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benjaminlibman/Google Drive/Academics/CMU/Lab/Research/New PR Model/"/>
    </mc:Choice>
  </mc:AlternateContent>
  <bookViews>
    <workbookView xWindow="360" yWindow="220" windowWidth="13400" windowHeight="11140"/>
  </bookViews>
  <sheets>
    <sheet name="Model (2)" sheetId="14" r:id="rId1"/>
    <sheet name="Model" sheetId="2" r:id="rId2"/>
  </sheets>
  <definedNames>
    <definedName name="solver_adj" localSheetId="1" hidden="1">Model!$I$4:$I$7</definedName>
    <definedName name="solver_adj" localSheetId="0" hidden="1">'Model (2)'!$J$4:$J$7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Model!$I$4</definedName>
    <definedName name="solver_lhs1" localSheetId="0" hidden="1">'Model (2)'!$J$4</definedName>
    <definedName name="solver_lhs2" localSheetId="1" hidden="1">Model!$I$4</definedName>
    <definedName name="solver_lhs2" localSheetId="0" hidden="1">'Model (2)'!$J$4</definedName>
    <definedName name="solver_lhs3" localSheetId="1" hidden="1">Model!$I$5</definedName>
    <definedName name="solver_lhs3" localSheetId="0" hidden="1">'Model (2)'!$J$5</definedName>
    <definedName name="solver_lhs4" localSheetId="1" hidden="1">Model!$I$5</definedName>
    <definedName name="solver_lhs4" localSheetId="0" hidden="1">'Model (2)'!$J$5</definedName>
    <definedName name="solver_lhs5" localSheetId="1" hidden="1">Model!$I$6</definedName>
    <definedName name="solver_lhs5" localSheetId="0" hidden="1">'Model (2)'!$J$6</definedName>
    <definedName name="solver_lhs6" localSheetId="1" hidden="1">Model!$I$6</definedName>
    <definedName name="solver_lhs6" localSheetId="0" hidden="1">'Model (2)'!$J$6</definedName>
    <definedName name="solver_lhs7" localSheetId="1" hidden="1">Model!$I$7</definedName>
    <definedName name="solver_lhs7" localSheetId="0" hidden="1">'Model (2)'!$J$7</definedName>
    <definedName name="solver_lhs8" localSheetId="1" hidden="1">Model!$I$7</definedName>
    <definedName name="solver_lhs8" localSheetId="0" hidden="1">'Model (2)'!$J$7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8</definedName>
    <definedName name="solver_num" localSheetId="0" hidden="1">8</definedName>
    <definedName name="solver_nwt" localSheetId="1" hidden="1">1</definedName>
    <definedName name="solver_nwt" localSheetId="0" hidden="1">1</definedName>
    <definedName name="solver_opt" localSheetId="1" hidden="1">Model!#REF!</definedName>
    <definedName name="solver_opt" localSheetId="0" hidden="1">'Model (2)'!#REF!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3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1</definedName>
    <definedName name="solver_rel6" localSheetId="1" hidden="1">3</definedName>
    <definedName name="solver_rel6" localSheetId="0" hidden="1">3</definedName>
    <definedName name="solver_rel7" localSheetId="1" hidden="1">1</definedName>
    <definedName name="solver_rel7" localSheetId="0" hidden="1">1</definedName>
    <definedName name="solver_rel8" localSheetId="1" hidden="1">3</definedName>
    <definedName name="solver_rel8" localSheetId="0" hidden="1">3</definedName>
    <definedName name="solver_rhs1" localSheetId="1" hidden="1">10</definedName>
    <definedName name="solver_rhs1" localSheetId="0" hidden="1">10</definedName>
    <definedName name="solver_rhs2" localSheetId="1" hidden="1">0.1</definedName>
    <definedName name="solver_rhs2" localSheetId="0" hidden="1">0.1</definedName>
    <definedName name="solver_rhs3" localSheetId="1" hidden="1">2</definedName>
    <definedName name="solver_rhs3" localSheetId="0" hidden="1">2</definedName>
    <definedName name="solver_rhs4" localSheetId="1" hidden="1">0.05</definedName>
    <definedName name="solver_rhs4" localSheetId="0" hidden="1">0.05</definedName>
    <definedName name="solver_rhs5" localSheetId="1" hidden="1">3</definedName>
    <definedName name="solver_rhs5" localSheetId="0" hidden="1">3</definedName>
    <definedName name="solver_rhs6" localSheetId="1" hidden="1">0.05</definedName>
    <definedName name="solver_rhs6" localSheetId="0" hidden="1">0.05</definedName>
    <definedName name="solver_rhs7" localSheetId="1" hidden="1">500</definedName>
    <definedName name="solver_rhs7" localSheetId="0" hidden="1">500</definedName>
    <definedName name="solver_rhs8" localSheetId="1" hidden="1">3</definedName>
    <definedName name="solver_rhs8" localSheetId="0" hidden="1">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4" l="1"/>
  <c r="D3" i="14"/>
  <c r="E3" i="14"/>
  <c r="D4" i="14"/>
  <c r="E4" i="14"/>
  <c r="D5" i="14"/>
  <c r="E5" i="14"/>
  <c r="D6" i="14"/>
  <c r="E6" i="14"/>
  <c r="D7" i="14"/>
  <c r="E7" i="14"/>
  <c r="D8" i="14"/>
  <c r="E8" i="14"/>
  <c r="D9" i="14"/>
  <c r="E9" i="14"/>
  <c r="D10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C16" i="14"/>
  <c r="C22" i="14"/>
  <c r="C28" i="14"/>
  <c r="C34" i="14"/>
  <c r="C40" i="14"/>
  <c r="C46" i="14"/>
  <c r="C52" i="14"/>
  <c r="C58" i="14"/>
  <c r="C64" i="14"/>
  <c r="C70" i="14"/>
  <c r="C76" i="14"/>
  <c r="C82" i="14"/>
  <c r="C88" i="14"/>
  <c r="C94" i="14"/>
  <c r="C100" i="14"/>
  <c r="C106" i="14"/>
  <c r="C112" i="14"/>
  <c r="C118" i="14"/>
  <c r="C124" i="14"/>
  <c r="C130" i="14"/>
  <c r="C136" i="14"/>
  <c r="C142" i="14"/>
  <c r="C148" i="14"/>
  <c r="C154" i="14"/>
  <c r="C160" i="14"/>
  <c r="C166" i="14"/>
  <c r="C172" i="14"/>
  <c r="C178" i="14"/>
  <c r="C15" i="14"/>
  <c r="C21" i="14"/>
  <c r="C27" i="14"/>
  <c r="C33" i="14"/>
  <c r="C39" i="14"/>
  <c r="C45" i="14"/>
  <c r="C51" i="14"/>
  <c r="C57" i="14"/>
  <c r="C63" i="14"/>
  <c r="C69" i="14"/>
  <c r="C75" i="14"/>
  <c r="C81" i="14"/>
  <c r="C87" i="14"/>
  <c r="C93" i="14"/>
  <c r="C99" i="14"/>
  <c r="C105" i="14"/>
  <c r="C111" i="14"/>
  <c r="C117" i="14"/>
  <c r="C123" i="14"/>
  <c r="C129" i="14"/>
  <c r="C135" i="14"/>
  <c r="C141" i="14"/>
  <c r="C147" i="14"/>
  <c r="C153" i="14"/>
  <c r="C159" i="14"/>
  <c r="C165" i="14"/>
  <c r="C171" i="14"/>
  <c r="C177" i="14"/>
  <c r="C14" i="14"/>
  <c r="C20" i="14"/>
  <c r="C26" i="14"/>
  <c r="C32" i="14"/>
  <c r="C38" i="14"/>
  <c r="C44" i="14"/>
  <c r="C50" i="14"/>
  <c r="C56" i="14"/>
  <c r="C62" i="14"/>
  <c r="C68" i="14"/>
  <c r="C74" i="14"/>
  <c r="C80" i="14"/>
  <c r="C86" i="14"/>
  <c r="C92" i="14"/>
  <c r="C98" i="14"/>
  <c r="C104" i="14"/>
  <c r="C110" i="14"/>
  <c r="C116" i="14"/>
  <c r="C122" i="14"/>
  <c r="C128" i="14"/>
  <c r="C134" i="14"/>
  <c r="C140" i="14"/>
  <c r="C146" i="14"/>
  <c r="C152" i="14"/>
  <c r="C158" i="14"/>
  <c r="C164" i="14"/>
  <c r="C170" i="14"/>
  <c r="C176" i="14"/>
  <c r="D2" i="14"/>
  <c r="M3" i="14"/>
  <c r="L31" i="14"/>
  <c r="G2" i="14"/>
  <c r="F3" i="14"/>
  <c r="D2" i="2"/>
  <c r="E3" i="2"/>
  <c r="C2" i="2"/>
  <c r="L32" i="14"/>
  <c r="G3" i="14"/>
  <c r="N3" i="14"/>
  <c r="C3" i="2"/>
  <c r="D3" i="2"/>
  <c r="F4" i="14"/>
  <c r="F2" i="2"/>
  <c r="F3" i="2"/>
  <c r="O3" i="14"/>
  <c r="F6" i="14"/>
  <c r="G4" i="14"/>
  <c r="F5" i="14"/>
  <c r="C4" i="2"/>
  <c r="D4" i="2"/>
  <c r="E5" i="2"/>
  <c r="E4" i="2"/>
  <c r="G5" i="14"/>
  <c r="F7" i="14"/>
  <c r="C5" i="2"/>
  <c r="F4" i="2"/>
  <c r="G6" i="14"/>
  <c r="G7" i="14"/>
  <c r="D5" i="2"/>
  <c r="F8" i="14"/>
  <c r="Q4" i="14"/>
  <c r="M4" i="14"/>
  <c r="F5" i="2"/>
  <c r="C6" i="2"/>
  <c r="D6" i="2"/>
  <c r="C7" i="2"/>
  <c r="E6" i="2"/>
  <c r="G8" i="14"/>
  <c r="T4" i="14"/>
  <c r="D7" i="2"/>
  <c r="E7" i="2"/>
  <c r="F6" i="2"/>
  <c r="F9" i="14"/>
  <c r="R4" i="14"/>
  <c r="G9" i="14"/>
  <c r="U4" i="14"/>
  <c r="C8" i="2"/>
  <c r="D8" i="2"/>
  <c r="E8" i="2"/>
  <c r="F7" i="2"/>
  <c r="F10" i="14"/>
  <c r="S4" i="14"/>
  <c r="N4" i="14"/>
  <c r="C9" i="2"/>
  <c r="D9" i="2"/>
  <c r="E9" i="2"/>
  <c r="F8" i="2"/>
  <c r="E10" i="14"/>
  <c r="O4" i="14"/>
  <c r="C10" i="2"/>
  <c r="D10" i="2"/>
  <c r="E10" i="2"/>
  <c r="F9" i="2"/>
  <c r="G10" i="14"/>
  <c r="V4" i="14"/>
  <c r="D11" i="14"/>
  <c r="E11" i="14"/>
  <c r="F11" i="14"/>
  <c r="C11" i="2"/>
  <c r="D11" i="2"/>
  <c r="E11" i="2"/>
  <c r="F10" i="2"/>
  <c r="G11" i="14"/>
  <c r="D12" i="14"/>
  <c r="E12" i="14"/>
  <c r="F12" i="14"/>
  <c r="C12" i="2"/>
  <c r="D12" i="2"/>
  <c r="E12" i="2"/>
  <c r="F11" i="2"/>
  <c r="G12" i="14"/>
  <c r="D13" i="14"/>
  <c r="E13" i="14"/>
  <c r="F13" i="14"/>
  <c r="C13" i="2"/>
  <c r="D13" i="2"/>
  <c r="E13" i="2"/>
  <c r="F12" i="2"/>
  <c r="G13" i="14"/>
  <c r="D14" i="14"/>
  <c r="F14" i="14"/>
  <c r="Q5" i="14"/>
  <c r="F13" i="2"/>
  <c r="E14" i="2"/>
  <c r="C14" i="2"/>
  <c r="D14" i="2"/>
  <c r="M5" i="14"/>
  <c r="E14" i="14"/>
  <c r="C15" i="2"/>
  <c r="D15" i="2"/>
  <c r="F14" i="2"/>
  <c r="E15" i="2"/>
  <c r="F15" i="14"/>
  <c r="R5" i="14"/>
  <c r="D15" i="14"/>
  <c r="G14" i="14"/>
  <c r="T5" i="14"/>
  <c r="F15" i="2"/>
  <c r="C16" i="2"/>
  <c r="D16" i="2"/>
  <c r="E16" i="2"/>
  <c r="E15" i="14"/>
  <c r="N5" i="14"/>
  <c r="C17" i="2"/>
  <c r="D17" i="2"/>
  <c r="E17" i="2"/>
  <c r="F16" i="2"/>
  <c r="F16" i="14"/>
  <c r="S5" i="14"/>
  <c r="G15" i="14"/>
  <c r="U5" i="14"/>
  <c r="D16" i="14"/>
  <c r="E18" i="2"/>
  <c r="F17" i="2"/>
  <c r="C18" i="2"/>
  <c r="D18" i="2"/>
  <c r="E16" i="14"/>
  <c r="O5" i="14"/>
  <c r="E19" i="2"/>
  <c r="F18" i="2"/>
  <c r="C19" i="2"/>
  <c r="D19" i="2"/>
  <c r="D17" i="14"/>
  <c r="E17" i="14"/>
  <c r="G16" i="14"/>
  <c r="V5" i="14"/>
  <c r="F17" i="14"/>
  <c r="F19" i="2"/>
  <c r="C20" i="2"/>
  <c r="D20" i="2"/>
  <c r="E20" i="2"/>
  <c r="D18" i="14"/>
  <c r="E18" i="14"/>
  <c r="F18" i="14"/>
  <c r="G17" i="14"/>
  <c r="C21" i="2"/>
  <c r="D21" i="2"/>
  <c r="E21" i="2"/>
  <c r="F20" i="2"/>
  <c r="D19" i="14"/>
  <c r="E19" i="14"/>
  <c r="G18" i="14"/>
  <c r="F19" i="14"/>
  <c r="F21" i="2"/>
  <c r="C22" i="2"/>
  <c r="D22" i="2"/>
  <c r="E22" i="2"/>
  <c r="G19" i="14"/>
  <c r="D20" i="14"/>
  <c r="F20" i="14"/>
  <c r="Q6" i="14"/>
  <c r="C23" i="2"/>
  <c r="D23" i="2"/>
  <c r="E23" i="2"/>
  <c r="F22" i="2"/>
  <c r="E20" i="14"/>
  <c r="M6" i="14"/>
  <c r="F23" i="2"/>
  <c r="C24" i="2"/>
  <c r="D24" i="2"/>
  <c r="E24" i="2"/>
  <c r="D21" i="14"/>
  <c r="F21" i="14"/>
  <c r="R6" i="14"/>
  <c r="G20" i="14"/>
  <c r="T6" i="14"/>
  <c r="C25" i="2"/>
  <c r="D25" i="2"/>
  <c r="E25" i="2"/>
  <c r="F24" i="2"/>
  <c r="N6" i="14"/>
  <c r="E21" i="14"/>
  <c r="F25" i="2"/>
  <c r="C26" i="2"/>
  <c r="D26" i="2"/>
  <c r="E26" i="2"/>
  <c r="D22" i="14"/>
  <c r="F22" i="14"/>
  <c r="S6" i="14"/>
  <c r="G21" i="14"/>
  <c r="U6" i="14"/>
  <c r="C27" i="2"/>
  <c r="D27" i="2"/>
  <c r="E27" i="2"/>
  <c r="F26" i="2"/>
  <c r="E22" i="14"/>
  <c r="O6" i="14"/>
  <c r="F27" i="2"/>
  <c r="C28" i="2"/>
  <c r="D28" i="2"/>
  <c r="E28" i="2"/>
  <c r="D23" i="14"/>
  <c r="E23" i="14"/>
  <c r="G22" i="14"/>
  <c r="V6" i="14"/>
  <c r="F23" i="14"/>
  <c r="C29" i="2"/>
  <c r="D29" i="2"/>
  <c r="E29" i="2"/>
  <c r="F28" i="2"/>
  <c r="G23" i="14"/>
  <c r="D24" i="14"/>
  <c r="E24" i="14"/>
  <c r="F24" i="14"/>
  <c r="F29" i="2"/>
  <c r="C30" i="2"/>
  <c r="D30" i="2"/>
  <c r="E30" i="2"/>
  <c r="F25" i="14"/>
  <c r="D25" i="14"/>
  <c r="E25" i="14"/>
  <c r="G24" i="14"/>
  <c r="C31" i="2"/>
  <c r="D31" i="2"/>
  <c r="E31" i="2"/>
  <c r="F30" i="2"/>
  <c r="G25" i="14"/>
  <c r="D26" i="14"/>
  <c r="F26" i="14"/>
  <c r="Q7" i="14"/>
  <c r="F31" i="2"/>
  <c r="C32" i="2"/>
  <c r="D32" i="2"/>
  <c r="E32" i="2"/>
  <c r="E26" i="14"/>
  <c r="M7" i="14"/>
  <c r="C33" i="2"/>
  <c r="D33" i="2"/>
  <c r="E33" i="2"/>
  <c r="F32" i="2"/>
  <c r="D27" i="14"/>
  <c r="F27" i="14"/>
  <c r="R7" i="14"/>
  <c r="G26" i="14"/>
  <c r="T7" i="14"/>
  <c r="F33" i="2"/>
  <c r="C34" i="2"/>
  <c r="D34" i="2"/>
  <c r="E34" i="2"/>
  <c r="E27" i="14"/>
  <c r="N7" i="14"/>
  <c r="C35" i="2"/>
  <c r="D35" i="2"/>
  <c r="E35" i="2"/>
  <c r="F34" i="2"/>
  <c r="G27" i="14"/>
  <c r="U7" i="14"/>
  <c r="D28" i="14"/>
  <c r="F28" i="14"/>
  <c r="S7" i="14"/>
  <c r="F35" i="2"/>
  <c r="C36" i="2"/>
  <c r="D36" i="2"/>
  <c r="E36" i="2"/>
  <c r="E28" i="14"/>
  <c r="O7" i="14"/>
  <c r="C37" i="2"/>
  <c r="D37" i="2"/>
  <c r="E37" i="2"/>
  <c r="F36" i="2"/>
  <c r="G28" i="14"/>
  <c r="V7" i="14"/>
  <c r="F29" i="14"/>
  <c r="D29" i="14"/>
  <c r="E29" i="14"/>
  <c r="F37" i="2"/>
  <c r="C38" i="2"/>
  <c r="D38" i="2"/>
  <c r="E38" i="2"/>
  <c r="G29" i="14"/>
  <c r="D30" i="14"/>
  <c r="E30" i="14"/>
  <c r="F30" i="14"/>
  <c r="C39" i="2"/>
  <c r="D39" i="2"/>
  <c r="E39" i="2"/>
  <c r="F38" i="2"/>
  <c r="G30" i="14"/>
  <c r="D31" i="14"/>
  <c r="E31" i="14"/>
  <c r="F31" i="14"/>
  <c r="F39" i="2"/>
  <c r="C40" i="2"/>
  <c r="D40" i="2"/>
  <c r="E40" i="2"/>
  <c r="G31" i="14"/>
  <c r="D32" i="14"/>
  <c r="F32" i="14"/>
  <c r="Q8" i="14"/>
  <c r="C41" i="2"/>
  <c r="D41" i="2"/>
  <c r="E41" i="2"/>
  <c r="F40" i="2"/>
  <c r="M8" i="14"/>
  <c r="E32" i="14"/>
  <c r="F41" i="2"/>
  <c r="C42" i="2"/>
  <c r="D42" i="2"/>
  <c r="E42" i="2"/>
  <c r="F33" i="14"/>
  <c r="R8" i="14"/>
  <c r="G32" i="14"/>
  <c r="T8" i="14"/>
  <c r="D33" i="14"/>
  <c r="C43" i="2"/>
  <c r="D43" i="2"/>
  <c r="E43" i="2"/>
  <c r="F42" i="2"/>
  <c r="E33" i="14"/>
  <c r="N8" i="14"/>
  <c r="F43" i="2"/>
  <c r="C44" i="2"/>
  <c r="D44" i="2"/>
  <c r="E44" i="2"/>
  <c r="F34" i="14"/>
  <c r="S8" i="14"/>
  <c r="D34" i="14"/>
  <c r="G33" i="14"/>
  <c r="U8" i="14"/>
  <c r="C45" i="2"/>
  <c r="D45" i="2"/>
  <c r="E45" i="2"/>
  <c r="F44" i="2"/>
  <c r="E34" i="14"/>
  <c r="O8" i="14"/>
  <c r="F45" i="2"/>
  <c r="C46" i="2"/>
  <c r="D46" i="2"/>
  <c r="E46" i="2"/>
  <c r="D35" i="14"/>
  <c r="E35" i="14"/>
  <c r="F35" i="14"/>
  <c r="G34" i="14"/>
  <c r="V8" i="14"/>
  <c r="C47" i="2"/>
  <c r="D47" i="2"/>
  <c r="E47" i="2"/>
  <c r="F46" i="2"/>
  <c r="G35" i="14"/>
  <c r="D36" i="14"/>
  <c r="E36" i="14"/>
  <c r="F36" i="14"/>
  <c r="F47" i="2"/>
  <c r="C48" i="2"/>
  <c r="D48" i="2"/>
  <c r="E48" i="2"/>
  <c r="F37" i="14"/>
  <c r="D37" i="14"/>
  <c r="E37" i="14"/>
  <c r="G36" i="14"/>
  <c r="C49" i="2"/>
  <c r="D49" i="2"/>
  <c r="E49" i="2"/>
  <c r="F48" i="2"/>
  <c r="F38" i="14"/>
  <c r="Q9" i="14"/>
  <c r="G37" i="14"/>
  <c r="D38" i="14"/>
  <c r="F49" i="2"/>
  <c r="C50" i="2"/>
  <c r="D50" i="2"/>
  <c r="E50" i="2"/>
  <c r="E38" i="14"/>
  <c r="M9" i="14"/>
  <c r="C51" i="2"/>
  <c r="D51" i="2"/>
  <c r="E51" i="2"/>
  <c r="F50" i="2"/>
  <c r="G38" i="14"/>
  <c r="T9" i="14"/>
  <c r="D39" i="14"/>
  <c r="F39" i="14"/>
  <c r="R9" i="14"/>
  <c r="F51" i="2"/>
  <c r="C52" i="2"/>
  <c r="D52" i="2"/>
  <c r="E52" i="2"/>
  <c r="E39" i="14"/>
  <c r="N9" i="14"/>
  <c r="C53" i="2"/>
  <c r="D53" i="2"/>
  <c r="E53" i="2"/>
  <c r="F52" i="2"/>
  <c r="G39" i="14"/>
  <c r="U9" i="14"/>
  <c r="D40" i="14"/>
  <c r="F40" i="14"/>
  <c r="S9" i="14"/>
  <c r="F53" i="2"/>
  <c r="C54" i="2"/>
  <c r="D54" i="2"/>
  <c r="E54" i="2"/>
  <c r="E40" i="14"/>
  <c r="O9" i="14"/>
  <c r="C55" i="2"/>
  <c r="D55" i="2"/>
  <c r="E55" i="2"/>
  <c r="F54" i="2"/>
  <c r="G40" i="14"/>
  <c r="V9" i="14"/>
  <c r="D41" i="14"/>
  <c r="E41" i="14"/>
  <c r="F41" i="14"/>
  <c r="F55" i="2"/>
  <c r="C56" i="2"/>
  <c r="D56" i="2"/>
  <c r="E56" i="2"/>
  <c r="G41" i="14"/>
  <c r="F42" i="14"/>
  <c r="D42" i="14"/>
  <c r="E42" i="14"/>
  <c r="C57" i="2"/>
  <c r="D57" i="2"/>
  <c r="E57" i="2"/>
  <c r="F56" i="2"/>
  <c r="G42" i="14"/>
  <c r="F43" i="14"/>
  <c r="D43" i="14"/>
  <c r="E43" i="14"/>
  <c r="F57" i="2"/>
  <c r="C58" i="2"/>
  <c r="D58" i="2"/>
  <c r="E58" i="2"/>
  <c r="G43" i="14"/>
  <c r="F44" i="14"/>
  <c r="Q10" i="14"/>
  <c r="D44" i="14"/>
  <c r="C59" i="2"/>
  <c r="D59" i="2"/>
  <c r="E59" i="2"/>
  <c r="F58" i="2"/>
  <c r="E44" i="14"/>
  <c r="M10" i="14"/>
  <c r="F59" i="2"/>
  <c r="C60" i="2"/>
  <c r="D60" i="2"/>
  <c r="E60" i="2"/>
  <c r="D45" i="14"/>
  <c r="G44" i="14"/>
  <c r="T10" i="14"/>
  <c r="F45" i="14"/>
  <c r="R10" i="14"/>
  <c r="C61" i="2"/>
  <c r="D61" i="2"/>
  <c r="E61" i="2"/>
  <c r="F60" i="2"/>
  <c r="E45" i="14"/>
  <c r="N10" i="14"/>
  <c r="F61" i="2"/>
  <c r="C62" i="2"/>
  <c r="D62" i="2"/>
  <c r="E62" i="2"/>
  <c r="F46" i="14"/>
  <c r="S10" i="14"/>
  <c r="D46" i="14"/>
  <c r="G45" i="14"/>
  <c r="U10" i="14"/>
  <c r="C63" i="2"/>
  <c r="D63" i="2"/>
  <c r="E63" i="2"/>
  <c r="F62" i="2"/>
  <c r="E46" i="14"/>
  <c r="O10" i="14"/>
  <c r="F63" i="2"/>
  <c r="C64" i="2"/>
  <c r="D64" i="2"/>
  <c r="E64" i="2"/>
  <c r="D47" i="14"/>
  <c r="E47" i="14"/>
  <c r="F47" i="14"/>
  <c r="G46" i="14"/>
  <c r="V10" i="14"/>
  <c r="C65" i="2"/>
  <c r="D65" i="2"/>
  <c r="E65" i="2"/>
  <c r="F64" i="2"/>
  <c r="G47" i="14"/>
  <c r="F48" i="14"/>
  <c r="D48" i="14"/>
  <c r="E48" i="14"/>
  <c r="F65" i="2"/>
  <c r="C66" i="2"/>
  <c r="D66" i="2"/>
  <c r="E66" i="2"/>
  <c r="D49" i="14"/>
  <c r="E49" i="14"/>
  <c r="F49" i="14"/>
  <c r="G48" i="14"/>
  <c r="C67" i="2"/>
  <c r="D67" i="2"/>
  <c r="E67" i="2"/>
  <c r="F66" i="2"/>
  <c r="F50" i="14"/>
  <c r="Q11" i="14"/>
  <c r="G49" i="14"/>
  <c r="D50" i="14"/>
  <c r="F67" i="2"/>
  <c r="C68" i="2"/>
  <c r="D68" i="2"/>
  <c r="E68" i="2"/>
  <c r="E50" i="14"/>
  <c r="M11" i="14"/>
  <c r="C69" i="2"/>
  <c r="D69" i="2"/>
  <c r="E69" i="2"/>
  <c r="F68" i="2"/>
  <c r="F51" i="14"/>
  <c r="R11" i="14"/>
  <c r="D51" i="14"/>
  <c r="G50" i="14"/>
  <c r="T11" i="14"/>
  <c r="F69" i="2"/>
  <c r="C70" i="2"/>
  <c r="D70" i="2"/>
  <c r="E70" i="2"/>
  <c r="E51" i="14"/>
  <c r="N11" i="14"/>
  <c r="E71" i="2"/>
  <c r="F70" i="2"/>
  <c r="C71" i="2"/>
  <c r="D71" i="2"/>
  <c r="D52" i="14"/>
  <c r="G51" i="14"/>
  <c r="U11" i="14"/>
  <c r="F52" i="14"/>
  <c r="S11" i="14"/>
  <c r="F71" i="2"/>
  <c r="C72" i="2"/>
  <c r="D72" i="2"/>
  <c r="E72" i="2"/>
  <c r="E52" i="14"/>
  <c r="O11" i="14"/>
  <c r="F72" i="2"/>
  <c r="C73" i="2"/>
  <c r="D73" i="2"/>
  <c r="E73" i="2"/>
  <c r="D53" i="14"/>
  <c r="E53" i="14"/>
  <c r="F53" i="14"/>
  <c r="G52" i="14"/>
  <c r="V11" i="14"/>
  <c r="F73" i="2"/>
  <c r="C74" i="2"/>
  <c r="D74" i="2"/>
  <c r="E74" i="2"/>
  <c r="G53" i="14"/>
  <c r="F54" i="14"/>
  <c r="D54" i="14"/>
  <c r="E54" i="14"/>
  <c r="F74" i="2"/>
  <c r="C75" i="2"/>
  <c r="D75" i="2"/>
  <c r="E75" i="2"/>
  <c r="D55" i="14"/>
  <c r="E55" i="14"/>
  <c r="F55" i="14"/>
  <c r="G54" i="14"/>
  <c r="F75" i="2"/>
  <c r="C76" i="2"/>
  <c r="D76" i="2"/>
  <c r="E76" i="2"/>
  <c r="G55" i="14"/>
  <c r="F56" i="14"/>
  <c r="Q12" i="14"/>
  <c r="D56" i="14"/>
  <c r="C77" i="2"/>
  <c r="D77" i="2"/>
  <c r="E77" i="2"/>
  <c r="F76" i="2"/>
  <c r="E56" i="14"/>
  <c r="M12" i="14"/>
  <c r="F77" i="2"/>
  <c r="C78" i="2"/>
  <c r="D78" i="2"/>
  <c r="E78" i="2"/>
  <c r="D57" i="14"/>
  <c r="G56" i="14"/>
  <c r="T12" i="14"/>
  <c r="F57" i="14"/>
  <c r="R12" i="14"/>
  <c r="F78" i="2"/>
  <c r="C79" i="2"/>
  <c r="D79" i="2"/>
  <c r="E79" i="2"/>
  <c r="N12" i="14"/>
  <c r="E57" i="14"/>
  <c r="F79" i="2"/>
  <c r="C80" i="2"/>
  <c r="D80" i="2"/>
  <c r="E80" i="2"/>
  <c r="G57" i="14"/>
  <c r="U12" i="14"/>
  <c r="F58" i="14"/>
  <c r="S12" i="14"/>
  <c r="D58" i="14"/>
  <c r="F80" i="2"/>
  <c r="C81" i="2"/>
  <c r="D81" i="2"/>
  <c r="E81" i="2"/>
  <c r="O12" i="14"/>
  <c r="E58" i="14"/>
  <c r="F81" i="2"/>
  <c r="C82" i="2"/>
  <c r="D82" i="2"/>
  <c r="E82" i="2"/>
  <c r="G58" i="14"/>
  <c r="V12" i="14"/>
  <c r="D59" i="14"/>
  <c r="E59" i="14"/>
  <c r="F59" i="14"/>
  <c r="F82" i="2"/>
  <c r="E83" i="2"/>
  <c r="C83" i="2"/>
  <c r="D83" i="2"/>
  <c r="G59" i="14"/>
  <c r="F60" i="14"/>
  <c r="D60" i="14"/>
  <c r="E60" i="14"/>
  <c r="F83" i="2"/>
  <c r="C84" i="2"/>
  <c r="D84" i="2"/>
  <c r="E84" i="2"/>
  <c r="D61" i="14"/>
  <c r="E61" i="14"/>
  <c r="F61" i="14"/>
  <c r="G60" i="14"/>
  <c r="C85" i="2"/>
  <c r="D85" i="2"/>
  <c r="E85" i="2"/>
  <c r="F84" i="2"/>
  <c r="G61" i="14"/>
  <c r="F62" i="14"/>
  <c r="Q13" i="14"/>
  <c r="D62" i="14"/>
  <c r="F85" i="2"/>
  <c r="C86" i="2"/>
  <c r="D86" i="2"/>
  <c r="F86" i="2"/>
  <c r="E86" i="2"/>
  <c r="E62" i="14"/>
  <c r="M13" i="14"/>
  <c r="D63" i="14"/>
  <c r="G62" i="14"/>
  <c r="T13" i="14"/>
  <c r="F63" i="14"/>
  <c r="R13" i="14"/>
  <c r="E63" i="14"/>
  <c r="N13" i="14"/>
  <c r="G63" i="14"/>
  <c r="U13" i="14"/>
  <c r="D64" i="14"/>
  <c r="F64" i="14"/>
  <c r="S13" i="14"/>
  <c r="E64" i="14"/>
  <c r="O13" i="14"/>
  <c r="D65" i="14"/>
  <c r="E65" i="14"/>
  <c r="F65" i="14"/>
  <c r="G64" i="14"/>
  <c r="V13" i="14"/>
  <c r="D66" i="14"/>
  <c r="E66" i="14"/>
  <c r="G65" i="14"/>
  <c r="F66" i="14"/>
  <c r="D67" i="14"/>
  <c r="E67" i="14"/>
  <c r="G66" i="14"/>
  <c r="F67" i="14"/>
  <c r="G67" i="14"/>
  <c r="F68" i="14"/>
  <c r="Q14" i="14"/>
  <c r="D68" i="14"/>
  <c r="E68" i="14"/>
  <c r="M14" i="14"/>
  <c r="D69" i="14"/>
  <c r="F69" i="14"/>
  <c r="R14" i="14"/>
  <c r="G68" i="14"/>
  <c r="T14" i="14"/>
  <c r="E69" i="14"/>
  <c r="N14" i="14"/>
  <c r="F70" i="14"/>
  <c r="S14" i="14"/>
  <c r="D70" i="14"/>
  <c r="G69" i="14"/>
  <c r="U14" i="14"/>
  <c r="E70" i="14"/>
  <c r="O14" i="14"/>
  <c r="D71" i="14"/>
  <c r="E71" i="14"/>
  <c r="G70" i="14"/>
  <c r="V14" i="14"/>
  <c r="F71" i="14"/>
  <c r="G71" i="14"/>
  <c r="D72" i="14"/>
  <c r="E72" i="14"/>
  <c r="F72" i="14"/>
  <c r="G72" i="14"/>
  <c r="F73" i="14"/>
  <c r="D73" i="14"/>
  <c r="E73" i="14"/>
  <c r="G73" i="14"/>
  <c r="F74" i="14"/>
  <c r="Q15" i="14"/>
  <c r="D74" i="14"/>
  <c r="E74" i="14"/>
  <c r="M15" i="14"/>
  <c r="D75" i="14"/>
  <c r="G74" i="14"/>
  <c r="T15" i="14"/>
  <c r="F75" i="14"/>
  <c r="R15" i="14"/>
  <c r="E75" i="14"/>
  <c r="N15" i="14"/>
  <c r="F76" i="14"/>
  <c r="S15" i="14"/>
  <c r="G75" i="14"/>
  <c r="U15" i="14"/>
  <c r="D76" i="14"/>
  <c r="O15" i="14"/>
  <c r="E76" i="14"/>
  <c r="D77" i="14"/>
  <c r="E77" i="14"/>
  <c r="F77" i="14"/>
  <c r="G76" i="14"/>
  <c r="V15" i="14"/>
  <c r="F78" i="14"/>
  <c r="G77" i="14"/>
  <c r="D78" i="14"/>
  <c r="E78" i="14"/>
  <c r="D79" i="14"/>
  <c r="E79" i="14"/>
  <c r="F79" i="14"/>
  <c r="G78" i="14"/>
  <c r="F80" i="14"/>
  <c r="Q16" i="14"/>
  <c r="G79" i="14"/>
  <c r="D80" i="14"/>
  <c r="M16" i="14"/>
  <c r="E80" i="14"/>
  <c r="D81" i="14"/>
  <c r="F81" i="14"/>
  <c r="R16" i="14"/>
  <c r="G80" i="14"/>
  <c r="T16" i="14"/>
  <c r="E81" i="14"/>
  <c r="N16" i="14"/>
  <c r="G81" i="14"/>
  <c r="U16" i="14"/>
  <c r="F82" i="14"/>
  <c r="S16" i="14"/>
  <c r="D82" i="14"/>
  <c r="E82" i="14"/>
  <c r="O16" i="14"/>
  <c r="D83" i="14"/>
  <c r="E83" i="14"/>
  <c r="G82" i="14"/>
  <c r="V16" i="14"/>
  <c r="F83" i="14"/>
  <c r="G83" i="14"/>
  <c r="D84" i="14"/>
  <c r="E84" i="14"/>
  <c r="F84" i="14"/>
  <c r="G84" i="14"/>
  <c r="D85" i="14"/>
  <c r="E85" i="14"/>
  <c r="F85" i="14"/>
  <c r="G85" i="14"/>
  <c r="D86" i="14"/>
  <c r="F86" i="14"/>
  <c r="Q17" i="14"/>
  <c r="E86" i="14"/>
  <c r="M17" i="14"/>
  <c r="G86" i="14"/>
  <c r="T17" i="14"/>
  <c r="F87" i="14"/>
  <c r="R17" i="14"/>
  <c r="D87" i="14"/>
  <c r="E87" i="14"/>
  <c r="N17" i="14"/>
  <c r="G87" i="14"/>
  <c r="U17" i="14"/>
  <c r="F88" i="14"/>
  <c r="S17" i="14"/>
  <c r="D88" i="14"/>
  <c r="E88" i="14"/>
  <c r="O17" i="14"/>
  <c r="F89" i="14"/>
  <c r="G88" i="14"/>
  <c r="V17" i="14"/>
  <c r="D89" i="14"/>
  <c r="E89" i="14"/>
  <c r="G89" i="14"/>
  <c r="F90" i="14"/>
  <c r="D90" i="14"/>
  <c r="E90" i="14"/>
  <c r="F91" i="14"/>
  <c r="D91" i="14"/>
  <c r="E91" i="14"/>
  <c r="G90" i="14"/>
  <c r="G91" i="14"/>
  <c r="F92" i="14"/>
  <c r="Q18" i="14"/>
  <c r="D92" i="14"/>
  <c r="E92" i="14"/>
  <c r="M18" i="14"/>
  <c r="G92" i="14"/>
  <c r="T18" i="14"/>
  <c r="D93" i="14"/>
  <c r="F93" i="14"/>
  <c r="R18" i="14"/>
  <c r="E93" i="14"/>
  <c r="N18" i="14"/>
  <c r="F94" i="14"/>
  <c r="S18" i="14"/>
  <c r="G93" i="14"/>
  <c r="U18" i="14"/>
  <c r="D94" i="14"/>
  <c r="E94" i="14"/>
  <c r="O18" i="14"/>
  <c r="D95" i="14"/>
  <c r="E95" i="14"/>
  <c r="G94" i="14"/>
  <c r="V18" i="14"/>
  <c r="F95" i="14"/>
  <c r="F96" i="14"/>
  <c r="G95" i="14"/>
  <c r="D96" i="14"/>
  <c r="E96" i="14"/>
  <c r="G96" i="14"/>
  <c r="F97" i="14"/>
  <c r="D97" i="14"/>
  <c r="E97" i="14"/>
  <c r="G97" i="14"/>
  <c r="F98" i="14"/>
  <c r="Q19" i="14"/>
  <c r="D98" i="14"/>
  <c r="E98" i="14"/>
  <c r="M19" i="14"/>
  <c r="F99" i="14"/>
  <c r="R19" i="14"/>
  <c r="D99" i="14"/>
  <c r="G98" i="14"/>
  <c r="T19" i="14"/>
  <c r="E99" i="14"/>
  <c r="N19" i="14"/>
  <c r="G99" i="14"/>
  <c r="U19" i="14"/>
  <c r="F100" i="14"/>
  <c r="S19" i="14"/>
  <c r="D100" i="14"/>
  <c r="E100" i="14"/>
  <c r="O19" i="14"/>
  <c r="F101" i="14"/>
  <c r="D101" i="14"/>
  <c r="E101" i="14"/>
  <c r="G100" i="14"/>
  <c r="V19" i="14"/>
  <c r="D102" i="14"/>
  <c r="E102" i="14"/>
  <c r="F102" i="14"/>
  <c r="G101" i="14"/>
  <c r="F103" i="14"/>
  <c r="G102" i="14"/>
  <c r="D103" i="14"/>
  <c r="E103" i="14"/>
  <c r="F104" i="14"/>
  <c r="Q20" i="14"/>
  <c r="G103" i="14"/>
  <c r="D104" i="14"/>
  <c r="E104" i="14"/>
  <c r="M20" i="14"/>
  <c r="F105" i="14"/>
  <c r="R20" i="14"/>
  <c r="D105" i="14"/>
  <c r="G104" i="14"/>
  <c r="T20" i="14"/>
  <c r="N20" i="14"/>
  <c r="E105" i="14"/>
  <c r="G105" i="14"/>
  <c r="U20" i="14"/>
  <c r="D106" i="14"/>
  <c r="F106" i="14"/>
  <c r="S20" i="14"/>
  <c r="O20" i="14"/>
  <c r="E106" i="14"/>
  <c r="F107" i="14"/>
  <c r="D107" i="14"/>
  <c r="E107" i="14"/>
  <c r="G106" i="14"/>
  <c r="V20" i="14"/>
  <c r="F108" i="14"/>
  <c r="G107" i="14"/>
  <c r="D108" i="14"/>
  <c r="E108" i="14"/>
  <c r="F109" i="14"/>
  <c r="D109" i="14"/>
  <c r="E109" i="14"/>
  <c r="G108" i="14"/>
  <c r="D110" i="14"/>
  <c r="G109" i="14"/>
  <c r="F110" i="14"/>
  <c r="Q21" i="14"/>
  <c r="E110" i="14"/>
  <c r="M21" i="14"/>
  <c r="D111" i="14"/>
  <c r="G110" i="14"/>
  <c r="T21" i="14"/>
  <c r="F111" i="14"/>
  <c r="R21" i="14"/>
  <c r="E111" i="14"/>
  <c r="N21" i="14"/>
  <c r="D112" i="14"/>
  <c r="G111" i="14"/>
  <c r="U21" i="14"/>
  <c r="F112" i="14"/>
  <c r="S21" i="14"/>
  <c r="E112" i="14"/>
  <c r="O21" i="14"/>
  <c r="D113" i="14"/>
  <c r="E113" i="14"/>
  <c r="F113" i="14"/>
  <c r="G112" i="14"/>
  <c r="V21" i="14"/>
  <c r="G113" i="14"/>
  <c r="D114" i="14"/>
  <c r="E114" i="14"/>
  <c r="F114" i="14"/>
  <c r="G114" i="14"/>
  <c r="D115" i="14"/>
  <c r="E115" i="14"/>
  <c r="F115" i="14"/>
  <c r="G115" i="14"/>
  <c r="D116" i="14"/>
  <c r="F116" i="14"/>
  <c r="Q22" i="14"/>
  <c r="E116" i="14"/>
  <c r="M22" i="14"/>
  <c r="F117" i="14"/>
  <c r="R22" i="14"/>
  <c r="G116" i="14"/>
  <c r="T22" i="14"/>
  <c r="D117" i="14"/>
  <c r="E117" i="14"/>
  <c r="N22" i="14"/>
  <c r="F118" i="14"/>
  <c r="S22" i="14"/>
  <c r="G117" i="14"/>
  <c r="U22" i="14"/>
  <c r="D118" i="14"/>
  <c r="E118" i="14"/>
  <c r="O22" i="14"/>
  <c r="F119" i="14"/>
  <c r="G118" i="14"/>
  <c r="V22" i="14"/>
  <c r="D119" i="14"/>
  <c r="E119" i="14"/>
  <c r="D120" i="14"/>
  <c r="E120" i="14"/>
  <c r="G119" i="14"/>
  <c r="F120" i="14"/>
  <c r="D121" i="14"/>
  <c r="E121" i="14"/>
  <c r="G120" i="14"/>
  <c r="F121" i="14"/>
  <c r="F122" i="14"/>
  <c r="Q23" i="14"/>
  <c r="G121" i="14"/>
  <c r="D122" i="14"/>
  <c r="E122" i="14"/>
  <c r="M23" i="14"/>
  <c r="D123" i="14"/>
  <c r="F123" i="14"/>
  <c r="R23" i="14"/>
  <c r="G122" i="14"/>
  <c r="T23" i="14"/>
  <c r="E123" i="14"/>
  <c r="N23" i="14"/>
  <c r="F124" i="14"/>
  <c r="S23" i="14"/>
  <c r="D124" i="14"/>
  <c r="G123" i="14"/>
  <c r="U23" i="14"/>
  <c r="E124" i="14"/>
  <c r="O23" i="14"/>
  <c r="D125" i="14"/>
  <c r="E125" i="14"/>
  <c r="F125" i="14"/>
  <c r="G124" i="14"/>
  <c r="V23" i="14"/>
  <c r="F126" i="14"/>
  <c r="D126" i="14"/>
  <c r="E126" i="14"/>
  <c r="G125" i="14"/>
  <c r="F127" i="14"/>
  <c r="D127" i="14"/>
  <c r="E127" i="14"/>
  <c r="G126" i="14"/>
  <c r="D128" i="14"/>
  <c r="G127" i="14"/>
  <c r="F128" i="14"/>
  <c r="Q24" i="14"/>
  <c r="M24" i="14"/>
  <c r="E128" i="14"/>
  <c r="G128" i="14"/>
  <c r="T24" i="14"/>
  <c r="F129" i="14"/>
  <c r="R24" i="14"/>
  <c r="D129" i="14"/>
  <c r="E129" i="14"/>
  <c r="N24" i="14"/>
  <c r="D130" i="14"/>
  <c r="F130" i="14"/>
  <c r="S24" i="14"/>
  <c r="G129" i="14"/>
  <c r="U24" i="14"/>
  <c r="E130" i="14"/>
  <c r="O24" i="14"/>
  <c r="F131" i="14"/>
  <c r="D131" i="14"/>
  <c r="E131" i="14"/>
  <c r="G130" i="14"/>
  <c r="V24" i="14"/>
  <c r="G131" i="14"/>
  <c r="D132" i="14"/>
  <c r="E132" i="14"/>
  <c r="F132" i="14"/>
  <c r="D133" i="14"/>
  <c r="E133" i="14"/>
  <c r="G132" i="14"/>
  <c r="F133" i="14"/>
  <c r="G133" i="14"/>
  <c r="F134" i="14"/>
  <c r="Q25" i="14"/>
  <c r="D134" i="14"/>
  <c r="M25" i="14"/>
  <c r="E134" i="14"/>
  <c r="F135" i="14"/>
  <c r="R25" i="14"/>
  <c r="G134" i="14"/>
  <c r="T25" i="14"/>
  <c r="D135" i="14"/>
  <c r="E135" i="14"/>
  <c r="N25" i="14"/>
  <c r="G135" i="14"/>
  <c r="U25" i="14"/>
  <c r="F136" i="14"/>
  <c r="S25" i="14"/>
  <c r="D136" i="14"/>
  <c r="E136" i="14"/>
  <c r="O25" i="14"/>
  <c r="D137" i="14"/>
  <c r="E137" i="14"/>
  <c r="G136" i="14"/>
  <c r="V25" i="14"/>
  <c r="F137" i="14"/>
  <c r="G137" i="14"/>
  <c r="D138" i="14"/>
  <c r="E138" i="14"/>
  <c r="F138" i="14"/>
  <c r="F139" i="14"/>
  <c r="D139" i="14"/>
  <c r="E139" i="14"/>
  <c r="G138" i="14"/>
  <c r="F140" i="14"/>
  <c r="Q26" i="14"/>
  <c r="D140" i="14"/>
  <c r="G139" i="14"/>
  <c r="M26" i="14"/>
  <c r="E140" i="14"/>
  <c r="D141" i="14"/>
  <c r="G140" i="14"/>
  <c r="T26" i="14"/>
  <c r="F141" i="14"/>
  <c r="R26" i="14"/>
  <c r="E141" i="14"/>
  <c r="N26" i="14"/>
  <c r="G141" i="14"/>
  <c r="U26" i="14"/>
  <c r="F142" i="14"/>
  <c r="S26" i="14"/>
  <c r="D142" i="14"/>
  <c r="E142" i="14"/>
  <c r="O26" i="14"/>
  <c r="F143" i="14"/>
  <c r="G142" i="14"/>
  <c r="V26" i="14"/>
  <c r="D143" i="14"/>
  <c r="E143" i="14"/>
  <c r="G143" i="14"/>
  <c r="F144" i="14"/>
  <c r="D144" i="14"/>
  <c r="E144" i="14"/>
  <c r="D145" i="14"/>
  <c r="E145" i="14"/>
  <c r="G144" i="14"/>
  <c r="F145" i="14"/>
  <c r="G145" i="14"/>
  <c r="D146" i="14"/>
  <c r="F146" i="14"/>
  <c r="Q27" i="14"/>
  <c r="E146" i="14"/>
  <c r="M27" i="14"/>
  <c r="F147" i="14"/>
  <c r="R27" i="14"/>
  <c r="G146" i="14"/>
  <c r="T27" i="14"/>
  <c r="D147" i="14"/>
  <c r="E147" i="14"/>
  <c r="N27" i="14"/>
  <c r="G147" i="14"/>
  <c r="U27" i="14"/>
  <c r="D148" i="14"/>
  <c r="F148" i="14"/>
  <c r="S27" i="14"/>
  <c r="E148" i="14"/>
  <c r="O27" i="14"/>
  <c r="D149" i="14"/>
  <c r="E149" i="14"/>
  <c r="F149" i="14"/>
  <c r="G148" i="14"/>
  <c r="V27" i="14"/>
  <c r="F150" i="14"/>
  <c r="G149" i="14"/>
  <c r="D150" i="14"/>
  <c r="E150" i="14"/>
  <c r="G150" i="14"/>
  <c r="D151" i="14"/>
  <c r="E151" i="14"/>
  <c r="F151" i="14"/>
  <c r="G151" i="14"/>
  <c r="F152" i="14"/>
  <c r="Q28" i="14"/>
  <c r="D152" i="14"/>
  <c r="E152" i="14"/>
  <c r="M28" i="14"/>
  <c r="G152" i="14"/>
  <c r="T28" i="14"/>
  <c r="F153" i="14"/>
  <c r="R28" i="14"/>
  <c r="D153" i="14"/>
  <c r="E153" i="14"/>
  <c r="N28" i="14"/>
  <c r="G153" i="14"/>
  <c r="U28" i="14"/>
  <c r="D154" i="14"/>
  <c r="F154" i="14"/>
  <c r="S28" i="14"/>
  <c r="E154" i="14"/>
  <c r="O28" i="14"/>
  <c r="D155" i="14"/>
  <c r="E155" i="14"/>
  <c r="F155" i="14"/>
  <c r="G154" i="14"/>
  <c r="V28" i="14"/>
  <c r="D156" i="14"/>
  <c r="E156" i="14"/>
  <c r="G155" i="14"/>
  <c r="F156" i="14"/>
  <c r="G156" i="14"/>
  <c r="D157" i="14"/>
  <c r="E157" i="14"/>
  <c r="F157" i="14"/>
  <c r="G157" i="14"/>
  <c r="F158" i="14"/>
  <c r="Q29" i="14"/>
  <c r="D158" i="14"/>
  <c r="E158" i="14"/>
  <c r="M29" i="14"/>
  <c r="G158" i="14"/>
  <c r="T29" i="14"/>
  <c r="F159" i="14"/>
  <c r="R29" i="14"/>
  <c r="D159" i="14"/>
  <c r="E159" i="14"/>
  <c r="N29" i="14"/>
  <c r="D160" i="14"/>
  <c r="G159" i="14"/>
  <c r="U29" i="14"/>
  <c r="F160" i="14"/>
  <c r="S29" i="14"/>
  <c r="E160" i="14"/>
  <c r="O29" i="14"/>
  <c r="F161" i="14"/>
  <c r="G160" i="14"/>
  <c r="V29" i="14"/>
  <c r="D161" i="14"/>
  <c r="E161" i="14"/>
  <c r="G161" i="14"/>
  <c r="F162" i="14"/>
  <c r="D162" i="14"/>
  <c r="E162" i="14"/>
  <c r="D163" i="14"/>
  <c r="E163" i="14"/>
  <c r="G162" i="14"/>
  <c r="F163" i="14"/>
  <c r="G163" i="14"/>
  <c r="D164" i="14"/>
  <c r="F164" i="14"/>
  <c r="Q30" i="14"/>
  <c r="E164" i="14"/>
  <c r="M30" i="14"/>
  <c r="F165" i="14"/>
  <c r="R30" i="14"/>
  <c r="G164" i="14"/>
  <c r="T30" i="14"/>
  <c r="D165" i="14"/>
  <c r="E165" i="14"/>
  <c r="N30" i="14"/>
  <c r="F166" i="14"/>
  <c r="S30" i="14"/>
  <c r="G165" i="14"/>
  <c r="U30" i="14"/>
  <c r="D166" i="14"/>
  <c r="E166" i="14"/>
  <c r="O30" i="14"/>
  <c r="F167" i="14"/>
  <c r="G166" i="14"/>
  <c r="V30" i="14"/>
  <c r="D167" i="14"/>
  <c r="E167" i="14"/>
  <c r="F168" i="14"/>
  <c r="G167" i="14"/>
  <c r="D168" i="14"/>
  <c r="E168" i="14"/>
  <c r="F169" i="14"/>
  <c r="D169" i="14"/>
  <c r="E169" i="14"/>
  <c r="G168" i="14"/>
  <c r="G169" i="14"/>
  <c r="D170" i="14"/>
  <c r="F170" i="14"/>
  <c r="Q31" i="14"/>
  <c r="E170" i="14"/>
  <c r="M31" i="14"/>
  <c r="G170" i="14"/>
  <c r="T31" i="14"/>
  <c r="D171" i="14"/>
  <c r="F171" i="14"/>
  <c r="R31" i="14"/>
  <c r="E171" i="14"/>
  <c r="N31" i="14"/>
  <c r="D172" i="14"/>
  <c r="G171" i="14"/>
  <c r="U31" i="14"/>
  <c r="F172" i="14"/>
  <c r="S31" i="14"/>
  <c r="E172" i="14"/>
  <c r="O31" i="14"/>
  <c r="G172" i="14"/>
  <c r="V31" i="14"/>
  <c r="F173" i="14"/>
  <c r="D173" i="14"/>
  <c r="E173" i="14"/>
  <c r="G173" i="14"/>
  <c r="F174" i="14"/>
  <c r="D174" i="14"/>
  <c r="E174" i="14"/>
  <c r="D175" i="14"/>
  <c r="E175" i="14"/>
  <c r="G174" i="14"/>
  <c r="F175" i="14"/>
  <c r="G175" i="14"/>
  <c r="F176" i="14"/>
  <c r="Q32" i="14"/>
  <c r="D176" i="14"/>
  <c r="E176" i="14"/>
  <c r="M32" i="14"/>
  <c r="D177" i="14"/>
  <c r="F177" i="14"/>
  <c r="R32" i="14"/>
  <c r="G176" i="14"/>
  <c r="T32" i="14"/>
  <c r="E177" i="14"/>
  <c r="N32" i="14"/>
  <c r="F178" i="14"/>
  <c r="S32" i="14"/>
  <c r="D178" i="14"/>
  <c r="G177" i="14"/>
  <c r="U32" i="14"/>
  <c r="E178" i="14"/>
  <c r="G178" i="14"/>
  <c r="V32" i="14"/>
  <c r="O32" i="14"/>
</calcChain>
</file>

<file path=xl/sharedStrings.xml><?xml version="1.0" encoding="utf-8"?>
<sst xmlns="http://schemas.openxmlformats.org/spreadsheetml/2006/main" count="16" uniqueCount="8">
  <si>
    <t>a</t>
  </si>
  <si>
    <t xml:space="preserve">To </t>
  </si>
  <si>
    <t>K</t>
  </si>
  <si>
    <t>delta</t>
  </si>
  <si>
    <t>PRP</t>
  </si>
  <si>
    <t>RespRate</t>
  </si>
  <si>
    <t>Ttime</t>
  </si>
  <si>
    <t>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</si>
</sst>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2" borderId="8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(2)'!$Q$2</c:f>
              <c:strCache>
                <c:ptCount val="1"/>
              </c:strCache>
            </c:strRef>
          </c:tx>
          <c:xVal>
            <c:numRef>
              <c:f>'Model (2)'!$L$4:$L$32</c:f>
              <c:numCache>
                <c:formatCode>General</c:formatCode>
                <c:ptCount val="2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</c:numCache>
            </c:numRef>
          </c:xVal>
          <c:yVal>
            <c:numRef>
              <c:f>'Model (2)'!$Q$4:$Q$32</c:f>
              <c:numCache>
                <c:formatCode>General</c:formatCode>
                <c:ptCount val="29"/>
                <c:pt idx="0">
                  <c:v>5.712560245256594</c:v>
                </c:pt>
                <c:pt idx="1">
                  <c:v>5.537758596966962</c:v>
                </c:pt>
                <c:pt idx="2">
                  <c:v>5.43372722189325</c:v>
                </c:pt>
                <c:pt idx="3">
                  <c:v>5.323362364636615</c:v>
                </c:pt>
                <c:pt idx="4">
                  <c:v>5.203873508349107</c:v>
                </c:pt>
                <c:pt idx="5">
                  <c:v>5.074963688126556</c:v>
                </c:pt>
                <c:pt idx="6">
                  <c:v>4.936488783694064</c:v>
                </c:pt>
                <c:pt idx="7">
                  <c:v>4.78836243503558</c:v>
                </c:pt>
                <c:pt idx="8">
                  <c:v>4.630554267639224</c:v>
                </c:pt>
                <c:pt idx="9">
                  <c:v>4.463093748854481</c:v>
                </c:pt>
                <c:pt idx="10">
                  <c:v>4.286075560250363</c:v>
                </c:pt>
                <c:pt idx="11">
                  <c:v>4.099666603812372</c:v>
                </c:pt>
                <c:pt idx="12">
                  <c:v>3.904115111217526</c:v>
                </c:pt>
                <c:pt idx="13">
                  <c:v>3.699762467925778</c:v>
                </c:pt>
                <c:pt idx="14">
                  <c:v>3.487058511232391</c:v>
                </c:pt>
                <c:pt idx="15">
                  <c:v>3.266581219366953</c:v>
                </c:pt>
                <c:pt idx="16">
                  <c:v>3.039061852928679</c:v>
                </c:pt>
                <c:pt idx="17">
                  <c:v>2.805416684413674</c:v>
                </c:pt>
                <c:pt idx="18">
                  <c:v>2.566786345518976</c:v>
                </c:pt>
                <c:pt idx="19">
                  <c:v>2.324583333001518</c:v>
                </c:pt>
                <c:pt idx="20">
                  <c:v>2.080546999550493</c:v>
                </c:pt>
                <c:pt idx="21">
                  <c:v>1.836802887148251</c:v>
                </c:pt>
                <c:pt idx="22">
                  <c:v>1.595918826013591</c:v>
                </c:pt>
                <c:pt idx="23">
                  <c:v>1.360943106498604</c:v>
                </c:pt>
                <c:pt idx="24">
                  <c:v>1.135400084304939</c:v>
                </c:pt>
                <c:pt idx="25">
                  <c:v>0.923207467161675</c:v>
                </c:pt>
                <c:pt idx="26">
                  <c:v>0.728472690452204</c:v>
                </c:pt>
                <c:pt idx="27">
                  <c:v>0.555134009840304</c:v>
                </c:pt>
                <c:pt idx="28">
                  <c:v>0.406449264768517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(2)'!$R$2</c:f>
              <c:strCache>
                <c:ptCount val="1"/>
              </c:strCache>
            </c:strRef>
          </c:tx>
          <c:xVal>
            <c:numRef>
              <c:f>'Model (2)'!$L$4:$L$32</c:f>
              <c:numCache>
                <c:formatCode>General</c:formatCode>
                <c:ptCount val="2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</c:numCache>
            </c:numRef>
          </c:xVal>
          <c:yVal>
            <c:numRef>
              <c:f>'Model (2)'!$R$4:$R$32</c:f>
              <c:numCache>
                <c:formatCode>General</c:formatCode>
                <c:ptCount val="29"/>
                <c:pt idx="0">
                  <c:v>5.404478900396542</c:v>
                </c:pt>
                <c:pt idx="1">
                  <c:v>5.066471896638342</c:v>
                </c:pt>
                <c:pt idx="2">
                  <c:v>4.78869828861524</c:v>
                </c:pt>
                <c:pt idx="3">
                  <c:v>4.527173021537002</c:v>
                </c:pt>
                <c:pt idx="4">
                  <c:v>4.278410946963149</c:v>
                </c:pt>
                <c:pt idx="5">
                  <c:v>4.040585530115437</c:v>
                </c:pt>
                <c:pt idx="6">
                  <c:v>3.812198594814291</c:v>
                </c:pt>
                <c:pt idx="7">
                  <c:v>3.591983951096058</c:v>
                </c:pt>
                <c:pt idx="8">
                  <c:v>3.378870726607672</c:v>
                </c:pt>
                <c:pt idx="9">
                  <c:v>3.171956703057405</c:v>
                </c:pt>
                <c:pt idx="10">
                  <c:v>2.970487915963568</c:v>
                </c:pt>
                <c:pt idx="11">
                  <c:v>2.773843428226181</c:v>
                </c:pt>
                <c:pt idx="12">
                  <c:v>2.581524636467155</c:v>
                </c:pt>
                <c:pt idx="13">
                  <c:v>2.393148734729889</c:v>
                </c:pt>
                <c:pt idx="14">
                  <c:v>2.208446175786466</c:v>
                </c:pt>
                <c:pt idx="15">
                  <c:v>2.02726214974746</c:v>
                </c:pt>
                <c:pt idx="16">
                  <c:v>1.849562235783993</c:v>
                </c:pt>
                <c:pt idx="17">
                  <c:v>1.675442447416009</c:v>
                </c:pt>
                <c:pt idx="18">
                  <c:v>1.505143824164274</c:v>
                </c:pt>
                <c:pt idx="19">
                  <c:v>1.339071410570708</c:v>
                </c:pt>
                <c:pt idx="20">
                  <c:v>1.177816722335303</c:v>
                </c:pt>
                <c:pt idx="21">
                  <c:v>1.022181354039482</c:v>
                </c:pt>
                <c:pt idx="22">
                  <c:v>0.873196892499456</c:v>
                </c:pt>
                <c:pt idx="23">
                  <c:v>0.732132487726513</c:v>
                </c:pt>
                <c:pt idx="24">
                  <c:v>0.600476446482336</c:v>
                </c:pt>
                <c:pt idx="25">
                  <c:v>0.479873327576667</c:v>
                </c:pt>
                <c:pt idx="26">
                  <c:v>0.371996600678616</c:v>
                </c:pt>
                <c:pt idx="27">
                  <c:v>0.278344878541961</c:v>
                </c:pt>
                <c:pt idx="28">
                  <c:v>0.199973469596628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(2)'!$S$2</c:f>
              <c:strCache>
                <c:ptCount val="1"/>
              </c:strCache>
            </c:strRef>
          </c:tx>
          <c:xVal>
            <c:numRef>
              <c:f>'Model (2)'!$L$4:$L$32</c:f>
              <c:numCache>
                <c:formatCode>General</c:formatCode>
                <c:ptCount val="2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</c:numCache>
            </c:numRef>
          </c:xVal>
          <c:yVal>
            <c:numRef>
              <c:f>'Model (2)'!$S$4:$S$32</c:f>
              <c:numCache>
                <c:formatCode>General</c:formatCode>
                <c:ptCount val="29"/>
                <c:pt idx="0">
                  <c:v>5.235080531061262</c:v>
                </c:pt>
                <c:pt idx="1">
                  <c:v>4.80089706472545</c:v>
                </c:pt>
                <c:pt idx="2">
                  <c:v>4.421306046684415</c:v>
                </c:pt>
                <c:pt idx="3">
                  <c:v>4.070562399241097</c:v>
                </c:pt>
                <c:pt idx="4">
                  <c:v>3.745524416945988</c:v>
                </c:pt>
                <c:pt idx="5">
                  <c:v>3.443934715237067</c:v>
                </c:pt>
                <c:pt idx="6">
                  <c:v>3.163713593019862</c:v>
                </c:pt>
                <c:pt idx="7">
                  <c:v>2.902944719582445</c:v>
                </c:pt>
                <c:pt idx="8">
                  <c:v>2.659879585254302</c:v>
                </c:pt>
                <c:pt idx="9">
                  <c:v>2.432936376445002</c:v>
                </c:pt>
                <c:pt idx="10">
                  <c:v>2.220694703178751</c:v>
                </c:pt>
                <c:pt idx="11">
                  <c:v>2.021888123123049</c:v>
                </c:pt>
                <c:pt idx="12">
                  <c:v>1.83539588420607</c:v>
                </c:pt>
                <c:pt idx="13">
                  <c:v>1.660234890084121</c:v>
                </c:pt>
                <c:pt idx="14">
                  <c:v>1.495552601472134</c:v>
                </c:pt>
                <c:pt idx="15">
                  <c:v>1.340621385476966</c:v>
                </c:pt>
                <c:pt idx="16">
                  <c:v>1.194834677166181</c:v>
                </c:pt>
                <c:pt idx="17">
                  <c:v>1.0577051825139</c:v>
                </c:pt>
                <c:pt idx="18">
                  <c:v>0.928865179402383</c:v>
                </c:pt>
                <c:pt idx="19">
                  <c:v>0.808068693998612</c:v>
                </c:pt>
                <c:pt idx="20">
                  <c:v>0.695194845730433</c:v>
                </c:pt>
                <c:pt idx="21">
                  <c:v>0.590250837581181</c:v>
                </c:pt>
                <c:pt idx="22">
                  <c:v>0.493371785699912</c:v>
                </c:pt>
                <c:pt idx="23">
                  <c:v>0.404812777628913</c:v>
                </c:pt>
                <c:pt idx="24">
                  <c:v>0.324926440301719</c:v>
                </c:pt>
                <c:pt idx="25">
                  <c:v>0.254117720161651</c:v>
                </c:pt>
                <c:pt idx="26">
                  <c:v>0.192768351039063</c:v>
                </c:pt>
                <c:pt idx="27">
                  <c:v>0.141129367999182</c:v>
                </c:pt>
                <c:pt idx="28">
                  <c:v>0.0991932937141248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(2)'!$T$2</c:f>
              <c:strCache>
                <c:ptCount val="1"/>
              </c:strCache>
            </c:strRef>
          </c:tx>
          <c:xVal>
            <c:numRef>
              <c:f>'Model (2)'!$L$4:$L$32</c:f>
              <c:numCache>
                <c:formatCode>General</c:formatCode>
                <c:ptCount val="2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</c:numCache>
            </c:numRef>
          </c:xVal>
          <c:yVal>
            <c:numRef>
              <c:f>'Model (2)'!$T$4:$T$32</c:f>
              <c:numCache>
                <c:formatCode>General</c:formatCode>
                <c:ptCount val="29"/>
                <c:pt idx="0">
                  <c:v>1.176031789052799</c:v>
                </c:pt>
                <c:pt idx="1">
                  <c:v>1.540420503489004</c:v>
                </c:pt>
                <c:pt idx="2">
                  <c:v>1.837812720823173</c:v>
                </c:pt>
                <c:pt idx="3">
                  <c:v>2.068023089050964</c:v>
                </c:pt>
                <c:pt idx="4">
                  <c:v>2.243298622447707</c:v>
                </c:pt>
                <c:pt idx="5">
                  <c:v>2.373060210339418</c:v>
                </c:pt>
                <c:pt idx="6">
                  <c:v>2.464331574455162</c:v>
                </c:pt>
                <c:pt idx="7">
                  <c:v>2.522454322301053</c:v>
                </c:pt>
                <c:pt idx="8">
                  <c:v>2.551581903245721</c:v>
                </c:pt>
                <c:pt idx="9">
                  <c:v>2.55501629209461</c:v>
                </c:pt>
                <c:pt idx="10">
                  <c:v>2.535443041097564</c:v>
                </c:pt>
                <c:pt idx="11">
                  <c:v>2.4950998645528</c:v>
                </c:pt>
                <c:pt idx="12">
                  <c:v>2.435901121152261</c:v>
                </c:pt>
                <c:pt idx="13">
                  <c:v>2.359532858545622</c:v>
                </c:pt>
                <c:pt idx="14">
                  <c:v>2.267528378150562</c:v>
                </c:pt>
                <c:pt idx="15">
                  <c:v>2.161331351476405</c:v>
                </c:pt>
                <c:pt idx="16">
                  <c:v>2.042351663016118</c:v>
                </c:pt>
                <c:pt idx="17">
                  <c:v>1.9120179240651</c:v>
                </c:pt>
                <c:pt idx="18">
                  <c:v>1.771829673168301</c:v>
                </c:pt>
                <c:pt idx="19">
                  <c:v>1.623411354315176</c:v>
                </c:pt>
                <c:pt idx="20">
                  <c:v>1.468568894786993</c:v>
                </c:pt>
                <c:pt idx="21">
                  <c:v>1.309347630534186</c:v>
                </c:pt>
                <c:pt idx="22">
                  <c:v>1.148086858736132</c:v>
                </c:pt>
                <c:pt idx="23">
                  <c:v>0.987460824667792</c:v>
                </c:pt>
                <c:pt idx="24">
                  <c:v>0.830488243348142</c:v>
                </c:pt>
                <c:pt idx="25">
                  <c:v>0.680483584430707</c:v>
                </c:pt>
                <c:pt idx="26">
                  <c:v>0.540917176022985</c:v>
                </c:pt>
                <c:pt idx="27">
                  <c:v>0.415155720752735</c:v>
                </c:pt>
                <c:pt idx="28">
                  <c:v>0.306081012601704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(2)'!$U$2</c:f>
              <c:strCache>
                <c:ptCount val="1"/>
              </c:strCache>
            </c:strRef>
          </c:tx>
          <c:xVal>
            <c:numRef>
              <c:f>'Model (2)'!$L$4:$L$32</c:f>
              <c:numCache>
                <c:formatCode>General</c:formatCode>
                <c:ptCount val="2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</c:numCache>
            </c:numRef>
          </c:xVal>
          <c:yVal>
            <c:numRef>
              <c:f>'Model (2)'!$U$4:$U$32</c:f>
              <c:numCache>
                <c:formatCode>General</c:formatCode>
                <c:ptCount val="29"/>
                <c:pt idx="0">
                  <c:v>1.098671355347636</c:v>
                </c:pt>
                <c:pt idx="1">
                  <c:v>1.385113102537158</c:v>
                </c:pt>
                <c:pt idx="2">
                  <c:v>1.585068506601514</c:v>
                </c:pt>
                <c:pt idx="3">
                  <c:v>1.71625146992023</c:v>
                </c:pt>
                <c:pt idx="4">
                  <c:v>1.796565211843266</c:v>
                </c:pt>
                <c:pt idx="5">
                  <c:v>1.838567948879966</c:v>
                </c:pt>
                <c:pt idx="6">
                  <c:v>1.851129929132037</c:v>
                </c:pt>
                <c:pt idx="7">
                  <c:v>1.840657952061553</c:v>
                </c:pt>
                <c:pt idx="8">
                  <c:v>1.811877350071004</c:v>
                </c:pt>
                <c:pt idx="9">
                  <c:v>1.768341160604786</c:v>
                </c:pt>
                <c:pt idx="10">
                  <c:v>1.712770962275638</c:v>
                </c:pt>
                <c:pt idx="11">
                  <c:v>1.647291113877484</c:v>
                </c:pt>
                <c:pt idx="12">
                  <c:v>1.573593894722863</c:v>
                </c:pt>
                <c:pt idx="13">
                  <c:v>1.493059038416551</c:v>
                </c:pt>
                <c:pt idx="14">
                  <c:v>1.4068428260075</c:v>
                </c:pt>
                <c:pt idx="15">
                  <c:v>1.315946822955941</c:v>
                </c:pt>
                <c:pt idx="16">
                  <c:v>1.221273161857541</c:v>
                </c:pt>
                <c:pt idx="17">
                  <c:v>1.123671209568423</c:v>
                </c:pt>
                <c:pt idx="18">
                  <c:v>1.023979025527468</c:v>
                </c:pt>
                <c:pt idx="19">
                  <c:v>0.923061868559197</c:v>
                </c:pt>
                <c:pt idx="20">
                  <c:v>0.821848837912079</c:v>
                </c:pt>
                <c:pt idx="21">
                  <c:v>0.721367224037534</c:v>
                </c:pt>
                <c:pt idx="22">
                  <c:v>0.622771953939805</c:v>
                </c:pt>
                <c:pt idx="23">
                  <c:v>0.527364354972012</c:v>
                </c:pt>
                <c:pt idx="24">
                  <c:v>0.43659034712849</c:v>
                </c:pt>
                <c:pt idx="25">
                  <c:v>0.352003966770588</c:v>
                </c:pt>
                <c:pt idx="26">
                  <c:v>0.275180296657193</c:v>
                </c:pt>
                <c:pt idx="27">
                  <c:v>0.207566963029805</c:v>
                </c:pt>
                <c:pt idx="28">
                  <c:v>0.150280623574565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(2)'!$V$2</c:f>
              <c:strCache>
                <c:ptCount val="1"/>
              </c:strCache>
            </c:strRef>
          </c:tx>
          <c:xVal>
            <c:numRef>
              <c:f>'Model (2)'!$L$4:$L$32</c:f>
              <c:numCache>
                <c:formatCode>General</c:formatCode>
                <c:ptCount val="2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</c:numCache>
            </c:numRef>
          </c:xVal>
          <c:yVal>
            <c:numRef>
              <c:f>'Model (2)'!$V$4:$V$32</c:f>
              <c:numCache>
                <c:formatCode>General</c:formatCode>
                <c:ptCount val="29"/>
                <c:pt idx="0">
                  <c:v>1.056954886856655</c:v>
                </c:pt>
                <c:pt idx="1">
                  <c:v>1.299923974779221</c:v>
                </c:pt>
                <c:pt idx="2">
                  <c:v>1.445877987279121</c:v>
                </c:pt>
                <c:pt idx="3">
                  <c:v>1.522072569637206</c:v>
                </c:pt>
                <c:pt idx="4">
                  <c:v>1.549680842175819</c:v>
                </c:pt>
                <c:pt idx="5">
                  <c:v>1.543136951385667</c:v>
                </c:pt>
                <c:pt idx="6">
                  <c:v>1.512425630823684</c:v>
                </c:pt>
                <c:pt idx="7">
                  <c:v>1.464586748607261</c:v>
                </c:pt>
                <c:pt idx="8">
                  <c:v>1.40466456461832</c:v>
                </c:pt>
                <c:pt idx="9">
                  <c:v>1.336322634282879</c:v>
                </c:pt>
                <c:pt idx="10">
                  <c:v>1.262253088037044</c:v>
                </c:pt>
                <c:pt idx="11">
                  <c:v>1.184455666900361</c:v>
                </c:pt>
                <c:pt idx="12">
                  <c:v>1.104432101339948</c:v>
                </c:pt>
                <c:pt idx="13">
                  <c:v>1.023324272631147</c:v>
                </c:pt>
                <c:pt idx="14">
                  <c:v>0.942014402290069</c:v>
                </c:pt>
                <c:pt idx="15">
                  <c:v>0.861199274780731</c:v>
                </c:pt>
                <c:pt idx="16">
                  <c:v>0.781446570474772</c:v>
                </c:pt>
                <c:pt idx="17">
                  <c:v>0.703238834891308</c:v>
                </c:pt>
                <c:pt idx="18">
                  <c:v>0.627008875759849</c:v>
                </c:pt>
                <c:pt idx="19">
                  <c:v>0.553169097615453</c:v>
                </c:pt>
                <c:pt idx="20">
                  <c:v>0.482136188857597</c:v>
                </c:pt>
                <c:pt idx="21">
                  <c:v>0.414351447879781</c:v>
                </c:pt>
                <c:pt idx="22">
                  <c:v>0.350295684108072</c:v>
                </c:pt>
                <c:pt idx="23">
                  <c:v>0.290495943676075</c:v>
                </c:pt>
                <c:pt idx="24">
                  <c:v>0.23551938996238</c:v>
                </c:pt>
                <c:pt idx="25">
                  <c:v>0.18594809531851</c:v>
                </c:pt>
                <c:pt idx="26">
                  <c:v>0.142328642425689</c:v>
                </c:pt>
                <c:pt idx="27">
                  <c:v>0.105094472784256</c:v>
                </c:pt>
                <c:pt idx="28">
                  <c:v>0.0744688383791726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86624"/>
        <c:axId val="1139678560"/>
      </c:scatterChart>
      <c:valAx>
        <c:axId val="11379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9678560"/>
        <c:crosses val="autoZero"/>
        <c:crossBetween val="midCat"/>
      </c:valAx>
      <c:valAx>
        <c:axId val="11396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98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Model!$B$2:$B$202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</c:numCache>
            </c:numRef>
          </c:xVal>
          <c:yVal>
            <c:numRef>
              <c:f>Model!$E$2:$E$202</c:f>
              <c:numCache>
                <c:formatCode>General</c:formatCode>
                <c:ptCount val="201"/>
                <c:pt idx="1">
                  <c:v>8.609271523178807</c:v>
                </c:pt>
                <c:pt idx="2">
                  <c:v>8.418430884184308</c:v>
                </c:pt>
                <c:pt idx="3">
                  <c:v>8.270046958960316</c:v>
                </c:pt>
                <c:pt idx="4">
                  <c:v>8.12629631903189</c:v>
                </c:pt>
                <c:pt idx="5">
                  <c:v>7.983196926394896</c:v>
                </c:pt>
                <c:pt idx="6">
                  <c:v>7.840274873586672</c:v>
                </c:pt>
                <c:pt idx="7">
                  <c:v>7.697471049143948</c:v>
                </c:pt>
                <c:pt idx="8">
                  <c:v>7.5547813727749</c:v>
                </c:pt>
                <c:pt idx="9">
                  <c:v>7.412210088491164</c:v>
                </c:pt>
                <c:pt idx="10">
                  <c:v>7.26976309509932</c:v>
                </c:pt>
                <c:pt idx="11">
                  <c:v>7.127446927837097</c:v>
                </c:pt>
                <c:pt idx="12">
                  <c:v>6.985268614031038</c:v>
                </c:pt>
                <c:pt idx="13">
                  <c:v>6.843235677688834</c:v>
                </c:pt>
                <c:pt idx="14">
                  <c:v>6.70135617390775</c:v>
                </c:pt>
                <c:pt idx="15">
                  <c:v>6.55963873227482</c:v>
                </c:pt>
                <c:pt idx="16">
                  <c:v>6.41809260564175</c:v>
                </c:pt>
                <c:pt idx="17">
                  <c:v>6.27672772391652</c:v>
                </c:pt>
                <c:pt idx="18">
                  <c:v>6.135554753206</c:v>
                </c:pt>
                <c:pt idx="19">
                  <c:v>5.994585160836142</c:v>
                </c:pt>
                <c:pt idx="20">
                  <c:v>5.853831286869187</c:v>
                </c:pt>
                <c:pt idx="21">
                  <c:v>5.713306422813281</c:v>
                </c:pt>
                <c:pt idx="22">
                  <c:v>5.573024898297247</c:v>
                </c:pt>
                <c:pt idx="23">
                  <c:v>5.433002176566415</c:v>
                </c:pt>
                <c:pt idx="24">
                  <c:v>5.293254959745643</c:v>
                </c:pt>
                <c:pt idx="25">
                  <c:v>5.153801304913244</c:v>
                </c:pt>
                <c:pt idx="26">
                  <c:v>5.014660752134427</c:v>
                </c:pt>
                <c:pt idx="27">
                  <c:v>4.87585446571453</c:v>
                </c:pt>
                <c:pt idx="28">
                  <c:v>4.737405390049822</c:v>
                </c:pt>
                <c:pt idx="29">
                  <c:v>4.599338421575408</c:v>
                </c:pt>
                <c:pt idx="30">
                  <c:v>4.461680598433185</c:v>
                </c:pt>
                <c:pt idx="31">
                  <c:v>4.324461309604379</c:v>
                </c:pt>
                <c:pt idx="32">
                  <c:v>4.187712525365655</c:v>
                </c:pt>
                <c:pt idx="33">
                  <c:v>4.051469051028132</c:v>
                </c:pt>
                <c:pt idx="34">
                  <c:v>3.915768805995086</c:v>
                </c:pt>
                <c:pt idx="35">
                  <c:v>3.780653130213895</c:v>
                </c:pt>
                <c:pt idx="36">
                  <c:v>3.646167120083874</c:v>
                </c:pt>
                <c:pt idx="37">
                  <c:v>3.512359995791881</c:v>
                </c:pt>
                <c:pt idx="38">
                  <c:v>3.379285501853757</c:v>
                </c:pt>
                <c:pt idx="39">
                  <c:v>3.247002342305618</c:v>
                </c:pt>
                <c:pt idx="40">
                  <c:v>3.115574651469486</c:v>
                </c:pt>
                <c:pt idx="41">
                  <c:v>2.985072500456885</c:v>
                </c:pt>
                <c:pt idx="42">
                  <c:v>2.855572438503372</c:v>
                </c:pt>
                <c:pt idx="43">
                  <c:v>2.727158066764665</c:v>
                </c:pt>
                <c:pt idx="44">
                  <c:v>2.599920640254971</c:v>
                </c:pt>
                <c:pt idx="45">
                  <c:v>2.473959691060219</c:v>
                </c:pt>
                <c:pt idx="46">
                  <c:v>2.349383662691687</c:v>
                </c:pt>
                <c:pt idx="47">
                  <c:v>2.226310541330926</c:v>
                </c:pt>
                <c:pt idx="48">
                  <c:v>2.104868464629966</c:v>
                </c:pt>
                <c:pt idx="49">
                  <c:v>1.985196282564189</c:v>
                </c:pt>
                <c:pt idx="50">
                  <c:v>1.867444037523183</c:v>
                </c:pt>
                <c:pt idx="51">
                  <c:v>1.751773322374769</c:v>
                </c:pt>
                <c:pt idx="52">
                  <c:v>1.638357465775704</c:v>
                </c:pt>
                <c:pt idx="53">
                  <c:v>1.5273814838313</c:v>
                </c:pt>
                <c:pt idx="54">
                  <c:v>1.419041726872768</c:v>
                </c:pt>
                <c:pt idx="55">
                  <c:v>1.313545140495042</c:v>
                </c:pt>
                <c:pt idx="56">
                  <c:v>1.211108052346003</c:v>
                </c:pt>
                <c:pt idx="57">
                  <c:v>1.111954392201143</c:v>
                </c:pt>
                <c:pt idx="58">
                  <c:v>1.016313254781912</c:v>
                </c:pt>
                <c:pt idx="59">
                  <c:v>0.924415725164241</c:v>
                </c:pt>
                <c:pt idx="60">
                  <c:v>0.836490908262941</c:v>
                </c:pt>
                <c:pt idx="61">
                  <c:v>0.752761139399435</c:v>
                </c:pt>
                <c:pt idx="62">
                  <c:v>0.673436404284418</c:v>
                </c:pt>
                <c:pt idx="63">
                  <c:v>0.598708064335219</c:v>
                </c:pt>
                <c:pt idx="64">
                  <c:v>0.528742065232989</c:v>
                </c:pt>
                <c:pt idx="65">
                  <c:v>0.463671897974528</c:v>
                </c:pt>
                <c:pt idx="66">
                  <c:v>0.403591673632223</c:v>
                </c:pt>
                <c:pt idx="67">
                  <c:v>0.348549753175601</c:v>
                </c:pt>
                <c:pt idx="68">
                  <c:v>0.298543426908175</c:v>
                </c:pt>
                <c:pt idx="69">
                  <c:v>0.253515148624346</c:v>
                </c:pt>
                <c:pt idx="70">
                  <c:v>0.213350784348741</c:v>
                </c:pt>
                <c:pt idx="71">
                  <c:v>0.177880227620905</c:v>
                </c:pt>
                <c:pt idx="72">
                  <c:v>0.146880565530525</c:v>
                </c:pt>
                <c:pt idx="73">
                  <c:v>0.120081766455804</c:v>
                </c:pt>
                <c:pt idx="74">
                  <c:v>0.0971746270274281</c:v>
                </c:pt>
                <c:pt idx="75">
                  <c:v>0.0778204949123069</c:v>
                </c:pt>
                <c:pt idx="76">
                  <c:v>0.0616621095034297</c:v>
                </c:pt>
                <c:pt idx="77">
                  <c:v>0.0483348024296155</c:v>
                </c:pt>
                <c:pt idx="78">
                  <c:v>0.037477289519056</c:v>
                </c:pt>
                <c:pt idx="79">
                  <c:v>0.0287413651098</c:v>
                </c:pt>
                <c:pt idx="80">
                  <c:v>0.0217999624733723</c:v>
                </c:pt>
                <c:pt idx="81">
                  <c:v>0.0163532431811408</c:v>
                </c:pt>
                <c:pt idx="82">
                  <c:v>0.0121325910556833</c:v>
                </c:pt>
                <c:pt idx="83">
                  <c:v>0.00890258237953294</c:v>
                </c:pt>
                <c:pt idx="84">
                  <c:v>0.00646116017593426</c:v>
                </c:pt>
              </c:numCache>
            </c:numRef>
          </c:yVal>
          <c:smooth val="0"/>
        </c:ser>
        <c:ser>
          <c:idx val="1"/>
          <c:order val="1"/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Model!$B$2:$B$202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</c:numCache>
            </c:numRef>
          </c:xVal>
          <c:yVal>
            <c:numRef>
              <c:f>Model!$F$2:$F$202</c:f>
              <c:numCache>
                <c:formatCode>General</c:formatCode>
                <c:ptCount val="201"/>
                <c:pt idx="0">
                  <c:v>0.476190476190476</c:v>
                </c:pt>
                <c:pt idx="1">
                  <c:v>0.818897637795275</c:v>
                </c:pt>
                <c:pt idx="2">
                  <c:v>1.470924223467334</c:v>
                </c:pt>
                <c:pt idx="3">
                  <c:v>2.00170301162763</c:v>
                </c:pt>
                <c:pt idx="4">
                  <c:v>2.435902956706371</c:v>
                </c:pt>
                <c:pt idx="5">
                  <c:v>2.792476041618057</c:v>
                </c:pt>
                <c:pt idx="6">
                  <c:v>3.085892965157205</c:v>
                </c:pt>
                <c:pt idx="7">
                  <c:v>3.327276469622988</c:v>
                </c:pt>
                <c:pt idx="8">
                  <c:v>3.525293946135339</c:v>
                </c:pt>
                <c:pt idx="9">
                  <c:v>3.686795752381734</c:v>
                </c:pt>
                <c:pt idx="10">
                  <c:v>3.817267319502246</c:v>
                </c:pt>
                <c:pt idx="11">
                  <c:v>3.921153262071066</c:v>
                </c:pt>
                <c:pt idx="12">
                  <c:v>4.002093465518186</c:v>
                </c:pt>
                <c:pt idx="13">
                  <c:v>4.063097762116702</c:v>
                </c:pt>
                <c:pt idx="14">
                  <c:v>4.106677047748635</c:v>
                </c:pt>
                <c:pt idx="15">
                  <c:v>4.134943008137138</c:v>
                </c:pt>
                <c:pt idx="16">
                  <c:v>4.149684889894114</c:v>
                </c:pt>
                <c:pt idx="17">
                  <c:v>4.152429257911627</c:v>
                </c:pt>
                <c:pt idx="18">
                  <c:v>4.144486986428354</c:v>
                </c:pt>
                <c:pt idx="19">
                  <c:v>4.126990561682228</c:v>
                </c:pt>
                <c:pt idx="20">
                  <c:v>4.100923954873415</c:v>
                </c:pt>
                <c:pt idx="21">
                  <c:v>4.067146742434631</c:v>
                </c:pt>
                <c:pt idx="22">
                  <c:v>4.02641373225585</c:v>
                </c:pt>
                <c:pt idx="23">
                  <c:v>3.979391050108495</c:v>
                </c:pt>
                <c:pt idx="24">
                  <c:v>3.926669416598473</c:v>
                </c:pt>
                <c:pt idx="25">
                  <c:v>3.868775178587133</c:v>
                </c:pt>
                <c:pt idx="26">
                  <c:v>3.806179534199697</c:v>
                </c:pt>
                <c:pt idx="27">
                  <c:v>3.739306296073373</c:v>
                </c:pt>
                <c:pt idx="28">
                  <c:v>3.668538465406586</c:v>
                </c:pt>
                <c:pt idx="29">
                  <c:v>3.594223833926608</c:v>
                </c:pt>
                <c:pt idx="30">
                  <c:v>3.516679787937942</c:v>
                </c:pt>
                <c:pt idx="31">
                  <c:v>3.436197455103239</c:v>
                </c:pt>
                <c:pt idx="32">
                  <c:v>3.35304530829151</c:v>
                </c:pt>
                <c:pt idx="33">
                  <c:v>3.267472320026358</c:v>
                </c:pt>
                <c:pt idx="34">
                  <c:v>3.179710744516545</c:v>
                </c:pt>
                <c:pt idx="35">
                  <c:v>3.089978590992084</c:v>
                </c:pt>
                <c:pt idx="36">
                  <c:v>2.998481841363931</c:v>
                </c:pt>
                <c:pt idx="37">
                  <c:v>2.90541645650057</c:v>
                </c:pt>
                <c:pt idx="38">
                  <c:v>2.810970208217363</c:v>
                </c:pt>
                <c:pt idx="39">
                  <c:v>2.715324368039962</c:v>
                </c:pt>
                <c:pt idx="40">
                  <c:v>2.618655278630456</c:v>
                </c:pt>
                <c:pt idx="41">
                  <c:v>2.521135829198986</c:v>
                </c:pt>
                <c:pt idx="42">
                  <c:v>2.422936852039592</c:v>
                </c:pt>
                <c:pt idx="43">
                  <c:v>2.324228453322461</c:v>
                </c:pt>
                <c:pt idx="44">
                  <c:v>2.225181287252588</c:v>
                </c:pt>
                <c:pt idx="45">
                  <c:v>2.125967778480602</c:v>
                </c:pt>
                <c:pt idx="46">
                  <c:v>2.026763293042506</c:v>
                </c:pt>
                <c:pt idx="47">
                  <c:v>1.927747252934083</c:v>
                </c:pt>
                <c:pt idx="48">
                  <c:v>1.829104183526399</c:v>
                </c:pt>
                <c:pt idx="49">
                  <c:v>1.731024676258165</c:v>
                </c:pt>
                <c:pt idx="50">
                  <c:v>1.633706241298707</c:v>
                </c:pt>
                <c:pt idx="51">
                  <c:v>1.537354016134516</c:v>
                </c:pt>
                <c:pt idx="52">
                  <c:v>1.442181286379436</c:v>
                </c:pt>
                <c:pt idx="53">
                  <c:v>1.348409764797975</c:v>
                </c:pt>
                <c:pt idx="54">
                  <c:v>1.256269564050803</c:v>
                </c:pt>
                <c:pt idx="55">
                  <c:v>1.165998788816613</c:v>
                </c:pt>
                <c:pt idx="56">
                  <c:v>1.077842664890596</c:v>
                </c:pt>
                <c:pt idx="57">
                  <c:v>0.992052118219118</c:v>
                </c:pt>
                <c:pt idx="58">
                  <c:v>0.908881717666793</c:v>
                </c:pt>
                <c:pt idx="59">
                  <c:v>0.828586904081844</c:v>
                </c:pt>
                <c:pt idx="60">
                  <c:v>0.751420447598973</c:v>
                </c:pt>
                <c:pt idx="61">
                  <c:v>0.677628107646299</c:v>
                </c:pt>
                <c:pt idx="62">
                  <c:v>0.607443517710997</c:v>
                </c:pt>
                <c:pt idx="63">
                  <c:v>0.541082380123187</c:v>
                </c:pt>
                <c:pt idx="64">
                  <c:v>0.478736133315892</c:v>
                </c:pt>
                <c:pt idx="65">
                  <c:v>0.420565340600697</c:v>
                </c:pt>
                <c:pt idx="66">
                  <c:v>0.366693137321054</c:v>
                </c:pt>
                <c:pt idx="67">
                  <c:v>0.317199150650094</c:v>
                </c:pt>
                <c:pt idx="68">
                  <c:v>0.272114359008304</c:v>
                </c:pt>
                <c:pt idx="69">
                  <c:v>0.23141737115027</c:v>
                </c:pt>
                <c:pt idx="70">
                  <c:v>0.195032565772594</c:v>
                </c:pt>
                <c:pt idx="71">
                  <c:v>0.162830434205667</c:v>
                </c:pt>
                <c:pt idx="72">
                  <c:v>0.134630313584572</c:v>
                </c:pt>
                <c:pt idx="73">
                  <c:v>0.110205498948784</c:v>
                </c:pt>
                <c:pt idx="74">
                  <c:v>0.0892905034788727</c:v>
                </c:pt>
                <c:pt idx="75">
                  <c:v>0.0715900270975973</c:v>
                </c:pt>
                <c:pt idx="76">
                  <c:v>0.0567890268647644</c:v>
                </c:pt>
                <c:pt idx="77">
                  <c:v>0.0445631844746032</c:v>
                </c:pt>
                <c:pt idx="78">
                  <c:v>0.0345890517883851</c:v>
                </c:pt>
                <c:pt idx="79">
                  <c:v>0.0265532249368156</c:v>
                </c:pt>
                <c:pt idx="80">
                  <c:v>0.0201600367289518</c:v>
                </c:pt>
                <c:pt idx="81">
                  <c:v>0.0151374406455497</c:v>
                </c:pt>
                <c:pt idx="82">
                  <c:v>0.0112409574337533</c:v>
                </c:pt>
                <c:pt idx="83">
                  <c:v>0.00825573869735625</c:v>
                </c:pt>
                <c:pt idx="84">
                  <c:v>0.00599694909659049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59232"/>
        <c:axId val="1139561280"/>
      </c:scatterChart>
      <c:valAx>
        <c:axId val="1139559232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1139561280"/>
        <c:crosses val="autoZero"/>
        <c:crossBetween val="midCat"/>
      </c:valAx>
      <c:valAx>
        <c:axId val="113956128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1139559232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12</xdr:row>
      <xdr:rowOff>47625</xdr:rowOff>
    </xdr:from>
    <xdr:to>
      <xdr:col>14</xdr:col>
      <xdr:colOff>323850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190499</xdr:rowOff>
    </xdr:from>
    <xdr:to>
      <xdr:col>17</xdr:col>
      <xdr:colOff>466725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workbookViewId="0">
      <selection activeCell="Q14" sqref="Q14"/>
    </sheetView>
  </sheetViews>
  <sheetFormatPr baseColWidth="10" defaultColWidth="8.83203125" defaultRowHeight="15" x14ac:dyDescent="0.2"/>
  <cols>
    <col min="1" max="1" width="2" bestFit="1" customWidth="1"/>
    <col min="2" max="2" width="3" bestFit="1" customWidth="1"/>
    <col min="3" max="3" width="4" bestFit="1" customWidth="1"/>
    <col min="4" max="7" width="7.1640625" customWidth="1"/>
    <col min="8" max="8" width="5.5" bestFit="1" customWidth="1"/>
    <col min="9" max="9" width="4" bestFit="1" customWidth="1"/>
    <col min="10" max="10" width="5" bestFit="1" customWidth="1"/>
  </cols>
  <sheetData>
    <row r="1" spans="1:22" ht="16" thickBot="1" x14ac:dyDescent="0.25">
      <c r="D1" t="s">
        <v>4</v>
      </c>
      <c r="E1" t="s">
        <v>6</v>
      </c>
      <c r="F1" t="s">
        <v>7</v>
      </c>
      <c r="G1" t="s">
        <v>5</v>
      </c>
    </row>
    <row r="2" spans="1:22" x14ac:dyDescent="0.2">
      <c r="A2">
        <v>1</v>
      </c>
      <c r="B2" s="9">
        <v>1</v>
      </c>
      <c r="C2">
        <v>4</v>
      </c>
      <c r="D2">
        <f>J4</f>
        <v>3</v>
      </c>
      <c r="E2">
        <f>J4+J6</f>
        <v>3.1</v>
      </c>
      <c r="G2">
        <f t="shared" ref="G2:G65" si="0">C2/E2</f>
        <v>1.2903225806451613</v>
      </c>
      <c r="I2" s="3">
        <v>10</v>
      </c>
      <c r="M2">
        <v>1</v>
      </c>
      <c r="N2">
        <v>2</v>
      </c>
      <c r="O2">
        <v>3</v>
      </c>
    </row>
    <row r="3" spans="1:22" ht="16" thickBot="1" x14ac:dyDescent="0.25">
      <c r="A3">
        <v>2</v>
      </c>
      <c r="B3" s="9">
        <v>2</v>
      </c>
      <c r="C3">
        <v>4</v>
      </c>
      <c r="D3">
        <f t="shared" ref="D3:D66" si="1">$J$4+E2*$J$5</f>
        <v>4.55</v>
      </c>
      <c r="E3">
        <f t="shared" ref="E3:E66" si="2">D3+(C3*$J$6*(1+E2/$J$7))</f>
        <v>5.0739999999999998</v>
      </c>
      <c r="F3">
        <f t="shared" ref="F3:F66" si="3">1/($J$6*(1+E2/$J$7))</f>
        <v>7.6335877862595414</v>
      </c>
      <c r="G3">
        <f>C3/E3</f>
        <v>0.78833267638943638</v>
      </c>
      <c r="I3" s="4">
        <v>1</v>
      </c>
      <c r="L3">
        <v>4</v>
      </c>
      <c r="M3">
        <f>SUMIFS($D$2:$D$200000,$A$2:$A$200000,M$2,$C$2:$C$200000,$L3)</f>
        <v>3</v>
      </c>
      <c r="N3">
        <f t="shared" ref="N3:O18" si="4">SUMIFS($D$2:$D$200000,$A$2:$A$200000,N$2,$C$2:$C$200000,$L3)</f>
        <v>4.55</v>
      </c>
      <c r="O3">
        <f t="shared" si="4"/>
        <v>5.5369999999999999</v>
      </c>
    </row>
    <row r="4" spans="1:22" x14ac:dyDescent="0.2">
      <c r="A4">
        <v>3</v>
      </c>
      <c r="B4" s="9">
        <v>3</v>
      </c>
      <c r="C4">
        <v>4</v>
      </c>
      <c r="D4">
        <f t="shared" si="1"/>
        <v>5.5369999999999999</v>
      </c>
      <c r="E4">
        <f t="shared" si="2"/>
        <v>6.1399600000000003</v>
      </c>
      <c r="F4">
        <f t="shared" si="3"/>
        <v>6.6339392331166245</v>
      </c>
      <c r="G4">
        <f t="shared" si="0"/>
        <v>0.65147004215011173</v>
      </c>
      <c r="I4" s="5" t="s">
        <v>1</v>
      </c>
      <c r="J4" s="1">
        <v>3</v>
      </c>
      <c r="L4">
        <v>10</v>
      </c>
      <c r="M4">
        <f t="shared" ref="M4:O19" si="5">SUMIFS($D$2:$D$200000,$A$2:$A$200000,M$2,$C$2:$C$200000,$L4)</f>
        <v>6.7526429225000006</v>
      </c>
      <c r="N4">
        <f t="shared" si="4"/>
        <v>7.2515857535000006</v>
      </c>
      <c r="O4">
        <f t="shared" si="4"/>
        <v>7.5509514521000005</v>
      </c>
      <c r="Q4">
        <f t="shared" ref="Q4:Q32" si="6">SUMIFS($F$2:$F$200000,$A$2:$A$200000,M$2,$C$2:$C$200000,$L4)</f>
        <v>5.7125602452565944</v>
      </c>
      <c r="R4">
        <f t="shared" ref="R4:R32" si="7">SUMIFS($F$2:$F$200000,$A$2:$A$200000,N$2,$C$2:$C$200000,$L4)</f>
        <v>5.4044789003965423</v>
      </c>
      <c r="S4">
        <f t="shared" ref="S4:S32" si="8">SUMIFS($F$2:$F$200000,$A$2:$A$200000,O$2,$C$2:$C$200000,$L4)</f>
        <v>5.2350805310612616</v>
      </c>
      <c r="T4">
        <f t="shared" ref="T4" si="9">SUMIFS($G$2:$G$200000,$A$2:$A$200000,M$2,$C$2:$C$200000,$L4)</f>
        <v>1.1760317890527994</v>
      </c>
      <c r="U4">
        <f t="shared" ref="U4:U32" si="10">SUMIFS($G$2:$G$200000,$A$2:$A$200000,N$2,$C$2:$C$200000,$L4)</f>
        <v>1.0986713553476362</v>
      </c>
      <c r="V4">
        <f t="shared" ref="V4:V32" si="11">SUMIFS($G$2:$G$200000,$A$2:$A$200000,O$2,$C$2:$C$200000,$L4)</f>
        <v>1.0569548868566547</v>
      </c>
    </row>
    <row r="5" spans="1:22" ht="16" thickBot="1" x14ac:dyDescent="0.25">
      <c r="B5" s="9">
        <v>4</v>
      </c>
      <c r="C5">
        <v>5</v>
      </c>
      <c r="D5">
        <f t="shared" si="1"/>
        <v>6.0699800000000002</v>
      </c>
      <c r="E5">
        <f t="shared" si="2"/>
        <v>6.8769780000000003</v>
      </c>
      <c r="F5">
        <f t="shared" si="3"/>
        <v>6.1958022200798517</v>
      </c>
      <c r="G5">
        <f>C5/E5</f>
        <v>0.72706354448131139</v>
      </c>
      <c r="I5" s="6" t="s">
        <v>2</v>
      </c>
      <c r="J5" s="2">
        <v>0.5</v>
      </c>
      <c r="L5">
        <f t="shared" ref="L5:L16" si="12">L4+5</f>
        <v>15</v>
      </c>
      <c r="M5">
        <f t="shared" si="5"/>
        <v>7.0289237287058821</v>
      </c>
      <c r="N5">
        <f t="shared" si="4"/>
        <v>7.8688004236588238</v>
      </c>
      <c r="O5">
        <f t="shared" si="4"/>
        <v>8.4147202753782349</v>
      </c>
      <c r="Q5">
        <f t="shared" si="6"/>
        <v>5.5377585969669623</v>
      </c>
      <c r="R5">
        <f t="shared" si="7"/>
        <v>5.0664718966383422</v>
      </c>
      <c r="S5">
        <f t="shared" si="8"/>
        <v>4.8008970647254499</v>
      </c>
      <c r="T5">
        <f t="shared" ref="T5:T32" si="13">SUMIFS($G$2:$G$200000,$A$2:$A$200000,M$2,$C$2:$C$200000,$L5)</f>
        <v>1.5404205034890037</v>
      </c>
      <c r="U5">
        <f t="shared" si="10"/>
        <v>1.3851131025371577</v>
      </c>
      <c r="V5">
        <f t="shared" si="11"/>
        <v>1.2999239747792208</v>
      </c>
    </row>
    <row r="6" spans="1:22" x14ac:dyDescent="0.2">
      <c r="B6" s="9">
        <v>5</v>
      </c>
      <c r="C6">
        <v>5</v>
      </c>
      <c r="D6">
        <f>$J$4+E5*$J$5</f>
        <v>6.4384890000000006</v>
      </c>
      <c r="E6">
        <f t="shared" si="2"/>
        <v>7.2823379000000008</v>
      </c>
      <c r="F6">
        <f t="shared" si="3"/>
        <v>5.9252314010245195</v>
      </c>
      <c r="G6">
        <f t="shared" si="0"/>
        <v>0.68659269435987025</v>
      </c>
      <c r="I6" s="7" t="s">
        <v>3</v>
      </c>
      <c r="J6" s="8">
        <v>0.1</v>
      </c>
      <c r="L6">
        <f t="shared" si="12"/>
        <v>20</v>
      </c>
      <c r="M6">
        <f t="shared" si="5"/>
        <v>7.2017869057804349</v>
      </c>
      <c r="N6">
        <f t="shared" si="4"/>
        <v>8.4412508340463042</v>
      </c>
      <c r="O6">
        <f t="shared" si="4"/>
        <v>9.308875583832414</v>
      </c>
      <c r="Q6">
        <f t="shared" si="6"/>
        <v>5.4337272218932497</v>
      </c>
      <c r="R6">
        <f t="shared" si="7"/>
        <v>4.7886982886152403</v>
      </c>
      <c r="S6">
        <f t="shared" si="8"/>
        <v>4.421306046684415</v>
      </c>
      <c r="T6">
        <f t="shared" si="13"/>
        <v>1.8378127208231734</v>
      </c>
      <c r="U6">
        <f t="shared" si="10"/>
        <v>1.5850685066015144</v>
      </c>
      <c r="V6">
        <f t="shared" si="11"/>
        <v>1.4458779872791205</v>
      </c>
    </row>
    <row r="7" spans="1:22" ht="16" thickBot="1" x14ac:dyDescent="0.25">
      <c r="B7" s="9">
        <v>6</v>
      </c>
      <c r="C7">
        <v>5</v>
      </c>
      <c r="D7">
        <f>$J$4+E6*$J$5</f>
        <v>6.6411689500000008</v>
      </c>
      <c r="E7">
        <f t="shared" si="2"/>
        <v>7.5052858450000013</v>
      </c>
      <c r="F7">
        <f t="shared" si="3"/>
        <v>5.7862541849734344</v>
      </c>
      <c r="G7">
        <f t="shared" si="0"/>
        <v>0.6661971446871654</v>
      </c>
      <c r="I7" s="6" t="s">
        <v>0</v>
      </c>
      <c r="J7" s="2">
        <v>10</v>
      </c>
      <c r="L7">
        <f t="shared" si="12"/>
        <v>25</v>
      </c>
      <c r="M7">
        <f t="shared" si="5"/>
        <v>7.3925599226820822</v>
      </c>
      <c r="N7">
        <f t="shared" si="4"/>
        <v>9.0444199420115616</v>
      </c>
      <c r="O7">
        <f t="shared" si="4"/>
        <v>10.283314956508672</v>
      </c>
      <c r="Q7">
        <f t="shared" si="6"/>
        <v>5.3233623646366155</v>
      </c>
      <c r="R7">
        <f t="shared" si="7"/>
        <v>4.5271730215370019</v>
      </c>
      <c r="S7">
        <f t="shared" si="8"/>
        <v>4.0705623992410978</v>
      </c>
      <c r="T7">
        <f t="shared" si="13"/>
        <v>2.0680230890509641</v>
      </c>
      <c r="U7">
        <f t="shared" si="10"/>
        <v>1.7162514699202296</v>
      </c>
      <c r="V7">
        <f t="shared" si="11"/>
        <v>1.5220725696372057</v>
      </c>
    </row>
    <row r="8" spans="1:22" x14ac:dyDescent="0.2">
      <c r="A8">
        <v>1</v>
      </c>
      <c r="B8" s="9">
        <v>7</v>
      </c>
      <c r="C8">
        <v>10</v>
      </c>
      <c r="D8">
        <f t="shared" si="1"/>
        <v>6.7526429225000006</v>
      </c>
      <c r="E8">
        <f t="shared" si="2"/>
        <v>8.5031715070000011</v>
      </c>
      <c r="F8">
        <f t="shared" si="3"/>
        <v>5.7125602452565944</v>
      </c>
      <c r="G8">
        <f t="shared" si="0"/>
        <v>1.1760317890527994</v>
      </c>
      <c r="L8">
        <f t="shared" si="12"/>
        <v>30</v>
      </c>
      <c r="M8">
        <f t="shared" si="5"/>
        <v>7.608227394416847</v>
      </c>
      <c r="N8">
        <f t="shared" si="4"/>
        <v>9.6865819155334769</v>
      </c>
      <c r="O8">
        <f t="shared" si="4"/>
        <v>11.349265532426781</v>
      </c>
      <c r="Q8">
        <f t="shared" si="6"/>
        <v>5.2038735083491074</v>
      </c>
      <c r="R8">
        <f t="shared" si="7"/>
        <v>4.2784109469631488</v>
      </c>
      <c r="S8">
        <f t="shared" si="8"/>
        <v>3.745524416945988</v>
      </c>
      <c r="T8">
        <f t="shared" si="13"/>
        <v>2.2432986224477069</v>
      </c>
      <c r="U8">
        <f t="shared" si="10"/>
        <v>1.7965652118432662</v>
      </c>
      <c r="V8">
        <f t="shared" si="11"/>
        <v>1.5496808421758195</v>
      </c>
    </row>
    <row r="9" spans="1:22" x14ac:dyDescent="0.2">
      <c r="A9">
        <v>2</v>
      </c>
      <c r="B9" s="9">
        <v>8</v>
      </c>
      <c r="C9">
        <v>10</v>
      </c>
      <c r="D9">
        <f t="shared" si="1"/>
        <v>7.2515857535000006</v>
      </c>
      <c r="E9">
        <f t="shared" si="2"/>
        <v>9.101902904200001</v>
      </c>
      <c r="F9">
        <f t="shared" si="3"/>
        <v>5.4044789003965423</v>
      </c>
      <c r="G9">
        <f t="shared" si="0"/>
        <v>1.0986713553476362</v>
      </c>
      <c r="L9">
        <f t="shared" si="12"/>
        <v>35</v>
      </c>
      <c r="M9">
        <f t="shared" si="5"/>
        <v>7.8522872423660042</v>
      </c>
      <c r="N9">
        <f t="shared" si="4"/>
        <v>10.374444156011103</v>
      </c>
      <c r="O9">
        <f t="shared" si="4"/>
        <v>12.518277532609439</v>
      </c>
      <c r="Q9">
        <f t="shared" si="6"/>
        <v>5.0749636881265561</v>
      </c>
      <c r="R9">
        <f t="shared" si="7"/>
        <v>4.040585530115437</v>
      </c>
      <c r="S9">
        <f t="shared" si="8"/>
        <v>3.4439347152370674</v>
      </c>
      <c r="T9">
        <f t="shared" si="13"/>
        <v>2.3730602103394181</v>
      </c>
      <c r="U9">
        <f t="shared" si="10"/>
        <v>1.838567948879966</v>
      </c>
      <c r="V9">
        <f t="shared" si="11"/>
        <v>1.5431369513856674</v>
      </c>
    </row>
    <row r="10" spans="1:22" x14ac:dyDescent="0.2">
      <c r="A10">
        <v>3</v>
      </c>
      <c r="B10" s="9">
        <v>9</v>
      </c>
      <c r="C10">
        <v>10</v>
      </c>
      <c r="D10">
        <f>$J$4+E9*$J$5</f>
        <v>7.5509514521000005</v>
      </c>
      <c r="E10">
        <f t="shared" si="2"/>
        <v>9.4611417425200006</v>
      </c>
      <c r="F10">
        <f t="shared" si="3"/>
        <v>5.2350805310612616</v>
      </c>
      <c r="G10">
        <f t="shared" si="0"/>
        <v>1.0569548868566547</v>
      </c>
      <c r="L10">
        <f t="shared" si="12"/>
        <v>40</v>
      </c>
      <c r="M10">
        <f t="shared" si="5"/>
        <v>8.1286566608147126</v>
      </c>
      <c r="N10">
        <f t="shared" si="4"/>
        <v>11.115790994733242</v>
      </c>
      <c r="O10">
        <f t="shared" si="4"/>
        <v>13.804211895259918</v>
      </c>
      <c r="Q10">
        <f t="shared" si="6"/>
        <v>4.9364887836940641</v>
      </c>
      <c r="R10">
        <f t="shared" si="7"/>
        <v>3.8121985948142911</v>
      </c>
      <c r="S10">
        <f t="shared" si="8"/>
        <v>3.1637135930198617</v>
      </c>
      <c r="T10">
        <f t="shared" si="13"/>
        <v>2.4643315744551626</v>
      </c>
      <c r="U10">
        <f t="shared" si="10"/>
        <v>1.8511299291320367</v>
      </c>
      <c r="V10">
        <f t="shared" si="11"/>
        <v>1.5124256308236839</v>
      </c>
    </row>
    <row r="11" spans="1:22" x14ac:dyDescent="0.2">
      <c r="B11" s="9">
        <v>10</v>
      </c>
      <c r="C11">
        <v>5</v>
      </c>
      <c r="D11">
        <f t="shared" si="1"/>
        <v>7.7305708712600003</v>
      </c>
      <c r="E11">
        <f t="shared" si="2"/>
        <v>8.7036279583860008</v>
      </c>
      <c r="F11">
        <f t="shared" si="3"/>
        <v>5.1384446669700434</v>
      </c>
      <c r="G11">
        <f t="shared" si="0"/>
        <v>0.57447308454659629</v>
      </c>
      <c r="L11">
        <f t="shared" si="12"/>
        <v>45</v>
      </c>
      <c r="M11">
        <f t="shared" si="5"/>
        <v>8.441983178666483</v>
      </c>
      <c r="N11">
        <f t="shared" si="4"/>
        <v>11.919884019733159</v>
      </c>
      <c r="O11">
        <f t="shared" si="4"/>
        <v>15.223889818746501</v>
      </c>
      <c r="Q11">
        <f t="shared" si="6"/>
        <v>4.7883624350355793</v>
      </c>
      <c r="R11">
        <f t="shared" si="7"/>
        <v>3.5919839510960583</v>
      </c>
      <c r="S11">
        <f t="shared" si="8"/>
        <v>2.9029447195824454</v>
      </c>
      <c r="T11">
        <f t="shared" si="13"/>
        <v>2.5224543223010532</v>
      </c>
      <c r="U11">
        <f t="shared" si="10"/>
        <v>1.8406579520615527</v>
      </c>
      <c r="V11">
        <f t="shared" si="11"/>
        <v>1.464586748607261</v>
      </c>
    </row>
    <row r="12" spans="1:22" x14ac:dyDescent="0.2">
      <c r="B12" s="9">
        <v>11</v>
      </c>
      <c r="C12">
        <v>5</v>
      </c>
      <c r="D12">
        <f t="shared" si="1"/>
        <v>7.3518139791930004</v>
      </c>
      <c r="E12">
        <f t="shared" si="2"/>
        <v>8.2869953771122997</v>
      </c>
      <c r="F12">
        <f t="shared" si="3"/>
        <v>5.3465563056799237</v>
      </c>
      <c r="G12">
        <f t="shared" si="0"/>
        <v>0.60335498844483593</v>
      </c>
      <c r="L12">
        <f t="shared" si="12"/>
        <v>50</v>
      </c>
      <c r="M12">
        <f t="shared" si="5"/>
        <v>8.7978434351642516</v>
      </c>
      <c r="N12">
        <f t="shared" si="4"/>
        <v>12.797843435164252</v>
      </c>
      <c r="O12">
        <f t="shared" si="4"/>
        <v>16.79784343516425</v>
      </c>
      <c r="Q12">
        <f t="shared" si="6"/>
        <v>4.6305542676392237</v>
      </c>
      <c r="R12">
        <f t="shared" si="7"/>
        <v>3.3788707266076718</v>
      </c>
      <c r="S12">
        <f t="shared" si="8"/>
        <v>2.6598795852543025</v>
      </c>
      <c r="T12">
        <f t="shared" si="13"/>
        <v>2.5515819032457214</v>
      </c>
      <c r="U12">
        <f t="shared" si="10"/>
        <v>1.8118773500710039</v>
      </c>
      <c r="V12">
        <f t="shared" si="11"/>
        <v>1.4046645646183191</v>
      </c>
    </row>
    <row r="13" spans="1:22" x14ac:dyDescent="0.2">
      <c r="B13" s="9">
        <v>12</v>
      </c>
      <c r="C13">
        <v>5</v>
      </c>
      <c r="D13">
        <f t="shared" si="1"/>
        <v>7.1434976885561499</v>
      </c>
      <c r="E13">
        <f t="shared" si="2"/>
        <v>8.0578474574117642</v>
      </c>
      <c r="F13">
        <f t="shared" si="3"/>
        <v>5.4683668879338336</v>
      </c>
      <c r="G13">
        <f t="shared" si="0"/>
        <v>0.62051311177415047</v>
      </c>
      <c r="L13">
        <f t="shared" si="12"/>
        <v>55</v>
      </c>
      <c r="M13">
        <f t="shared" si="5"/>
        <v>9.2029912015254531</v>
      </c>
      <c r="N13">
        <f t="shared" si="4"/>
        <v>13.763140761601726</v>
      </c>
      <c r="O13">
        <f t="shared" si="4"/>
        <v>18.551297799681812</v>
      </c>
      <c r="Q13">
        <f t="shared" si="6"/>
        <v>4.4630937488544813</v>
      </c>
      <c r="R13">
        <f t="shared" si="7"/>
        <v>3.1719567030574045</v>
      </c>
      <c r="S13">
        <f t="shared" si="8"/>
        <v>2.4329363764450016</v>
      </c>
      <c r="T13">
        <f t="shared" si="13"/>
        <v>2.55501629209461</v>
      </c>
      <c r="U13">
        <f t="shared" si="10"/>
        <v>1.7683411606047865</v>
      </c>
      <c r="V13">
        <f t="shared" si="11"/>
        <v>1.3363226342828793</v>
      </c>
    </row>
    <row r="14" spans="1:22" x14ac:dyDescent="0.2">
      <c r="A14">
        <v>1</v>
      </c>
      <c r="B14" s="9">
        <v>13</v>
      </c>
      <c r="C14">
        <f>C8+5</f>
        <v>15</v>
      </c>
      <c r="D14">
        <f t="shared" si="1"/>
        <v>7.0289237287058821</v>
      </c>
      <c r="E14">
        <f t="shared" si="2"/>
        <v>9.7376008473176476</v>
      </c>
      <c r="F14">
        <f t="shared" si="3"/>
        <v>5.5377585969669623</v>
      </c>
      <c r="G14">
        <f t="shared" si="0"/>
        <v>1.5404205034890037</v>
      </c>
      <c r="L14">
        <f t="shared" si="12"/>
        <v>60</v>
      </c>
      <c r="M14">
        <f t="shared" si="5"/>
        <v>9.6656832799931642</v>
      </c>
      <c r="N14">
        <f t="shared" si="4"/>
        <v>14.832251607992481</v>
      </c>
      <c r="O14">
        <f t="shared" si="4"/>
        <v>20.515476768791729</v>
      </c>
      <c r="Q14">
        <f t="shared" si="6"/>
        <v>4.2860755602503628</v>
      </c>
      <c r="R14">
        <f t="shared" si="7"/>
        <v>2.9704879159635675</v>
      </c>
      <c r="S14">
        <f t="shared" si="8"/>
        <v>2.2206947031787507</v>
      </c>
      <c r="T14">
        <f t="shared" si="13"/>
        <v>2.5354430410975644</v>
      </c>
      <c r="U14">
        <f t="shared" si="10"/>
        <v>1.7127709622756384</v>
      </c>
      <c r="V14">
        <f t="shared" si="11"/>
        <v>1.2622530880370437</v>
      </c>
    </row>
    <row r="15" spans="1:22" x14ac:dyDescent="0.2">
      <c r="A15">
        <v>2</v>
      </c>
      <c r="B15" s="9">
        <v>14</v>
      </c>
      <c r="C15">
        <f t="shared" ref="C15:C16" si="14">C9+5</f>
        <v>15</v>
      </c>
      <c r="D15">
        <f t="shared" si="1"/>
        <v>7.8688004236588238</v>
      </c>
      <c r="E15">
        <f t="shared" si="2"/>
        <v>10.82944055075647</v>
      </c>
      <c r="F15">
        <f t="shared" si="3"/>
        <v>5.0664718966383422</v>
      </c>
      <c r="G15">
        <f t="shared" si="0"/>
        <v>1.3851131025371577</v>
      </c>
      <c r="L15">
        <f>L14+5</f>
        <v>65</v>
      </c>
      <c r="M15">
        <f t="shared" si="5"/>
        <v>10.196113692148495</v>
      </c>
      <c r="N15">
        <f t="shared" si="4"/>
        <v>16.025530745970769</v>
      </c>
      <c r="O15">
        <f t="shared" si="4"/>
        <v>22.729360357866383</v>
      </c>
      <c r="Q15">
        <f t="shared" si="6"/>
        <v>4.0996666038123726</v>
      </c>
      <c r="R15">
        <f t="shared" si="7"/>
        <v>2.773843428226181</v>
      </c>
      <c r="S15">
        <f t="shared" si="8"/>
        <v>2.0218881231230492</v>
      </c>
      <c r="T15">
        <f t="shared" si="13"/>
        <v>2.4950998645528002</v>
      </c>
      <c r="U15">
        <f t="shared" si="10"/>
        <v>1.6472911138774844</v>
      </c>
      <c r="V15">
        <f t="shared" si="11"/>
        <v>1.1844556669003605</v>
      </c>
    </row>
    <row r="16" spans="1:22" x14ac:dyDescent="0.2">
      <c r="A16">
        <v>3</v>
      </c>
      <c r="B16" s="9">
        <v>15</v>
      </c>
      <c r="C16">
        <f t="shared" si="14"/>
        <v>15</v>
      </c>
      <c r="D16">
        <f t="shared" si="1"/>
        <v>8.4147202753782349</v>
      </c>
      <c r="E16">
        <f t="shared" si="2"/>
        <v>11.539136357991705</v>
      </c>
      <c r="F16">
        <f t="shared" si="3"/>
        <v>4.8008970647254499</v>
      </c>
      <c r="G16">
        <f t="shared" si="0"/>
        <v>1.2999239747792208</v>
      </c>
      <c r="L16">
        <f t="shared" si="12"/>
        <v>70</v>
      </c>
      <c r="M16">
        <f t="shared" si="5"/>
        <v>10.806999428971023</v>
      </c>
      <c r="N16">
        <f t="shared" si="4"/>
        <v>17.368399314765227</v>
      </c>
      <c r="O16">
        <f t="shared" si="4"/>
        <v>25.242079177718274</v>
      </c>
      <c r="Q16">
        <f t="shared" si="6"/>
        <v>3.9041151112175259</v>
      </c>
      <c r="R16">
        <f t="shared" si="7"/>
        <v>2.5815246364671549</v>
      </c>
      <c r="S16">
        <f t="shared" si="8"/>
        <v>1.8353958842060698</v>
      </c>
      <c r="T16">
        <f t="shared" si="13"/>
        <v>2.4359011211522614</v>
      </c>
      <c r="U16">
        <f t="shared" si="10"/>
        <v>1.5735938947228634</v>
      </c>
      <c r="V16">
        <f t="shared" si="11"/>
        <v>1.1044321013399476</v>
      </c>
    </row>
    <row r="17" spans="1:22" x14ac:dyDescent="0.2">
      <c r="B17" s="9">
        <v>16</v>
      </c>
      <c r="C17">
        <v>5</v>
      </c>
      <c r="D17">
        <f t="shared" si="1"/>
        <v>8.7695681789958524</v>
      </c>
      <c r="E17">
        <f t="shared" si="2"/>
        <v>9.8465249968954378</v>
      </c>
      <c r="F17">
        <f t="shared" si="3"/>
        <v>4.6427116824903152</v>
      </c>
      <c r="G17">
        <f t="shared" si="0"/>
        <v>0.50779335873076803</v>
      </c>
      <c r="L17">
        <f t="shared" ref="L17:L30" si="15">L16+5</f>
        <v>75</v>
      </c>
      <c r="M17">
        <f t="shared" si="5"/>
        <v>11.514381107831452</v>
      </c>
      <c r="N17">
        <f t="shared" si="4"/>
        <v>18.892976384789314</v>
      </c>
      <c r="O17">
        <f t="shared" si="4"/>
        <v>28.116220480986641</v>
      </c>
      <c r="Q17">
        <f t="shared" si="6"/>
        <v>3.6997624679257779</v>
      </c>
      <c r="R17">
        <f t="shared" si="7"/>
        <v>2.393148734729889</v>
      </c>
      <c r="S17">
        <f t="shared" si="8"/>
        <v>1.6602348900841206</v>
      </c>
      <c r="T17">
        <f t="shared" si="13"/>
        <v>2.3595328585456223</v>
      </c>
      <c r="U17">
        <f t="shared" si="10"/>
        <v>1.493059038416551</v>
      </c>
      <c r="V17">
        <f t="shared" si="11"/>
        <v>1.0233242726311473</v>
      </c>
    </row>
    <row r="18" spans="1:22" x14ac:dyDescent="0.2">
      <c r="B18" s="9">
        <v>17</v>
      </c>
      <c r="C18">
        <v>5</v>
      </c>
      <c r="D18">
        <f t="shared" si="1"/>
        <v>7.9232624984477189</v>
      </c>
      <c r="E18">
        <f t="shared" si="2"/>
        <v>8.9155887482924907</v>
      </c>
      <c r="F18">
        <f t="shared" si="3"/>
        <v>5.0386654598547018</v>
      </c>
      <c r="G18">
        <f t="shared" si="0"/>
        <v>0.56081545943419586</v>
      </c>
      <c r="L18">
        <f t="shared" si="15"/>
        <v>80</v>
      </c>
      <c r="M18">
        <f t="shared" si="5"/>
        <v>12.33873272815519</v>
      </c>
      <c r="N18">
        <f t="shared" si="4"/>
        <v>20.640352546601747</v>
      </c>
      <c r="O18">
        <f t="shared" si="4"/>
        <v>31.43245831058227</v>
      </c>
      <c r="Q18">
        <f t="shared" si="6"/>
        <v>3.4870585112323913</v>
      </c>
      <c r="R18">
        <f t="shared" si="7"/>
        <v>2.2084461757864657</v>
      </c>
      <c r="S18">
        <f t="shared" si="8"/>
        <v>1.4955526014721343</v>
      </c>
      <c r="T18">
        <f t="shared" si="13"/>
        <v>2.2675283781505624</v>
      </c>
      <c r="U18">
        <f t="shared" si="10"/>
        <v>1.4068428260075003</v>
      </c>
      <c r="V18">
        <f t="shared" si="11"/>
        <v>0.94201440229006939</v>
      </c>
    </row>
    <row r="19" spans="1:22" x14ac:dyDescent="0.2">
      <c r="B19" s="9">
        <v>18</v>
      </c>
      <c r="C19">
        <v>5</v>
      </c>
      <c r="D19">
        <f t="shared" si="1"/>
        <v>7.4577943741462454</v>
      </c>
      <c r="E19">
        <f t="shared" si="2"/>
        <v>8.4035738115608698</v>
      </c>
      <c r="F19">
        <f t="shared" si="3"/>
        <v>5.286644858412191</v>
      </c>
      <c r="G19">
        <f t="shared" si="0"/>
        <v>0.59498495665278217</v>
      </c>
      <c r="L19">
        <f t="shared" si="15"/>
        <v>85</v>
      </c>
      <c r="M19">
        <f t="shared" si="5"/>
        <v>13.306522826850063</v>
      </c>
      <c r="N19">
        <f t="shared" si="5"/>
        <v>22.663805816247589</v>
      </c>
      <c r="O19">
        <f t="shared" si="5"/>
        <v>35.296137851934247</v>
      </c>
      <c r="Q19">
        <f t="shared" si="6"/>
        <v>3.2665812193669534</v>
      </c>
      <c r="R19">
        <f t="shared" si="7"/>
        <v>2.0272621497474601</v>
      </c>
      <c r="S19">
        <f t="shared" si="8"/>
        <v>1.340621385476966</v>
      </c>
      <c r="T19">
        <f t="shared" si="13"/>
        <v>2.1613313514764054</v>
      </c>
      <c r="U19">
        <f t="shared" si="10"/>
        <v>1.3159468229559415</v>
      </c>
      <c r="V19">
        <f t="shared" si="11"/>
        <v>0.86119927478073122</v>
      </c>
    </row>
    <row r="20" spans="1:22" x14ac:dyDescent="0.2">
      <c r="A20">
        <v>1</v>
      </c>
      <c r="B20" s="9">
        <v>19</v>
      </c>
      <c r="C20">
        <f>C14+5</f>
        <v>20</v>
      </c>
      <c r="D20">
        <f t="shared" si="1"/>
        <v>7.2017869057804349</v>
      </c>
      <c r="E20">
        <f t="shared" si="2"/>
        <v>10.882501668092608</v>
      </c>
      <c r="F20">
        <f t="shared" si="3"/>
        <v>5.4337272218932497</v>
      </c>
      <c r="G20">
        <f t="shared" si="0"/>
        <v>1.8378127208231734</v>
      </c>
      <c r="L20">
        <f t="shared" si="15"/>
        <v>90</v>
      </c>
      <c r="M20">
        <f t="shared" ref="M20:O32" si="16">SUMIFS($D$2:$D$200000,$A$2:$A$200000,M$2,$C$2:$C$200000,$L20)</f>
        <v>14.452445662406006</v>
      </c>
      <c r="N20">
        <f t="shared" si="16"/>
        <v>25.03342392736841</v>
      </c>
      <c r="O20">
        <f t="shared" si="16"/>
        <v>39.846793498315776</v>
      </c>
      <c r="Q20">
        <f t="shared" si="6"/>
        <v>3.0390618529286786</v>
      </c>
      <c r="R20">
        <f t="shared" si="7"/>
        <v>1.8495622357839927</v>
      </c>
      <c r="S20">
        <f t="shared" si="8"/>
        <v>1.1948346771661815</v>
      </c>
      <c r="T20">
        <f t="shared" si="13"/>
        <v>2.042351663016118</v>
      </c>
      <c r="U20">
        <f t="shared" si="10"/>
        <v>1.2212731618575412</v>
      </c>
      <c r="V20">
        <f t="shared" si="11"/>
        <v>0.78144657047477162</v>
      </c>
    </row>
    <row r="21" spans="1:22" x14ac:dyDescent="0.2">
      <c r="A21">
        <v>2</v>
      </c>
      <c r="B21" s="9">
        <v>20</v>
      </c>
      <c r="C21">
        <f t="shared" ref="C21:C22" si="17">C15+5</f>
        <v>20</v>
      </c>
      <c r="D21">
        <f t="shared" si="1"/>
        <v>8.4412508340463042</v>
      </c>
      <c r="E21">
        <f t="shared" si="2"/>
        <v>12.617751167664826</v>
      </c>
      <c r="F21">
        <f t="shared" si="3"/>
        <v>4.7886982886152403</v>
      </c>
      <c r="G21">
        <f t="shared" si="0"/>
        <v>1.5850685066015144</v>
      </c>
      <c r="L21">
        <f t="shared" si="15"/>
        <v>95</v>
      </c>
      <c r="M21">
        <f t="shared" si="16"/>
        <v>15.822664375595203</v>
      </c>
      <c r="N21">
        <f t="shared" si="16"/>
        <v>27.842863344613043</v>
      </c>
      <c r="O21">
        <f t="shared" si="16"/>
        <v>45.27215184968891</v>
      </c>
      <c r="Q21">
        <f t="shared" si="6"/>
        <v>2.8054166844136739</v>
      </c>
      <c r="R21">
        <f t="shared" si="7"/>
        <v>1.6754424474160095</v>
      </c>
      <c r="S21">
        <f t="shared" si="8"/>
        <v>1.0577051825138999</v>
      </c>
      <c r="T21">
        <f t="shared" si="13"/>
        <v>1.9120179240651001</v>
      </c>
      <c r="U21">
        <f t="shared" si="10"/>
        <v>1.1236712095684234</v>
      </c>
      <c r="V21">
        <f t="shared" si="11"/>
        <v>0.70323883489130778</v>
      </c>
    </row>
    <row r="22" spans="1:22" x14ac:dyDescent="0.2">
      <c r="A22">
        <v>3</v>
      </c>
      <c r="B22" s="9">
        <v>21</v>
      </c>
      <c r="C22">
        <f t="shared" si="17"/>
        <v>20</v>
      </c>
      <c r="D22">
        <f t="shared" si="1"/>
        <v>9.308875583832414</v>
      </c>
      <c r="E22">
        <f t="shared" si="2"/>
        <v>13.83242581736538</v>
      </c>
      <c r="F22">
        <f t="shared" si="3"/>
        <v>4.421306046684415</v>
      </c>
      <c r="G22">
        <f t="shared" si="0"/>
        <v>1.4458779872791205</v>
      </c>
      <c r="L22">
        <f t="shared" si="15"/>
        <v>100</v>
      </c>
      <c r="M22">
        <f t="shared" si="16"/>
        <v>17.479611182788389</v>
      </c>
      <c r="N22">
        <f t="shared" si="16"/>
        <v>31.219416774182584</v>
      </c>
      <c r="O22">
        <f t="shared" si="16"/>
        <v>51.829125161273879</v>
      </c>
      <c r="Q22">
        <f t="shared" si="6"/>
        <v>2.5667863455189761</v>
      </c>
      <c r="R22">
        <f t="shared" si="7"/>
        <v>1.5051438241642738</v>
      </c>
      <c r="S22">
        <f t="shared" si="8"/>
        <v>0.92886517940238311</v>
      </c>
      <c r="T22">
        <f t="shared" si="13"/>
        <v>1.771829673168301</v>
      </c>
      <c r="U22">
        <f t="shared" si="10"/>
        <v>1.0239790255274681</v>
      </c>
      <c r="V22">
        <f t="shared" si="11"/>
        <v>0.62700887575984954</v>
      </c>
    </row>
    <row r="23" spans="1:22" x14ac:dyDescent="0.2">
      <c r="B23" s="9">
        <v>22</v>
      </c>
      <c r="C23">
        <v>5</v>
      </c>
      <c r="D23">
        <f t="shared" si="1"/>
        <v>9.9162129086826898</v>
      </c>
      <c r="E23">
        <f t="shared" si="2"/>
        <v>11.107834199550959</v>
      </c>
      <c r="F23">
        <f t="shared" si="3"/>
        <v>4.1959639680126681</v>
      </c>
      <c r="G23">
        <f t="shared" si="0"/>
        <v>0.45013275407028741</v>
      </c>
      <c r="L23">
        <f t="shared" si="15"/>
        <v>105</v>
      </c>
      <c r="M23">
        <f t="shared" si="16"/>
        <v>19.509231048060411</v>
      </c>
      <c r="N23">
        <f t="shared" si="16"/>
        <v>35.339308124493634</v>
      </c>
      <c r="O23">
        <f t="shared" si="16"/>
        <v>59.875927592965127</v>
      </c>
      <c r="Q23">
        <f t="shared" si="6"/>
        <v>2.324583333001518</v>
      </c>
      <c r="R23">
        <f t="shared" si="7"/>
        <v>1.3390714105707082</v>
      </c>
      <c r="S23">
        <f t="shared" si="8"/>
        <v>0.80806869399861181</v>
      </c>
      <c r="T23">
        <f t="shared" si="13"/>
        <v>1.6234113543151765</v>
      </c>
      <c r="U23">
        <f t="shared" si="10"/>
        <v>0.92306186855919736</v>
      </c>
      <c r="V23">
        <f t="shared" si="11"/>
        <v>0.5531690976154533</v>
      </c>
    </row>
    <row r="24" spans="1:22" x14ac:dyDescent="0.2">
      <c r="B24" s="9">
        <v>23</v>
      </c>
      <c r="C24">
        <v>5</v>
      </c>
      <c r="D24">
        <f t="shared" si="1"/>
        <v>8.5539170997754788</v>
      </c>
      <c r="E24">
        <f t="shared" si="2"/>
        <v>9.6093088097530277</v>
      </c>
      <c r="F24">
        <f t="shared" si="3"/>
        <v>4.7375774821145482</v>
      </c>
      <c r="G24">
        <f t="shared" si="0"/>
        <v>0.52032878732393517</v>
      </c>
      <c r="L24">
        <f t="shared" si="15"/>
        <v>110</v>
      </c>
      <c r="M24">
        <f t="shared" si="16"/>
        <v>22.032141552583337</v>
      </c>
      <c r="N24">
        <f t="shared" si="16"/>
        <v>40.451426484133336</v>
      </c>
      <c r="O24">
        <f t="shared" si="16"/>
        <v>69.922282374613332</v>
      </c>
      <c r="Q24">
        <f t="shared" si="6"/>
        <v>2.0805469995504935</v>
      </c>
      <c r="R24">
        <f t="shared" si="7"/>
        <v>1.1778167223353029</v>
      </c>
      <c r="S24">
        <f t="shared" si="8"/>
        <v>0.69519484573043355</v>
      </c>
      <c r="T24">
        <f t="shared" si="13"/>
        <v>1.4685688947869926</v>
      </c>
      <c r="U24">
        <f t="shared" si="10"/>
        <v>0.82184883791207941</v>
      </c>
      <c r="V24">
        <f t="shared" si="11"/>
        <v>0.48213618885759707</v>
      </c>
    </row>
    <row r="25" spans="1:22" x14ac:dyDescent="0.2">
      <c r="B25" s="9">
        <v>24</v>
      </c>
      <c r="C25">
        <v>5</v>
      </c>
      <c r="D25">
        <f t="shared" si="1"/>
        <v>7.8046544048765139</v>
      </c>
      <c r="E25">
        <f t="shared" si="2"/>
        <v>8.7851198453641643</v>
      </c>
      <c r="F25">
        <f t="shared" si="3"/>
        <v>5.0996188070771407</v>
      </c>
      <c r="G25">
        <f t="shared" si="0"/>
        <v>0.56914419928357141</v>
      </c>
      <c r="L25">
        <f t="shared" si="15"/>
        <v>115</v>
      </c>
      <c r="M25">
        <f t="shared" si="16"/>
        <v>25.221211568122072</v>
      </c>
      <c r="N25">
        <f t="shared" si="16"/>
        <v>46.914999087401419</v>
      </c>
      <c r="O25">
        <f t="shared" si="16"/>
        <v>82.709748494212349</v>
      </c>
      <c r="Q25">
        <f t="shared" si="6"/>
        <v>1.8368028871482514</v>
      </c>
      <c r="R25">
        <f t="shared" si="7"/>
        <v>1.0221813540394817</v>
      </c>
      <c r="S25">
        <f t="shared" si="8"/>
        <v>0.59025083758118069</v>
      </c>
      <c r="T25">
        <f t="shared" si="13"/>
        <v>1.3093476305341862</v>
      </c>
      <c r="U25">
        <f t="shared" si="10"/>
        <v>0.72136722403753439</v>
      </c>
      <c r="V25">
        <f t="shared" si="11"/>
        <v>0.41435144787978068</v>
      </c>
    </row>
    <row r="26" spans="1:22" x14ac:dyDescent="0.2">
      <c r="A26">
        <v>1</v>
      </c>
      <c r="B26" s="9">
        <v>25</v>
      </c>
      <c r="C26">
        <f>C20+5</f>
        <v>25</v>
      </c>
      <c r="D26">
        <f t="shared" si="1"/>
        <v>7.3925599226820822</v>
      </c>
      <c r="E26">
        <f t="shared" si="2"/>
        <v>12.088839884023123</v>
      </c>
      <c r="F26">
        <f t="shared" si="3"/>
        <v>5.3233623646366155</v>
      </c>
      <c r="G26">
        <f t="shared" si="0"/>
        <v>2.0680230890509641</v>
      </c>
      <c r="L26">
        <f t="shared" si="15"/>
        <v>120</v>
      </c>
      <c r="M26">
        <f t="shared" si="16"/>
        <v>29.32991426944556</v>
      </c>
      <c r="N26">
        <f t="shared" si="16"/>
        <v>55.260854258057449</v>
      </c>
      <c r="O26">
        <f t="shared" si="16"/>
        <v>99.343452238697665</v>
      </c>
      <c r="Q26">
        <f t="shared" si="6"/>
        <v>1.5959188260135908</v>
      </c>
      <c r="R26">
        <f t="shared" si="7"/>
        <v>0.87319689249945587</v>
      </c>
      <c r="S26">
        <f t="shared" si="8"/>
        <v>0.49337178569991186</v>
      </c>
      <c r="T26">
        <f t="shared" si="13"/>
        <v>1.1480868587361324</v>
      </c>
      <c r="U26">
        <f t="shared" si="10"/>
        <v>0.62277195393980478</v>
      </c>
      <c r="V26">
        <f t="shared" si="11"/>
        <v>0.3502956841080716</v>
      </c>
    </row>
    <row r="27" spans="1:22" x14ac:dyDescent="0.2">
      <c r="A27">
        <v>2</v>
      </c>
      <c r="B27" s="9">
        <v>26</v>
      </c>
      <c r="C27">
        <f t="shared" ref="C27:C28" si="18">C21+5</f>
        <v>25</v>
      </c>
      <c r="D27">
        <f t="shared" si="1"/>
        <v>9.0444199420115616</v>
      </c>
      <c r="E27">
        <f t="shared" si="2"/>
        <v>14.566629913017342</v>
      </c>
      <c r="F27">
        <f t="shared" si="3"/>
        <v>4.5271730215370019</v>
      </c>
      <c r="G27">
        <f t="shared" si="0"/>
        <v>1.7162514699202296</v>
      </c>
      <c r="L27">
        <f t="shared" si="15"/>
        <v>125</v>
      </c>
      <c r="M27">
        <f t="shared" si="16"/>
        <v>34.739228672562646</v>
      </c>
      <c r="N27">
        <f t="shared" si="16"/>
        <v>66.293650176984642</v>
      </c>
      <c r="O27">
        <f t="shared" si="16"/>
        <v>121.51388780972312</v>
      </c>
      <c r="Q27">
        <f t="shared" si="6"/>
        <v>1.3609431064986039</v>
      </c>
      <c r="R27">
        <f t="shared" si="7"/>
        <v>0.7321324877265134</v>
      </c>
      <c r="S27">
        <f t="shared" si="8"/>
        <v>0.40481277762891338</v>
      </c>
      <c r="T27">
        <f t="shared" si="13"/>
        <v>0.98746082466779217</v>
      </c>
      <c r="U27">
        <f t="shared" si="10"/>
        <v>0.52736435497201173</v>
      </c>
      <c r="V27">
        <f t="shared" si="11"/>
        <v>0.29049594367607467</v>
      </c>
    </row>
    <row r="28" spans="1:22" x14ac:dyDescent="0.2">
      <c r="A28">
        <v>3</v>
      </c>
      <c r="B28" s="9">
        <v>27</v>
      </c>
      <c r="C28">
        <f t="shared" si="18"/>
        <v>25</v>
      </c>
      <c r="D28">
        <f t="shared" si="1"/>
        <v>10.283314956508672</v>
      </c>
      <c r="E28">
        <f t="shared" si="2"/>
        <v>16.424972434763006</v>
      </c>
      <c r="F28">
        <f t="shared" si="3"/>
        <v>4.0705623992410978</v>
      </c>
      <c r="G28">
        <f t="shared" si="0"/>
        <v>1.5220725696372057</v>
      </c>
      <c r="L28">
        <f t="shared" si="15"/>
        <v>130</v>
      </c>
      <c r="M28">
        <f t="shared" si="16"/>
        <v>42.037340397599692</v>
      </c>
      <c r="N28">
        <f t="shared" si="16"/>
        <v>81.267212715679449</v>
      </c>
      <c r="O28">
        <f t="shared" si="16"/>
        <v>151.880982888223</v>
      </c>
      <c r="Q28">
        <f t="shared" si="6"/>
        <v>1.135400084304939</v>
      </c>
      <c r="R28">
        <f t="shared" si="7"/>
        <v>0.60047644648233622</v>
      </c>
      <c r="S28">
        <f t="shared" si="8"/>
        <v>0.32492644030171874</v>
      </c>
      <c r="T28">
        <f t="shared" si="13"/>
        <v>0.8304882433481422</v>
      </c>
      <c r="U28">
        <f t="shared" si="10"/>
        <v>0.4365903471284896</v>
      </c>
      <c r="V28">
        <f t="shared" si="11"/>
        <v>0.23551938996238028</v>
      </c>
    </row>
    <row r="29" spans="1:22" x14ac:dyDescent="0.2">
      <c r="B29" s="9">
        <v>28</v>
      </c>
      <c r="C29">
        <v>5</v>
      </c>
      <c r="D29">
        <f t="shared" si="1"/>
        <v>11.212486217381503</v>
      </c>
      <c r="E29">
        <f t="shared" si="2"/>
        <v>12.533734839119653</v>
      </c>
      <c r="F29">
        <f t="shared" si="3"/>
        <v>3.78429912261503</v>
      </c>
      <c r="G29">
        <f t="shared" si="0"/>
        <v>0.39892339068752719</v>
      </c>
      <c r="L29">
        <f t="shared" si="15"/>
        <v>135</v>
      </c>
      <c r="M29">
        <f t="shared" si="16"/>
        <v>52.159007350450587</v>
      </c>
      <c r="N29">
        <f t="shared" si="16"/>
        <v>102.19416359833359</v>
      </c>
      <c r="O29">
        <f t="shared" si="16"/>
        <v>194.75920265691715</v>
      </c>
      <c r="Q29">
        <f t="shared" si="6"/>
        <v>0.92320746716167457</v>
      </c>
      <c r="R29">
        <f t="shared" si="7"/>
        <v>0.47987332757666729</v>
      </c>
      <c r="S29">
        <f t="shared" si="8"/>
        <v>0.25411772016165074</v>
      </c>
      <c r="T29">
        <f t="shared" si="13"/>
        <v>0.680483584430707</v>
      </c>
      <c r="U29">
        <f t="shared" si="10"/>
        <v>0.35200396677058843</v>
      </c>
      <c r="V29">
        <f t="shared" si="11"/>
        <v>0.18594809531850989</v>
      </c>
    </row>
    <row r="30" spans="1:22" x14ac:dyDescent="0.2">
      <c r="B30" s="9">
        <v>29</v>
      </c>
      <c r="C30">
        <v>5</v>
      </c>
      <c r="D30">
        <f t="shared" si="1"/>
        <v>9.2668674195598264</v>
      </c>
      <c r="E30">
        <f t="shared" si="2"/>
        <v>10.393554161515809</v>
      </c>
      <c r="F30">
        <f t="shared" si="3"/>
        <v>4.4377907485799977</v>
      </c>
      <c r="G30">
        <f t="shared" si="0"/>
        <v>0.48106739256851033</v>
      </c>
      <c r="L30">
        <f t="shared" si="15"/>
        <v>140</v>
      </c>
      <c r="M30">
        <f t="shared" si="16"/>
        <v>66.636752832782491</v>
      </c>
      <c r="N30">
        <f t="shared" si="16"/>
        <v>132.40983038228674</v>
      </c>
      <c r="O30">
        <f t="shared" si="16"/>
        <v>257.37867772634479</v>
      </c>
      <c r="Q30">
        <f t="shared" si="6"/>
        <v>0.72847269045220397</v>
      </c>
      <c r="R30">
        <f t="shared" si="7"/>
        <v>0.37199660067861573</v>
      </c>
      <c r="S30">
        <f t="shared" si="8"/>
        <v>0.1927683510390629</v>
      </c>
      <c r="T30">
        <f t="shared" si="13"/>
        <v>0.54091717602298472</v>
      </c>
      <c r="U30">
        <f t="shared" si="10"/>
        <v>0.27518029665719279</v>
      </c>
      <c r="V30">
        <f t="shared" si="11"/>
        <v>0.14232864242568877</v>
      </c>
    </row>
    <row r="31" spans="1:22" x14ac:dyDescent="0.2">
      <c r="B31" s="9">
        <v>30</v>
      </c>
      <c r="C31">
        <v>5</v>
      </c>
      <c r="D31">
        <f t="shared" si="1"/>
        <v>8.1967770807579043</v>
      </c>
      <c r="E31">
        <f t="shared" si="2"/>
        <v>9.2164547888336941</v>
      </c>
      <c r="F31">
        <f t="shared" si="3"/>
        <v>4.9035101585533152</v>
      </c>
      <c r="G31">
        <f t="shared" si="0"/>
        <v>0.54250795067728319</v>
      </c>
      <c r="L31">
        <f>L30+5</f>
        <v>145</v>
      </c>
      <c r="M31">
        <f t="shared" si="16"/>
        <v>88.068342262769178</v>
      </c>
      <c r="N31">
        <f t="shared" si="16"/>
        <v>177.6332674123999</v>
      </c>
      <c r="O31">
        <f t="shared" si="16"/>
        <v>352.28487145417978</v>
      </c>
      <c r="Q31">
        <f t="shared" si="6"/>
        <v>0.55513400984030425</v>
      </c>
      <c r="R31">
        <f t="shared" si="7"/>
        <v>0.27834487854196072</v>
      </c>
      <c r="S31">
        <f t="shared" si="8"/>
        <v>0.14112936799918249</v>
      </c>
      <c r="T31">
        <f t="shared" si="13"/>
        <v>0.41515572075273505</v>
      </c>
      <c r="U31">
        <f t="shared" si="10"/>
        <v>0.20756696302980521</v>
      </c>
      <c r="V31">
        <f t="shared" si="11"/>
        <v>0.1050944727842562</v>
      </c>
    </row>
    <row r="32" spans="1:22" x14ac:dyDescent="0.2">
      <c r="A32">
        <v>1</v>
      </c>
      <c r="B32" s="9">
        <v>31</v>
      </c>
      <c r="C32">
        <f>C26+5</f>
        <v>30</v>
      </c>
      <c r="D32">
        <f t="shared" si="1"/>
        <v>7.608227394416847</v>
      </c>
      <c r="E32">
        <f t="shared" si="2"/>
        <v>13.373163831066956</v>
      </c>
      <c r="F32">
        <f t="shared" si="3"/>
        <v>5.2038735083491074</v>
      </c>
      <c r="G32">
        <f t="shared" si="0"/>
        <v>2.2432986224477069</v>
      </c>
      <c r="L32">
        <f t="shared" ref="L32" si="19">L31+5</f>
        <v>150</v>
      </c>
      <c r="M32">
        <f t="shared" si="16"/>
        <v>121.01658370196887</v>
      </c>
      <c r="N32">
        <f t="shared" si="16"/>
        <v>248.03316740393774</v>
      </c>
      <c r="O32">
        <f t="shared" si="16"/>
        <v>502.06633480787548</v>
      </c>
      <c r="Q32">
        <f t="shared" si="6"/>
        <v>0.40644926476851723</v>
      </c>
      <c r="R32">
        <f t="shared" si="7"/>
        <v>0.19997346959662821</v>
      </c>
      <c r="S32">
        <f t="shared" si="8"/>
        <v>9.9193293714124858E-2</v>
      </c>
      <c r="T32">
        <f t="shared" si="13"/>
        <v>0.30608101260170356</v>
      </c>
      <c r="U32">
        <f t="shared" si="10"/>
        <v>0.15028062357456468</v>
      </c>
      <c r="V32">
        <f t="shared" si="11"/>
        <v>7.4468838379172606E-2</v>
      </c>
    </row>
    <row r="33" spans="1:7" x14ac:dyDescent="0.2">
      <c r="A33">
        <v>2</v>
      </c>
      <c r="B33" s="9">
        <v>32</v>
      </c>
      <c r="C33">
        <f t="shared" ref="C33:C34" si="20">C27+5</f>
        <v>30</v>
      </c>
      <c r="D33">
        <f t="shared" si="1"/>
        <v>9.6865819155334769</v>
      </c>
      <c r="E33">
        <f t="shared" si="2"/>
        <v>16.698531064853562</v>
      </c>
      <c r="F33">
        <f t="shared" si="3"/>
        <v>4.2784109469631488</v>
      </c>
      <c r="G33">
        <f t="shared" si="0"/>
        <v>1.7965652118432662</v>
      </c>
    </row>
    <row r="34" spans="1:7" x14ac:dyDescent="0.2">
      <c r="A34">
        <v>3</v>
      </c>
      <c r="B34" s="9">
        <v>33</v>
      </c>
      <c r="C34">
        <f t="shared" si="20"/>
        <v>30</v>
      </c>
      <c r="D34">
        <f t="shared" si="1"/>
        <v>11.349265532426781</v>
      </c>
      <c r="E34">
        <f t="shared" si="2"/>
        <v>19.358824851882851</v>
      </c>
      <c r="F34">
        <f t="shared" si="3"/>
        <v>3.745524416945988</v>
      </c>
      <c r="G34">
        <f t="shared" si="0"/>
        <v>1.5496808421758195</v>
      </c>
    </row>
    <row r="35" spans="1:7" x14ac:dyDescent="0.2">
      <c r="B35" s="9">
        <v>34</v>
      </c>
      <c r="C35">
        <v>5</v>
      </c>
      <c r="D35">
        <f t="shared" si="1"/>
        <v>12.679412425941425</v>
      </c>
      <c r="E35">
        <f t="shared" si="2"/>
        <v>14.147353668535567</v>
      </c>
      <c r="F35">
        <f t="shared" si="3"/>
        <v>3.4061308824350562</v>
      </c>
      <c r="G35">
        <f t="shared" si="0"/>
        <v>0.353422987588149</v>
      </c>
    </row>
    <row r="36" spans="1:7" x14ac:dyDescent="0.2">
      <c r="B36" s="9">
        <v>35</v>
      </c>
      <c r="C36">
        <v>5</v>
      </c>
      <c r="D36">
        <f t="shared" si="1"/>
        <v>10.073676834267783</v>
      </c>
      <c r="E36">
        <f t="shared" si="2"/>
        <v>11.281044517694561</v>
      </c>
      <c r="F36">
        <f t="shared" si="3"/>
        <v>4.1412405422421825</v>
      </c>
      <c r="G36">
        <f t="shared" si="0"/>
        <v>0.44322136945363461</v>
      </c>
    </row>
    <row r="37" spans="1:7" x14ac:dyDescent="0.2">
      <c r="B37" s="9">
        <v>36</v>
      </c>
      <c r="C37">
        <v>5</v>
      </c>
      <c r="D37">
        <f t="shared" si="1"/>
        <v>8.6405222588472803</v>
      </c>
      <c r="E37">
        <f t="shared" si="2"/>
        <v>9.7045744847320083</v>
      </c>
      <c r="F37">
        <f t="shared" si="3"/>
        <v>4.6990174714804507</v>
      </c>
      <c r="G37">
        <f t="shared" si="0"/>
        <v>0.51522094120318096</v>
      </c>
    </row>
    <row r="38" spans="1:7" x14ac:dyDescent="0.2">
      <c r="A38">
        <v>1</v>
      </c>
      <c r="B38" s="9">
        <v>37</v>
      </c>
      <c r="C38">
        <f>C32+5</f>
        <v>35</v>
      </c>
      <c r="D38">
        <f t="shared" si="1"/>
        <v>7.8522872423660042</v>
      </c>
      <c r="E38">
        <f t="shared" si="2"/>
        <v>14.748888312022206</v>
      </c>
      <c r="F38">
        <f t="shared" si="3"/>
        <v>5.0749636881265561</v>
      </c>
      <c r="G38">
        <f t="shared" si="0"/>
        <v>2.3730602103394181</v>
      </c>
    </row>
    <row r="39" spans="1:7" x14ac:dyDescent="0.2">
      <c r="A39">
        <v>2</v>
      </c>
      <c r="B39" s="9">
        <v>38</v>
      </c>
      <c r="C39">
        <f t="shared" ref="C39:C40" si="21">C33+5</f>
        <v>35</v>
      </c>
      <c r="D39">
        <f t="shared" si="1"/>
        <v>10.374444156011103</v>
      </c>
      <c r="E39">
        <f t="shared" si="2"/>
        <v>19.036555065218877</v>
      </c>
      <c r="F39">
        <f t="shared" si="3"/>
        <v>4.040585530115437</v>
      </c>
      <c r="G39">
        <f t="shared" si="0"/>
        <v>1.838567948879966</v>
      </c>
    </row>
    <row r="40" spans="1:7" x14ac:dyDescent="0.2">
      <c r="A40">
        <v>3</v>
      </c>
      <c r="B40" s="9">
        <v>39</v>
      </c>
      <c r="C40">
        <f t="shared" si="21"/>
        <v>35</v>
      </c>
      <c r="D40">
        <f t="shared" si="1"/>
        <v>12.518277532609439</v>
      </c>
      <c r="E40">
        <f t="shared" si="2"/>
        <v>22.681071805436048</v>
      </c>
      <c r="F40">
        <f t="shared" si="3"/>
        <v>3.4439347152370674</v>
      </c>
      <c r="G40">
        <f t="shared" si="0"/>
        <v>1.5431369513856674</v>
      </c>
    </row>
    <row r="41" spans="1:7" x14ac:dyDescent="0.2">
      <c r="B41" s="9">
        <v>40</v>
      </c>
      <c r="C41">
        <v>5</v>
      </c>
      <c r="D41">
        <f t="shared" si="1"/>
        <v>14.340535902718024</v>
      </c>
      <c r="E41">
        <f t="shared" si="2"/>
        <v>15.974589492989827</v>
      </c>
      <c r="F41">
        <f t="shared" si="3"/>
        <v>3.0598751655190934</v>
      </c>
      <c r="G41">
        <f t="shared" si="0"/>
        <v>0.31299708841934021</v>
      </c>
    </row>
    <row r="42" spans="1:7" x14ac:dyDescent="0.2">
      <c r="B42" s="9">
        <v>41</v>
      </c>
      <c r="C42">
        <v>5</v>
      </c>
      <c r="D42">
        <f t="shared" si="1"/>
        <v>10.987294746494914</v>
      </c>
      <c r="E42">
        <f t="shared" si="2"/>
        <v>12.286024221144405</v>
      </c>
      <c r="F42">
        <f t="shared" si="3"/>
        <v>3.8499164742137153</v>
      </c>
      <c r="G42">
        <f t="shared" si="0"/>
        <v>0.40696647751963044</v>
      </c>
    </row>
    <row r="43" spans="1:7" x14ac:dyDescent="0.2">
      <c r="B43" s="9">
        <v>42</v>
      </c>
      <c r="C43">
        <v>5</v>
      </c>
      <c r="D43">
        <f t="shared" si="1"/>
        <v>9.1430121105722026</v>
      </c>
      <c r="E43">
        <f t="shared" si="2"/>
        <v>10.257313321629423</v>
      </c>
      <c r="F43">
        <f t="shared" si="3"/>
        <v>4.4871170832311389</v>
      </c>
      <c r="G43">
        <f t="shared" si="0"/>
        <v>0.48745707996036197</v>
      </c>
    </row>
    <row r="44" spans="1:7" x14ac:dyDescent="0.2">
      <c r="A44">
        <v>1</v>
      </c>
      <c r="B44" s="9">
        <v>43</v>
      </c>
      <c r="C44">
        <f>C38+5</f>
        <v>40</v>
      </c>
      <c r="D44">
        <f t="shared" si="1"/>
        <v>8.1286566608147126</v>
      </c>
      <c r="E44">
        <f t="shared" si="2"/>
        <v>16.231581989466484</v>
      </c>
      <c r="F44">
        <f t="shared" si="3"/>
        <v>4.9364887836940641</v>
      </c>
      <c r="G44">
        <f t="shared" si="0"/>
        <v>2.4643315744551626</v>
      </c>
    </row>
    <row r="45" spans="1:7" x14ac:dyDescent="0.2">
      <c r="A45">
        <v>2</v>
      </c>
      <c r="B45" s="9">
        <v>44</v>
      </c>
      <c r="C45">
        <f t="shared" ref="C45:C46" si="22">C39+5</f>
        <v>40</v>
      </c>
      <c r="D45">
        <f t="shared" si="1"/>
        <v>11.115790994733242</v>
      </c>
      <c r="E45">
        <f t="shared" si="2"/>
        <v>21.608423790519836</v>
      </c>
      <c r="F45">
        <f t="shared" si="3"/>
        <v>3.8121985948142911</v>
      </c>
      <c r="G45">
        <f t="shared" si="0"/>
        <v>1.8511299291320367</v>
      </c>
    </row>
    <row r="46" spans="1:7" x14ac:dyDescent="0.2">
      <c r="A46">
        <v>3</v>
      </c>
      <c r="B46" s="9">
        <v>45</v>
      </c>
      <c r="C46">
        <f t="shared" si="22"/>
        <v>40</v>
      </c>
      <c r="D46">
        <f t="shared" si="1"/>
        <v>13.804211895259918</v>
      </c>
      <c r="E46">
        <f t="shared" si="2"/>
        <v>26.447581411467851</v>
      </c>
      <c r="F46">
        <f t="shared" si="3"/>
        <v>3.1637135930198617</v>
      </c>
      <c r="G46">
        <f t="shared" si="0"/>
        <v>1.5124256308236839</v>
      </c>
    </row>
    <row r="47" spans="1:7" x14ac:dyDescent="0.2">
      <c r="B47" s="9">
        <v>46</v>
      </c>
      <c r="C47">
        <v>5</v>
      </c>
      <c r="D47">
        <f t="shared" si="1"/>
        <v>16.223790705733926</v>
      </c>
      <c r="E47">
        <f t="shared" si="2"/>
        <v>18.04616977630732</v>
      </c>
      <c r="F47">
        <f t="shared" si="3"/>
        <v>2.7436662770862497</v>
      </c>
      <c r="G47">
        <f t="shared" si="0"/>
        <v>0.27706710409897961</v>
      </c>
    </row>
    <row r="48" spans="1:7" x14ac:dyDescent="0.2">
      <c r="B48" s="9">
        <v>47</v>
      </c>
      <c r="C48">
        <v>5</v>
      </c>
      <c r="D48">
        <f t="shared" si="1"/>
        <v>12.02308488815366</v>
      </c>
      <c r="E48">
        <f t="shared" si="2"/>
        <v>13.425393376969026</v>
      </c>
      <c r="F48">
        <f t="shared" si="3"/>
        <v>3.5655492638598161</v>
      </c>
      <c r="G48">
        <f t="shared" si="0"/>
        <v>0.372428565748948</v>
      </c>
    </row>
    <row r="49" spans="1:7" x14ac:dyDescent="0.2">
      <c r="B49" s="9">
        <v>48</v>
      </c>
      <c r="C49">
        <v>5</v>
      </c>
      <c r="D49">
        <f t="shared" si="1"/>
        <v>9.7126966884845132</v>
      </c>
      <c r="E49">
        <f t="shared" si="2"/>
        <v>10.883966357332964</v>
      </c>
      <c r="F49">
        <f t="shared" si="3"/>
        <v>4.2688717491641475</v>
      </c>
      <c r="G49">
        <f t="shared" si="0"/>
        <v>0.45939135016080784</v>
      </c>
    </row>
    <row r="50" spans="1:7" x14ac:dyDescent="0.2">
      <c r="A50">
        <v>1</v>
      </c>
      <c r="B50" s="9">
        <v>49</v>
      </c>
      <c r="C50">
        <f>C44+5</f>
        <v>45</v>
      </c>
      <c r="D50">
        <f t="shared" si="1"/>
        <v>8.441983178666483</v>
      </c>
      <c r="E50">
        <f t="shared" si="2"/>
        <v>17.839768039466318</v>
      </c>
      <c r="F50">
        <f t="shared" si="3"/>
        <v>4.7883624350355793</v>
      </c>
      <c r="G50">
        <f t="shared" si="0"/>
        <v>2.5224543223010532</v>
      </c>
    </row>
    <row r="51" spans="1:7" x14ac:dyDescent="0.2">
      <c r="A51">
        <v>2</v>
      </c>
      <c r="B51" s="9">
        <v>50</v>
      </c>
      <c r="C51">
        <f t="shared" ref="C51:C52" si="23">C45+5</f>
        <v>45</v>
      </c>
      <c r="D51">
        <f t="shared" si="1"/>
        <v>11.919884019733159</v>
      </c>
      <c r="E51">
        <f t="shared" si="2"/>
        <v>24.447779637493003</v>
      </c>
      <c r="F51">
        <f t="shared" si="3"/>
        <v>3.5919839510960583</v>
      </c>
      <c r="G51">
        <f t="shared" si="0"/>
        <v>1.8406579520615527</v>
      </c>
    </row>
    <row r="52" spans="1:7" x14ac:dyDescent="0.2">
      <c r="A52">
        <v>3</v>
      </c>
      <c r="B52" s="9">
        <v>51</v>
      </c>
      <c r="C52">
        <f t="shared" si="23"/>
        <v>45</v>
      </c>
      <c r="D52">
        <f t="shared" si="1"/>
        <v>15.223889818746501</v>
      </c>
      <c r="E52">
        <f t="shared" si="2"/>
        <v>30.725390655618352</v>
      </c>
      <c r="F52">
        <f t="shared" si="3"/>
        <v>2.9029447195824454</v>
      </c>
      <c r="G52">
        <f t="shared" si="0"/>
        <v>1.464586748607261</v>
      </c>
    </row>
    <row r="53" spans="1:7" x14ac:dyDescent="0.2">
      <c r="B53" s="9">
        <v>52</v>
      </c>
      <c r="C53">
        <v>5</v>
      </c>
      <c r="D53">
        <f t="shared" si="1"/>
        <v>18.362695327809178</v>
      </c>
      <c r="E53">
        <f t="shared" si="2"/>
        <v>20.398964860590095</v>
      </c>
      <c r="F53">
        <f t="shared" si="3"/>
        <v>2.4554706140358236</v>
      </c>
      <c r="G53">
        <f t="shared" si="0"/>
        <v>0.24511047664285068</v>
      </c>
    </row>
    <row r="54" spans="1:7" x14ac:dyDescent="0.2">
      <c r="B54" s="9">
        <v>53</v>
      </c>
      <c r="C54">
        <v>5</v>
      </c>
      <c r="D54">
        <f t="shared" si="1"/>
        <v>13.199482430295047</v>
      </c>
      <c r="E54">
        <f t="shared" si="2"/>
        <v>14.719430673324553</v>
      </c>
      <c r="F54">
        <f t="shared" si="3"/>
        <v>3.2895856967038455</v>
      </c>
      <c r="G54">
        <f t="shared" si="0"/>
        <v>0.33968705114806541</v>
      </c>
    </row>
    <row r="55" spans="1:7" x14ac:dyDescent="0.2">
      <c r="B55" s="9">
        <v>54</v>
      </c>
      <c r="C55">
        <v>5</v>
      </c>
      <c r="D55">
        <f t="shared" si="1"/>
        <v>10.359715336662276</v>
      </c>
      <c r="E55">
        <f t="shared" si="2"/>
        <v>11.595686870328503</v>
      </c>
      <c r="F55">
        <f t="shared" si="3"/>
        <v>4.0454006130453832</v>
      </c>
      <c r="G55">
        <f t="shared" si="0"/>
        <v>0.43119481026985951</v>
      </c>
    </row>
    <row r="56" spans="1:7" x14ac:dyDescent="0.2">
      <c r="A56">
        <v>1</v>
      </c>
      <c r="B56" s="9">
        <v>55</v>
      </c>
      <c r="C56">
        <f>C50+5</f>
        <v>50</v>
      </c>
      <c r="D56">
        <f t="shared" si="1"/>
        <v>8.7978434351642516</v>
      </c>
      <c r="E56">
        <f t="shared" si="2"/>
        <v>19.595686870328503</v>
      </c>
      <c r="F56">
        <f t="shared" si="3"/>
        <v>4.6305542676392237</v>
      </c>
      <c r="G56">
        <f t="shared" si="0"/>
        <v>2.5515819032457214</v>
      </c>
    </row>
    <row r="57" spans="1:7" x14ac:dyDescent="0.2">
      <c r="A57">
        <v>2</v>
      </c>
      <c r="B57" s="9">
        <v>56</v>
      </c>
      <c r="C57">
        <f t="shared" ref="C57:C58" si="24">C51+5</f>
        <v>50</v>
      </c>
      <c r="D57">
        <f t="shared" si="1"/>
        <v>12.797843435164252</v>
      </c>
      <c r="E57">
        <f t="shared" si="2"/>
        <v>27.5956868703285</v>
      </c>
      <c r="F57">
        <f t="shared" si="3"/>
        <v>3.3788707266076718</v>
      </c>
      <c r="G57">
        <f t="shared" si="0"/>
        <v>1.8118773500710039</v>
      </c>
    </row>
    <row r="58" spans="1:7" x14ac:dyDescent="0.2">
      <c r="A58">
        <v>3</v>
      </c>
      <c r="B58" s="9">
        <v>57</v>
      </c>
      <c r="C58">
        <f t="shared" si="24"/>
        <v>50</v>
      </c>
      <c r="D58">
        <f t="shared" si="1"/>
        <v>16.79784343516425</v>
      </c>
      <c r="E58">
        <f t="shared" si="2"/>
        <v>35.5956868703285</v>
      </c>
      <c r="F58">
        <f t="shared" si="3"/>
        <v>2.6598795852543025</v>
      </c>
      <c r="G58">
        <f t="shared" si="0"/>
        <v>1.4046645646183191</v>
      </c>
    </row>
    <row r="59" spans="1:7" x14ac:dyDescent="0.2">
      <c r="B59" s="9">
        <v>58</v>
      </c>
      <c r="C59">
        <v>5</v>
      </c>
      <c r="D59">
        <f t="shared" si="1"/>
        <v>20.79784343516425</v>
      </c>
      <c r="E59">
        <f t="shared" si="2"/>
        <v>23.077627778680675</v>
      </c>
      <c r="F59">
        <f t="shared" si="3"/>
        <v>2.1931899015885916</v>
      </c>
      <c r="G59">
        <f t="shared" si="0"/>
        <v>0.21666005050220308</v>
      </c>
    </row>
    <row r="60" spans="1:7" x14ac:dyDescent="0.2">
      <c r="B60" s="9">
        <v>59</v>
      </c>
      <c r="C60">
        <v>5</v>
      </c>
      <c r="D60">
        <f t="shared" si="1"/>
        <v>14.538813889340338</v>
      </c>
      <c r="E60">
        <f t="shared" si="2"/>
        <v>16.192695278274371</v>
      </c>
      <c r="F60">
        <f t="shared" si="3"/>
        <v>3.0231914050514948</v>
      </c>
      <c r="G60">
        <f t="shared" si="0"/>
        <v>0.30878120745645515</v>
      </c>
    </row>
    <row r="61" spans="1:7" x14ac:dyDescent="0.2">
      <c r="B61" s="9">
        <v>60</v>
      </c>
      <c r="C61">
        <v>5</v>
      </c>
      <c r="D61">
        <f t="shared" si="1"/>
        <v>11.096347639137186</v>
      </c>
      <c r="E61">
        <f t="shared" si="2"/>
        <v>12.405982403050904</v>
      </c>
      <c r="F61">
        <f t="shared" si="3"/>
        <v>3.8178583356003601</v>
      </c>
      <c r="G61">
        <f t="shared" si="0"/>
        <v>0.40303136322121413</v>
      </c>
    </row>
    <row r="62" spans="1:7" x14ac:dyDescent="0.2">
      <c r="A62">
        <v>1</v>
      </c>
      <c r="B62" s="9">
        <v>61</v>
      </c>
      <c r="C62">
        <f>C56+5</f>
        <v>55</v>
      </c>
      <c r="D62">
        <f t="shared" si="1"/>
        <v>9.2029912015254531</v>
      </c>
      <c r="E62">
        <f t="shared" si="2"/>
        <v>21.526281523203451</v>
      </c>
      <c r="F62">
        <f t="shared" si="3"/>
        <v>4.4630937488544813</v>
      </c>
      <c r="G62">
        <f t="shared" si="0"/>
        <v>2.55501629209461</v>
      </c>
    </row>
    <row r="63" spans="1:7" x14ac:dyDescent="0.2">
      <c r="A63">
        <v>2</v>
      </c>
      <c r="B63" s="9">
        <v>62</v>
      </c>
      <c r="C63">
        <f t="shared" ref="C63:C64" si="25">C57+5</f>
        <v>55</v>
      </c>
      <c r="D63">
        <f t="shared" si="1"/>
        <v>13.763140761601726</v>
      </c>
      <c r="E63">
        <f t="shared" si="2"/>
        <v>31.102595599363625</v>
      </c>
      <c r="F63">
        <f t="shared" si="3"/>
        <v>3.1719567030574045</v>
      </c>
      <c r="G63">
        <f t="shared" si="0"/>
        <v>1.7683411606047865</v>
      </c>
    </row>
    <row r="64" spans="1:7" x14ac:dyDescent="0.2">
      <c r="A64">
        <v>3</v>
      </c>
      <c r="B64" s="9">
        <v>63</v>
      </c>
      <c r="C64">
        <f t="shared" si="25"/>
        <v>55</v>
      </c>
      <c r="D64">
        <f t="shared" si="1"/>
        <v>18.551297799681812</v>
      </c>
      <c r="E64">
        <f t="shared" si="2"/>
        <v>41.157725379331808</v>
      </c>
      <c r="F64">
        <f t="shared" si="3"/>
        <v>2.4329363764450016</v>
      </c>
      <c r="G64">
        <f t="shared" si="0"/>
        <v>1.3363226342828793</v>
      </c>
    </row>
    <row r="65" spans="1:7" x14ac:dyDescent="0.2">
      <c r="B65" s="9">
        <v>64</v>
      </c>
      <c r="C65">
        <v>5</v>
      </c>
      <c r="D65">
        <f t="shared" si="1"/>
        <v>23.578862689665904</v>
      </c>
      <c r="E65">
        <f t="shared" si="2"/>
        <v>26.136748958632495</v>
      </c>
      <c r="F65">
        <f t="shared" si="3"/>
        <v>1.954738981424708</v>
      </c>
      <c r="G65">
        <f t="shared" si="0"/>
        <v>0.19130152751260943</v>
      </c>
    </row>
    <row r="66" spans="1:7" x14ac:dyDescent="0.2">
      <c r="B66" s="9">
        <v>65</v>
      </c>
      <c r="C66">
        <v>5</v>
      </c>
      <c r="D66">
        <f t="shared" si="1"/>
        <v>16.068374479316248</v>
      </c>
      <c r="E66">
        <f t="shared" si="2"/>
        <v>17.875211927247872</v>
      </c>
      <c r="F66">
        <f t="shared" si="3"/>
        <v>2.7672660901088499</v>
      </c>
      <c r="G66">
        <f t="shared" ref="G66:G85" si="26">C66/E66</f>
        <v>0.27971696337643459</v>
      </c>
    </row>
    <row r="67" spans="1:7" x14ac:dyDescent="0.2">
      <c r="B67" s="9">
        <v>66</v>
      </c>
      <c r="C67">
        <v>5</v>
      </c>
      <c r="D67">
        <f t="shared" ref="D67:D85" si="27">$J$4+E66*$J$5</f>
        <v>11.937605963623936</v>
      </c>
      <c r="E67">
        <f t="shared" ref="E67:E85" si="28">D67+(C67*$J$6*(1+E66/$J$7))</f>
        <v>13.331366559986328</v>
      </c>
      <c r="F67">
        <f t="shared" ref="F67:F85" si="29">1/($J$6*(1+E66/$J$7))</f>
        <v>3.5874166718800988</v>
      </c>
      <c r="G67">
        <f t="shared" si="26"/>
        <v>0.37505532366106714</v>
      </c>
    </row>
    <row r="68" spans="1:7" x14ac:dyDescent="0.2">
      <c r="A68">
        <v>1</v>
      </c>
      <c r="B68" s="9">
        <v>67</v>
      </c>
      <c r="C68">
        <f>C62+5</f>
        <v>60</v>
      </c>
      <c r="D68">
        <f t="shared" si="27"/>
        <v>9.6656832799931642</v>
      </c>
      <c r="E68">
        <f t="shared" si="28"/>
        <v>23.664503215984961</v>
      </c>
      <c r="F68">
        <f t="shared" si="29"/>
        <v>4.2860755602503628</v>
      </c>
      <c r="G68">
        <f t="shared" si="26"/>
        <v>2.5354430410975644</v>
      </c>
    </row>
    <row r="69" spans="1:7" x14ac:dyDescent="0.2">
      <c r="A69">
        <v>2</v>
      </c>
      <c r="B69" s="9">
        <v>68</v>
      </c>
      <c r="C69">
        <f t="shared" ref="C69:C70" si="30">C63+5</f>
        <v>60</v>
      </c>
      <c r="D69">
        <f t="shared" si="27"/>
        <v>14.832251607992481</v>
      </c>
      <c r="E69">
        <f t="shared" si="28"/>
        <v>35.030953537583457</v>
      </c>
      <c r="F69">
        <f t="shared" si="29"/>
        <v>2.9704879159635675</v>
      </c>
      <c r="G69">
        <f t="shared" si="26"/>
        <v>1.7127709622756384</v>
      </c>
    </row>
    <row r="70" spans="1:7" x14ac:dyDescent="0.2">
      <c r="A70">
        <v>3</v>
      </c>
      <c r="B70" s="9">
        <v>69</v>
      </c>
      <c r="C70">
        <f t="shared" si="30"/>
        <v>60</v>
      </c>
      <c r="D70">
        <f t="shared" si="27"/>
        <v>20.515476768791729</v>
      </c>
      <c r="E70">
        <f t="shared" si="28"/>
        <v>47.534048891341797</v>
      </c>
      <c r="F70">
        <f t="shared" si="29"/>
        <v>2.2206947031787507</v>
      </c>
      <c r="G70">
        <f t="shared" si="26"/>
        <v>1.2622530880370437</v>
      </c>
    </row>
    <row r="71" spans="1:7" x14ac:dyDescent="0.2">
      <c r="B71" s="9">
        <v>70</v>
      </c>
      <c r="C71">
        <v>5</v>
      </c>
      <c r="D71">
        <f t="shared" si="27"/>
        <v>26.767024445670899</v>
      </c>
      <c r="E71">
        <f t="shared" si="28"/>
        <v>29.643726890237989</v>
      </c>
      <c r="F71">
        <f t="shared" si="29"/>
        <v>1.738101210100109</v>
      </c>
      <c r="G71">
        <f t="shared" si="26"/>
        <v>0.16866974987704922</v>
      </c>
    </row>
    <row r="72" spans="1:7" x14ac:dyDescent="0.2">
      <c r="B72" s="9">
        <v>71</v>
      </c>
      <c r="C72">
        <v>5</v>
      </c>
      <c r="D72">
        <f t="shared" si="27"/>
        <v>17.821863445118993</v>
      </c>
      <c r="E72">
        <f t="shared" si="28"/>
        <v>19.804049789630891</v>
      </c>
      <c r="F72">
        <f t="shared" si="29"/>
        <v>2.5224671806682322</v>
      </c>
      <c r="G72">
        <f t="shared" si="26"/>
        <v>0.25247361287780273</v>
      </c>
    </row>
    <row r="73" spans="1:7" x14ac:dyDescent="0.2">
      <c r="B73" s="9">
        <v>72</v>
      </c>
      <c r="C73">
        <v>5</v>
      </c>
      <c r="D73">
        <f t="shared" si="27"/>
        <v>12.902024894815446</v>
      </c>
      <c r="E73">
        <f t="shared" si="28"/>
        <v>14.392227384296991</v>
      </c>
      <c r="F73">
        <f t="shared" si="29"/>
        <v>3.3552487231044332</v>
      </c>
      <c r="G73">
        <f t="shared" si="26"/>
        <v>0.34740974183435835</v>
      </c>
    </row>
    <row r="74" spans="1:7" x14ac:dyDescent="0.2">
      <c r="A74">
        <v>1</v>
      </c>
      <c r="B74" s="9">
        <v>73</v>
      </c>
      <c r="C74">
        <f>C68+5</f>
        <v>65</v>
      </c>
      <c r="D74">
        <f t="shared" si="27"/>
        <v>10.196113692148495</v>
      </c>
      <c r="E74">
        <f t="shared" si="28"/>
        <v>26.051061491941539</v>
      </c>
      <c r="F74">
        <f t="shared" si="29"/>
        <v>4.0996666038123726</v>
      </c>
      <c r="G74">
        <f t="shared" si="26"/>
        <v>2.4950998645528002</v>
      </c>
    </row>
    <row r="75" spans="1:7" x14ac:dyDescent="0.2">
      <c r="A75">
        <v>2</v>
      </c>
      <c r="B75" s="9">
        <v>74</v>
      </c>
      <c r="C75">
        <f t="shared" ref="C75:C76" si="31">C69+5</f>
        <v>65</v>
      </c>
      <c r="D75">
        <f t="shared" si="27"/>
        <v>16.025530745970769</v>
      </c>
      <c r="E75">
        <f t="shared" si="28"/>
        <v>39.458720715732767</v>
      </c>
      <c r="F75">
        <f t="shared" si="29"/>
        <v>2.773843428226181</v>
      </c>
      <c r="G75">
        <f t="shared" si="26"/>
        <v>1.6472911138774844</v>
      </c>
    </row>
    <row r="76" spans="1:7" x14ac:dyDescent="0.2">
      <c r="A76">
        <v>3</v>
      </c>
      <c r="B76" s="9">
        <v>75</v>
      </c>
      <c r="C76">
        <f t="shared" si="31"/>
        <v>65</v>
      </c>
      <c r="D76">
        <f t="shared" si="27"/>
        <v>22.729360357866383</v>
      </c>
      <c r="E76">
        <f t="shared" si="28"/>
        <v>54.877528823092682</v>
      </c>
      <c r="F76">
        <f t="shared" si="29"/>
        <v>2.0218881231230492</v>
      </c>
      <c r="G76">
        <f t="shared" si="26"/>
        <v>1.1844556669003605</v>
      </c>
    </row>
    <row r="77" spans="1:7" x14ac:dyDescent="0.2">
      <c r="B77" s="9">
        <v>76</v>
      </c>
      <c r="C77">
        <v>5</v>
      </c>
      <c r="D77">
        <f t="shared" si="27"/>
        <v>30.438764411546341</v>
      </c>
      <c r="E77">
        <f t="shared" si="28"/>
        <v>33.682640852700978</v>
      </c>
      <c r="F77">
        <f t="shared" si="29"/>
        <v>1.5413657365507691</v>
      </c>
      <c r="G77">
        <f t="shared" si="26"/>
        <v>0.14844441746315906</v>
      </c>
    </row>
    <row r="78" spans="1:7" x14ac:dyDescent="0.2">
      <c r="B78" s="9">
        <v>77</v>
      </c>
      <c r="C78">
        <v>5</v>
      </c>
      <c r="D78">
        <f t="shared" si="27"/>
        <v>19.841320426350489</v>
      </c>
      <c r="E78">
        <f t="shared" si="28"/>
        <v>22.025452468985538</v>
      </c>
      <c r="F78">
        <f t="shared" si="29"/>
        <v>2.2892388840959192</v>
      </c>
      <c r="G78">
        <f t="shared" si="26"/>
        <v>0.22701009239381556</v>
      </c>
    </row>
    <row r="79" spans="1:7" x14ac:dyDescent="0.2">
      <c r="B79" s="9">
        <v>78</v>
      </c>
      <c r="C79">
        <v>5</v>
      </c>
      <c r="D79">
        <f t="shared" si="27"/>
        <v>14.012726234492769</v>
      </c>
      <c r="E79">
        <f t="shared" si="28"/>
        <v>15.613998857942047</v>
      </c>
      <c r="F79">
        <f t="shared" si="29"/>
        <v>3.1225163827690854</v>
      </c>
      <c r="G79">
        <f t="shared" si="26"/>
        <v>0.32022546213116665</v>
      </c>
    </row>
    <row r="80" spans="1:7" x14ac:dyDescent="0.2">
      <c r="A80">
        <v>1</v>
      </c>
      <c r="B80" s="9">
        <v>79</v>
      </c>
      <c r="C80">
        <f>C74+5</f>
        <v>70</v>
      </c>
      <c r="D80">
        <f t="shared" si="27"/>
        <v>10.806999428971023</v>
      </c>
      <c r="E80">
        <f t="shared" si="28"/>
        <v>28.736798629530455</v>
      </c>
      <c r="F80">
        <f t="shared" si="29"/>
        <v>3.9041151112175259</v>
      </c>
      <c r="G80">
        <f t="shared" si="26"/>
        <v>2.4359011211522614</v>
      </c>
    </row>
    <row r="81" spans="1:7" x14ac:dyDescent="0.2">
      <c r="A81">
        <v>2</v>
      </c>
      <c r="B81" s="9">
        <v>80</v>
      </c>
      <c r="C81">
        <f t="shared" ref="C81:C82" si="32">C75+5</f>
        <v>70</v>
      </c>
      <c r="D81">
        <f t="shared" si="27"/>
        <v>17.368399314765227</v>
      </c>
      <c r="E81">
        <f t="shared" si="28"/>
        <v>44.484158355436549</v>
      </c>
      <c r="F81">
        <f t="shared" si="29"/>
        <v>2.5815246364671549</v>
      </c>
      <c r="G81">
        <f t="shared" si="26"/>
        <v>1.5735938947228634</v>
      </c>
    </row>
    <row r="82" spans="1:7" x14ac:dyDescent="0.2">
      <c r="A82">
        <v>3</v>
      </c>
      <c r="B82" s="9">
        <v>81</v>
      </c>
      <c r="C82">
        <f t="shared" si="32"/>
        <v>70</v>
      </c>
      <c r="D82">
        <f t="shared" si="27"/>
        <v>25.242079177718274</v>
      </c>
      <c r="E82">
        <f t="shared" si="28"/>
        <v>63.380990026523854</v>
      </c>
      <c r="F82">
        <f t="shared" si="29"/>
        <v>1.8353958842060698</v>
      </c>
      <c r="G82">
        <f t="shared" si="26"/>
        <v>1.1044321013399476</v>
      </c>
    </row>
    <row r="83" spans="1:7" x14ac:dyDescent="0.2">
      <c r="B83" s="9">
        <v>82</v>
      </c>
      <c r="C83">
        <v>5</v>
      </c>
      <c r="D83">
        <f t="shared" si="27"/>
        <v>34.690495013261923</v>
      </c>
      <c r="E83">
        <f t="shared" si="28"/>
        <v>38.359544514588116</v>
      </c>
      <c r="F83">
        <f t="shared" si="29"/>
        <v>1.3627507609784848</v>
      </c>
      <c r="G83">
        <f t="shared" si="26"/>
        <v>0.13034565616644647</v>
      </c>
    </row>
    <row r="84" spans="1:7" x14ac:dyDescent="0.2">
      <c r="B84" s="9">
        <v>83</v>
      </c>
      <c r="C84">
        <v>5</v>
      </c>
      <c r="D84">
        <f t="shared" si="27"/>
        <v>22.179772257294058</v>
      </c>
      <c r="E84">
        <f t="shared" si="28"/>
        <v>24.597749483023463</v>
      </c>
      <c r="F84">
        <f t="shared" si="29"/>
        <v>2.067844124748405</v>
      </c>
      <c r="G84">
        <f t="shared" si="26"/>
        <v>0.20327062861790796</v>
      </c>
    </row>
    <row r="85" spans="1:7" x14ac:dyDescent="0.2">
      <c r="B85" s="9">
        <v>84</v>
      </c>
      <c r="C85">
        <v>5</v>
      </c>
      <c r="D85">
        <f t="shared" si="27"/>
        <v>15.298874741511732</v>
      </c>
      <c r="E85">
        <f t="shared" si="28"/>
        <v>17.028762215662905</v>
      </c>
      <c r="F85">
        <f t="shared" si="29"/>
        <v>2.8903614106191595</v>
      </c>
      <c r="G85">
        <f t="shared" si="26"/>
        <v>0.2936208713632189</v>
      </c>
    </row>
    <row r="86" spans="1:7" x14ac:dyDescent="0.2">
      <c r="A86">
        <v>1</v>
      </c>
      <c r="B86" s="9">
        <v>79</v>
      </c>
      <c r="C86">
        <f>C80+5</f>
        <v>75</v>
      </c>
      <c r="D86">
        <f t="shared" ref="D86:D149" si="33">$J$4+E85*$J$5</f>
        <v>11.514381107831452</v>
      </c>
      <c r="E86">
        <f t="shared" ref="E86:E149" si="34">D86+(C86*$J$6*(1+E85/$J$7))</f>
        <v>31.785952769578628</v>
      </c>
      <c r="F86">
        <f t="shared" ref="F86:F149" si="35">1/($J$6*(1+E85/$J$7))</f>
        <v>3.6997624679257779</v>
      </c>
      <c r="G86">
        <f t="shared" ref="G86:G149" si="36">C86/E86</f>
        <v>2.3595328585456223</v>
      </c>
    </row>
    <row r="87" spans="1:7" x14ac:dyDescent="0.2">
      <c r="A87">
        <v>2</v>
      </c>
      <c r="B87" s="9">
        <v>80</v>
      </c>
      <c r="C87">
        <f t="shared" ref="C87:C88" si="37">C81+5</f>
        <v>75</v>
      </c>
      <c r="D87">
        <f t="shared" si="33"/>
        <v>18.892976384789314</v>
      </c>
      <c r="E87">
        <f t="shared" si="34"/>
        <v>50.232440961973282</v>
      </c>
      <c r="F87">
        <f t="shared" si="35"/>
        <v>2.393148734729889</v>
      </c>
      <c r="G87">
        <f t="shared" si="36"/>
        <v>1.493059038416551</v>
      </c>
    </row>
    <row r="88" spans="1:7" x14ac:dyDescent="0.2">
      <c r="A88">
        <v>3</v>
      </c>
      <c r="B88" s="9">
        <v>81</v>
      </c>
      <c r="C88">
        <f t="shared" si="37"/>
        <v>75</v>
      </c>
      <c r="D88">
        <f t="shared" si="33"/>
        <v>28.116220480986641</v>
      </c>
      <c r="E88">
        <f t="shared" si="34"/>
        <v>73.290551202466602</v>
      </c>
      <c r="F88">
        <f t="shared" si="35"/>
        <v>1.6602348900841206</v>
      </c>
      <c r="G88">
        <f t="shared" si="36"/>
        <v>1.0233242726311473</v>
      </c>
    </row>
    <row r="89" spans="1:7" x14ac:dyDescent="0.2">
      <c r="B89" s="9">
        <v>82</v>
      </c>
      <c r="C89">
        <v>5</v>
      </c>
      <c r="D89">
        <f t="shared" si="33"/>
        <v>39.645275601233301</v>
      </c>
      <c r="E89">
        <f t="shared" si="34"/>
        <v>43.809803161356633</v>
      </c>
      <c r="F89">
        <f t="shared" si="35"/>
        <v>1.2006163791246294</v>
      </c>
      <c r="G89">
        <f t="shared" si="36"/>
        <v>0.11412970703347866</v>
      </c>
    </row>
    <row r="90" spans="1:7" x14ac:dyDescent="0.2">
      <c r="B90" s="9">
        <v>83</v>
      </c>
      <c r="C90">
        <v>5</v>
      </c>
      <c r="D90">
        <f t="shared" si="33"/>
        <v>24.904901580678317</v>
      </c>
      <c r="E90">
        <f t="shared" si="34"/>
        <v>27.595391738746148</v>
      </c>
      <c r="F90">
        <f t="shared" si="35"/>
        <v>1.8583974317864578</v>
      </c>
      <c r="G90">
        <f t="shared" si="36"/>
        <v>0.18118967280249182</v>
      </c>
    </row>
    <row r="91" spans="1:7" x14ac:dyDescent="0.2">
      <c r="B91" s="9">
        <v>84</v>
      </c>
      <c r="C91">
        <v>5</v>
      </c>
      <c r="D91">
        <f t="shared" si="33"/>
        <v>16.797695869373072</v>
      </c>
      <c r="E91">
        <f t="shared" si="34"/>
        <v>18.677465456310379</v>
      </c>
      <c r="F91">
        <f t="shared" si="35"/>
        <v>2.6599004658578695</v>
      </c>
      <c r="G91">
        <f t="shared" si="36"/>
        <v>0.26770227532722846</v>
      </c>
    </row>
    <row r="92" spans="1:7" x14ac:dyDescent="0.2">
      <c r="A92">
        <v>1</v>
      </c>
      <c r="B92" s="9">
        <v>79</v>
      </c>
      <c r="C92">
        <f>C86+5</f>
        <v>80</v>
      </c>
      <c r="D92">
        <f t="shared" si="33"/>
        <v>12.33873272815519</v>
      </c>
      <c r="E92">
        <f t="shared" si="34"/>
        <v>35.280705093203494</v>
      </c>
      <c r="F92">
        <f t="shared" si="35"/>
        <v>3.4870585112323913</v>
      </c>
      <c r="G92">
        <f t="shared" si="36"/>
        <v>2.2675283781505624</v>
      </c>
    </row>
    <row r="93" spans="1:7" x14ac:dyDescent="0.2">
      <c r="A93">
        <v>2</v>
      </c>
      <c r="B93" s="9">
        <v>80</v>
      </c>
      <c r="C93">
        <f t="shared" ref="C93:C94" si="38">C87+5</f>
        <v>80</v>
      </c>
      <c r="D93">
        <f t="shared" si="33"/>
        <v>20.640352546601747</v>
      </c>
      <c r="E93">
        <f t="shared" si="34"/>
        <v>56.864916621164539</v>
      </c>
      <c r="F93">
        <f t="shared" si="35"/>
        <v>2.2084461757864657</v>
      </c>
      <c r="G93">
        <f t="shared" si="36"/>
        <v>1.4068428260075003</v>
      </c>
    </row>
    <row r="94" spans="1:7" x14ac:dyDescent="0.2">
      <c r="A94">
        <v>3</v>
      </c>
      <c r="B94" s="9">
        <v>81</v>
      </c>
      <c r="C94">
        <f t="shared" si="38"/>
        <v>80</v>
      </c>
      <c r="D94">
        <f t="shared" si="33"/>
        <v>31.43245831058227</v>
      </c>
      <c r="E94">
        <f t="shared" si="34"/>
        <v>84.924391607513911</v>
      </c>
      <c r="F94">
        <f t="shared" si="35"/>
        <v>1.4955526014721343</v>
      </c>
      <c r="G94">
        <f t="shared" si="36"/>
        <v>0.94201440229006939</v>
      </c>
    </row>
    <row r="95" spans="1:7" x14ac:dyDescent="0.2">
      <c r="B95" s="9">
        <v>82</v>
      </c>
      <c r="C95">
        <v>5</v>
      </c>
      <c r="D95">
        <f t="shared" si="33"/>
        <v>45.462195803756956</v>
      </c>
      <c r="E95">
        <f t="shared" si="34"/>
        <v>50.20841538413265</v>
      </c>
      <c r="F95">
        <f t="shared" si="35"/>
        <v>1.0534700123596505</v>
      </c>
      <c r="G95">
        <f t="shared" si="36"/>
        <v>9.9584899498344828E-2</v>
      </c>
    </row>
    <row r="96" spans="1:7" x14ac:dyDescent="0.2">
      <c r="B96" s="9">
        <v>83</v>
      </c>
      <c r="C96">
        <v>5</v>
      </c>
      <c r="D96">
        <f t="shared" si="33"/>
        <v>28.104207692066325</v>
      </c>
      <c r="E96">
        <f t="shared" si="34"/>
        <v>31.114628461272957</v>
      </c>
      <c r="F96">
        <f t="shared" si="35"/>
        <v>1.660897390539098</v>
      </c>
      <c r="G96">
        <f t="shared" si="36"/>
        <v>0.16069611778341772</v>
      </c>
    </row>
    <row r="97" spans="1:7" x14ac:dyDescent="0.2">
      <c r="B97" s="9">
        <v>84</v>
      </c>
      <c r="C97">
        <v>5</v>
      </c>
      <c r="D97">
        <f t="shared" si="33"/>
        <v>18.557314230636479</v>
      </c>
      <c r="E97">
        <f t="shared" si="34"/>
        <v>20.613045653700127</v>
      </c>
      <c r="F97">
        <f t="shared" si="35"/>
        <v>2.4322243382107378</v>
      </c>
      <c r="G97">
        <f t="shared" si="36"/>
        <v>0.24256483413466265</v>
      </c>
    </row>
    <row r="98" spans="1:7" x14ac:dyDescent="0.2">
      <c r="A98">
        <v>1</v>
      </c>
      <c r="B98" s="9">
        <v>79</v>
      </c>
      <c r="C98">
        <f>C92+5</f>
        <v>85</v>
      </c>
      <c r="D98">
        <f t="shared" si="33"/>
        <v>13.306522826850063</v>
      </c>
      <c r="E98">
        <f t="shared" si="34"/>
        <v>39.327611632495177</v>
      </c>
      <c r="F98">
        <f t="shared" si="35"/>
        <v>3.2665812193669534</v>
      </c>
      <c r="G98">
        <f t="shared" si="36"/>
        <v>2.1613313514764054</v>
      </c>
    </row>
    <row r="99" spans="1:7" x14ac:dyDescent="0.2">
      <c r="A99">
        <v>2</v>
      </c>
      <c r="B99" s="9">
        <v>80</v>
      </c>
      <c r="C99">
        <f t="shared" ref="C99:C100" si="39">C93+5</f>
        <v>85</v>
      </c>
      <c r="D99">
        <f t="shared" si="33"/>
        <v>22.663805816247589</v>
      </c>
      <c r="E99">
        <f t="shared" si="34"/>
        <v>64.592275703868495</v>
      </c>
      <c r="F99">
        <f t="shared" si="35"/>
        <v>2.0272621497474601</v>
      </c>
      <c r="G99">
        <f t="shared" si="36"/>
        <v>1.3159468229559415</v>
      </c>
    </row>
    <row r="100" spans="1:7" x14ac:dyDescent="0.2">
      <c r="A100">
        <v>3</v>
      </c>
      <c r="B100" s="9">
        <v>81</v>
      </c>
      <c r="C100">
        <f t="shared" si="39"/>
        <v>85</v>
      </c>
      <c r="D100">
        <f t="shared" si="33"/>
        <v>35.296137851934247</v>
      </c>
      <c r="E100">
        <f t="shared" si="34"/>
        <v>98.699572200222462</v>
      </c>
      <c r="F100">
        <f t="shared" si="35"/>
        <v>1.340621385476966</v>
      </c>
      <c r="G100">
        <f t="shared" si="36"/>
        <v>0.86119927478073122</v>
      </c>
    </row>
    <row r="101" spans="1:7" x14ac:dyDescent="0.2">
      <c r="B101" s="9">
        <v>82</v>
      </c>
      <c r="C101">
        <v>5</v>
      </c>
      <c r="D101">
        <f t="shared" si="33"/>
        <v>52.349786100111231</v>
      </c>
      <c r="E101">
        <f t="shared" si="34"/>
        <v>57.784764710122353</v>
      </c>
      <c r="F101">
        <f t="shared" si="35"/>
        <v>0.91996682209385294</v>
      </c>
      <c r="G101">
        <f t="shared" si="36"/>
        <v>8.6527997908835183E-2</v>
      </c>
    </row>
    <row r="102" spans="1:7" x14ac:dyDescent="0.2">
      <c r="B102" s="9">
        <v>83</v>
      </c>
      <c r="C102">
        <v>5</v>
      </c>
      <c r="D102">
        <f t="shared" si="33"/>
        <v>31.892382355061176</v>
      </c>
      <c r="E102">
        <f t="shared" si="34"/>
        <v>35.281620590567293</v>
      </c>
      <c r="F102">
        <f t="shared" si="35"/>
        <v>1.4752577578109807</v>
      </c>
      <c r="G102">
        <f t="shared" si="36"/>
        <v>0.14171684623060579</v>
      </c>
    </row>
    <row r="103" spans="1:7" x14ac:dyDescent="0.2">
      <c r="B103" s="9">
        <v>84</v>
      </c>
      <c r="C103">
        <v>5</v>
      </c>
      <c r="D103">
        <f t="shared" si="33"/>
        <v>20.640810295283647</v>
      </c>
      <c r="E103">
        <f t="shared" si="34"/>
        <v>22.904891324812013</v>
      </c>
      <c r="F103">
        <f t="shared" si="35"/>
        <v>2.2084015257358347</v>
      </c>
      <c r="G103">
        <f t="shared" si="36"/>
        <v>0.21829398485657459</v>
      </c>
    </row>
    <row r="104" spans="1:7" x14ac:dyDescent="0.2">
      <c r="A104">
        <v>1</v>
      </c>
      <c r="B104" s="9">
        <v>79</v>
      </c>
      <c r="C104">
        <f>C98+5</f>
        <v>90</v>
      </c>
      <c r="D104">
        <f t="shared" si="33"/>
        <v>14.452445662406006</v>
      </c>
      <c r="E104">
        <f t="shared" si="34"/>
        <v>44.066847854736821</v>
      </c>
      <c r="F104">
        <f t="shared" si="35"/>
        <v>3.0390618529286786</v>
      </c>
      <c r="G104">
        <f t="shared" si="36"/>
        <v>2.042351663016118</v>
      </c>
    </row>
    <row r="105" spans="1:7" x14ac:dyDescent="0.2">
      <c r="A105">
        <v>2</v>
      </c>
      <c r="B105" s="9">
        <v>80</v>
      </c>
      <c r="C105">
        <f t="shared" ref="C105:C106" si="40">C99+5</f>
        <v>90</v>
      </c>
      <c r="D105">
        <f t="shared" si="33"/>
        <v>25.03342392736841</v>
      </c>
      <c r="E105">
        <f t="shared" si="34"/>
        <v>73.693586996631552</v>
      </c>
      <c r="F105">
        <f t="shared" si="35"/>
        <v>1.8495622357839927</v>
      </c>
      <c r="G105">
        <f t="shared" si="36"/>
        <v>1.2212731618575412</v>
      </c>
    </row>
    <row r="106" spans="1:7" x14ac:dyDescent="0.2">
      <c r="A106">
        <v>3</v>
      </c>
      <c r="B106" s="9">
        <v>81</v>
      </c>
      <c r="C106">
        <f t="shared" si="40"/>
        <v>90</v>
      </c>
      <c r="D106">
        <f t="shared" si="33"/>
        <v>39.846793498315776</v>
      </c>
      <c r="E106">
        <f t="shared" si="34"/>
        <v>115.17102179528418</v>
      </c>
      <c r="F106">
        <f t="shared" si="35"/>
        <v>1.1948346771661815</v>
      </c>
      <c r="G106">
        <f t="shared" si="36"/>
        <v>0.78144657047477162</v>
      </c>
    </row>
    <row r="107" spans="1:7" x14ac:dyDescent="0.2">
      <c r="B107" s="9">
        <v>82</v>
      </c>
      <c r="C107">
        <v>5</v>
      </c>
      <c r="D107">
        <f t="shared" si="33"/>
        <v>60.585510897642088</v>
      </c>
      <c r="E107">
        <f t="shared" si="34"/>
        <v>66.844061987406292</v>
      </c>
      <c r="F107">
        <f t="shared" si="35"/>
        <v>0.79890695598497941</v>
      </c>
      <c r="G107">
        <f t="shared" si="36"/>
        <v>7.4800959895914482E-2</v>
      </c>
    </row>
    <row r="108" spans="1:7" x14ac:dyDescent="0.2">
      <c r="B108" s="9">
        <v>83</v>
      </c>
      <c r="C108">
        <v>5</v>
      </c>
      <c r="D108">
        <f t="shared" si="33"/>
        <v>36.422030993703146</v>
      </c>
      <c r="E108">
        <f t="shared" si="34"/>
        <v>40.264234093073462</v>
      </c>
      <c r="F108">
        <f t="shared" si="35"/>
        <v>1.3013367254894548</v>
      </c>
      <c r="G108">
        <f t="shared" si="36"/>
        <v>0.12417968732354791</v>
      </c>
    </row>
    <row r="109" spans="1:7" x14ac:dyDescent="0.2">
      <c r="B109" s="9">
        <v>84</v>
      </c>
      <c r="C109">
        <v>5</v>
      </c>
      <c r="D109">
        <f t="shared" si="33"/>
        <v>23.132117046536731</v>
      </c>
      <c r="E109">
        <f t="shared" si="34"/>
        <v>25.645328751190405</v>
      </c>
      <c r="F109">
        <f t="shared" si="35"/>
        <v>1.9894861983738104</v>
      </c>
      <c r="G109">
        <f t="shared" si="36"/>
        <v>0.19496728033825303</v>
      </c>
    </row>
    <row r="110" spans="1:7" x14ac:dyDescent="0.2">
      <c r="A110">
        <v>1</v>
      </c>
      <c r="B110" s="9">
        <v>79</v>
      </c>
      <c r="C110">
        <f>C104+5</f>
        <v>95</v>
      </c>
      <c r="D110">
        <f t="shared" si="33"/>
        <v>15.822664375595203</v>
      </c>
      <c r="E110">
        <f t="shared" si="34"/>
        <v>49.685726689226087</v>
      </c>
      <c r="F110">
        <f t="shared" si="35"/>
        <v>2.8054166844136739</v>
      </c>
      <c r="G110">
        <f t="shared" si="36"/>
        <v>1.9120179240651001</v>
      </c>
    </row>
    <row r="111" spans="1:7" x14ac:dyDescent="0.2">
      <c r="A111">
        <v>2</v>
      </c>
      <c r="B111" s="9">
        <v>80</v>
      </c>
      <c r="C111">
        <f t="shared" ref="C111:C112" si="41">C105+5</f>
        <v>95</v>
      </c>
      <c r="D111">
        <f t="shared" si="33"/>
        <v>27.842863344613043</v>
      </c>
      <c r="E111">
        <f t="shared" si="34"/>
        <v>84.544303699377821</v>
      </c>
      <c r="F111">
        <f t="shared" si="35"/>
        <v>1.6754424474160095</v>
      </c>
      <c r="G111">
        <f t="shared" si="36"/>
        <v>1.1236712095684234</v>
      </c>
    </row>
    <row r="112" spans="1:7" x14ac:dyDescent="0.2">
      <c r="A112">
        <v>3</v>
      </c>
      <c r="B112" s="9">
        <v>81</v>
      </c>
      <c r="C112">
        <f t="shared" si="41"/>
        <v>95</v>
      </c>
      <c r="D112">
        <f t="shared" si="33"/>
        <v>45.27215184968891</v>
      </c>
      <c r="E112">
        <f t="shared" si="34"/>
        <v>135.08924036409786</v>
      </c>
      <c r="F112">
        <f t="shared" si="35"/>
        <v>1.0577051825138999</v>
      </c>
      <c r="G112">
        <f t="shared" si="36"/>
        <v>0.70323883489130778</v>
      </c>
    </row>
    <row r="113" spans="1:7" x14ac:dyDescent="0.2">
      <c r="B113" s="9">
        <v>82</v>
      </c>
      <c r="C113">
        <v>5</v>
      </c>
      <c r="D113">
        <f t="shared" si="33"/>
        <v>70.544620182048931</v>
      </c>
      <c r="E113">
        <f t="shared" si="34"/>
        <v>77.799082200253821</v>
      </c>
      <c r="F113">
        <f t="shared" si="35"/>
        <v>0.68923098466193955</v>
      </c>
      <c r="G113">
        <f t="shared" si="36"/>
        <v>6.4268110350326049E-2</v>
      </c>
    </row>
    <row r="114" spans="1:7" x14ac:dyDescent="0.2">
      <c r="B114" s="9">
        <v>83</v>
      </c>
      <c r="C114">
        <v>5</v>
      </c>
      <c r="D114">
        <f t="shared" si="33"/>
        <v>41.89954110012691</v>
      </c>
      <c r="E114">
        <f t="shared" si="34"/>
        <v>46.289495210139599</v>
      </c>
      <c r="F114">
        <f t="shared" si="35"/>
        <v>1.138964069942304</v>
      </c>
      <c r="G114">
        <f t="shared" si="36"/>
        <v>0.10801586790483649</v>
      </c>
    </row>
    <row r="115" spans="1:7" x14ac:dyDescent="0.2">
      <c r="B115" s="9">
        <v>84</v>
      </c>
      <c r="C115">
        <v>5</v>
      </c>
      <c r="D115">
        <f t="shared" si="33"/>
        <v>26.144747605069799</v>
      </c>
      <c r="E115">
        <f t="shared" si="34"/>
        <v>28.959222365576778</v>
      </c>
      <c r="F115">
        <f t="shared" si="35"/>
        <v>1.7765304099225019</v>
      </c>
      <c r="G115">
        <f t="shared" si="36"/>
        <v>0.17265656987887201</v>
      </c>
    </row>
    <row r="116" spans="1:7" x14ac:dyDescent="0.2">
      <c r="A116">
        <v>1</v>
      </c>
      <c r="B116" s="9">
        <v>79</v>
      </c>
      <c r="C116">
        <f>C110+5</f>
        <v>100</v>
      </c>
      <c r="D116">
        <f t="shared" si="33"/>
        <v>17.479611182788389</v>
      </c>
      <c r="E116">
        <f t="shared" si="34"/>
        <v>56.438833548365167</v>
      </c>
      <c r="F116">
        <f t="shared" si="35"/>
        <v>2.5667863455189761</v>
      </c>
      <c r="G116">
        <f t="shared" si="36"/>
        <v>1.771829673168301</v>
      </c>
    </row>
    <row r="117" spans="1:7" x14ac:dyDescent="0.2">
      <c r="A117">
        <v>2</v>
      </c>
      <c r="B117" s="9">
        <v>80</v>
      </c>
      <c r="C117">
        <f t="shared" ref="C117:C118" si="42">C111+5</f>
        <v>100</v>
      </c>
      <c r="D117">
        <f t="shared" si="33"/>
        <v>31.219416774182584</v>
      </c>
      <c r="E117">
        <f t="shared" si="34"/>
        <v>97.658250322547758</v>
      </c>
      <c r="F117">
        <f t="shared" si="35"/>
        <v>1.5051438241642738</v>
      </c>
      <c r="G117">
        <f t="shared" si="36"/>
        <v>1.0239790255274681</v>
      </c>
    </row>
    <row r="118" spans="1:7" x14ac:dyDescent="0.2">
      <c r="A118">
        <v>3</v>
      </c>
      <c r="B118" s="9">
        <v>81</v>
      </c>
      <c r="C118">
        <f t="shared" si="42"/>
        <v>100</v>
      </c>
      <c r="D118">
        <f t="shared" si="33"/>
        <v>51.829125161273879</v>
      </c>
      <c r="E118">
        <f t="shared" si="34"/>
        <v>159.48737548382164</v>
      </c>
      <c r="F118">
        <f t="shared" si="35"/>
        <v>0.92886517940238311</v>
      </c>
      <c r="G118">
        <f t="shared" si="36"/>
        <v>0.62700887575984954</v>
      </c>
    </row>
    <row r="119" spans="1:7" x14ac:dyDescent="0.2">
      <c r="B119" s="9">
        <v>82</v>
      </c>
      <c r="C119">
        <v>5</v>
      </c>
      <c r="D119">
        <f t="shared" si="33"/>
        <v>82.743687741910819</v>
      </c>
      <c r="E119">
        <f t="shared" si="34"/>
        <v>91.218056516101896</v>
      </c>
      <c r="F119">
        <f t="shared" si="35"/>
        <v>0.59001444629452937</v>
      </c>
      <c r="G119">
        <f t="shared" si="36"/>
        <v>5.4813708940591115E-2</v>
      </c>
    </row>
    <row r="120" spans="1:7" x14ac:dyDescent="0.2">
      <c r="B120" s="9">
        <v>83</v>
      </c>
      <c r="C120">
        <v>5</v>
      </c>
      <c r="D120">
        <f t="shared" si="33"/>
        <v>48.609028258050948</v>
      </c>
      <c r="E120">
        <f t="shared" si="34"/>
        <v>53.669931083856042</v>
      </c>
      <c r="F120">
        <f t="shared" si="35"/>
        <v>0.98796601557047159</v>
      </c>
      <c r="G120">
        <f t="shared" si="36"/>
        <v>9.316203503574097E-2</v>
      </c>
    </row>
    <row r="121" spans="1:7" x14ac:dyDescent="0.2">
      <c r="B121" s="9">
        <v>84</v>
      </c>
      <c r="C121">
        <v>5</v>
      </c>
      <c r="D121">
        <f t="shared" si="33"/>
        <v>29.834965541928021</v>
      </c>
      <c r="E121">
        <f t="shared" si="34"/>
        <v>33.018462096120821</v>
      </c>
      <c r="F121">
        <f t="shared" si="35"/>
        <v>1.5706000980006667</v>
      </c>
      <c r="G121">
        <f t="shared" si="36"/>
        <v>0.15143043263021708</v>
      </c>
    </row>
    <row r="122" spans="1:7" x14ac:dyDescent="0.2">
      <c r="A122">
        <v>1</v>
      </c>
      <c r="B122" s="9">
        <v>79</v>
      </c>
      <c r="C122">
        <f>C116+5</f>
        <v>105</v>
      </c>
      <c r="D122">
        <f t="shared" si="33"/>
        <v>19.509231048060411</v>
      </c>
      <c r="E122">
        <f t="shared" si="34"/>
        <v>64.678616248987268</v>
      </c>
      <c r="F122">
        <f t="shared" si="35"/>
        <v>2.324583333001518</v>
      </c>
      <c r="G122">
        <f t="shared" si="36"/>
        <v>1.6234113543151765</v>
      </c>
    </row>
    <row r="123" spans="1:7" x14ac:dyDescent="0.2">
      <c r="A123">
        <v>2</v>
      </c>
      <c r="B123" s="9">
        <v>80</v>
      </c>
      <c r="C123">
        <f t="shared" ref="C123:C124" si="43">C117+5</f>
        <v>105</v>
      </c>
      <c r="D123">
        <f t="shared" si="33"/>
        <v>35.339308124493634</v>
      </c>
      <c r="E123">
        <f t="shared" si="34"/>
        <v>113.75185518593025</v>
      </c>
      <c r="F123">
        <f t="shared" si="35"/>
        <v>1.3390714105707082</v>
      </c>
      <c r="G123">
        <f t="shared" si="36"/>
        <v>0.92306186855919736</v>
      </c>
    </row>
    <row r="124" spans="1:7" x14ac:dyDescent="0.2">
      <c r="A124">
        <v>3</v>
      </c>
      <c r="B124" s="9">
        <v>81</v>
      </c>
      <c r="C124">
        <f t="shared" si="43"/>
        <v>105</v>
      </c>
      <c r="D124">
        <f t="shared" si="33"/>
        <v>59.875927592965127</v>
      </c>
      <c r="E124">
        <f t="shared" si="34"/>
        <v>189.81537553819189</v>
      </c>
      <c r="F124">
        <f t="shared" si="35"/>
        <v>0.80806869399861181</v>
      </c>
      <c r="G124">
        <f t="shared" si="36"/>
        <v>0.5531690976154533</v>
      </c>
    </row>
    <row r="125" spans="1:7" x14ac:dyDescent="0.2">
      <c r="B125" s="9">
        <v>82</v>
      </c>
      <c r="C125">
        <v>5</v>
      </c>
      <c r="D125">
        <f t="shared" si="33"/>
        <v>97.907687769095944</v>
      </c>
      <c r="E125">
        <f t="shared" si="34"/>
        <v>107.89845654600553</v>
      </c>
      <c r="F125">
        <f t="shared" si="35"/>
        <v>0.50046198762560401</v>
      </c>
      <c r="G125">
        <f t="shared" si="36"/>
        <v>4.6339865833651753E-2</v>
      </c>
    </row>
    <row r="126" spans="1:7" x14ac:dyDescent="0.2">
      <c r="B126" s="9">
        <v>83</v>
      </c>
      <c r="C126">
        <v>5</v>
      </c>
      <c r="D126">
        <f t="shared" si="33"/>
        <v>56.949228273002767</v>
      </c>
      <c r="E126">
        <f t="shared" si="34"/>
        <v>62.844151100303044</v>
      </c>
      <c r="F126">
        <f t="shared" si="35"/>
        <v>0.84818752449892065</v>
      </c>
      <c r="G126">
        <f t="shared" si="36"/>
        <v>7.9561898958897537E-2</v>
      </c>
    </row>
    <row r="127" spans="1:7" x14ac:dyDescent="0.2">
      <c r="B127" s="9">
        <v>84</v>
      </c>
      <c r="C127">
        <v>5</v>
      </c>
      <c r="D127">
        <f t="shared" si="33"/>
        <v>34.422075550151519</v>
      </c>
      <c r="E127">
        <f t="shared" si="34"/>
        <v>38.064283105166673</v>
      </c>
      <c r="F127">
        <f t="shared" si="35"/>
        <v>1.3727938137724276</v>
      </c>
      <c r="G127">
        <f t="shared" si="36"/>
        <v>0.13135673634482092</v>
      </c>
    </row>
    <row r="128" spans="1:7" x14ac:dyDescent="0.2">
      <c r="A128">
        <v>1</v>
      </c>
      <c r="B128" s="9">
        <v>79</v>
      </c>
      <c r="C128">
        <f>C122+5</f>
        <v>110</v>
      </c>
      <c r="D128">
        <f t="shared" si="33"/>
        <v>22.032141552583337</v>
      </c>
      <c r="E128">
        <f t="shared" si="34"/>
        <v>74.902852968266671</v>
      </c>
      <c r="F128">
        <f t="shared" si="35"/>
        <v>2.0805469995504935</v>
      </c>
      <c r="G128">
        <f t="shared" si="36"/>
        <v>1.4685688947869926</v>
      </c>
    </row>
    <row r="129" spans="1:7" x14ac:dyDescent="0.2">
      <c r="A129">
        <v>2</v>
      </c>
      <c r="B129" s="9">
        <v>80</v>
      </c>
      <c r="C129">
        <f t="shared" ref="C129:C130" si="44">C123+5</f>
        <v>110</v>
      </c>
      <c r="D129">
        <f t="shared" si="33"/>
        <v>40.451426484133336</v>
      </c>
      <c r="E129">
        <f t="shared" si="34"/>
        <v>133.84456474922666</v>
      </c>
      <c r="F129">
        <f t="shared" si="35"/>
        <v>1.1778167223353029</v>
      </c>
      <c r="G129">
        <f t="shared" si="36"/>
        <v>0.82184883791207941</v>
      </c>
    </row>
    <row r="130" spans="1:7" x14ac:dyDescent="0.2">
      <c r="A130">
        <v>3</v>
      </c>
      <c r="B130" s="9">
        <v>81</v>
      </c>
      <c r="C130">
        <f t="shared" si="44"/>
        <v>110</v>
      </c>
      <c r="D130">
        <f t="shared" si="33"/>
        <v>69.922282374613332</v>
      </c>
      <c r="E130">
        <f t="shared" si="34"/>
        <v>228.15130359876267</v>
      </c>
      <c r="F130">
        <f t="shared" si="35"/>
        <v>0.69519484573043355</v>
      </c>
      <c r="G130">
        <f t="shared" si="36"/>
        <v>0.48213618885759707</v>
      </c>
    </row>
    <row r="131" spans="1:7" x14ac:dyDescent="0.2">
      <c r="B131" s="9">
        <v>82</v>
      </c>
      <c r="C131">
        <v>5</v>
      </c>
      <c r="D131">
        <f t="shared" si="33"/>
        <v>117.07565179938133</v>
      </c>
      <c r="E131">
        <f t="shared" si="34"/>
        <v>128.98321697931948</v>
      </c>
      <c r="F131">
        <f t="shared" si="35"/>
        <v>0.41990112373468258</v>
      </c>
      <c r="G131">
        <f t="shared" si="36"/>
        <v>3.8764733250541229E-2</v>
      </c>
    </row>
    <row r="132" spans="1:7" x14ac:dyDescent="0.2">
      <c r="B132" s="9">
        <v>83</v>
      </c>
      <c r="C132">
        <v>5</v>
      </c>
      <c r="D132">
        <f t="shared" si="33"/>
        <v>67.49160848965974</v>
      </c>
      <c r="E132">
        <f t="shared" si="34"/>
        <v>74.440769338625714</v>
      </c>
      <c r="F132">
        <f t="shared" si="35"/>
        <v>0.71951133506198717</v>
      </c>
      <c r="G132">
        <f t="shared" si="36"/>
        <v>6.7167494968454172E-2</v>
      </c>
    </row>
    <row r="133" spans="1:7" x14ac:dyDescent="0.2">
      <c r="B133" s="9">
        <v>84</v>
      </c>
      <c r="C133">
        <v>5</v>
      </c>
      <c r="D133">
        <f t="shared" si="33"/>
        <v>40.220384669312857</v>
      </c>
      <c r="E133">
        <f t="shared" si="34"/>
        <v>44.442423136244145</v>
      </c>
      <c r="F133">
        <f t="shared" si="35"/>
        <v>1.184262066573297</v>
      </c>
      <c r="G133">
        <f t="shared" si="36"/>
        <v>0.11250511666908522</v>
      </c>
    </row>
    <row r="134" spans="1:7" x14ac:dyDescent="0.2">
      <c r="A134">
        <v>1</v>
      </c>
      <c r="B134" s="9">
        <v>79</v>
      </c>
      <c r="C134">
        <f>C128+5</f>
        <v>115</v>
      </c>
      <c r="D134">
        <f t="shared" si="33"/>
        <v>25.221211568122072</v>
      </c>
      <c r="E134">
        <f t="shared" si="34"/>
        <v>87.829998174802839</v>
      </c>
      <c r="F134">
        <f t="shared" si="35"/>
        <v>1.8368028871482514</v>
      </c>
      <c r="G134">
        <f t="shared" si="36"/>
        <v>1.3093476305341862</v>
      </c>
    </row>
    <row r="135" spans="1:7" x14ac:dyDescent="0.2">
      <c r="A135">
        <v>2</v>
      </c>
      <c r="B135" s="9">
        <v>80</v>
      </c>
      <c r="C135">
        <f t="shared" ref="C135:C136" si="45">C129+5</f>
        <v>115</v>
      </c>
      <c r="D135">
        <f t="shared" si="33"/>
        <v>46.914999087401419</v>
      </c>
      <c r="E135">
        <f t="shared" si="34"/>
        <v>159.4194969884247</v>
      </c>
      <c r="F135">
        <f t="shared" si="35"/>
        <v>1.0221813540394817</v>
      </c>
      <c r="G135">
        <f t="shared" si="36"/>
        <v>0.72136722403753439</v>
      </c>
    </row>
    <row r="136" spans="1:7" x14ac:dyDescent="0.2">
      <c r="A136">
        <v>3</v>
      </c>
      <c r="B136" s="9">
        <v>81</v>
      </c>
      <c r="C136">
        <f t="shared" si="45"/>
        <v>115</v>
      </c>
      <c r="D136">
        <f t="shared" si="33"/>
        <v>82.709748494212349</v>
      </c>
      <c r="E136">
        <f t="shared" si="34"/>
        <v>277.54217003090076</v>
      </c>
      <c r="F136">
        <f t="shared" si="35"/>
        <v>0.59025083758118069</v>
      </c>
      <c r="G136">
        <f t="shared" si="36"/>
        <v>0.41435144787978068</v>
      </c>
    </row>
    <row r="137" spans="1:7" x14ac:dyDescent="0.2">
      <c r="B137" s="9">
        <v>82</v>
      </c>
      <c r="C137">
        <v>5</v>
      </c>
      <c r="D137">
        <f t="shared" si="33"/>
        <v>141.77108501545038</v>
      </c>
      <c r="E137">
        <f t="shared" si="34"/>
        <v>156.14819351699543</v>
      </c>
      <c r="F137">
        <f t="shared" si="35"/>
        <v>0.34777507587583928</v>
      </c>
      <c r="G137">
        <f t="shared" si="36"/>
        <v>3.2020863561612649E-2</v>
      </c>
    </row>
    <row r="138" spans="1:7" x14ac:dyDescent="0.2">
      <c r="B138" s="9">
        <v>83</v>
      </c>
      <c r="C138">
        <v>5</v>
      </c>
      <c r="D138">
        <f t="shared" si="33"/>
        <v>81.074096758497717</v>
      </c>
      <c r="E138">
        <f t="shared" si="34"/>
        <v>89.381506434347486</v>
      </c>
      <c r="F138">
        <f t="shared" si="35"/>
        <v>0.60187232784911926</v>
      </c>
      <c r="G138">
        <f t="shared" si="36"/>
        <v>5.5939983554345221E-2</v>
      </c>
    </row>
    <row r="139" spans="1:7" x14ac:dyDescent="0.2">
      <c r="B139" s="9">
        <v>84</v>
      </c>
      <c r="C139">
        <v>5</v>
      </c>
      <c r="D139">
        <f t="shared" si="33"/>
        <v>47.690753217173743</v>
      </c>
      <c r="E139">
        <f t="shared" si="34"/>
        <v>52.659828538891119</v>
      </c>
      <c r="F139">
        <f t="shared" si="35"/>
        <v>1.0062234271530295</v>
      </c>
      <c r="G139">
        <f t="shared" si="36"/>
        <v>9.4949036841381396E-2</v>
      </c>
    </row>
    <row r="140" spans="1:7" x14ac:dyDescent="0.2">
      <c r="A140">
        <v>1</v>
      </c>
      <c r="B140" s="9">
        <v>79</v>
      </c>
      <c r="C140">
        <f>C134+5</f>
        <v>120</v>
      </c>
      <c r="D140">
        <f t="shared" si="33"/>
        <v>29.32991426944556</v>
      </c>
      <c r="E140">
        <f t="shared" si="34"/>
        <v>104.5217085161149</v>
      </c>
      <c r="F140">
        <f t="shared" si="35"/>
        <v>1.5959188260135908</v>
      </c>
      <c r="G140">
        <f t="shared" si="36"/>
        <v>1.1480868587361324</v>
      </c>
    </row>
    <row r="141" spans="1:7" x14ac:dyDescent="0.2">
      <c r="A141">
        <v>2</v>
      </c>
      <c r="B141" s="9">
        <v>80</v>
      </c>
      <c r="C141">
        <f t="shared" ref="C141:C142" si="46">C135+5</f>
        <v>120</v>
      </c>
      <c r="D141">
        <f t="shared" si="33"/>
        <v>55.260854258057449</v>
      </c>
      <c r="E141">
        <f t="shared" si="34"/>
        <v>192.68690447739533</v>
      </c>
      <c r="F141">
        <f t="shared" si="35"/>
        <v>0.87319689249945587</v>
      </c>
      <c r="G141">
        <f t="shared" si="36"/>
        <v>0.62277195393980478</v>
      </c>
    </row>
    <row r="142" spans="1:7" x14ac:dyDescent="0.2">
      <c r="A142">
        <v>3</v>
      </c>
      <c r="B142" s="9">
        <v>81</v>
      </c>
      <c r="C142">
        <f t="shared" si="46"/>
        <v>120</v>
      </c>
      <c r="D142">
        <f t="shared" si="33"/>
        <v>99.343452238697665</v>
      </c>
      <c r="E142">
        <f t="shared" si="34"/>
        <v>342.56773761157206</v>
      </c>
      <c r="F142">
        <f t="shared" si="35"/>
        <v>0.49337178569991186</v>
      </c>
      <c r="G142">
        <f t="shared" si="36"/>
        <v>0.3502956841080716</v>
      </c>
    </row>
    <row r="143" spans="1:7" x14ac:dyDescent="0.2">
      <c r="B143" s="9">
        <v>82</v>
      </c>
      <c r="C143">
        <v>5</v>
      </c>
      <c r="D143">
        <f t="shared" si="33"/>
        <v>174.28386880578603</v>
      </c>
      <c r="E143">
        <f t="shared" si="34"/>
        <v>191.91225568636463</v>
      </c>
      <c r="F143">
        <f t="shared" si="35"/>
        <v>0.28363343928584628</v>
      </c>
      <c r="G143">
        <f t="shared" si="36"/>
        <v>2.605357319217446E-2</v>
      </c>
    </row>
    <row r="144" spans="1:7" x14ac:dyDescent="0.2">
      <c r="B144" s="9">
        <v>83</v>
      </c>
      <c r="C144">
        <v>5</v>
      </c>
      <c r="D144">
        <f t="shared" si="33"/>
        <v>98.956127843182315</v>
      </c>
      <c r="E144">
        <f t="shared" si="34"/>
        <v>109.05174062750055</v>
      </c>
      <c r="F144">
        <f t="shared" si="35"/>
        <v>0.49526463690907657</v>
      </c>
      <c r="G144">
        <f t="shared" si="36"/>
        <v>4.5849795438653508E-2</v>
      </c>
    </row>
    <row r="145" spans="1:7" x14ac:dyDescent="0.2">
      <c r="B145" s="9">
        <v>84</v>
      </c>
      <c r="C145">
        <v>5</v>
      </c>
      <c r="D145">
        <f t="shared" si="33"/>
        <v>57.525870313750275</v>
      </c>
      <c r="E145">
        <f t="shared" si="34"/>
        <v>63.4784573451253</v>
      </c>
      <c r="F145">
        <f t="shared" si="35"/>
        <v>0.83997091913917254</v>
      </c>
      <c r="G145">
        <f t="shared" si="36"/>
        <v>7.8766879491345504E-2</v>
      </c>
    </row>
    <row r="146" spans="1:7" x14ac:dyDescent="0.2">
      <c r="A146">
        <v>1</v>
      </c>
      <c r="B146" s="9">
        <v>79</v>
      </c>
      <c r="C146">
        <f>C140+5</f>
        <v>125</v>
      </c>
      <c r="D146">
        <f t="shared" si="33"/>
        <v>34.739228672562646</v>
      </c>
      <c r="E146">
        <f t="shared" si="34"/>
        <v>126.58730035396927</v>
      </c>
      <c r="F146">
        <f t="shared" si="35"/>
        <v>1.3609431064986039</v>
      </c>
      <c r="G146">
        <f t="shared" si="36"/>
        <v>0.98746082466779217</v>
      </c>
    </row>
    <row r="147" spans="1:7" x14ac:dyDescent="0.2">
      <c r="A147">
        <v>2</v>
      </c>
      <c r="B147" s="9">
        <v>80</v>
      </c>
      <c r="C147">
        <f t="shared" ref="C147:C148" si="47">C141+5</f>
        <v>125</v>
      </c>
      <c r="D147">
        <f t="shared" si="33"/>
        <v>66.293650176984642</v>
      </c>
      <c r="E147">
        <f t="shared" si="34"/>
        <v>237.02777561944623</v>
      </c>
      <c r="F147">
        <f t="shared" si="35"/>
        <v>0.7321324877265134</v>
      </c>
      <c r="G147">
        <f t="shared" si="36"/>
        <v>0.52736435497201173</v>
      </c>
    </row>
    <row r="148" spans="1:7" x14ac:dyDescent="0.2">
      <c r="A148">
        <v>3</v>
      </c>
      <c r="B148" s="9">
        <v>81</v>
      </c>
      <c r="C148">
        <f t="shared" si="47"/>
        <v>125</v>
      </c>
      <c r="D148">
        <f t="shared" si="33"/>
        <v>121.51388780972312</v>
      </c>
      <c r="E148">
        <f t="shared" si="34"/>
        <v>430.29860733403086</v>
      </c>
      <c r="F148">
        <f t="shared" si="35"/>
        <v>0.40481277762891338</v>
      </c>
      <c r="G148">
        <f t="shared" si="36"/>
        <v>0.29049594367607467</v>
      </c>
    </row>
    <row r="149" spans="1:7" x14ac:dyDescent="0.2">
      <c r="B149" s="9">
        <v>82</v>
      </c>
      <c r="C149">
        <v>5</v>
      </c>
      <c r="D149">
        <f t="shared" si="33"/>
        <v>218.14930366701543</v>
      </c>
      <c r="E149">
        <f t="shared" si="34"/>
        <v>240.16423403371698</v>
      </c>
      <c r="F149">
        <f t="shared" si="35"/>
        <v>0.22711859255129413</v>
      </c>
      <c r="G149">
        <f t="shared" si="36"/>
        <v>2.0819086655917481E-2</v>
      </c>
    </row>
    <row r="150" spans="1:7" x14ac:dyDescent="0.2">
      <c r="B150" s="9">
        <v>83</v>
      </c>
      <c r="C150">
        <v>5</v>
      </c>
      <c r="D150">
        <f t="shared" ref="D150:D178" si="48">$J$4+E149*$J$5</f>
        <v>123.08211701685849</v>
      </c>
      <c r="E150">
        <f t="shared" ref="E150:E178" si="49">D150+(C150*$J$6*(1+E149/$J$7))</f>
        <v>135.59032871854433</v>
      </c>
      <c r="F150">
        <f t="shared" ref="F150:F178" si="50">1/($J$6*(1+E149/$J$7))</f>
        <v>0.39973739805875708</v>
      </c>
      <c r="G150">
        <f t="shared" ref="G150:G178" si="51">C150/E150</f>
        <v>3.6875786401985196E-2</v>
      </c>
    </row>
    <row r="151" spans="1:7" x14ac:dyDescent="0.2">
      <c r="B151" s="9">
        <v>84</v>
      </c>
      <c r="C151">
        <v>5</v>
      </c>
      <c r="D151">
        <f t="shared" si="48"/>
        <v>70.795164359272164</v>
      </c>
      <c r="E151">
        <f t="shared" si="49"/>
        <v>78.074680795199384</v>
      </c>
      <c r="F151">
        <f t="shared" si="50"/>
        <v>0.68685881047305208</v>
      </c>
      <c r="G151">
        <f t="shared" si="51"/>
        <v>6.4041248059863179E-2</v>
      </c>
    </row>
    <row r="152" spans="1:7" x14ac:dyDescent="0.2">
      <c r="A152">
        <v>1</v>
      </c>
      <c r="B152" s="9">
        <v>79</v>
      </c>
      <c r="C152">
        <f>C146+5</f>
        <v>130</v>
      </c>
      <c r="D152">
        <f t="shared" si="48"/>
        <v>42.037340397599692</v>
      </c>
      <c r="E152">
        <f t="shared" si="49"/>
        <v>156.5344254313589</v>
      </c>
      <c r="F152">
        <f t="shared" si="50"/>
        <v>1.135400084304939</v>
      </c>
      <c r="G152">
        <f t="shared" si="51"/>
        <v>0.8304882433481422</v>
      </c>
    </row>
    <row r="153" spans="1:7" x14ac:dyDescent="0.2">
      <c r="A153">
        <v>2</v>
      </c>
      <c r="B153" s="9">
        <v>80</v>
      </c>
      <c r="C153">
        <f t="shared" ref="C153:C154" si="52">C147+5</f>
        <v>130</v>
      </c>
      <c r="D153">
        <f t="shared" si="48"/>
        <v>81.267212715679449</v>
      </c>
      <c r="E153">
        <f t="shared" si="49"/>
        <v>297.761965776446</v>
      </c>
      <c r="F153">
        <f t="shared" si="50"/>
        <v>0.60047644648233622</v>
      </c>
      <c r="G153">
        <f t="shared" si="51"/>
        <v>0.4365903471284896</v>
      </c>
    </row>
    <row r="154" spans="1:7" x14ac:dyDescent="0.2">
      <c r="A154">
        <v>3</v>
      </c>
      <c r="B154" s="9">
        <v>81</v>
      </c>
      <c r="C154">
        <f t="shared" si="52"/>
        <v>130</v>
      </c>
      <c r="D154">
        <f t="shared" si="48"/>
        <v>151.880982888223</v>
      </c>
      <c r="E154">
        <f t="shared" si="49"/>
        <v>551.9715383976029</v>
      </c>
      <c r="F154">
        <f t="shared" si="50"/>
        <v>0.32492644030171874</v>
      </c>
      <c r="G154">
        <f t="shared" si="51"/>
        <v>0.23551938996238028</v>
      </c>
    </row>
    <row r="155" spans="1:7" x14ac:dyDescent="0.2">
      <c r="B155" s="9">
        <v>82</v>
      </c>
      <c r="C155">
        <v>5</v>
      </c>
      <c r="D155">
        <f t="shared" si="48"/>
        <v>278.98576919880145</v>
      </c>
      <c r="E155">
        <f t="shared" si="49"/>
        <v>307.08434611868159</v>
      </c>
      <c r="F155">
        <f t="shared" si="50"/>
        <v>0.1779449548016942</v>
      </c>
      <c r="G155">
        <f t="shared" si="51"/>
        <v>1.6282171537547557E-2</v>
      </c>
    </row>
    <row r="156" spans="1:7" x14ac:dyDescent="0.2">
      <c r="B156" s="9">
        <v>83</v>
      </c>
      <c r="C156">
        <v>5</v>
      </c>
      <c r="D156">
        <f t="shared" si="48"/>
        <v>156.5421730593408</v>
      </c>
      <c r="E156">
        <f t="shared" si="49"/>
        <v>172.39639036527487</v>
      </c>
      <c r="F156">
        <f t="shared" si="50"/>
        <v>0.31537349990330638</v>
      </c>
      <c r="G156">
        <f t="shared" si="51"/>
        <v>2.9002927436044105E-2</v>
      </c>
    </row>
    <row r="157" spans="1:7" x14ac:dyDescent="0.2">
      <c r="B157" s="9">
        <v>84</v>
      </c>
      <c r="C157">
        <v>5</v>
      </c>
      <c r="D157">
        <f t="shared" si="48"/>
        <v>89.198195182637434</v>
      </c>
      <c r="E157">
        <f t="shared" si="49"/>
        <v>98.318014700901173</v>
      </c>
      <c r="F157">
        <f t="shared" si="50"/>
        <v>0.54825646384632776</v>
      </c>
      <c r="G157">
        <f t="shared" si="51"/>
        <v>5.0855380015664316E-2</v>
      </c>
    </row>
    <row r="158" spans="1:7" x14ac:dyDescent="0.2">
      <c r="A158">
        <v>1</v>
      </c>
      <c r="B158" s="9">
        <v>79</v>
      </c>
      <c r="C158">
        <f>C152+5</f>
        <v>135</v>
      </c>
      <c r="D158">
        <f t="shared" si="48"/>
        <v>52.159007350450587</v>
      </c>
      <c r="E158">
        <f t="shared" si="49"/>
        <v>198.38832719666718</v>
      </c>
      <c r="F158">
        <f t="shared" si="50"/>
        <v>0.92320746716167457</v>
      </c>
      <c r="G158">
        <f t="shared" si="51"/>
        <v>0.680483584430707</v>
      </c>
    </row>
    <row r="159" spans="1:7" x14ac:dyDescent="0.2">
      <c r="A159">
        <v>2</v>
      </c>
      <c r="B159" s="9">
        <v>80</v>
      </c>
      <c r="C159">
        <f t="shared" ref="C159:C160" si="53">C153+5</f>
        <v>135</v>
      </c>
      <c r="D159">
        <f t="shared" si="48"/>
        <v>102.19416359833359</v>
      </c>
      <c r="E159">
        <f t="shared" si="49"/>
        <v>383.51840531383431</v>
      </c>
      <c r="F159">
        <f t="shared" si="50"/>
        <v>0.47987332757666729</v>
      </c>
      <c r="G159">
        <f t="shared" si="51"/>
        <v>0.35200396677058843</v>
      </c>
    </row>
    <row r="160" spans="1:7" x14ac:dyDescent="0.2">
      <c r="A160">
        <v>3</v>
      </c>
      <c r="B160" s="9">
        <v>81</v>
      </c>
      <c r="C160">
        <f t="shared" si="53"/>
        <v>135</v>
      </c>
      <c r="D160">
        <f t="shared" si="48"/>
        <v>194.75920265691715</v>
      </c>
      <c r="E160">
        <f t="shared" si="49"/>
        <v>726.00904983059354</v>
      </c>
      <c r="F160">
        <f t="shared" si="50"/>
        <v>0.25411772016165074</v>
      </c>
      <c r="G160">
        <f t="shared" si="51"/>
        <v>0.18594809531850989</v>
      </c>
    </row>
    <row r="161" spans="1:7" x14ac:dyDescent="0.2">
      <c r="B161" s="9">
        <v>82</v>
      </c>
      <c r="C161">
        <v>5</v>
      </c>
      <c r="D161">
        <f t="shared" si="48"/>
        <v>366.00452491529677</v>
      </c>
      <c r="E161">
        <f t="shared" si="49"/>
        <v>402.80497740682642</v>
      </c>
      <c r="F161">
        <f t="shared" si="50"/>
        <v>0.13586789459044954</v>
      </c>
      <c r="G161">
        <f t="shared" si="51"/>
        <v>1.2412954855198033E-2</v>
      </c>
    </row>
    <row r="162" spans="1:7" x14ac:dyDescent="0.2">
      <c r="B162" s="9">
        <v>83</v>
      </c>
      <c r="C162">
        <v>5</v>
      </c>
      <c r="D162">
        <f t="shared" si="48"/>
        <v>204.40248870341321</v>
      </c>
      <c r="E162">
        <f t="shared" si="49"/>
        <v>225.04273757375452</v>
      </c>
      <c r="F162">
        <f t="shared" si="50"/>
        <v>0.24224514110315165</v>
      </c>
      <c r="G162">
        <f t="shared" si="51"/>
        <v>2.2218002028887168E-2</v>
      </c>
    </row>
    <row r="163" spans="1:7" x14ac:dyDescent="0.2">
      <c r="B163" s="9">
        <v>84</v>
      </c>
      <c r="C163">
        <v>5</v>
      </c>
      <c r="D163">
        <f t="shared" si="48"/>
        <v>115.52136878687726</v>
      </c>
      <c r="E163">
        <f t="shared" si="49"/>
        <v>127.27350566556498</v>
      </c>
      <c r="F163">
        <f t="shared" si="50"/>
        <v>0.42545454087310736</v>
      </c>
      <c r="G163">
        <f t="shared" si="51"/>
        <v>3.9285474017965991E-2</v>
      </c>
    </row>
    <row r="164" spans="1:7" x14ac:dyDescent="0.2">
      <c r="A164">
        <v>1</v>
      </c>
      <c r="B164" s="9">
        <v>79</v>
      </c>
      <c r="C164">
        <f>C158+5</f>
        <v>140</v>
      </c>
      <c r="D164">
        <f t="shared" si="48"/>
        <v>66.636752832782491</v>
      </c>
      <c r="E164">
        <f t="shared" si="49"/>
        <v>258.81966076457348</v>
      </c>
      <c r="F164">
        <f t="shared" si="50"/>
        <v>0.72847269045220397</v>
      </c>
      <c r="G164">
        <f t="shared" si="51"/>
        <v>0.54091717602298472</v>
      </c>
    </row>
    <row r="165" spans="1:7" x14ac:dyDescent="0.2">
      <c r="A165">
        <v>2</v>
      </c>
      <c r="B165" s="9">
        <v>80</v>
      </c>
      <c r="C165">
        <f t="shared" ref="C165:C166" si="54">C159+5</f>
        <v>140</v>
      </c>
      <c r="D165">
        <f t="shared" si="48"/>
        <v>132.40983038228674</v>
      </c>
      <c r="E165">
        <f t="shared" si="49"/>
        <v>508.75735545268958</v>
      </c>
      <c r="F165">
        <f t="shared" si="50"/>
        <v>0.37199660067861573</v>
      </c>
      <c r="G165">
        <f t="shared" si="51"/>
        <v>0.27518029665719279</v>
      </c>
    </row>
    <row r="166" spans="1:7" x14ac:dyDescent="0.2">
      <c r="A166">
        <v>3</v>
      </c>
      <c r="B166" s="9">
        <v>81</v>
      </c>
      <c r="C166">
        <f t="shared" si="54"/>
        <v>140</v>
      </c>
      <c r="D166">
        <f t="shared" si="48"/>
        <v>257.37867772634479</v>
      </c>
      <c r="E166">
        <f t="shared" si="49"/>
        <v>983.63897536011018</v>
      </c>
      <c r="F166">
        <f t="shared" si="50"/>
        <v>0.1927683510390629</v>
      </c>
      <c r="G166">
        <f t="shared" si="51"/>
        <v>0.14232864242568877</v>
      </c>
    </row>
    <row r="167" spans="1:7" x14ac:dyDescent="0.2">
      <c r="B167" s="9">
        <v>82</v>
      </c>
      <c r="C167">
        <v>5</v>
      </c>
      <c r="D167">
        <f t="shared" si="48"/>
        <v>494.81948768005509</v>
      </c>
      <c r="E167">
        <f t="shared" si="49"/>
        <v>544.50143644806064</v>
      </c>
      <c r="F167">
        <f t="shared" si="50"/>
        <v>0.10064017463058797</v>
      </c>
      <c r="G167">
        <f t="shared" si="51"/>
        <v>9.1827122305065661E-3</v>
      </c>
    </row>
    <row r="168" spans="1:7" x14ac:dyDescent="0.2">
      <c r="B168" s="9">
        <v>83</v>
      </c>
      <c r="C168">
        <v>5</v>
      </c>
      <c r="D168">
        <f t="shared" si="48"/>
        <v>275.25071822403032</v>
      </c>
      <c r="E168">
        <f t="shared" si="49"/>
        <v>302.97579004643336</v>
      </c>
      <c r="F168">
        <f t="shared" si="50"/>
        <v>0.18034218385540079</v>
      </c>
      <c r="G168">
        <f t="shared" si="51"/>
        <v>1.6502968766031478E-2</v>
      </c>
    </row>
    <row r="169" spans="1:7" x14ac:dyDescent="0.2">
      <c r="B169" s="9">
        <v>84</v>
      </c>
      <c r="C169">
        <v>5</v>
      </c>
      <c r="D169">
        <f t="shared" si="48"/>
        <v>154.48789502321668</v>
      </c>
      <c r="E169">
        <f t="shared" si="49"/>
        <v>170.13668452553836</v>
      </c>
      <c r="F169">
        <f t="shared" si="50"/>
        <v>0.3195135316542021</v>
      </c>
      <c r="G169">
        <f t="shared" si="51"/>
        <v>2.938813586231296E-2</v>
      </c>
    </row>
    <row r="170" spans="1:7" x14ac:dyDescent="0.2">
      <c r="A170">
        <v>1</v>
      </c>
      <c r="B170" s="9">
        <v>79</v>
      </c>
      <c r="C170">
        <f>C164+5</f>
        <v>145</v>
      </c>
      <c r="D170">
        <f t="shared" si="48"/>
        <v>88.068342262769178</v>
      </c>
      <c r="E170">
        <f t="shared" si="49"/>
        <v>349.26653482479981</v>
      </c>
      <c r="F170">
        <f t="shared" si="50"/>
        <v>0.55513400984030425</v>
      </c>
      <c r="G170">
        <f t="shared" si="51"/>
        <v>0.41515572075273505</v>
      </c>
    </row>
    <row r="171" spans="1:7" x14ac:dyDescent="0.2">
      <c r="A171">
        <v>2</v>
      </c>
      <c r="B171" s="9">
        <v>80</v>
      </c>
      <c r="C171">
        <f t="shared" ref="C171:C172" si="55">C165+5</f>
        <v>145</v>
      </c>
      <c r="D171">
        <f t="shared" si="48"/>
        <v>177.6332674123999</v>
      </c>
      <c r="E171">
        <f t="shared" si="49"/>
        <v>698.56974290835956</v>
      </c>
      <c r="F171">
        <f t="shared" si="50"/>
        <v>0.27834487854196072</v>
      </c>
      <c r="G171">
        <f t="shared" si="51"/>
        <v>0.20756696302980521</v>
      </c>
    </row>
    <row r="172" spans="1:7" x14ac:dyDescent="0.2">
      <c r="A172">
        <v>3</v>
      </c>
      <c r="B172" s="9">
        <v>81</v>
      </c>
      <c r="C172">
        <f t="shared" si="55"/>
        <v>145</v>
      </c>
      <c r="D172">
        <f t="shared" si="48"/>
        <v>352.28487145417978</v>
      </c>
      <c r="E172">
        <f t="shared" si="49"/>
        <v>1379.7109986713012</v>
      </c>
      <c r="F172">
        <f t="shared" si="50"/>
        <v>0.14112936799918249</v>
      </c>
      <c r="G172">
        <f t="shared" si="51"/>
        <v>0.1050944727842562</v>
      </c>
    </row>
    <row r="173" spans="1:7" x14ac:dyDescent="0.2">
      <c r="B173" s="9">
        <v>82</v>
      </c>
      <c r="C173">
        <v>5</v>
      </c>
      <c r="D173">
        <f t="shared" si="48"/>
        <v>692.85549933565062</v>
      </c>
      <c r="E173">
        <f t="shared" si="49"/>
        <v>762.34104926921566</v>
      </c>
      <c r="F173">
        <f t="shared" si="50"/>
        <v>7.1957407040463592E-2</v>
      </c>
      <c r="G173">
        <f t="shared" si="51"/>
        <v>6.5587442848486612E-3</v>
      </c>
    </row>
    <row r="174" spans="1:7" x14ac:dyDescent="0.2">
      <c r="B174" s="9">
        <v>83</v>
      </c>
      <c r="C174">
        <v>5</v>
      </c>
      <c r="D174">
        <f t="shared" si="48"/>
        <v>384.17052463460783</v>
      </c>
      <c r="E174">
        <f t="shared" si="49"/>
        <v>422.7875770980686</v>
      </c>
      <c r="F174">
        <f t="shared" si="50"/>
        <v>0.12947647945764296</v>
      </c>
      <c r="G174">
        <f t="shared" si="51"/>
        <v>1.1826269906791075E-2</v>
      </c>
    </row>
    <row r="175" spans="1:7" x14ac:dyDescent="0.2">
      <c r="B175" s="9">
        <v>84</v>
      </c>
      <c r="C175">
        <v>5</v>
      </c>
      <c r="D175">
        <f t="shared" si="48"/>
        <v>214.3937885490343</v>
      </c>
      <c r="E175">
        <f t="shared" si="49"/>
        <v>236.03316740393774</v>
      </c>
      <c r="F175">
        <f t="shared" si="50"/>
        <v>0.23106023668821771</v>
      </c>
      <c r="G175">
        <f t="shared" si="51"/>
        <v>2.1183463557234734E-2</v>
      </c>
    </row>
    <row r="176" spans="1:7" x14ac:dyDescent="0.2">
      <c r="A176">
        <v>1</v>
      </c>
      <c r="B176" s="9">
        <v>79</v>
      </c>
      <c r="C176">
        <f>C170+5</f>
        <v>150</v>
      </c>
      <c r="D176">
        <f t="shared" si="48"/>
        <v>121.01658370196887</v>
      </c>
      <c r="E176">
        <f t="shared" si="49"/>
        <v>490.06633480787548</v>
      </c>
      <c r="F176">
        <f t="shared" si="50"/>
        <v>0.40644926476851723</v>
      </c>
      <c r="G176">
        <f t="shared" si="51"/>
        <v>0.30608101260170356</v>
      </c>
    </row>
    <row r="177" spans="1:7" x14ac:dyDescent="0.2">
      <c r="A177">
        <v>2</v>
      </c>
      <c r="B177" s="9">
        <v>80</v>
      </c>
      <c r="C177">
        <f t="shared" ref="C177:C178" si="56">C171+5</f>
        <v>150</v>
      </c>
      <c r="D177">
        <f t="shared" si="48"/>
        <v>248.03316740393774</v>
      </c>
      <c r="E177">
        <f t="shared" si="49"/>
        <v>998.13266961575096</v>
      </c>
      <c r="F177">
        <f t="shared" si="50"/>
        <v>0.19997346959662821</v>
      </c>
      <c r="G177">
        <f t="shared" si="51"/>
        <v>0.15028062357456468</v>
      </c>
    </row>
    <row r="178" spans="1:7" x14ac:dyDescent="0.2">
      <c r="A178">
        <v>3</v>
      </c>
      <c r="B178" s="9">
        <v>81</v>
      </c>
      <c r="C178">
        <f t="shared" si="56"/>
        <v>150</v>
      </c>
      <c r="D178">
        <f t="shared" si="48"/>
        <v>502.06633480787548</v>
      </c>
      <c r="E178">
        <f t="shared" si="49"/>
        <v>2014.2653392315019</v>
      </c>
      <c r="F178">
        <f t="shared" si="50"/>
        <v>9.9193293714124858E-2</v>
      </c>
      <c r="G178">
        <f t="shared" si="51"/>
        <v>7.4468838379172606E-2</v>
      </c>
    </row>
    <row r="179" spans="1:7" x14ac:dyDescent="0.2">
      <c r="B179" s="9"/>
    </row>
    <row r="180" spans="1:7" x14ac:dyDescent="0.2">
      <c r="B180" s="9"/>
    </row>
    <row r="181" spans="1:7" x14ac:dyDescent="0.2">
      <c r="B18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B2" sqref="B2"/>
    </sheetView>
  </sheetViews>
  <sheetFormatPr baseColWidth="10" defaultColWidth="8.83203125" defaultRowHeight="15" x14ac:dyDescent="0.2"/>
  <cols>
    <col min="2" max="6" width="7.1640625" customWidth="1"/>
    <col min="7" max="7" width="5.5" bestFit="1" customWidth="1"/>
    <col min="8" max="8" width="4" bestFit="1" customWidth="1"/>
    <col min="9" max="9" width="5" bestFit="1" customWidth="1"/>
  </cols>
  <sheetData>
    <row r="1" spans="1:9" ht="16" thickBot="1" x14ac:dyDescent="0.25">
      <c r="C1" t="s">
        <v>4</v>
      </c>
      <c r="D1" t="s">
        <v>6</v>
      </c>
      <c r="E1" t="s">
        <v>7</v>
      </c>
      <c r="F1" t="s">
        <v>5</v>
      </c>
    </row>
    <row r="2" spans="1:9" x14ac:dyDescent="0.2">
      <c r="A2" s="9">
        <v>1</v>
      </c>
      <c r="B2">
        <v>1</v>
      </c>
      <c r="C2">
        <f>I4</f>
        <v>2</v>
      </c>
      <c r="D2">
        <f>I4+I6</f>
        <v>2.1</v>
      </c>
      <c r="F2">
        <f t="shared" ref="F2:F6" si="0">B2/D2</f>
        <v>0.47619047619047616</v>
      </c>
      <c r="H2" s="3">
        <v>10</v>
      </c>
    </row>
    <row r="3" spans="1:9" ht="16" thickBot="1" x14ac:dyDescent="0.25">
      <c r="A3" s="9">
        <v>2</v>
      </c>
      <c r="B3">
        <v>2</v>
      </c>
      <c r="C3">
        <f t="shared" ref="C3:C34" si="1">$I$4+D2*$I$5</f>
        <v>2.21</v>
      </c>
      <c r="D3">
        <f t="shared" ref="D3:D34" si="2">C3+(B3*$I$6*(1+D2/$I$7))</f>
        <v>2.4423076923076925</v>
      </c>
      <c r="E3">
        <f t="shared" ref="E3:E34" si="3">1/($I$6*(1+D2/$I$7))</f>
        <v>8.6092715231788066</v>
      </c>
      <c r="F3">
        <f>B3/D3</f>
        <v>0.81889763779527547</v>
      </c>
      <c r="H3" s="4">
        <v>1</v>
      </c>
    </row>
    <row r="4" spans="1:9" x14ac:dyDescent="0.2">
      <c r="A4" s="9">
        <v>3</v>
      </c>
      <c r="B4">
        <v>4</v>
      </c>
      <c r="C4">
        <f t="shared" si="1"/>
        <v>2.2442307692307693</v>
      </c>
      <c r="D4">
        <f t="shared" si="2"/>
        <v>2.719378698224852</v>
      </c>
      <c r="E4">
        <f t="shared" si="3"/>
        <v>8.4184308841843087</v>
      </c>
      <c r="F4">
        <f t="shared" si="0"/>
        <v>1.4709242234673341</v>
      </c>
      <c r="H4" s="5" t="s">
        <v>1</v>
      </c>
      <c r="I4" s="1">
        <v>2</v>
      </c>
    </row>
    <row r="5" spans="1:9" ht="16" thickBot="1" x14ac:dyDescent="0.25">
      <c r="A5" s="9">
        <v>4</v>
      </c>
      <c r="B5">
        <v>6</v>
      </c>
      <c r="C5">
        <f t="shared" si="1"/>
        <v>2.271937869822485</v>
      </c>
      <c r="D5">
        <f t="shared" si="2"/>
        <v>2.9974476558944012</v>
      </c>
      <c r="E5">
        <f t="shared" si="3"/>
        <v>8.2700469589603163</v>
      </c>
      <c r="F5">
        <f>B5/D5</f>
        <v>2.0017030116276291</v>
      </c>
      <c r="H5" s="6" t="s">
        <v>2</v>
      </c>
      <c r="I5" s="2">
        <v>0.1</v>
      </c>
    </row>
    <row r="6" spans="1:9" x14ac:dyDescent="0.2">
      <c r="A6" s="9">
        <v>5</v>
      </c>
      <c r="B6">
        <v>8</v>
      </c>
      <c r="C6">
        <f t="shared" si="1"/>
        <v>2.2997447655894403</v>
      </c>
      <c r="D6">
        <f t="shared" si="2"/>
        <v>3.2842030828752495</v>
      </c>
      <c r="E6">
        <f t="shared" si="3"/>
        <v>8.1262963190318906</v>
      </c>
      <c r="F6">
        <f t="shared" si="0"/>
        <v>2.4359029567063715</v>
      </c>
      <c r="H6" s="7" t="s">
        <v>3</v>
      </c>
      <c r="I6" s="8">
        <v>0.1</v>
      </c>
    </row>
    <row r="7" spans="1:9" ht="16" thickBot="1" x14ac:dyDescent="0.25">
      <c r="A7" s="9">
        <v>6</v>
      </c>
      <c r="B7">
        <v>10</v>
      </c>
      <c r="C7">
        <f>$I$4+D6*$I$5</f>
        <v>2.3284203082875248</v>
      </c>
      <c r="D7">
        <f t="shared" si="2"/>
        <v>3.581051314662544</v>
      </c>
      <c r="E7">
        <f t="shared" si="3"/>
        <v>7.9831969263948963</v>
      </c>
      <c r="F7">
        <f t="shared" ref="F7:F12" si="4">B7/D7</f>
        <v>2.7924760416180572</v>
      </c>
      <c r="H7" s="6" t="s">
        <v>0</v>
      </c>
      <c r="I7" s="2">
        <v>13</v>
      </c>
    </row>
    <row r="8" spans="1:9" x14ac:dyDescent="0.2">
      <c r="A8" s="9">
        <v>7</v>
      </c>
      <c r="B8">
        <v>12</v>
      </c>
      <c r="C8">
        <f t="shared" si="1"/>
        <v>2.3581051314662544</v>
      </c>
      <c r="D8">
        <f t="shared" si="2"/>
        <v>3.8886637143581817</v>
      </c>
      <c r="E8">
        <f t="shared" si="3"/>
        <v>7.8402748735866723</v>
      </c>
      <c r="F8">
        <f t="shared" si="4"/>
        <v>3.0858929651572051</v>
      </c>
    </row>
    <row r="9" spans="1:9" x14ac:dyDescent="0.2">
      <c r="A9" s="9">
        <v>8</v>
      </c>
      <c r="B9">
        <v>14</v>
      </c>
      <c r="C9">
        <f t="shared" si="1"/>
        <v>2.3888663714358183</v>
      </c>
      <c r="D9">
        <f t="shared" si="2"/>
        <v>4.2076455406743918</v>
      </c>
      <c r="E9">
        <f t="shared" si="3"/>
        <v>7.6974710491439478</v>
      </c>
      <c r="F9">
        <f t="shared" si="4"/>
        <v>3.3272764696229884</v>
      </c>
    </row>
    <row r="10" spans="1:9" x14ac:dyDescent="0.2">
      <c r="A10" s="9">
        <v>9</v>
      </c>
      <c r="B10">
        <v>16</v>
      </c>
      <c r="C10">
        <f t="shared" si="1"/>
        <v>2.4207645540674392</v>
      </c>
      <c r="D10">
        <f t="shared" si="2"/>
        <v>4.5386286206119806</v>
      </c>
      <c r="E10">
        <f t="shared" si="3"/>
        <v>7.5547813727749</v>
      </c>
      <c r="F10">
        <f t="shared" si="4"/>
        <v>3.525293946135339</v>
      </c>
    </row>
    <row r="11" spans="1:9" x14ac:dyDescent="0.2">
      <c r="A11" s="9">
        <v>10</v>
      </c>
      <c r="B11">
        <v>18</v>
      </c>
      <c r="C11">
        <f t="shared" si="1"/>
        <v>2.453862862061198</v>
      </c>
      <c r="D11">
        <f t="shared" si="2"/>
        <v>4.8822883633767029</v>
      </c>
      <c r="E11">
        <f t="shared" si="3"/>
        <v>7.4122100884911646</v>
      </c>
      <c r="F11">
        <f t="shared" si="4"/>
        <v>3.6867957523817347</v>
      </c>
    </row>
    <row r="12" spans="1:9" x14ac:dyDescent="0.2">
      <c r="A12" s="9">
        <v>11</v>
      </c>
      <c r="B12">
        <v>20</v>
      </c>
      <c r="C12">
        <f t="shared" si="1"/>
        <v>2.4882288363376706</v>
      </c>
      <c r="D12">
        <f t="shared" si="2"/>
        <v>5.2393501230110093</v>
      </c>
      <c r="E12">
        <f t="shared" si="3"/>
        <v>7.2697630950993224</v>
      </c>
      <c r="F12">
        <f t="shared" si="4"/>
        <v>3.8172673195022462</v>
      </c>
    </row>
    <row r="13" spans="1:9" x14ac:dyDescent="0.2">
      <c r="A13" s="9">
        <v>12</v>
      </c>
      <c r="B13">
        <v>22</v>
      </c>
      <c r="C13">
        <f t="shared" si="1"/>
        <v>2.5239350123011008</v>
      </c>
      <c r="D13">
        <f t="shared" si="2"/>
        <v>5.6105942638875801</v>
      </c>
      <c r="E13">
        <f t="shared" si="3"/>
        <v>7.1274469278370969</v>
      </c>
      <c r="F13">
        <f t="shared" ref="F13:F76" si="5">B13/D13</f>
        <v>3.9211532620710665</v>
      </c>
    </row>
    <row r="14" spans="1:9" x14ac:dyDescent="0.2">
      <c r="A14" s="9">
        <v>13</v>
      </c>
      <c r="B14">
        <v>24</v>
      </c>
      <c r="C14">
        <f t="shared" si="1"/>
        <v>2.5610594263887583</v>
      </c>
      <c r="D14">
        <f t="shared" si="2"/>
        <v>5.9968614443372346</v>
      </c>
      <c r="E14">
        <f t="shared" si="3"/>
        <v>6.9852686140310389</v>
      </c>
      <c r="F14">
        <f t="shared" si="5"/>
        <v>4.0020934655181861</v>
      </c>
    </row>
    <row r="15" spans="1:9" x14ac:dyDescent="0.2">
      <c r="A15" s="9">
        <v>14</v>
      </c>
      <c r="B15">
        <v>26</v>
      </c>
      <c r="C15">
        <f t="shared" si="1"/>
        <v>2.5996861444337234</v>
      </c>
      <c r="D15">
        <f t="shared" si="2"/>
        <v>6.3990584333011711</v>
      </c>
      <c r="E15">
        <f t="shared" si="3"/>
        <v>6.8432356776888339</v>
      </c>
      <c r="F15">
        <f t="shared" si="5"/>
        <v>4.0630977621167021</v>
      </c>
    </row>
    <row r="16" spans="1:9" x14ac:dyDescent="0.2">
      <c r="A16" s="9">
        <v>15</v>
      </c>
      <c r="B16">
        <v>28</v>
      </c>
      <c r="C16">
        <f t="shared" si="1"/>
        <v>2.639905843330117</v>
      </c>
      <c r="D16">
        <f t="shared" si="2"/>
        <v>6.8181645828103701</v>
      </c>
      <c r="E16">
        <f t="shared" si="3"/>
        <v>6.7013561739077492</v>
      </c>
      <c r="F16">
        <f t="shared" si="5"/>
        <v>4.1066770477486356</v>
      </c>
    </row>
    <row r="17" spans="1:6" x14ac:dyDescent="0.2">
      <c r="A17" s="9">
        <v>16</v>
      </c>
      <c r="B17">
        <v>30</v>
      </c>
      <c r="C17">
        <f t="shared" si="1"/>
        <v>2.6818164582810371</v>
      </c>
      <c r="D17">
        <f t="shared" si="2"/>
        <v>7.2552390543141989</v>
      </c>
      <c r="E17">
        <f t="shared" si="3"/>
        <v>6.5596387322748209</v>
      </c>
      <c r="F17">
        <f t="shared" si="5"/>
        <v>4.1349430081371379</v>
      </c>
    </row>
    <row r="18" spans="1:6" x14ac:dyDescent="0.2">
      <c r="A18" s="9">
        <v>17</v>
      </c>
      <c r="B18">
        <v>32</v>
      </c>
      <c r="C18">
        <f t="shared" si="1"/>
        <v>2.72552390543142</v>
      </c>
      <c r="D18">
        <f t="shared" si="2"/>
        <v>7.7114289034164543</v>
      </c>
      <c r="E18">
        <f t="shared" si="3"/>
        <v>6.4180926056417507</v>
      </c>
      <c r="F18">
        <f t="shared" si="5"/>
        <v>4.1496848898941145</v>
      </c>
    </row>
    <row r="19" spans="1:6" x14ac:dyDescent="0.2">
      <c r="A19" s="9">
        <v>18</v>
      </c>
      <c r="B19">
        <v>34</v>
      </c>
      <c r="C19">
        <f t="shared" si="1"/>
        <v>2.7711428903416455</v>
      </c>
      <c r="D19">
        <f t="shared" si="2"/>
        <v>8.1879781420044111</v>
      </c>
      <c r="E19">
        <f t="shared" si="3"/>
        <v>6.2767277239165198</v>
      </c>
      <c r="F19">
        <f t="shared" si="5"/>
        <v>4.1524292579116269</v>
      </c>
    </row>
    <row r="20" spans="1:6" x14ac:dyDescent="0.2">
      <c r="A20" s="9">
        <v>19</v>
      </c>
      <c r="B20">
        <v>36</v>
      </c>
      <c r="C20">
        <f t="shared" si="1"/>
        <v>2.8187978142004413</v>
      </c>
      <c r="D20">
        <f t="shared" si="2"/>
        <v>8.6862379150632023</v>
      </c>
      <c r="E20">
        <f t="shared" si="3"/>
        <v>6.1355547532059997</v>
      </c>
      <c r="F20">
        <f t="shared" si="5"/>
        <v>4.1444869864283538</v>
      </c>
    </row>
    <row r="21" spans="1:6" x14ac:dyDescent="0.2">
      <c r="A21" s="9">
        <v>20</v>
      </c>
      <c r="B21">
        <v>38</v>
      </c>
      <c r="C21">
        <f t="shared" si="1"/>
        <v>2.8686237915063204</v>
      </c>
      <c r="D21">
        <f t="shared" si="2"/>
        <v>9.207677951294027</v>
      </c>
      <c r="E21">
        <f t="shared" si="3"/>
        <v>5.9945851608361425</v>
      </c>
      <c r="F21">
        <f t="shared" si="5"/>
        <v>4.126990561682228</v>
      </c>
    </row>
    <row r="22" spans="1:6" x14ac:dyDescent="0.2">
      <c r="A22" s="9">
        <v>21</v>
      </c>
      <c r="B22">
        <v>40</v>
      </c>
      <c r="C22">
        <f t="shared" si="1"/>
        <v>2.9207677951294029</v>
      </c>
      <c r="D22">
        <f t="shared" si="2"/>
        <v>9.7538994724506409</v>
      </c>
      <c r="E22">
        <f t="shared" si="3"/>
        <v>5.8538312868691875</v>
      </c>
      <c r="F22">
        <f t="shared" si="5"/>
        <v>4.1009239548734149</v>
      </c>
    </row>
    <row r="23" spans="1:6" x14ac:dyDescent="0.2">
      <c r="A23" s="9">
        <v>22</v>
      </c>
      <c r="B23">
        <v>42</v>
      </c>
      <c r="C23">
        <f t="shared" si="1"/>
        <v>2.975389947245064</v>
      </c>
      <c r="D23">
        <f t="shared" si="2"/>
        <v>10.326649776806041</v>
      </c>
      <c r="E23">
        <f t="shared" si="3"/>
        <v>5.7133064228132815</v>
      </c>
      <c r="F23">
        <f t="shared" si="5"/>
        <v>4.0671467424346313</v>
      </c>
    </row>
    <row r="24" spans="1:6" x14ac:dyDescent="0.2">
      <c r="A24" s="9">
        <v>23</v>
      </c>
      <c r="B24">
        <v>44</v>
      </c>
      <c r="C24">
        <f t="shared" si="1"/>
        <v>3.0326649776806045</v>
      </c>
      <c r="D24">
        <f t="shared" si="2"/>
        <v>10.927838748291881</v>
      </c>
      <c r="E24">
        <f t="shared" si="3"/>
        <v>5.5730248982972466</v>
      </c>
      <c r="F24">
        <f t="shared" si="5"/>
        <v>4.0264137322558495</v>
      </c>
    </row>
    <row r="25" spans="1:6" x14ac:dyDescent="0.2">
      <c r="A25" s="9">
        <v>24</v>
      </c>
      <c r="B25">
        <v>46</v>
      </c>
      <c r="C25">
        <f t="shared" si="1"/>
        <v>3.0927838748291885</v>
      </c>
      <c r="D25">
        <f t="shared" si="2"/>
        <v>11.55955758576324</v>
      </c>
      <c r="E25">
        <f t="shared" si="3"/>
        <v>5.4330021765664149</v>
      </c>
      <c r="F25">
        <f t="shared" si="5"/>
        <v>3.9793910501084948</v>
      </c>
    </row>
    <row r="26" spans="1:6" x14ac:dyDescent="0.2">
      <c r="A26" s="9">
        <v>25</v>
      </c>
      <c r="B26">
        <v>48</v>
      </c>
      <c r="C26">
        <f t="shared" si="1"/>
        <v>3.155955758576324</v>
      </c>
      <c r="D26">
        <f t="shared" si="2"/>
        <v>12.224100097935061</v>
      </c>
      <c r="E26">
        <f t="shared" si="3"/>
        <v>5.2932549597456431</v>
      </c>
      <c r="F26">
        <f t="shared" si="5"/>
        <v>3.926669416598473</v>
      </c>
    </row>
    <row r="27" spans="1:6" x14ac:dyDescent="0.2">
      <c r="A27" s="9">
        <v>26</v>
      </c>
      <c r="B27">
        <v>50</v>
      </c>
      <c r="C27">
        <f t="shared" si="1"/>
        <v>3.2224100097935064</v>
      </c>
      <c r="D27">
        <f t="shared" si="2"/>
        <v>12.92398697053776</v>
      </c>
      <c r="E27">
        <f t="shared" si="3"/>
        <v>5.1538013049132436</v>
      </c>
      <c r="F27">
        <f t="shared" si="5"/>
        <v>3.8687751785871329</v>
      </c>
    </row>
    <row r="28" spans="1:6" x14ac:dyDescent="0.2">
      <c r="A28" s="9">
        <v>27</v>
      </c>
      <c r="B28">
        <v>52</v>
      </c>
      <c r="C28">
        <f t="shared" si="1"/>
        <v>3.292398697053776</v>
      </c>
      <c r="D28">
        <f t="shared" si="2"/>
        <v>13.66199348526888</v>
      </c>
      <c r="E28">
        <f t="shared" si="3"/>
        <v>5.0146607521344277</v>
      </c>
      <c r="F28">
        <f t="shared" si="5"/>
        <v>3.8061795341996971</v>
      </c>
    </row>
    <row r="29" spans="1:6" x14ac:dyDescent="0.2">
      <c r="A29" s="9">
        <v>28</v>
      </c>
      <c r="B29">
        <v>54</v>
      </c>
      <c r="C29">
        <f t="shared" si="1"/>
        <v>3.3661993485268882</v>
      </c>
      <c r="D29">
        <f t="shared" si="2"/>
        <v>14.441181257792422</v>
      </c>
      <c r="E29">
        <f t="shared" si="3"/>
        <v>4.8758544657145304</v>
      </c>
      <c r="F29">
        <f t="shared" si="5"/>
        <v>3.7393062960733734</v>
      </c>
    </row>
    <row r="30" spans="1:6" x14ac:dyDescent="0.2">
      <c r="A30" s="9">
        <v>29</v>
      </c>
      <c r="B30">
        <v>56</v>
      </c>
      <c r="C30">
        <f t="shared" si="1"/>
        <v>3.4441181257792426</v>
      </c>
      <c r="D30">
        <f t="shared" si="2"/>
        <v>15.264934667597519</v>
      </c>
      <c r="E30">
        <f t="shared" si="3"/>
        <v>4.7374053900498225</v>
      </c>
      <c r="F30">
        <f t="shared" si="5"/>
        <v>3.6685384654065865</v>
      </c>
    </row>
    <row r="31" spans="1:6" x14ac:dyDescent="0.2">
      <c r="A31" s="9">
        <v>30</v>
      </c>
      <c r="B31">
        <v>58</v>
      </c>
      <c r="C31">
        <f t="shared" si="1"/>
        <v>3.5264934667597521</v>
      </c>
      <c r="D31">
        <f t="shared" si="2"/>
        <v>16.137002779995569</v>
      </c>
      <c r="E31">
        <f t="shared" si="3"/>
        <v>4.5993384215754078</v>
      </c>
      <c r="F31">
        <f t="shared" si="5"/>
        <v>3.5942238339266077</v>
      </c>
    </row>
    <row r="32" spans="1:6" x14ac:dyDescent="0.2">
      <c r="A32" s="9">
        <v>31</v>
      </c>
      <c r="B32">
        <v>60</v>
      </c>
      <c r="C32">
        <f t="shared" si="1"/>
        <v>3.6137002779995573</v>
      </c>
      <c r="D32">
        <f t="shared" si="2"/>
        <v>17.061547714920586</v>
      </c>
      <c r="E32">
        <f t="shared" si="3"/>
        <v>4.4616805984331851</v>
      </c>
      <c r="F32">
        <f t="shared" si="5"/>
        <v>3.5166797879379419</v>
      </c>
    </row>
    <row r="33" spans="1:6" x14ac:dyDescent="0.2">
      <c r="A33" s="9">
        <v>32</v>
      </c>
      <c r="B33">
        <v>62</v>
      </c>
      <c r="C33">
        <f t="shared" si="1"/>
        <v>3.7061547714920584</v>
      </c>
      <c r="D33">
        <f t="shared" si="2"/>
        <v>18.043200604761878</v>
      </c>
      <c r="E33">
        <f t="shared" si="3"/>
        <v>4.3244613096043789</v>
      </c>
      <c r="F33">
        <f t="shared" si="5"/>
        <v>3.4361974551032395</v>
      </c>
    </row>
    <row r="34" spans="1:6" x14ac:dyDescent="0.2">
      <c r="A34" s="9">
        <v>33</v>
      </c>
      <c r="B34">
        <v>64</v>
      </c>
      <c r="C34">
        <f t="shared" si="1"/>
        <v>3.8043200604761882</v>
      </c>
      <c r="D34">
        <f t="shared" si="2"/>
        <v>19.087126512051267</v>
      </c>
      <c r="E34">
        <f t="shared" si="3"/>
        <v>4.1877125253656553</v>
      </c>
      <c r="F34">
        <f t="shared" si="5"/>
        <v>3.3530453082915104</v>
      </c>
    </row>
    <row r="35" spans="1:6" x14ac:dyDescent="0.2">
      <c r="A35" s="9">
        <v>34</v>
      </c>
      <c r="B35">
        <v>66</v>
      </c>
      <c r="C35">
        <f t="shared" ref="C35:C66" si="6">$I$4+D34*$I$5</f>
        <v>3.9087126512051267</v>
      </c>
      <c r="D35">
        <f t="shared" ref="D35:D66" si="7">C35+(B35*$I$6*(1+D34/$I$7))</f>
        <v>20.199099957323462</v>
      </c>
      <c r="E35">
        <f t="shared" ref="E35:E66" si="8">1/($I$6*(1+D34/$I$7))</f>
        <v>4.0514690510281328</v>
      </c>
      <c r="F35">
        <f t="shared" si="5"/>
        <v>3.267472320026358</v>
      </c>
    </row>
    <row r="36" spans="1:6" x14ac:dyDescent="0.2">
      <c r="A36" s="9">
        <v>35</v>
      </c>
      <c r="B36">
        <v>68</v>
      </c>
      <c r="C36">
        <f t="shared" si="6"/>
        <v>4.0199099957323465</v>
      </c>
      <c r="D36">
        <f t="shared" si="7"/>
        <v>21.385593050332311</v>
      </c>
      <c r="E36">
        <f t="shared" si="8"/>
        <v>3.9157688059950861</v>
      </c>
      <c r="F36">
        <f t="shared" si="5"/>
        <v>3.1797107445165449</v>
      </c>
    </row>
    <row r="37" spans="1:6" x14ac:dyDescent="0.2">
      <c r="A37" s="9">
        <v>36</v>
      </c>
      <c r="B37">
        <v>70</v>
      </c>
      <c r="C37">
        <f t="shared" si="6"/>
        <v>4.1385593050332314</v>
      </c>
      <c r="D37">
        <f t="shared" si="7"/>
        <v>22.653878639827553</v>
      </c>
      <c r="E37">
        <f t="shared" si="8"/>
        <v>3.7806531302138948</v>
      </c>
      <c r="F37">
        <f t="shared" si="5"/>
        <v>3.0899785909920836</v>
      </c>
    </row>
    <row r="38" spans="1:6" x14ac:dyDescent="0.2">
      <c r="A38" s="9">
        <v>37</v>
      </c>
      <c r="B38">
        <v>72</v>
      </c>
      <c r="C38">
        <f t="shared" si="6"/>
        <v>4.265387863982756</v>
      </c>
      <c r="D38">
        <f t="shared" si="7"/>
        <v>24.012151418348786</v>
      </c>
      <c r="E38">
        <f t="shared" si="8"/>
        <v>3.6461671200838746</v>
      </c>
      <c r="F38">
        <f t="shared" si="5"/>
        <v>2.9984818413639314</v>
      </c>
    </row>
    <row r="39" spans="1:6" x14ac:dyDescent="0.2">
      <c r="A39" s="9">
        <v>38</v>
      </c>
      <c r="B39">
        <v>74</v>
      </c>
      <c r="C39">
        <f t="shared" si="6"/>
        <v>4.4012151418348786</v>
      </c>
      <c r="D39">
        <f t="shared" si="7"/>
        <v>25.469670564587265</v>
      </c>
      <c r="E39">
        <f t="shared" si="8"/>
        <v>3.5123599957918805</v>
      </c>
      <c r="F39">
        <f t="shared" si="5"/>
        <v>2.90541645650057</v>
      </c>
    </row>
    <row r="40" spans="1:6" x14ac:dyDescent="0.2">
      <c r="A40" s="9">
        <v>39</v>
      </c>
      <c r="B40">
        <v>76</v>
      </c>
      <c r="C40">
        <f t="shared" si="6"/>
        <v>4.5469670564587261</v>
      </c>
      <c r="D40">
        <f t="shared" si="7"/>
        <v>27.036928309602054</v>
      </c>
      <c r="E40">
        <f t="shared" si="8"/>
        <v>3.3792855018537571</v>
      </c>
      <c r="F40">
        <f t="shared" si="5"/>
        <v>2.8109702082173631</v>
      </c>
    </row>
    <row r="41" spans="1:6" x14ac:dyDescent="0.2">
      <c r="A41" s="9">
        <v>40</v>
      </c>
      <c r="B41">
        <v>78</v>
      </c>
      <c r="C41">
        <f t="shared" si="6"/>
        <v>4.7036928309602057</v>
      </c>
      <c r="D41">
        <f t="shared" si="7"/>
        <v>28.725849816721436</v>
      </c>
      <c r="E41">
        <f t="shared" si="8"/>
        <v>3.2470023423056187</v>
      </c>
      <c r="F41">
        <f t="shared" si="5"/>
        <v>2.7153243680399624</v>
      </c>
    </row>
    <row r="42" spans="1:6" x14ac:dyDescent="0.2">
      <c r="A42" s="9">
        <v>41</v>
      </c>
      <c r="B42">
        <v>80</v>
      </c>
      <c r="C42">
        <f t="shared" si="6"/>
        <v>4.8725849816721443</v>
      </c>
      <c r="D42">
        <f t="shared" si="7"/>
        <v>30.550031022731488</v>
      </c>
      <c r="E42">
        <f t="shared" si="8"/>
        <v>3.115574651469486</v>
      </c>
      <c r="F42">
        <f t="shared" si="5"/>
        <v>2.618655278630456</v>
      </c>
    </row>
    <row r="43" spans="1:6" x14ac:dyDescent="0.2">
      <c r="A43" s="9">
        <v>42</v>
      </c>
      <c r="B43">
        <v>82</v>
      </c>
      <c r="C43">
        <f t="shared" si="6"/>
        <v>5.0550031022731492</v>
      </c>
      <c r="D43">
        <f t="shared" si="7"/>
        <v>32.525022670457631</v>
      </c>
      <c r="E43">
        <f t="shared" si="8"/>
        <v>2.9850725004568845</v>
      </c>
      <c r="F43">
        <f t="shared" si="5"/>
        <v>2.5211358291989856</v>
      </c>
    </row>
    <row r="44" spans="1:6" x14ac:dyDescent="0.2">
      <c r="A44" s="9">
        <v>43</v>
      </c>
      <c r="B44">
        <v>84</v>
      </c>
      <c r="C44">
        <f t="shared" si="6"/>
        <v>5.2525022670457631</v>
      </c>
      <c r="D44">
        <f t="shared" si="7"/>
        <v>34.668670761803</v>
      </c>
      <c r="E44">
        <f t="shared" si="8"/>
        <v>2.8555724385033718</v>
      </c>
      <c r="F44">
        <f t="shared" si="5"/>
        <v>2.4229368520395917</v>
      </c>
    </row>
    <row r="45" spans="1:6" x14ac:dyDescent="0.2">
      <c r="A45" s="9">
        <v>44</v>
      </c>
      <c r="B45">
        <v>86</v>
      </c>
      <c r="C45">
        <f t="shared" si="6"/>
        <v>5.4668670761803</v>
      </c>
      <c r="D45">
        <f t="shared" si="7"/>
        <v>37.0015261955269</v>
      </c>
      <c r="E45">
        <f t="shared" si="8"/>
        <v>2.7271580667646651</v>
      </c>
      <c r="F45">
        <f t="shared" si="5"/>
        <v>2.3242284533224606</v>
      </c>
    </row>
    <row r="46" spans="1:6" x14ac:dyDescent="0.2">
      <c r="A46" s="9">
        <v>45</v>
      </c>
      <c r="B46">
        <v>88</v>
      </c>
      <c r="C46">
        <f t="shared" si="6"/>
        <v>5.7001526195526901</v>
      </c>
      <c r="D46">
        <f t="shared" si="7"/>
        <v>39.547339582678596</v>
      </c>
      <c r="E46">
        <f t="shared" si="8"/>
        <v>2.5999206402549708</v>
      </c>
      <c r="F46">
        <f t="shared" si="5"/>
        <v>2.2251812872525885</v>
      </c>
    </row>
    <row r="47" spans="1:6" x14ac:dyDescent="0.2">
      <c r="A47" s="9">
        <v>46</v>
      </c>
      <c r="B47">
        <v>90</v>
      </c>
      <c r="C47">
        <f t="shared" si="6"/>
        <v>5.9547339582678598</v>
      </c>
      <c r="D47">
        <f t="shared" si="7"/>
        <v>42.333661361660738</v>
      </c>
      <c r="E47">
        <f t="shared" si="8"/>
        <v>2.4739596910602195</v>
      </c>
      <c r="F47">
        <f t="shared" si="5"/>
        <v>2.1259677784806024</v>
      </c>
    </row>
    <row r="48" spans="1:6" x14ac:dyDescent="0.2">
      <c r="A48" s="9">
        <v>47</v>
      </c>
      <c r="B48">
        <v>92</v>
      </c>
      <c r="C48">
        <f t="shared" si="6"/>
        <v>6.2333661361660742</v>
      </c>
      <c r="D48">
        <f t="shared" si="7"/>
        <v>45.392572638264447</v>
      </c>
      <c r="E48">
        <f t="shared" si="8"/>
        <v>2.3493836626916873</v>
      </c>
      <c r="F48">
        <f t="shared" si="5"/>
        <v>2.0267632930425057</v>
      </c>
    </row>
    <row r="49" spans="1:6" x14ac:dyDescent="0.2">
      <c r="A49" s="9">
        <v>48</v>
      </c>
      <c r="B49">
        <v>94</v>
      </c>
      <c r="C49">
        <f t="shared" si="6"/>
        <v>6.5392572638264452</v>
      </c>
      <c r="D49">
        <f t="shared" si="7"/>
        <v>48.761579017648437</v>
      </c>
      <c r="E49">
        <f t="shared" si="8"/>
        <v>2.2263105413309265</v>
      </c>
      <c r="F49">
        <f t="shared" si="5"/>
        <v>1.9277472529340831</v>
      </c>
    </row>
    <row r="50" spans="1:6" x14ac:dyDescent="0.2">
      <c r="A50" s="9">
        <v>49</v>
      </c>
      <c r="B50">
        <v>96</v>
      </c>
      <c r="C50">
        <f t="shared" si="6"/>
        <v>6.8761579017648442</v>
      </c>
      <c r="D50">
        <f t="shared" si="7"/>
        <v>52.484708560951383</v>
      </c>
      <c r="E50">
        <f t="shared" si="8"/>
        <v>2.1048684646299662</v>
      </c>
      <c r="F50">
        <f t="shared" si="5"/>
        <v>1.8291041835263993</v>
      </c>
    </row>
    <row r="51" spans="1:6" x14ac:dyDescent="0.2">
      <c r="A51" s="9">
        <v>50</v>
      </c>
      <c r="B51">
        <v>98</v>
      </c>
      <c r="C51">
        <f t="shared" si="6"/>
        <v>7.248470856095139</v>
      </c>
      <c r="D51">
        <f t="shared" si="7"/>
        <v>56.613866540504645</v>
      </c>
      <c r="E51">
        <f t="shared" si="8"/>
        <v>1.9851962825641887</v>
      </c>
      <c r="F51">
        <f t="shared" si="5"/>
        <v>1.7310246762581647</v>
      </c>
    </row>
    <row r="52" spans="1:6" x14ac:dyDescent="0.2">
      <c r="A52" s="9">
        <v>51</v>
      </c>
      <c r="B52">
        <v>100</v>
      </c>
      <c r="C52">
        <f t="shared" si="6"/>
        <v>7.6613866540504647</v>
      </c>
      <c r="D52">
        <f t="shared" si="7"/>
        <v>61.210514762130963</v>
      </c>
      <c r="E52">
        <f t="shared" si="8"/>
        <v>1.8674440375231827</v>
      </c>
      <c r="F52">
        <f t="shared" si="5"/>
        <v>1.6337062412987071</v>
      </c>
    </row>
    <row r="53" spans="1:6" x14ac:dyDescent="0.2">
      <c r="A53" s="9">
        <v>52</v>
      </c>
      <c r="B53">
        <v>102</v>
      </c>
      <c r="C53">
        <f t="shared" si="6"/>
        <v>8.121051476213097</v>
      </c>
      <c r="D53">
        <f t="shared" si="7"/>
        <v>66.347763058808169</v>
      </c>
      <c r="E53">
        <f t="shared" si="8"/>
        <v>1.7517733223747689</v>
      </c>
      <c r="F53">
        <f t="shared" si="5"/>
        <v>1.5373540161345156</v>
      </c>
    </row>
    <row r="54" spans="1:6" x14ac:dyDescent="0.2">
      <c r="A54" s="9">
        <v>53</v>
      </c>
      <c r="B54">
        <v>104</v>
      </c>
      <c r="C54">
        <f t="shared" si="6"/>
        <v>8.6347763058808162</v>
      </c>
      <c r="D54">
        <f t="shared" si="7"/>
        <v>72.112986752927355</v>
      </c>
      <c r="E54">
        <f t="shared" si="8"/>
        <v>1.6383574657757043</v>
      </c>
      <c r="F54">
        <f t="shared" si="5"/>
        <v>1.4421812863794359</v>
      </c>
    </row>
    <row r="55" spans="1:6" x14ac:dyDescent="0.2">
      <c r="A55" s="9">
        <v>54</v>
      </c>
      <c r="B55">
        <v>106</v>
      </c>
      <c r="C55">
        <f t="shared" si="6"/>
        <v>9.2112986752927348</v>
      </c>
      <c r="D55">
        <f t="shared" si="7"/>
        <v>78.611118643064287</v>
      </c>
      <c r="E55">
        <f t="shared" si="8"/>
        <v>1.5273814838313005</v>
      </c>
      <c r="F55">
        <f t="shared" si="5"/>
        <v>1.3484097647979747</v>
      </c>
    </row>
    <row r="56" spans="1:6" x14ac:dyDescent="0.2">
      <c r="A56" s="9">
        <v>55</v>
      </c>
      <c r="B56">
        <v>108</v>
      </c>
      <c r="C56">
        <f t="shared" si="6"/>
        <v>9.8611118643064302</v>
      </c>
      <c r="D56">
        <f t="shared" si="7"/>
        <v>85.968810429313692</v>
      </c>
      <c r="E56">
        <f t="shared" si="8"/>
        <v>1.4190417268727682</v>
      </c>
      <c r="F56">
        <f t="shared" si="5"/>
        <v>1.2562695640508026</v>
      </c>
    </row>
    <row r="57" spans="1:6" x14ac:dyDescent="0.2">
      <c r="A57" s="9">
        <v>56</v>
      </c>
      <c r="B57">
        <v>110</v>
      </c>
      <c r="C57">
        <f t="shared" si="6"/>
        <v>10.59688104293137</v>
      </c>
      <c r="D57">
        <f t="shared" si="7"/>
        <v>94.339720636966035</v>
      </c>
      <c r="E57">
        <f t="shared" si="8"/>
        <v>1.3135451404950416</v>
      </c>
      <c r="F57">
        <f t="shared" si="5"/>
        <v>1.1659987888166128</v>
      </c>
    </row>
    <row r="58" spans="1:6" x14ac:dyDescent="0.2">
      <c r="A58" s="9">
        <v>57</v>
      </c>
      <c r="B58">
        <v>112</v>
      </c>
      <c r="C58">
        <f t="shared" si="6"/>
        <v>11.433972063696604</v>
      </c>
      <c r="D58">
        <f t="shared" si="7"/>
        <v>103.9112698432366</v>
      </c>
      <c r="E58">
        <f t="shared" si="8"/>
        <v>1.2111080523460029</v>
      </c>
      <c r="F58">
        <f t="shared" si="5"/>
        <v>1.0778426648905963</v>
      </c>
    </row>
    <row r="59" spans="1:6" x14ac:dyDescent="0.2">
      <c r="A59" s="9">
        <v>58</v>
      </c>
      <c r="B59">
        <v>114</v>
      </c>
      <c r="C59">
        <f t="shared" si="6"/>
        <v>12.391126984323661</v>
      </c>
      <c r="D59">
        <f t="shared" si="7"/>
        <v>114.91331746223884</v>
      </c>
      <c r="E59">
        <f t="shared" si="8"/>
        <v>1.1119543922011432</v>
      </c>
      <c r="F59">
        <f t="shared" si="5"/>
        <v>0.99205211821911798</v>
      </c>
    </row>
    <row r="60" spans="1:6" x14ac:dyDescent="0.2">
      <c r="A60" s="9">
        <v>59</v>
      </c>
      <c r="B60">
        <v>116</v>
      </c>
      <c r="C60">
        <f t="shared" si="6"/>
        <v>13.491331746223885</v>
      </c>
      <c r="D60">
        <f t="shared" si="7"/>
        <v>127.62936886637547</v>
      </c>
      <c r="E60">
        <f t="shared" si="8"/>
        <v>1.0163132547819125</v>
      </c>
      <c r="F60">
        <f t="shared" si="5"/>
        <v>0.9088817176667926</v>
      </c>
    </row>
    <row r="61" spans="1:6" x14ac:dyDescent="0.2">
      <c r="A61" s="9">
        <v>60</v>
      </c>
      <c r="B61">
        <v>118</v>
      </c>
      <c r="C61">
        <f t="shared" si="6"/>
        <v>14.762936886637547</v>
      </c>
      <c r="D61">
        <f t="shared" si="7"/>
        <v>142.41113324227069</v>
      </c>
      <c r="E61">
        <f t="shared" si="8"/>
        <v>0.92441572516424075</v>
      </c>
      <c r="F61">
        <f t="shared" si="5"/>
        <v>0.82858690408184366</v>
      </c>
    </row>
    <row r="62" spans="1:6" x14ac:dyDescent="0.2">
      <c r="A62" s="9">
        <v>61</v>
      </c>
      <c r="B62">
        <v>120</v>
      </c>
      <c r="C62">
        <f t="shared" si="6"/>
        <v>16.241113324227072</v>
      </c>
      <c r="D62">
        <f t="shared" si="7"/>
        <v>159.69754400940002</v>
      </c>
      <c r="E62">
        <f t="shared" si="8"/>
        <v>0.83649090826294137</v>
      </c>
      <c r="F62">
        <f t="shared" si="5"/>
        <v>0.75142044759897264</v>
      </c>
    </row>
    <row r="63" spans="1:6" x14ac:dyDescent="0.2">
      <c r="A63" s="9">
        <v>62</v>
      </c>
      <c r="B63">
        <v>122</v>
      </c>
      <c r="C63">
        <f t="shared" si="6"/>
        <v>17.969754400940005</v>
      </c>
      <c r="D63">
        <f t="shared" si="7"/>
        <v>180.03975724053078</v>
      </c>
      <c r="E63">
        <f t="shared" si="8"/>
        <v>0.75276113939943479</v>
      </c>
      <c r="F63">
        <f t="shared" si="5"/>
        <v>0.67762810764629944</v>
      </c>
    </row>
    <row r="64" spans="1:6" x14ac:dyDescent="0.2">
      <c r="A64" s="9">
        <v>63</v>
      </c>
      <c r="B64">
        <v>124</v>
      </c>
      <c r="C64">
        <f t="shared" si="6"/>
        <v>20.003975724053078</v>
      </c>
      <c r="D64">
        <f t="shared" si="7"/>
        <v>204.13420570732859</v>
      </c>
      <c r="E64">
        <f t="shared" si="8"/>
        <v>0.67343640428441798</v>
      </c>
      <c r="F64">
        <f t="shared" si="5"/>
        <v>0.60744351771099725</v>
      </c>
    </row>
    <row r="65" spans="1:6" x14ac:dyDescent="0.2">
      <c r="A65" s="9">
        <v>64</v>
      </c>
      <c r="B65">
        <v>126</v>
      </c>
      <c r="C65">
        <f t="shared" si="6"/>
        <v>22.41342057073286</v>
      </c>
      <c r="D65">
        <f t="shared" si="7"/>
        <v>232.86657379475903</v>
      </c>
      <c r="E65">
        <f t="shared" si="8"/>
        <v>0.59870806433521917</v>
      </c>
      <c r="F65">
        <f t="shared" si="5"/>
        <v>0.5410823801231871</v>
      </c>
    </row>
    <row r="66" spans="1:6" x14ac:dyDescent="0.2">
      <c r="A66" s="9">
        <v>65</v>
      </c>
      <c r="B66">
        <v>128</v>
      </c>
      <c r="C66">
        <f t="shared" si="6"/>
        <v>25.286657379475905</v>
      </c>
      <c r="D66">
        <f t="shared" si="7"/>
        <v>267.37066850046944</v>
      </c>
      <c r="E66">
        <f t="shared" si="8"/>
        <v>0.52874206523298906</v>
      </c>
      <c r="F66">
        <f t="shared" si="5"/>
        <v>0.47873613331589238</v>
      </c>
    </row>
    <row r="67" spans="1:6" x14ac:dyDescent="0.2">
      <c r="A67" s="9">
        <v>66</v>
      </c>
      <c r="B67">
        <v>130</v>
      </c>
      <c r="C67">
        <f t="shared" ref="C67:C86" si="9">$I$4+D66*$I$5</f>
        <v>28.737066850046944</v>
      </c>
      <c r="D67">
        <f t="shared" ref="D67:D86" si="10">C67+(B67*$I$6*(1+D66/$I$7))</f>
        <v>309.10773535051635</v>
      </c>
      <c r="E67">
        <f t="shared" ref="E67:E86" si="11">1/($I$6*(1+D66/$I$7))</f>
        <v>0.4636718979745284</v>
      </c>
      <c r="F67">
        <f t="shared" si="5"/>
        <v>0.42056534060069695</v>
      </c>
    </row>
    <row r="68" spans="1:6" x14ac:dyDescent="0.2">
      <c r="A68" s="9">
        <v>67</v>
      </c>
      <c r="B68">
        <v>132</v>
      </c>
      <c r="C68">
        <f t="shared" si="9"/>
        <v>32.910773535051632</v>
      </c>
      <c r="D68">
        <f t="shared" si="10"/>
        <v>359.97401250634522</v>
      </c>
      <c r="E68">
        <f t="shared" si="11"/>
        <v>0.40359167363222276</v>
      </c>
      <c r="F68">
        <f t="shared" si="5"/>
        <v>0.36669313732105385</v>
      </c>
    </row>
    <row r="69" spans="1:6" x14ac:dyDescent="0.2">
      <c r="A69" s="9">
        <v>68</v>
      </c>
      <c r="B69">
        <v>134</v>
      </c>
      <c r="C69">
        <f t="shared" si="9"/>
        <v>37.997401250634525</v>
      </c>
      <c r="D69">
        <f t="shared" si="10"/>
        <v>422.44753721871348</v>
      </c>
      <c r="E69">
        <f t="shared" si="11"/>
        <v>0.34854975317560061</v>
      </c>
      <c r="F69">
        <f t="shared" si="5"/>
        <v>0.31719915065009424</v>
      </c>
    </row>
    <row r="70" spans="1:6" x14ac:dyDescent="0.2">
      <c r="A70" s="9">
        <v>69</v>
      </c>
      <c r="B70">
        <v>136</v>
      </c>
      <c r="C70">
        <f t="shared" si="9"/>
        <v>44.244753721871348</v>
      </c>
      <c r="D70">
        <f t="shared" si="10"/>
        <v>499.78986958144861</v>
      </c>
      <c r="E70">
        <f t="shared" si="11"/>
        <v>0.29854342690817542</v>
      </c>
      <c r="F70">
        <f t="shared" si="5"/>
        <v>0.2721143590083045</v>
      </c>
    </row>
    <row r="71" spans="1:6" x14ac:dyDescent="0.2">
      <c r="A71" s="9">
        <v>70</v>
      </c>
      <c r="B71">
        <v>138</v>
      </c>
      <c r="C71">
        <f t="shared" si="9"/>
        <v>51.978986958144866</v>
      </c>
      <c r="D71">
        <f t="shared" si="10"/>
        <v>596.32515620614424</v>
      </c>
      <c r="E71">
        <f t="shared" si="11"/>
        <v>0.2535151486243461</v>
      </c>
      <c r="F71">
        <f t="shared" si="5"/>
        <v>0.23141737115026997</v>
      </c>
    </row>
    <row r="72" spans="1:6" x14ac:dyDescent="0.2">
      <c r="A72" s="9">
        <v>71</v>
      </c>
      <c r="B72">
        <v>140</v>
      </c>
      <c r="C72">
        <f t="shared" si="9"/>
        <v>61.632515620614427</v>
      </c>
      <c r="D72">
        <f t="shared" si="10"/>
        <v>717.8288376887698</v>
      </c>
      <c r="E72">
        <f t="shared" si="11"/>
        <v>0.213350784348741</v>
      </c>
      <c r="F72">
        <f t="shared" si="5"/>
        <v>0.19503256577259442</v>
      </c>
    </row>
    <row r="73" spans="1:6" x14ac:dyDescent="0.2">
      <c r="A73" s="9">
        <v>72</v>
      </c>
      <c r="B73">
        <v>142</v>
      </c>
      <c r="C73">
        <f t="shared" si="9"/>
        <v>73.782883768876985</v>
      </c>
      <c r="D73">
        <f t="shared" si="10"/>
        <v>872.0728449366103</v>
      </c>
      <c r="E73">
        <f t="shared" si="11"/>
        <v>0.17788022762090525</v>
      </c>
      <c r="F73">
        <f t="shared" si="5"/>
        <v>0.16283043420566751</v>
      </c>
    </row>
    <row r="74" spans="1:6" x14ac:dyDescent="0.2">
      <c r="A74" s="9">
        <v>73</v>
      </c>
      <c r="B74">
        <v>144</v>
      </c>
      <c r="C74">
        <f t="shared" si="9"/>
        <v>89.207284493661035</v>
      </c>
      <c r="D74">
        <f t="shared" si="10"/>
        <v>1069.595666577291</v>
      </c>
      <c r="E74">
        <f t="shared" si="11"/>
        <v>0.146880565530525</v>
      </c>
      <c r="F74">
        <f t="shared" si="5"/>
        <v>0.134630313584572</v>
      </c>
    </row>
    <row r="75" spans="1:6" x14ac:dyDescent="0.2">
      <c r="A75" s="9">
        <v>74</v>
      </c>
      <c r="B75">
        <v>146</v>
      </c>
      <c r="C75">
        <f t="shared" si="9"/>
        <v>108.95956665772911</v>
      </c>
      <c r="D75">
        <f t="shared" si="10"/>
        <v>1324.7977768137637</v>
      </c>
      <c r="E75">
        <f t="shared" si="11"/>
        <v>0.12008176645580425</v>
      </c>
      <c r="F75">
        <f t="shared" si="5"/>
        <v>0.11020549894878354</v>
      </c>
    </row>
    <row r="76" spans="1:6" x14ac:dyDescent="0.2">
      <c r="A76" s="9">
        <v>75</v>
      </c>
      <c r="B76">
        <v>148</v>
      </c>
      <c r="C76">
        <f t="shared" si="9"/>
        <v>134.47977768137636</v>
      </c>
      <c r="D76">
        <f t="shared" si="10"/>
        <v>1657.5110928231998</v>
      </c>
      <c r="E76">
        <f t="shared" si="11"/>
        <v>9.7174627027428087E-2</v>
      </c>
      <c r="F76">
        <f t="shared" si="5"/>
        <v>8.9290503478872699E-2</v>
      </c>
    </row>
    <row r="77" spans="1:6" x14ac:dyDescent="0.2">
      <c r="A77" s="9">
        <v>76</v>
      </c>
      <c r="B77">
        <v>150</v>
      </c>
      <c r="C77">
        <f t="shared" si="9"/>
        <v>167.75110928231999</v>
      </c>
      <c r="D77">
        <f t="shared" si="10"/>
        <v>2095.2639086937043</v>
      </c>
      <c r="E77">
        <f t="shared" si="11"/>
        <v>7.7820494912306873E-2</v>
      </c>
      <c r="F77">
        <f t="shared" ref="F77:F86" si="12">B77/D77</f>
        <v>7.1590027097597334E-2</v>
      </c>
    </row>
    <row r="78" spans="1:6" x14ac:dyDescent="0.2">
      <c r="A78" s="9">
        <v>77</v>
      </c>
      <c r="B78">
        <v>152</v>
      </c>
      <c r="C78">
        <f t="shared" si="9"/>
        <v>211.52639086937043</v>
      </c>
      <c r="D78">
        <f t="shared" si="10"/>
        <v>2676.5734225727788</v>
      </c>
      <c r="E78">
        <f t="shared" si="11"/>
        <v>6.1662109503429742E-2</v>
      </c>
      <c r="F78">
        <f t="shared" si="12"/>
        <v>5.6789026864764426E-2</v>
      </c>
    </row>
    <row r="79" spans="1:6" x14ac:dyDescent="0.2">
      <c r="A79" s="9">
        <v>78</v>
      </c>
      <c r="B79">
        <v>154</v>
      </c>
      <c r="C79">
        <f t="shared" si="9"/>
        <v>269.65734225727789</v>
      </c>
      <c r="D79">
        <f t="shared" si="10"/>
        <v>3455.7673966896464</v>
      </c>
      <c r="E79">
        <f t="shared" si="11"/>
        <v>4.8334802429615492E-2</v>
      </c>
      <c r="F79">
        <f t="shared" si="12"/>
        <v>4.456318447460321E-2</v>
      </c>
    </row>
    <row r="80" spans="1:6" x14ac:dyDescent="0.2">
      <c r="A80" s="9">
        <v>79</v>
      </c>
      <c r="B80">
        <v>156</v>
      </c>
      <c r="C80">
        <f t="shared" si="9"/>
        <v>347.57673966896465</v>
      </c>
      <c r="D80">
        <f t="shared" si="10"/>
        <v>4510.0976156965407</v>
      </c>
      <c r="E80">
        <f t="shared" si="11"/>
        <v>3.7477289519055983E-2</v>
      </c>
      <c r="F80">
        <f t="shared" si="12"/>
        <v>3.4589051788385144E-2</v>
      </c>
    </row>
    <row r="81" spans="1:6" x14ac:dyDescent="0.2">
      <c r="A81" s="9">
        <v>80</v>
      </c>
      <c r="B81">
        <v>158</v>
      </c>
      <c r="C81">
        <f t="shared" si="9"/>
        <v>453.00976156965407</v>
      </c>
      <c r="D81">
        <f t="shared" si="10"/>
        <v>5950.3130175700653</v>
      </c>
      <c r="E81">
        <f t="shared" si="11"/>
        <v>2.8741365109799973E-2</v>
      </c>
      <c r="F81">
        <f t="shared" si="12"/>
        <v>2.6553224936815611E-2</v>
      </c>
    </row>
    <row r="82" spans="1:6" x14ac:dyDescent="0.2">
      <c r="A82" s="9">
        <v>81</v>
      </c>
      <c r="B82">
        <v>160</v>
      </c>
      <c r="C82">
        <f t="shared" si="9"/>
        <v>597.03130175700653</v>
      </c>
      <c r="D82">
        <f t="shared" si="10"/>
        <v>7936.4934772278557</v>
      </c>
      <c r="E82">
        <f t="shared" si="11"/>
        <v>2.1799962473372306E-2</v>
      </c>
      <c r="F82">
        <f t="shared" si="12"/>
        <v>2.0160036728951804E-2</v>
      </c>
    </row>
    <row r="83" spans="1:6" x14ac:dyDescent="0.2">
      <c r="A83" s="9">
        <v>82</v>
      </c>
      <c r="B83">
        <v>162</v>
      </c>
      <c r="C83">
        <f t="shared" si="9"/>
        <v>795.64934772278559</v>
      </c>
      <c r="D83">
        <f t="shared" si="10"/>
        <v>10701.94121934519</v>
      </c>
      <c r="E83">
        <f t="shared" si="11"/>
        <v>1.6353243181140838E-2</v>
      </c>
      <c r="F83">
        <f t="shared" si="12"/>
        <v>1.5137440645549737E-2</v>
      </c>
    </row>
    <row r="84" spans="1:6" x14ac:dyDescent="0.2">
      <c r="A84" s="9">
        <v>83</v>
      </c>
      <c r="B84">
        <v>164</v>
      </c>
      <c r="C84">
        <f t="shared" si="9"/>
        <v>1072.194121934519</v>
      </c>
      <c r="D84">
        <f t="shared" si="10"/>
        <v>14589.504583262298</v>
      </c>
      <c r="E84">
        <f t="shared" si="11"/>
        <v>1.2132591055683322E-2</v>
      </c>
      <c r="F84">
        <f t="shared" si="12"/>
        <v>1.1240957433753288E-2</v>
      </c>
    </row>
    <row r="85" spans="1:6" x14ac:dyDescent="0.2">
      <c r="A85" s="9">
        <v>84</v>
      </c>
      <c r="B85">
        <v>166</v>
      </c>
      <c r="C85">
        <f t="shared" si="9"/>
        <v>1460.9504583262299</v>
      </c>
      <c r="D85">
        <f t="shared" si="10"/>
        <v>20107.22554156886</v>
      </c>
      <c r="E85">
        <f t="shared" si="11"/>
        <v>8.9025823795329459E-3</v>
      </c>
      <c r="F85">
        <f t="shared" si="12"/>
        <v>8.2557386973562494E-3</v>
      </c>
    </row>
    <row r="86" spans="1:6" x14ac:dyDescent="0.2">
      <c r="A86" s="9">
        <v>85</v>
      </c>
      <c r="B86">
        <v>168</v>
      </c>
      <c r="C86">
        <f t="shared" si="9"/>
        <v>2012.722554156886</v>
      </c>
      <c r="D86">
        <f t="shared" si="10"/>
        <v>28014.244792492027</v>
      </c>
      <c r="E86">
        <f t="shared" si="11"/>
        <v>6.4611601759342581E-3</v>
      </c>
      <c r="F86">
        <f t="shared" si="12"/>
        <v>5.996949096590494E-3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(2)</vt:lpstr>
      <vt:lpstr>Model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French</dc:creator>
  <cp:lastModifiedBy>Ben Libman</cp:lastModifiedBy>
  <dcterms:created xsi:type="dcterms:W3CDTF">2015-06-18T14:24:46Z</dcterms:created>
  <dcterms:modified xsi:type="dcterms:W3CDTF">2017-09-24T22:21:01Z</dcterms:modified>
</cp:coreProperties>
</file>