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dri\Documents\Data\The Barcode\003_Apellidos\raw_data\"/>
    </mc:Choice>
  </mc:AlternateContent>
  <xr:revisionPtr revIDLastSave="0" documentId="13_ncr:1_{2BFDFB92-FF7C-41AD-BBFB-E84E8EA55867}" xr6:coauthVersionLast="47" xr6:coauthVersionMax="47" xr10:uidLastSave="{00000000-0000-0000-0000-000000000000}"/>
  <bookViews>
    <workbookView xWindow="-108" yWindow="-108" windowWidth="23256" windowHeight="12456" xr2:uid="{A9A251B7-03F4-47B8-9493-5FAE0778B4F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</calcChain>
</file>

<file path=xl/sharedStrings.xml><?xml version="1.0" encoding="utf-8"?>
<sst xmlns="http://schemas.openxmlformats.org/spreadsheetml/2006/main" count="103" uniqueCount="103">
  <si>
    <t>Surname</t>
  </si>
  <si>
    <t>Lopez</t>
  </si>
  <si>
    <t>Perez</t>
  </si>
  <si>
    <t>Garcia</t>
  </si>
  <si>
    <t>Hernandez</t>
  </si>
  <si>
    <t>Morales</t>
  </si>
  <si>
    <t>Ramirez</t>
  </si>
  <si>
    <t>Gomez</t>
  </si>
  <si>
    <t>Gonzalez</t>
  </si>
  <si>
    <t>Martinez</t>
  </si>
  <si>
    <t>Vasquez</t>
  </si>
  <si>
    <t>Caal</t>
  </si>
  <si>
    <t>Velasquez</t>
  </si>
  <si>
    <t>de Leon</t>
  </si>
  <si>
    <t>Ramos</t>
  </si>
  <si>
    <t>Mendez</t>
  </si>
  <si>
    <t>Rodriguez</t>
  </si>
  <si>
    <t>Choc</t>
  </si>
  <si>
    <t>Diaz</t>
  </si>
  <si>
    <t>Reyes</t>
  </si>
  <si>
    <t>Castillo</t>
  </si>
  <si>
    <t>Cruz</t>
  </si>
  <si>
    <t>Mejia</t>
  </si>
  <si>
    <t>Aguilar</t>
  </si>
  <si>
    <t>Coc</t>
  </si>
  <si>
    <t>Juarez</t>
  </si>
  <si>
    <t>Pop</t>
  </si>
  <si>
    <t>Marroquin</t>
  </si>
  <si>
    <t>Alvarado</t>
  </si>
  <si>
    <t>Barrios</t>
  </si>
  <si>
    <t>Alvarez</t>
  </si>
  <si>
    <t>Escobar</t>
  </si>
  <si>
    <t>Herrera</t>
  </si>
  <si>
    <t>Ortiz</t>
  </si>
  <si>
    <t>Chavez</t>
  </si>
  <si>
    <t>Sanchez</t>
  </si>
  <si>
    <t>Ordoñez</t>
  </si>
  <si>
    <t>Chub</t>
  </si>
  <si>
    <t>Estrada</t>
  </si>
  <si>
    <t>Flores</t>
  </si>
  <si>
    <t>Mendoza</t>
  </si>
  <si>
    <t>Gutierrez</t>
  </si>
  <si>
    <t>Guzman</t>
  </si>
  <si>
    <t>Jimenez</t>
  </si>
  <si>
    <t>Castro</t>
  </si>
  <si>
    <t>Fuentes</t>
  </si>
  <si>
    <t>Rivas</t>
  </si>
  <si>
    <t>Cardona</t>
  </si>
  <si>
    <t>Xol</t>
  </si>
  <si>
    <t>Tiul</t>
  </si>
  <si>
    <t>Ruiz</t>
  </si>
  <si>
    <t>Pineda</t>
  </si>
  <si>
    <t>Rivera</t>
  </si>
  <si>
    <t>Mazariegos</t>
  </si>
  <si>
    <t>Santos</t>
  </si>
  <si>
    <t>Villatoro</t>
  </si>
  <si>
    <t>Rodas</t>
  </si>
  <si>
    <t>Calel</t>
  </si>
  <si>
    <t>Orozco</t>
  </si>
  <si>
    <t>Carrillo</t>
  </si>
  <si>
    <t>Cucul</t>
  </si>
  <si>
    <t>Miranda</t>
  </si>
  <si>
    <t>Cifuentes</t>
  </si>
  <si>
    <t>Ical</t>
  </si>
  <si>
    <t>Torres</t>
  </si>
  <si>
    <t>de La Cruz</t>
  </si>
  <si>
    <t>Sandoval</t>
  </si>
  <si>
    <t>Salazar</t>
  </si>
  <si>
    <t>Rosales</t>
  </si>
  <si>
    <t>Maldonado</t>
  </si>
  <si>
    <t>Giron</t>
  </si>
  <si>
    <t>Recinos</t>
  </si>
  <si>
    <t>Ajanel</t>
  </si>
  <si>
    <t>Palacios</t>
  </si>
  <si>
    <t>Monroy</t>
  </si>
  <si>
    <t>Osorio</t>
  </si>
  <si>
    <t>Lemus</t>
  </si>
  <si>
    <t>Monterroso</t>
  </si>
  <si>
    <t>Orellana</t>
  </si>
  <si>
    <t>Che</t>
  </si>
  <si>
    <t>Merida</t>
  </si>
  <si>
    <t>Alonzo</t>
  </si>
  <si>
    <t>Guerra</t>
  </si>
  <si>
    <t>Vicente</t>
  </si>
  <si>
    <t>Cortez</t>
  </si>
  <si>
    <t>Tzoc</t>
  </si>
  <si>
    <t>Monzon</t>
  </si>
  <si>
    <t>Samayoa</t>
  </si>
  <si>
    <t>Contreras</t>
  </si>
  <si>
    <t>Vargas</t>
  </si>
  <si>
    <t>Paz</t>
  </si>
  <si>
    <t>Ajpacaja</t>
  </si>
  <si>
    <t>Muñoz</t>
  </si>
  <si>
    <t>Calderon</t>
  </si>
  <si>
    <t>Pelico</t>
  </si>
  <si>
    <t>Baten</t>
  </si>
  <si>
    <t>Argueta</t>
  </si>
  <si>
    <t>Puac</t>
  </si>
  <si>
    <t>Franco</t>
  </si>
  <si>
    <t>Ochoa</t>
  </si>
  <si>
    <t>Cac</t>
  </si>
  <si>
    <t>i_guatemala</t>
  </si>
  <si>
    <t>f_guatemala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</si>
</sst>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4FF9E-2A91-4615-9BD9-0D7AD3953672}">
  <dimension ref="A1:C101"/>
  <sheetViews>
    <sheetView tabSelected="1" workbookViewId="0">
      <selection sqref="A1:A1048576"/>
    </sheetView>
  </sheetViews>
  <sheetFormatPr defaultRowHeight="14.4" x14ac:dyDescent="0.3"/>
  <sheetData>
    <row r="1" spans="1:3" x14ac:dyDescent="0.3">
      <c r="A1" t="s">
        <v>0</v>
      </c>
      <c r="B1" t="s">
        <v>101</v>
      </c>
      <c r="C1" t="s">
        <v>102</v>
      </c>
    </row>
    <row r="2" spans="1:3" x14ac:dyDescent="0.3">
      <c r="A2" t="s">
        <v>1</v>
      </c>
      <c r="B2" s="1">
        <v>739865</v>
      </c>
      <c r="C2">
        <f>1/22</f>
        <v>4.5454545454545456E-2</v>
      </c>
    </row>
    <row r="3" spans="1:3" x14ac:dyDescent="0.3">
      <c r="A3" t="s">
        <v>2</v>
      </c>
      <c r="B3" s="1">
        <v>441699</v>
      </c>
      <c r="C3">
        <f>1/36</f>
        <v>2.7777777777777776E-2</v>
      </c>
    </row>
    <row r="4" spans="1:3" x14ac:dyDescent="0.3">
      <c r="A4" t="s">
        <v>3</v>
      </c>
      <c r="B4" s="1">
        <v>417200</v>
      </c>
      <c r="C4">
        <f>1/39</f>
        <v>2.564102564102564E-2</v>
      </c>
    </row>
    <row r="5" spans="1:3" x14ac:dyDescent="0.3">
      <c r="A5" t="s">
        <v>4</v>
      </c>
      <c r="B5" s="1">
        <v>369293</v>
      </c>
      <c r="C5">
        <f>1/44</f>
        <v>2.2727272727272728E-2</v>
      </c>
    </row>
    <row r="6" spans="1:3" x14ac:dyDescent="0.3">
      <c r="A6" t="s">
        <v>5</v>
      </c>
      <c r="B6" s="1">
        <v>277900</v>
      </c>
      <c r="C6">
        <f>1/58</f>
        <v>1.7241379310344827E-2</v>
      </c>
    </row>
    <row r="7" spans="1:3" x14ac:dyDescent="0.3">
      <c r="A7" t="s">
        <v>6</v>
      </c>
      <c r="B7" s="1">
        <v>265224</v>
      </c>
      <c r="C7">
        <f>1/61</f>
        <v>1.6393442622950821E-2</v>
      </c>
    </row>
    <row r="8" spans="1:3" x14ac:dyDescent="0.3">
      <c r="A8" t="s">
        <v>7</v>
      </c>
      <c r="B8" s="1">
        <v>264833</v>
      </c>
      <c r="C8">
        <f>1/61</f>
        <v>1.6393442622950821E-2</v>
      </c>
    </row>
    <row r="9" spans="1:3" x14ac:dyDescent="0.3">
      <c r="A9" t="s">
        <v>8</v>
      </c>
      <c r="B9" s="1">
        <v>234872</v>
      </c>
      <c r="C9">
        <f>1/68</f>
        <v>1.4705882352941176E-2</v>
      </c>
    </row>
    <row r="10" spans="1:3" x14ac:dyDescent="0.3">
      <c r="A10" t="s">
        <v>9</v>
      </c>
      <c r="B10" s="1">
        <v>208787</v>
      </c>
      <c r="C10">
        <f>1/77</f>
        <v>1.2987012987012988E-2</v>
      </c>
    </row>
    <row r="11" spans="1:3" x14ac:dyDescent="0.3">
      <c r="A11" t="s">
        <v>10</v>
      </c>
      <c r="B11" s="1">
        <v>191996</v>
      </c>
      <c r="C11">
        <f>1/84</f>
        <v>1.1904761904761904E-2</v>
      </c>
    </row>
    <row r="12" spans="1:3" x14ac:dyDescent="0.3">
      <c r="A12" t="s">
        <v>11</v>
      </c>
      <c r="B12" s="1">
        <v>159531</v>
      </c>
      <c r="C12">
        <f>1/101</f>
        <v>9.9009900990099011E-3</v>
      </c>
    </row>
    <row r="13" spans="1:3" x14ac:dyDescent="0.3">
      <c r="A13" t="s">
        <v>12</v>
      </c>
      <c r="B13" s="1">
        <v>154332</v>
      </c>
      <c r="C13">
        <f>1/104</f>
        <v>9.6153846153846159E-3</v>
      </c>
    </row>
    <row r="14" spans="1:3" x14ac:dyDescent="0.3">
      <c r="A14" t="s">
        <v>13</v>
      </c>
      <c r="B14" s="1">
        <v>139021</v>
      </c>
      <c r="C14">
        <f>1/116</f>
        <v>8.6206896551724137E-3</v>
      </c>
    </row>
    <row r="15" spans="1:3" x14ac:dyDescent="0.3">
      <c r="A15" t="s">
        <v>14</v>
      </c>
      <c r="B15" s="1">
        <v>134721</v>
      </c>
      <c r="C15">
        <f>1/119</f>
        <v>8.4033613445378148E-3</v>
      </c>
    </row>
    <row r="16" spans="1:3" x14ac:dyDescent="0.3">
      <c r="A16" t="s">
        <v>15</v>
      </c>
      <c r="B16" s="1">
        <v>127555</v>
      </c>
      <c r="C16">
        <f>1/126</f>
        <v>7.9365079365079361E-3</v>
      </c>
    </row>
    <row r="17" spans="1:3" x14ac:dyDescent="0.3">
      <c r="A17" t="s">
        <v>16</v>
      </c>
      <c r="B17" s="1">
        <v>118899</v>
      </c>
      <c r="C17">
        <f>1/135</f>
        <v>7.4074074074074077E-3</v>
      </c>
    </row>
    <row r="18" spans="1:3" x14ac:dyDescent="0.3">
      <c r="A18" t="s">
        <v>17</v>
      </c>
      <c r="B18" s="1">
        <v>109908</v>
      </c>
      <c r="C18">
        <f>1/146</f>
        <v>6.8493150684931503E-3</v>
      </c>
    </row>
    <row r="19" spans="1:3" x14ac:dyDescent="0.3">
      <c r="A19" t="s">
        <v>18</v>
      </c>
      <c r="B19" s="1">
        <v>103851</v>
      </c>
      <c r="C19">
        <f>1/155</f>
        <v>6.4516129032258064E-3</v>
      </c>
    </row>
    <row r="20" spans="1:3" x14ac:dyDescent="0.3">
      <c r="A20" t="s">
        <v>19</v>
      </c>
      <c r="B20" s="1">
        <v>102725</v>
      </c>
      <c r="C20">
        <f>1/157</f>
        <v>6.369426751592357E-3</v>
      </c>
    </row>
    <row r="21" spans="1:3" x14ac:dyDescent="0.3">
      <c r="A21" t="s">
        <v>20</v>
      </c>
      <c r="B21" s="1">
        <v>93757</v>
      </c>
      <c r="C21">
        <f>1/172</f>
        <v>5.8139534883720929E-3</v>
      </c>
    </row>
    <row r="22" spans="1:3" x14ac:dyDescent="0.3">
      <c r="A22" t="s">
        <v>21</v>
      </c>
      <c r="B22" s="1">
        <v>93409</v>
      </c>
      <c r="C22">
        <f>1/172</f>
        <v>5.8139534883720929E-3</v>
      </c>
    </row>
    <row r="23" spans="1:3" x14ac:dyDescent="0.3">
      <c r="A23" t="s">
        <v>22</v>
      </c>
      <c r="B23" s="1">
        <v>93348</v>
      </c>
      <c r="C23">
        <f>1/172</f>
        <v>5.8139534883720929E-3</v>
      </c>
    </row>
    <row r="24" spans="1:3" x14ac:dyDescent="0.3">
      <c r="A24" t="s">
        <v>23</v>
      </c>
      <c r="B24" s="1">
        <v>90511</v>
      </c>
      <c r="C24">
        <f>1/178</f>
        <v>5.6179775280898875E-3</v>
      </c>
    </row>
    <row r="25" spans="1:3" x14ac:dyDescent="0.3">
      <c r="A25" t="s">
        <v>24</v>
      </c>
      <c r="B25" s="1">
        <v>87300</v>
      </c>
      <c r="C25">
        <f>1/184</f>
        <v>5.434782608695652E-3</v>
      </c>
    </row>
    <row r="26" spans="1:3" x14ac:dyDescent="0.3">
      <c r="A26" t="s">
        <v>25</v>
      </c>
      <c r="B26" s="1">
        <v>86406</v>
      </c>
      <c r="C26">
        <f>1/186</f>
        <v>5.3763440860215058E-3</v>
      </c>
    </row>
    <row r="27" spans="1:3" x14ac:dyDescent="0.3">
      <c r="A27" t="s">
        <v>26</v>
      </c>
      <c r="B27" s="1">
        <v>85662</v>
      </c>
      <c r="C27">
        <f>1/188</f>
        <v>5.3191489361702126E-3</v>
      </c>
    </row>
    <row r="28" spans="1:3" x14ac:dyDescent="0.3">
      <c r="A28" t="s">
        <v>27</v>
      </c>
      <c r="B28" s="1">
        <v>83090</v>
      </c>
      <c r="C28">
        <f>1/194</f>
        <v>5.1546391752577319E-3</v>
      </c>
    </row>
    <row r="29" spans="1:3" x14ac:dyDescent="0.3">
      <c r="A29" t="s">
        <v>28</v>
      </c>
      <c r="B29" s="1">
        <v>82597</v>
      </c>
      <c r="C29">
        <f>1/195</f>
        <v>5.1282051282051282E-3</v>
      </c>
    </row>
    <row r="30" spans="1:3" x14ac:dyDescent="0.3">
      <c r="A30" t="s">
        <v>29</v>
      </c>
      <c r="B30" s="1">
        <v>80364</v>
      </c>
      <c r="C30">
        <f>1/200</f>
        <v>5.0000000000000001E-3</v>
      </c>
    </row>
    <row r="31" spans="1:3" x14ac:dyDescent="0.3">
      <c r="A31" t="s">
        <v>30</v>
      </c>
      <c r="B31" s="1">
        <v>78469</v>
      </c>
      <c r="C31">
        <f>1/205</f>
        <v>4.8780487804878049E-3</v>
      </c>
    </row>
    <row r="32" spans="1:3" x14ac:dyDescent="0.3">
      <c r="A32" t="s">
        <v>31</v>
      </c>
      <c r="B32" s="1">
        <v>77580</v>
      </c>
      <c r="C32">
        <f>1/207</f>
        <v>4.830917874396135E-3</v>
      </c>
    </row>
    <row r="33" spans="1:3" x14ac:dyDescent="0.3">
      <c r="A33" t="s">
        <v>32</v>
      </c>
      <c r="B33" s="1">
        <v>77256</v>
      </c>
      <c r="C33">
        <f>1/208</f>
        <v>4.807692307692308E-3</v>
      </c>
    </row>
    <row r="34" spans="1:3" x14ac:dyDescent="0.3">
      <c r="A34" t="s">
        <v>33</v>
      </c>
      <c r="B34" s="1">
        <v>73038</v>
      </c>
      <c r="C34">
        <f>1/220</f>
        <v>4.5454545454545452E-3</v>
      </c>
    </row>
    <row r="35" spans="1:3" x14ac:dyDescent="0.3">
      <c r="A35" t="s">
        <v>34</v>
      </c>
      <c r="B35" s="1">
        <v>72004</v>
      </c>
      <c r="C35">
        <f>1/223</f>
        <v>4.4843049327354259E-3</v>
      </c>
    </row>
    <row r="36" spans="1:3" x14ac:dyDescent="0.3">
      <c r="A36" t="s">
        <v>35</v>
      </c>
      <c r="B36" s="1">
        <v>71702</v>
      </c>
      <c r="C36">
        <f>1/224</f>
        <v>4.464285714285714E-3</v>
      </c>
    </row>
    <row r="37" spans="1:3" x14ac:dyDescent="0.3">
      <c r="A37" t="s">
        <v>36</v>
      </c>
      <c r="B37" s="1">
        <v>68294</v>
      </c>
      <c r="C37">
        <f>1/235</f>
        <v>4.2553191489361703E-3</v>
      </c>
    </row>
    <row r="38" spans="1:3" x14ac:dyDescent="0.3">
      <c r="A38" t="s">
        <v>37</v>
      </c>
      <c r="B38" s="1">
        <v>68208</v>
      </c>
      <c r="C38">
        <f>1/236</f>
        <v>4.2372881355932203E-3</v>
      </c>
    </row>
    <row r="39" spans="1:3" x14ac:dyDescent="0.3">
      <c r="A39" t="s">
        <v>38</v>
      </c>
      <c r="B39" s="1">
        <v>67257</v>
      </c>
      <c r="C39">
        <f>1/239</f>
        <v>4.1841004184100415E-3</v>
      </c>
    </row>
    <row r="40" spans="1:3" x14ac:dyDescent="0.3">
      <c r="A40" t="s">
        <v>39</v>
      </c>
      <c r="B40" s="1">
        <v>63462</v>
      </c>
      <c r="C40">
        <f>1/253</f>
        <v>3.952569169960474E-3</v>
      </c>
    </row>
    <row r="41" spans="1:3" x14ac:dyDescent="0.3">
      <c r="A41" t="s">
        <v>40</v>
      </c>
      <c r="B41" s="1">
        <v>63320</v>
      </c>
      <c r="C41">
        <f>1/254</f>
        <v>3.937007874015748E-3</v>
      </c>
    </row>
    <row r="42" spans="1:3" x14ac:dyDescent="0.3">
      <c r="A42" t="s">
        <v>41</v>
      </c>
      <c r="B42" s="1">
        <v>60285</v>
      </c>
      <c r="C42">
        <f>1/267</f>
        <v>3.7453183520599251E-3</v>
      </c>
    </row>
    <row r="43" spans="1:3" x14ac:dyDescent="0.3">
      <c r="A43" t="s">
        <v>42</v>
      </c>
      <c r="B43" s="1">
        <v>60214</v>
      </c>
      <c r="C43">
        <f>1/267</f>
        <v>3.7453183520599251E-3</v>
      </c>
    </row>
    <row r="44" spans="1:3" x14ac:dyDescent="0.3">
      <c r="A44" t="s">
        <v>43</v>
      </c>
      <c r="B44" s="1">
        <v>60055</v>
      </c>
      <c r="C44">
        <f>1/268</f>
        <v>3.7313432835820895E-3</v>
      </c>
    </row>
    <row r="45" spans="1:3" x14ac:dyDescent="0.3">
      <c r="A45" t="s">
        <v>44</v>
      </c>
      <c r="B45" s="1">
        <v>59870</v>
      </c>
      <c r="C45">
        <f>1/269</f>
        <v>3.7174721189591076E-3</v>
      </c>
    </row>
    <row r="46" spans="1:3" x14ac:dyDescent="0.3">
      <c r="A46" t="s">
        <v>45</v>
      </c>
      <c r="B46" s="1">
        <v>57613</v>
      </c>
      <c r="C46">
        <f>1/279</f>
        <v>3.5842293906810036E-3</v>
      </c>
    </row>
    <row r="47" spans="1:3" x14ac:dyDescent="0.3">
      <c r="A47" t="s">
        <v>46</v>
      </c>
      <c r="B47" s="1">
        <v>55758</v>
      </c>
      <c r="C47">
        <f>1/288</f>
        <v>3.472222222222222E-3</v>
      </c>
    </row>
    <row r="48" spans="1:3" x14ac:dyDescent="0.3">
      <c r="A48" t="s">
        <v>47</v>
      </c>
      <c r="B48" s="1">
        <v>55741</v>
      </c>
      <c r="C48">
        <f>1/289</f>
        <v>3.4602076124567475E-3</v>
      </c>
    </row>
    <row r="49" spans="1:3" x14ac:dyDescent="0.3">
      <c r="A49" t="s">
        <v>48</v>
      </c>
      <c r="B49" s="1">
        <v>54291</v>
      </c>
      <c r="C49">
        <f>1/296</f>
        <v>3.3783783783783786E-3</v>
      </c>
    </row>
    <row r="50" spans="1:3" x14ac:dyDescent="0.3">
      <c r="A50" t="s">
        <v>49</v>
      </c>
      <c r="B50" s="1">
        <v>53384</v>
      </c>
      <c r="C50">
        <f>1/301</f>
        <v>3.3222591362126247E-3</v>
      </c>
    </row>
    <row r="51" spans="1:3" x14ac:dyDescent="0.3">
      <c r="A51" t="s">
        <v>50</v>
      </c>
      <c r="B51" s="1">
        <v>52594</v>
      </c>
      <c r="C51">
        <f>1/306</f>
        <v>3.2679738562091504E-3</v>
      </c>
    </row>
    <row r="52" spans="1:3" x14ac:dyDescent="0.3">
      <c r="A52" t="s">
        <v>51</v>
      </c>
      <c r="B52" s="1">
        <v>52314</v>
      </c>
      <c r="C52">
        <f>1/307</f>
        <v>3.2573289902280132E-3</v>
      </c>
    </row>
    <row r="53" spans="1:3" x14ac:dyDescent="0.3">
      <c r="A53" t="s">
        <v>52</v>
      </c>
      <c r="B53" s="1">
        <v>52254</v>
      </c>
      <c r="C53">
        <f>1/308</f>
        <v>3.246753246753247E-3</v>
      </c>
    </row>
    <row r="54" spans="1:3" x14ac:dyDescent="0.3">
      <c r="A54" t="s">
        <v>53</v>
      </c>
      <c r="B54" s="1">
        <v>51940</v>
      </c>
      <c r="C54">
        <f>1/310</f>
        <v>3.2258064516129032E-3</v>
      </c>
    </row>
    <row r="55" spans="1:3" x14ac:dyDescent="0.3">
      <c r="A55" t="s">
        <v>54</v>
      </c>
      <c r="B55" s="1">
        <v>50435</v>
      </c>
      <c r="C55">
        <f>1/319</f>
        <v>3.134796238244514E-3</v>
      </c>
    </row>
    <row r="56" spans="1:3" x14ac:dyDescent="0.3">
      <c r="A56" t="s">
        <v>55</v>
      </c>
      <c r="B56" s="1">
        <v>49697</v>
      </c>
      <c r="C56">
        <f>1/324</f>
        <v>3.0864197530864196E-3</v>
      </c>
    </row>
    <row r="57" spans="1:3" x14ac:dyDescent="0.3">
      <c r="A57" t="s">
        <v>56</v>
      </c>
      <c r="B57" s="1">
        <v>48568</v>
      </c>
      <c r="C57">
        <f>1/331</f>
        <v>3.0211480362537764E-3</v>
      </c>
    </row>
    <row r="58" spans="1:3" x14ac:dyDescent="0.3">
      <c r="A58" t="s">
        <v>57</v>
      </c>
      <c r="B58" s="1">
        <v>48276</v>
      </c>
      <c r="C58">
        <f>1/333</f>
        <v>3.003003003003003E-3</v>
      </c>
    </row>
    <row r="59" spans="1:3" x14ac:dyDescent="0.3">
      <c r="A59" t="s">
        <v>58</v>
      </c>
      <c r="B59" s="1">
        <v>47670</v>
      </c>
      <c r="C59">
        <f>1/337</f>
        <v>2.967359050445104E-3</v>
      </c>
    </row>
    <row r="60" spans="1:3" x14ac:dyDescent="0.3">
      <c r="A60" t="s">
        <v>59</v>
      </c>
      <c r="B60" s="1">
        <v>45789</v>
      </c>
      <c r="C60">
        <f>1/351</f>
        <v>2.8490028490028491E-3</v>
      </c>
    </row>
    <row r="61" spans="1:3" x14ac:dyDescent="0.3">
      <c r="A61" t="s">
        <v>60</v>
      </c>
      <c r="B61" s="1">
        <v>45711</v>
      </c>
      <c r="C61">
        <f>1/352</f>
        <v>2.840909090909091E-3</v>
      </c>
    </row>
    <row r="62" spans="1:3" x14ac:dyDescent="0.3">
      <c r="A62" t="s">
        <v>61</v>
      </c>
      <c r="B62" s="1">
        <v>45648</v>
      </c>
      <c r="C62">
        <f>1/352</f>
        <v>2.840909090909091E-3</v>
      </c>
    </row>
    <row r="63" spans="1:3" x14ac:dyDescent="0.3">
      <c r="A63" t="s">
        <v>62</v>
      </c>
      <c r="B63" s="1">
        <v>45293</v>
      </c>
      <c r="C63">
        <f>1/355</f>
        <v>2.8169014084507044E-3</v>
      </c>
    </row>
    <row r="64" spans="1:3" x14ac:dyDescent="0.3">
      <c r="A64" t="s">
        <v>63</v>
      </c>
      <c r="B64" s="1">
        <v>45225</v>
      </c>
      <c r="C64">
        <f>1/356</f>
        <v>2.8089887640449437E-3</v>
      </c>
    </row>
    <row r="65" spans="1:3" x14ac:dyDescent="0.3">
      <c r="A65" t="s">
        <v>64</v>
      </c>
      <c r="B65" s="1">
        <v>44104</v>
      </c>
      <c r="C65">
        <f>1/365</f>
        <v>2.7397260273972603E-3</v>
      </c>
    </row>
    <row r="66" spans="1:3" x14ac:dyDescent="0.3">
      <c r="A66" t="s">
        <v>65</v>
      </c>
      <c r="B66" s="1">
        <v>43220</v>
      </c>
      <c r="C66">
        <f>1/372</f>
        <v>2.6881720430107529E-3</v>
      </c>
    </row>
    <row r="67" spans="1:3" x14ac:dyDescent="0.3">
      <c r="A67" t="s">
        <v>66</v>
      </c>
      <c r="B67" s="1">
        <v>40498</v>
      </c>
      <c r="C67">
        <f>1/397</f>
        <v>2.5188916876574307E-3</v>
      </c>
    </row>
    <row r="68" spans="1:3" x14ac:dyDescent="0.3">
      <c r="A68" t="s">
        <v>67</v>
      </c>
      <c r="B68" s="1">
        <v>39703</v>
      </c>
      <c r="C68">
        <f>1/405</f>
        <v>2.4691358024691358E-3</v>
      </c>
    </row>
    <row r="69" spans="1:3" x14ac:dyDescent="0.3">
      <c r="A69" t="s">
        <v>68</v>
      </c>
      <c r="B69" s="1">
        <v>39660</v>
      </c>
      <c r="C69">
        <f>1/406</f>
        <v>2.4630541871921183E-3</v>
      </c>
    </row>
    <row r="70" spans="1:3" x14ac:dyDescent="0.3">
      <c r="A70" t="s">
        <v>69</v>
      </c>
      <c r="B70" s="1">
        <v>39626</v>
      </c>
      <c r="C70">
        <f>1/406</f>
        <v>2.4630541871921183E-3</v>
      </c>
    </row>
    <row r="71" spans="1:3" x14ac:dyDescent="0.3">
      <c r="A71" t="s">
        <v>70</v>
      </c>
      <c r="B71" s="1">
        <v>39587</v>
      </c>
      <c r="C71">
        <f>1/406</f>
        <v>2.4630541871921183E-3</v>
      </c>
    </row>
    <row r="72" spans="1:3" x14ac:dyDescent="0.3">
      <c r="A72" t="s">
        <v>71</v>
      </c>
      <c r="B72" s="1">
        <v>39124</v>
      </c>
      <c r="C72">
        <f>1/411</f>
        <v>2.4330900243309003E-3</v>
      </c>
    </row>
    <row r="73" spans="1:3" x14ac:dyDescent="0.3">
      <c r="A73" t="s">
        <v>72</v>
      </c>
      <c r="B73" s="1">
        <v>38728</v>
      </c>
      <c r="C73">
        <f>1/415</f>
        <v>2.4096385542168677E-3</v>
      </c>
    </row>
    <row r="74" spans="1:3" x14ac:dyDescent="0.3">
      <c r="A74" t="s">
        <v>73</v>
      </c>
      <c r="B74" s="1">
        <v>38219</v>
      </c>
      <c r="C74">
        <f>1/421</f>
        <v>2.3752969121140144E-3</v>
      </c>
    </row>
    <row r="75" spans="1:3" x14ac:dyDescent="0.3">
      <c r="A75" t="s">
        <v>74</v>
      </c>
      <c r="B75" s="1">
        <v>37054</v>
      </c>
      <c r="C75">
        <f>1/434</f>
        <v>2.304147465437788E-3</v>
      </c>
    </row>
    <row r="76" spans="1:3" x14ac:dyDescent="0.3">
      <c r="A76" t="s">
        <v>75</v>
      </c>
      <c r="B76" s="1">
        <v>36481</v>
      </c>
      <c r="C76">
        <f>1/441</f>
        <v>2.2675736961451248E-3</v>
      </c>
    </row>
    <row r="77" spans="1:3" x14ac:dyDescent="0.3">
      <c r="A77" t="s">
        <v>76</v>
      </c>
      <c r="B77" s="1">
        <v>36265</v>
      </c>
      <c r="C77">
        <f>1/443</f>
        <v>2.257336343115124E-3</v>
      </c>
    </row>
    <row r="78" spans="1:3" x14ac:dyDescent="0.3">
      <c r="A78" t="s">
        <v>77</v>
      </c>
      <c r="B78" s="1">
        <v>36197</v>
      </c>
      <c r="C78">
        <f>1/444</f>
        <v>2.2522522522522522E-3</v>
      </c>
    </row>
    <row r="79" spans="1:3" x14ac:dyDescent="0.3">
      <c r="A79" t="s">
        <v>78</v>
      </c>
      <c r="B79" s="1">
        <v>36193</v>
      </c>
      <c r="C79">
        <f>1/444</f>
        <v>2.2522522522522522E-3</v>
      </c>
    </row>
    <row r="80" spans="1:3" x14ac:dyDescent="0.3">
      <c r="A80" t="s">
        <v>79</v>
      </c>
      <c r="B80" s="1">
        <v>34458</v>
      </c>
      <c r="C80">
        <f>1/467</f>
        <v>2.1413276231263384E-3</v>
      </c>
    </row>
    <row r="81" spans="1:3" x14ac:dyDescent="0.3">
      <c r="A81" t="s">
        <v>80</v>
      </c>
      <c r="B81" s="1">
        <v>33975</v>
      </c>
      <c r="C81">
        <f>1/473</f>
        <v>2.1141649048625794E-3</v>
      </c>
    </row>
    <row r="82" spans="1:3" x14ac:dyDescent="0.3">
      <c r="A82" t="s">
        <v>81</v>
      </c>
      <c r="B82" s="1">
        <v>33764</v>
      </c>
      <c r="C82">
        <f>1/476</f>
        <v>2.1008403361344537E-3</v>
      </c>
    </row>
    <row r="83" spans="1:3" x14ac:dyDescent="0.3">
      <c r="A83" t="s">
        <v>82</v>
      </c>
      <c r="B83" s="1">
        <v>33388</v>
      </c>
      <c r="C83">
        <f>1/482</f>
        <v>2.0746887966804979E-3</v>
      </c>
    </row>
    <row r="84" spans="1:3" x14ac:dyDescent="0.3">
      <c r="A84" t="s">
        <v>83</v>
      </c>
      <c r="B84" s="1">
        <v>33221</v>
      </c>
      <c r="C84">
        <f>1/484</f>
        <v>2.0661157024793389E-3</v>
      </c>
    </row>
    <row r="85" spans="1:3" x14ac:dyDescent="0.3">
      <c r="A85" t="s">
        <v>84</v>
      </c>
      <c r="B85" s="1">
        <v>33026</v>
      </c>
      <c r="C85">
        <f>1/487</f>
        <v>2.0533880903490761E-3</v>
      </c>
    </row>
    <row r="86" spans="1:3" x14ac:dyDescent="0.3">
      <c r="A86" t="s">
        <v>85</v>
      </c>
      <c r="B86" s="1">
        <v>32982</v>
      </c>
      <c r="C86">
        <f>1/488</f>
        <v>2.0491803278688526E-3</v>
      </c>
    </row>
    <row r="87" spans="1:3" x14ac:dyDescent="0.3">
      <c r="A87" t="s">
        <v>86</v>
      </c>
      <c r="B87" s="1">
        <v>32947</v>
      </c>
      <c r="C87">
        <f>1/488</f>
        <v>2.0491803278688526E-3</v>
      </c>
    </row>
    <row r="88" spans="1:3" x14ac:dyDescent="0.3">
      <c r="A88" t="s">
        <v>87</v>
      </c>
      <c r="B88" s="1">
        <v>32503</v>
      </c>
      <c r="C88">
        <f>1/495</f>
        <v>2.0202020202020202E-3</v>
      </c>
    </row>
    <row r="89" spans="1:3" x14ac:dyDescent="0.3">
      <c r="A89" t="s">
        <v>88</v>
      </c>
      <c r="B89" s="1">
        <v>32336</v>
      </c>
      <c r="C89">
        <f>1/497</f>
        <v>2.012072434607646E-3</v>
      </c>
    </row>
    <row r="90" spans="1:3" x14ac:dyDescent="0.3">
      <c r="A90" t="s">
        <v>89</v>
      </c>
      <c r="B90" s="1">
        <v>32306</v>
      </c>
      <c r="C90">
        <f>1/498</f>
        <v>2.008032128514056E-3</v>
      </c>
    </row>
    <row r="91" spans="1:3" x14ac:dyDescent="0.3">
      <c r="A91" t="s">
        <v>90</v>
      </c>
      <c r="B91" s="1">
        <v>30445</v>
      </c>
      <c r="C91">
        <f>1/528</f>
        <v>1.893939393939394E-3</v>
      </c>
    </row>
    <row r="92" spans="1:3" x14ac:dyDescent="0.3">
      <c r="A92" t="s">
        <v>91</v>
      </c>
      <c r="B92" s="1">
        <v>30203</v>
      </c>
      <c r="C92">
        <f>1/532</f>
        <v>1.8796992481203006E-3</v>
      </c>
    </row>
    <row r="93" spans="1:3" x14ac:dyDescent="0.3">
      <c r="A93" t="s">
        <v>92</v>
      </c>
      <c r="B93" s="1">
        <v>30187</v>
      </c>
      <c r="C93">
        <f>1/533</f>
        <v>1.876172607879925E-3</v>
      </c>
    </row>
    <row r="94" spans="1:3" x14ac:dyDescent="0.3">
      <c r="A94" t="s">
        <v>93</v>
      </c>
      <c r="B94" s="1">
        <v>30087</v>
      </c>
      <c r="C94">
        <f>1/535</f>
        <v>1.869158878504673E-3</v>
      </c>
    </row>
    <row r="95" spans="1:3" x14ac:dyDescent="0.3">
      <c r="A95" t="s">
        <v>94</v>
      </c>
      <c r="B95" s="1">
        <v>30010</v>
      </c>
      <c r="C95">
        <f>1/536</f>
        <v>1.8656716417910447E-3</v>
      </c>
    </row>
    <row r="96" spans="1:3" x14ac:dyDescent="0.3">
      <c r="A96" t="s">
        <v>95</v>
      </c>
      <c r="B96" s="1">
        <v>29907</v>
      </c>
      <c r="C96">
        <f>1/538</f>
        <v>1.8587360594795538E-3</v>
      </c>
    </row>
    <row r="97" spans="1:3" x14ac:dyDescent="0.3">
      <c r="A97" t="s">
        <v>96</v>
      </c>
      <c r="B97" s="1">
        <v>29744</v>
      </c>
      <c r="C97">
        <f>1/541</f>
        <v>1.8484288354898336E-3</v>
      </c>
    </row>
    <row r="98" spans="1:3" x14ac:dyDescent="0.3">
      <c r="A98" t="s">
        <v>97</v>
      </c>
      <c r="B98" s="1">
        <v>29708</v>
      </c>
      <c r="C98">
        <f>1/541</f>
        <v>1.8484288354898336E-3</v>
      </c>
    </row>
    <row r="99" spans="1:3" x14ac:dyDescent="0.3">
      <c r="A99" t="s">
        <v>98</v>
      </c>
      <c r="B99" s="1">
        <v>29524</v>
      </c>
      <c r="C99">
        <f>1/545</f>
        <v>1.834862385321101E-3</v>
      </c>
    </row>
    <row r="100" spans="1:3" x14ac:dyDescent="0.3">
      <c r="A100" t="s">
        <v>99</v>
      </c>
      <c r="B100" s="1">
        <v>29424</v>
      </c>
      <c r="C100">
        <f>1/547</f>
        <v>1.8281535648994515E-3</v>
      </c>
    </row>
    <row r="101" spans="1:3" x14ac:dyDescent="0.3">
      <c r="A101" t="s">
        <v>100</v>
      </c>
      <c r="B101" s="1">
        <v>29370</v>
      </c>
      <c r="C101">
        <f>1/548</f>
        <v>1.8248175182481751E-3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Domínguez</dc:creator>
  <cp:lastModifiedBy>Rodrigo Domínguez</cp:lastModifiedBy>
  <dcterms:created xsi:type="dcterms:W3CDTF">2022-02-22T02:14:05Z</dcterms:created>
  <dcterms:modified xsi:type="dcterms:W3CDTF">2022-02-22T02:43:22Z</dcterms:modified>
</cp:coreProperties>
</file>