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ing\databootcamp\20240613 - entrega 1\"/>
    </mc:Choice>
  </mc:AlternateContent>
  <xr:revisionPtr revIDLastSave="0" documentId="13_ncr:1_{89963F71-CCF4-4855-82FF-4EFAA53777A8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Crowdfunding" sheetId="1" r:id="rId1"/>
    <sheet name="Crowdfunding_PT" sheetId="2" r:id="rId2"/>
    <sheet name="Crowdfunding_PT2" sheetId="3" r:id="rId3"/>
    <sheet name="Crowdfunding_PT3" sheetId="4" r:id="rId4"/>
    <sheet name="Crowdfunding_Report_NewGraph" sheetId="5" r:id="rId5"/>
    <sheet name="Crowdfunding_Goal_Analysis" sheetId="6" r:id="rId6"/>
    <sheet name="Statistical_Analysis" sheetId="7" r:id="rId7"/>
  </sheets>
  <definedNames>
    <definedName name="_xlchart.v1.0" hidden="1">Statistical_Analysis!$E$2:$E$365</definedName>
    <definedName name="_xlchart.v1.1" hidden="1">Statistical_Analysis!$E$2:$E$365</definedName>
    <definedName name="_xlchart.v1.2" hidden="1">Statistical_Analysis!$E$2:$E$365</definedName>
    <definedName name="_xlchart.v1.3" hidden="1">Statistical_Analysis!$B$2:$B$566</definedName>
    <definedName name="_xlchart.v1.4" hidden="1">Statistical_Analysis!$E$2:$E$365</definedName>
    <definedName name="_xlchart.v1.5" hidden="1">Statistical_Analysis!$B$2:$B$566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7" l="1"/>
  <c r="S7" i="7"/>
  <c r="S6" i="7"/>
  <c r="S5" i="7"/>
  <c r="S4" i="7"/>
  <c r="S3" i="7"/>
  <c r="S2" i="7"/>
  <c r="O7" i="7" l="1"/>
  <c r="N7" i="7"/>
  <c r="O6" i="7"/>
  <c r="N6" i="7"/>
  <c r="O5" i="7" l="1"/>
  <c r="N5" i="7"/>
  <c r="O4" i="7"/>
  <c r="N4" i="7"/>
  <c r="O3" i="7"/>
  <c r="N3" i="7"/>
  <c r="O2" i="7"/>
  <c r="N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I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<sst xmlns="http://schemas.openxmlformats.org/spreadsheetml/2006/main" count="7093" uniqueCount="2126">
  <si>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</si>
  <si>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</si>
  <si>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</si>
  <si>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</si>
  <si>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</si>
  <si>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</si>
  <si>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</si>
  <si>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</si>
  <si>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</si>
  <si>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</si>
  <si>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</si>
  <si>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</si>
  <si>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</si>
  <si>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</si>
  <si>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</si>
  <si>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</si>
  <si>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</si>
  <si>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</si>
  <si>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</si>
  <si>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</si>
  <si>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</si>
  <si>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</si>
  <si>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</si>
  <si>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</si>
  <si>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</si>
  <si>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</si>
  <si>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</si>
  <si>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</si>
  <si>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</si>
  <si>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</si>
  <si>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</si>
  <si>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</si>
  <si>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</si>
  <si>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</si>
  <si>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</si>
  <si>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</si>
  <si>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</si>
  <si>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</si>
  <si>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</si>
  <si>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</si>
  <si>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</si>
  <si>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</si>
  <si>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</si>
  <si>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</si>
  <si>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</si>
  <si>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</si>
  <si>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</si>
  <si>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</si>
  <si>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</si>
  <si>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</si>
  <si>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</si>
  <si>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</si>
  <si>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</si>
  <si>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</si>
  <si>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</si>
  <si>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</si>
  <si>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</si>
  <si>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</si>
  <si>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</si>
  <si>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</si>
  <si>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</si>
  <si>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</si>
  <si>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</si>
  <si>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</si>
  <si>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</si>
  <si>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</si>
  <si>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</si>
  <si>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</si>
  <si>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</si>
  <si>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</si>
  <si>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</si>
  <si>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</si>
  <si>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</si>
  <si>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</si>
  <si>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</si>
  <si>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</si>
  <si>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</si>
  <si>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</si>
  <si>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</si>
  <si>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</si>
  <si>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</si>
  <si>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</si>
  <si>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</si>
  <si>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</si>
  <si>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</si>
  <si>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</si>
  <si>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</si>
  <si>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</si>
  <si>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</si>
  <si>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</si>
  <si>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</si>
  <si>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</si>
  <si>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</si>
  <si>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</si>
  <si>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</si>
  <si>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</si>
  <si>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</si>
  <si>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</si>
  <si>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</si>
  <si>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</si>
  <si>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</si>
  <si>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</si>
  <si>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</si>
  <si>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</si>
  <si>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</si>
  <si>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</si>
  <si>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</si>
  <si>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</si>
  <si>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</si>
  <si>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</si>
  <si>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</si>
  <si>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</si>
  <si>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</si>
  <si>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</si>
  <si>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</si>
  <si>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</si>
  <si>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</si>
  <si>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</si>
  <si>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</si>
  <si>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</si>
  <si>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</si>
  <si>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</si>
  <si>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</si>
  <si>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</si>
  <si>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</si>
  <si>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</si>
  <si>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</si>
  <si>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</si>
  <si>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</si>
  <si>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</si>
  <si>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</si>
  <si>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</si>
  <si>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</si>
  <si>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</si>
  <si>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</si>
  <si>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</si>
  <si>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</si>
  <si>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</si>
  <si>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</si>
  <si>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</si>
  <si>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</si>
  <si>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</si>
  <si>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</si>
  <si>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</si>
  <si>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</si>
  <si>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</si>
  <si>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</si>
  <si>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</si>
  <si>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</si>
  <si>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</si>
  <si>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</si>
  <si>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</si>
  <si>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</si>
  <si>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</si>
  <si>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</si>
  <si>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</si>
  <si>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</si>
  <si>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</si>
  <si>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</si>
  <si>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</si>
  <si>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</si>
  <si>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</si>
  <si>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</si>
  <si>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</si>
  <si>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</si>
  <si>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</si>
  <si>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</si>
  <si>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</si>
  <si>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</si>
  <si>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</si>
  <si>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</si>
  <si>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</si>
  <si>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</si>
  <si>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</si>
  <si>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</si>
  <si>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</si>
  <si>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</si>
  <si>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</si>
  <si>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</si>
  <si>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</si>
  <si>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</si>
  <si>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</si>
  <si>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</si>
  <si>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</si>
  <si>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</si>
  <si>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</si>
  <si>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</si>
  <si>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</si>
  <si>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</si>
  <si>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</si>
  <si>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</si>
  <si>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</si>
  <si>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</si>
  <si>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</si>
  <si>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</si>
  <si>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</si>
  <si>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</si>
  <si>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</si>
  <si>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</si>
  <si>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</si>
  <si>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</si>
  <si>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</si>
  <si>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</si>
  <si>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</si>
  <si>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</si>
  <si>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</si>
  <si>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</si>
  <si>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</si>
  <si>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</si>
  <si>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</si>
  <si>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</si>
  <si>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</si>
  <si>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</si>
  <si>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</si>
  <si>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</si>
  <si>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</si>
  <si>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</si>
  <si>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</si>
  <si>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</si>
  <si>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</si>
  <si>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</si>
  <si>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</si>
  <si>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</si>
  <si>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</si>
  <si>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</si>
  <si>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</si>
  <si>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</si>
  <si>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</si>
  <si>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</si>
  <si>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</si>
  <si>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</si>
  <si>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</si>
  <si>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</si>
  <si>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</si>
  <si>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</si>
  <si>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</si>
  <si>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</si>
  <si>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</si>
  <si>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</si>
  <si>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</si>
  <si>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</si>
  <si>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</si>
  <si>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</si>
  <si>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</si>
  <si>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</si>
  <si>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</si>
  <si>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</si>
  <si>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</si>
  <si>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</si>
  <si>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</si>
  <si>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</si>
  <si>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</si>
  <si>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</si>
  <si>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</si>
  <si>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</si>
  <si>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</si>
  <si>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</si>
  <si>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</si>
  <si>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</si>
  <si>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</si>
  <si>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</si>
  <si>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</si>
  <si>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</si>
  <si>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</si>
  <si>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</si>
  <si>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</si>
  <si>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</si>
  <si>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</si>
  <si>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</si>
  <si>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</si>
  <si>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</si>
  <si>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</si>
  <si>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</si>
  <si>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</si>
  <si>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</si>
  <si>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</si>
  <si>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</si>
  <si>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</si>
  <si>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</si>
  <si>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</si>
  <si>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</si>
  <si>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</si>
  <si>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</si>
  <si>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</si>
  <si>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</si>
  <si>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</si>
  <si>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</si>
  <si>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</si>
  <si>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</si>
  <si>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</si>
  <si>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</si>
  <si>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</si>
  <si>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</si>
  <si>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</si>
  <si>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</si>
  <si>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</si>
  <si>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</si>
  <si>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</si>
  <si>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</si>
  <si>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</si>
  <si>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</si>
  <si>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</si>
  <si>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</si>
  <si>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</si>
  <si>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</si>
  <si>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</si>
  <si>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</si>
  <si>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</si>
  <si>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</si>
  <si>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</si>
  <si>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</si>
  <si>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</si>
  <si>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</si>
  <si>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</si>
  <si>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</si>
  <si>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</si>
  <si>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</si>
  <si>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</si>
  <si>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</si>
  <si>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</si>
  <si>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</si>
  <si>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</si>
  <si>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</si>
  <si>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</si>
  <si>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</si>
  <si>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</si>
  <si>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</si>
  <si>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</si>
  <si>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</si>
  <si>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</si>
  <si>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</si>
  <si>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</si>
  <si>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</si>
  <si>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</si>
  <si>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</si>
  <si>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</si>
  <si>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</si>
  <si>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</si>
  <si>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</si>
  <si>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</si>
  <si>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</si>
  <si>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</si>
  <si>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</si>
  <si>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</si>
  <si>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</si>
  <si>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</si>
  <si>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</si>
  <si>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</si>
  <si>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</si>
  <si>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</si>
  <si>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</si>
  <si>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</si>
  <si>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</si>
  <si>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</si>
  <si>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</si>
  <si>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</si>
  <si>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</si>
  <si>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</si>
  <si>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</si>
  <si>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</si>
  <si>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</si>
  <si>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</si>
  <si>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</si>
  <si>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</si>
  <si>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</si>
  <si>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</si>
  <si>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</si>
  <si>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</si>
  <si>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</si>
  <si>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</si>
  <si>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</si>
  <si>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</si>
  <si>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</si>
  <si>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</si>
  <si>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</si>
  <si>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</si>
  <si>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</si>
  <si>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</si>
  <si>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</si>
  <si>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</si>
  <si>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</si>
  <si>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</si>
  <si>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</si>
  <si>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</si>
  <si>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</si>
  <si>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</si>
  <si>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</si>
  <si>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</si>
  <si>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</si>
  <si>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</si>
  <si>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</si>
  <si>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</si>
  <si>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</si>
  <si>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</si>
  <si>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</si>
  <si>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</si>
  <si>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</si>
  <si>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</si>
  <si>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</si>
  <si>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</si>
  <si>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</si>
  <si>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</si>
  <si>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</si>
  <si>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</si>
  <si>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</si>
  <si>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</si>
  <si>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</si>
  <si>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</si>
  <si>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</si>
  <si>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</si>
  <si>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</si>
  <si>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</si>
  <si>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</si>
  <si>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</si>
  <si>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</si>
  <si>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</si>
  <si>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</si>
  <si>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</si>
  <si>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</si>
  <si>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</si>
  <si>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</si>
  <si>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</si>
  <si>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</si>
  <si>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</si>
  <si>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</si>
  <si>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</si>
  <si>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</si>
  <si>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</si>
  <si>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</si>
  <si>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</si>
  <si>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</si>
  <si>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</si>
  <si>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</si>
  <si>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</si>
  <si>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</si>
  <si>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</si>
  <si>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</si>
  <si>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</si>
  <si>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</si>
  <si>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</si>
  <si>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</si>
  <si>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</si>
  <si>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</si>
  <si>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</si>
  <si>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</si>
  <si>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</si>
  <si>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</si>
  <si>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</si>
  <si>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</si>
  <si>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</si>
  <si>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</si>
  <si>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</si>
  <si>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</si>
  <si>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</si>
  <si>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</si>
  <si>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</si>
  <si>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</si>
  <si>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</si>
  <si>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</si>
  <si>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</si>
  <si>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</si>
  <si>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</si>
  <si>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</si>
  <si>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</si>
  <si>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</si>
  <si>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</si>
  <si>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</si>
  <si>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</si>
  <si>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</si>
  <si>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</si>
  <si>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</si>
  <si>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</si>
  <si>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</si>
  <si>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</si>
  <si>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</si>
  <si>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</si>
  <si>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</si>
  <si>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</si>
  <si>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</si>
  <si>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</si>
  <si>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</si>
  <si>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</si>
  <si>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</si>
  <si>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</si>
  <si>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</si>
  <si>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</si>
  <si>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</si>
  <si>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</si>
  <si>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</si>
  <si>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</si>
  <si>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</si>
  <si>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</si>
  <si>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</si>
  <si>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</si>
  <si>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</si>
  <si>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</si>
  <si>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</si>
  <si>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</si>
  <si>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</si>
  <si>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</si>
  <si>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</si>
  <si>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</si>
  <si>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</si>
  <si>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</si>
  <si>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</si>
  <si>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</si>
  <si>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</si>
  <si>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</si>
  <si>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</si>
  <si>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</si>
  <si>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</si>
  <si>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</si>
  <si>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</si>
  <si>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</si>
  <si>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</si>
  <si>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</si>
  <si>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</si>
  <si>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</si>
  <si>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</si>
  <si>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</si>
  <si>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</si>
  <si>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</si>
  <si>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</si>
  <si>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</si>
  <si>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</si>
  <si>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</si>
  <si>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</si>
  <si>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</si>
  <si>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</si>
  <si>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</si>
  <si>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</si>
  <si>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</si>
  <si>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</si>
  <si>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</si>
  <si>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</si>
  <si>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</si>
  <si>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</si>
  <si>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</si>
  <si>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</si>
  <si>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</si>
  <si>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</si>
  <si>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</si>
  <si>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</si>
  <si>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</si>
  <si>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</si>
  <si>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</si>
  <si>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</si>
  <si>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</si>
  <si>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</si>
  <si>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</si>
  <si>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</si>
  <si>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</si>
  <si>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</si>
  <si>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</si>
  <si>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</si>
  <si>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</si>
  <si>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</si>
  <si>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</si>
  <si>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</si>
  <si>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</si>
  <si>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</si>
  <si>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</si>
  <si>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</si>
  <si>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</si>
  <si>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</si>
  <si>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</si>
  <si>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</si>
  <si>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</si>
  <si>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</si>
  <si>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</si>
  <si>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</si>
  <si>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</si>
  <si>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</si>
  <si>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</si>
  <si>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</si>
  <si>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</si>
  <si>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</si>
  <si>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</si>
  <si>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</si>
  <si>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</si>
  <si>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</si>
  <si>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</si>
  <si>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</si>
  <si>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</si>
  <si>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</si>
  <si>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</si>
  <si>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</si>
  <si>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</si>
  <si>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</si>
  <si>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</si>
  <si>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</si>
  <si>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</si>
  <si>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</si>
  <si>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</si>
  <si>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</si>
  <si>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</si>
  <si>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</si>
  <si>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</si>
  <si>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</si>
  <si>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</si>
  <si>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</si>
  <si>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</si>
  <si>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</si>
  <si>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</si>
  <si>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</si>
  <si>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</si>
  <si>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</si>
  <si>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</si>
  <si>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</si>
  <si>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</si>
  <si>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</si>
  <si>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</si>
  <si>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</si>
  <si>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</si>
  <si>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</si>
  <si>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</si>
  <si>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</si>
  <si>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</si>
  <si>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</si>
  <si>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</si>
  <si>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</si>
  <si>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</si>
  <si>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</si>
  <si>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</si>
  <si>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</si>
  <si>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</si>
  <si>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</si>
  <si>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</si>
  <si>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</si>
  <si>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</si>
  <si>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</si>
  <si>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</si>
  <si>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</si>
  <si>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</si>
  <si>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</si>
  <si>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</si>
  <si>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</si>
  <si>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</si>
  <si>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</si>
  <si>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</si>
  <si>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</si>
  <si>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</si>
  <si>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</si>
  <si>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</si>
  <si>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</si>
  <si>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</si>
  <si>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</si>
  <si>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</si>
  <si>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</si>
  <si>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</si>
  <si>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</si>
  <si>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</si>
  <si>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</si>
  <si>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</si>
  <si>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</si>
  <si>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</si>
  <si>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</si>
  <si>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</si>
  <si>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</si>
  <si>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</si>
  <si>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</si>
  <si>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</si>
  <si>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</si>
  <si>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</si>
  <si>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</si>
  <si>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</si>
  <si>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</si>
  <si>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</si>
  <si>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</si>
  <si>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</si>
  <si>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</si>
  <si>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</si>
  <si>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</si>
  <si>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</si>
  <si>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</si>
  <si>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</si>
  <si>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</si>
  <si>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</si>
  <si>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</si>
  <si>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</si>
  <si>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</si>
  <si>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</si>
  <si>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</si>
  <si>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</si>
  <si>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</si>
  <si>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</si>
  <si>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</si>
  <si>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</si>
  <si>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</si>
  <si>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</si>
  <si>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</si>
  <si>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</si>
  <si>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</si>
  <si>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</si>
  <si>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</si>
  <si>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</si>
  <si>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</si>
  <si>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</si>
  <si>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</si>
  <si>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</si>
  <si>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</si>
  <si>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</si>
  <si>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</si>
  <si>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</si>
  <si>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</si>
  <si>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</si>
  <si>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</si>
  <si>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</si>
  <si>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</si>
  <si>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</si>
  <si>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</si>
  <si>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</si>
  <si>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</si>
  <si>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</si>
  <si>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</si>
  <si>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</si>
  <si>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</si>
  <si>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</si>
  <si>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</si>
  <si>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</si>
  <si>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</si>
  <si>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</si>
  <si>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</si>
  <si>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</si>
  <si>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</si>
  <si>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</si>
  <si>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</si>
  <si>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</si>
  <si>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</si>
  <si>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</si>
  <si>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</si>
  <si>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</si>
  <si>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</si>
  <si>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</si>
  <si>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</si>
  <si>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</si>
  <si>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</si>
  <si>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</si>
  <si>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</si>
  <si>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</si>
  <si>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</si>
  <si>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</si>
  <si>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</si>
  <si>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</si>
  <si>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</si>
  <si>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</si>
  <si>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</si>
  <si>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</si>
  <si>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</si>
  <si>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</si>
  <si>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</si>
  <si>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</si>
  <si>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</si>
  <si>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</si>
  <si>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</si>
  <si>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</si>
  <si>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</si>
  <si>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</si>
  <si>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</si>
  <si>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</si>
  <si>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</si>
  <si>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</si>
  <si>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</si>
  <si>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</si>
  <si>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</si>
  <si>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</si>
  <si>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</si>
  <si>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</si>
  <si>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</si>
  <si>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</si>
  <si>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</si>
  <si>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</si>
  <si>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</si>
  <si>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</si>
  <si>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</si>
  <si>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</si>
  <si>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</si>
  <si>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</si>
  <si>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</si>
  <si>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</si>
  <si>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</si>
  <si>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</si>
  <si>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</si>
  <si>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</si>
  <si>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</si>
  <si>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</si>
  <si>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</si>
  <si>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</si>
  <si>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</si>
  <si>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</si>
  <si>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</si>
  <si>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</si>
  <si>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</si>
  <si>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</si>
  <si>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</si>
  <si>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</si>
  <si>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</si>
  <si>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</si>
  <si>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</si>
  <si>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</si>
  <si>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</si>
  <si>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</si>
  <si>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</si>
  <si>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</si>
  <si>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</si>
  <si>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</si>
  <si>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</si>
  <si>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</si>
  <si>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</si>
  <si>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</si>
  <si>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</si>
  <si>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</si>
  <si>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</si>
  <si>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</si>
  <si>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</si>
  <si>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</si>
  <si>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</si>
  <si>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</si>
  <si>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</si>
  <si>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</si>
  <si>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</si>
  <si>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</si>
  <si>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</si>
  <si>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</si>
  <si>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</si>
  <si>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</si>
  <si>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</si>
  <si>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</si>
  <si>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</si>
  <si>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</si>
  <si>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</si>
  <si>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</si>
  <si>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</si>
  <si>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</si>
  <si>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</si>
  <si>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</si>
  <si>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</si>
  <si>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</si>
  <si>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</si>
  <si>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</si>
  <si>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</si>
  <si>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</si>
  <si>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</si>
  <si>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</si>
  <si>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</si>
  <si>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</si>
  <si>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</si>
  <si>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</si>
  <si>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</si>
  <si>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</si>
  <si>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</si>
  <si>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</si>
  <si>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</si>
  <si>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</si>
  <si>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</si>
  <si>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</si>
  <si>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</si>
  <si>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</si>
  <si>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</si>
  <si>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</si>
  <si>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</si>
  <si>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</si>
  <si>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</si>
  <si>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</si>
  <si>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</si>
  <si>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</si>
  <si>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</si>
  <si>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</si>
  <si>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</si>
  <si>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</si>
  <si>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</si>
  <si>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</si>
  <si>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</si>
  <si>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</si>
  <si>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</si>
  <si>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</si>
  <si>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</si>
  <si>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</si>
  <si>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</si>
  <si>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</si>
  <si>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</si>
  <si>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</si>
  <si>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</si>
  <si>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</si>
  <si>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</si>
  <si>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</si>
  <si>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</si>
  <si>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</si>
  <si>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</si>
  <si>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</si>
  <si>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</si>
  <si>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</si>
  <si>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</si>
  <si>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</si>
  <si>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</si>
  <si>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</si>
  <si>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</si>
  <si>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</si>
  <si>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</si>
  <si>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</si>
  <si>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</si>
  <si>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</si>
  <si>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</si>
  <si>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</si>
  <si>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</si>
  <si>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</si>
  <si>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</si>
  <si>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</si>
  <si>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</si>
  <si>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</si>
  <si>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</si>
  <si>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</si>
  <si>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</si>
  <si>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</si>
  <si>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</si>
  <si>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</si>
  <si>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</si>
  <si>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</si>
  <si>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</si>
  <si>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</si>
  <si>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</si>
  <si>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</si>
  <si>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</si>
  <si>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</si>
  <si>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</si>
  <si>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</si>
  <si>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</si>
  <si>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</si>
  <si>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</si>
  <si>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</si>
  <si>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</si>
  <si>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</si>
  <si>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</si>
  <si>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</si>
  <si>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</si>
  <si>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</si>
  <si>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</si>
  <si>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</si>
  <si>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</si>
  <si>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</si>
  <si>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</si>
  <si>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</si>
  <si>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</si>
  <si>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</si>
  <si>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</si>
  <si>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</si>
  <si>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</si>
  <si>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</si>
  <si>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</si>
  <si>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</si>
  <si>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</si>
  <si>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</si>
  <si>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</si>
  <si>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</si>
  <si>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</si>
  <si>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</si>
  <si>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</si>
  <si>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</si>
  <si>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</si>
  <si>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</si>
  <si>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</si>
  <si>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</si>
  <si>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</si>
  <si>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</si>
  <si>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</si>
  <si>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</si>
  <si>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</si>
  <si>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</si>
  <si>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</si>
  <si>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</si>
  <si>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</si>
  <si>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</si>
  <si>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</si>
  <si>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</si>
  <si>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</si>
  <si>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</si>
  <si>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</si>
  <si>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</si>
  <si>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</si>
  <si>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</si>
  <si>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</si>
  <si>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</si>
  <si>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</si>
  <si>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</si>
  <si>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</si>
  <si>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</si>
  <si>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</si>
  <si>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</si>
  <si>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</si>
  <si>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</si>
  <si>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</si>
  <si>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</si>
  <si>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</si>
  <si>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</si>
  <si>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</si>
  <si>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</si>
  <si>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</si>
  <si>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</si>
  <si>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</si>
  <si>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</si>
  <si>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</si>
  <si>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</si>
  <si>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</si>
  <si>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</si>
  <si>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</si>
  <si>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</si>
  <si>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</si>
  <si>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</si>
  <si>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</si>
  <si>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</si>
  <si>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</si>
  <si>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</si>
  <si>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</si>
  <si>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</si>
  <si>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</si>
  <si>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</si>
  <si>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</si>
  <si>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</si>
  <si>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</si>
  <si>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</si>
  <si>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</si>
  <si>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</si>
  <si>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</si>
  <si>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</si>
  <si>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</si>
  <si>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</si>
  <si>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</si>
  <si>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</si>
  <si>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</si>
  <si>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</si>
  <si>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</si>
  <si>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</si>
  <si>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</si>
  <si>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</si>
  <si>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</si>
  <si>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</si>
  <si>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</si>
  <si>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</si>
  <si>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</si>
  <si>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</si>
  <si>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</si>
  <si>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</si>
  <si>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</si>
  <si>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</si>
  <si>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</si>
  <si>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</si>
  <si>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</si>
  <si>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</si>
  <si>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</si>
  <si>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</si>
  <si>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</si>
  <si>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</si>
  <si>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</si>
  <si>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</si>
  <si>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</si>
  <si>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</si>
  <si>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</si>
  <si>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</si>
  <si>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</si>
  <si>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</si>
  <si>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</si>
  <si>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</si>
  <si>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</si>
  <si>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</si>
  <si>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</si>
  <si>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</si>
  <si>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</si>
  <si>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</si>
  <si>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</si>
  <si>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</si>
  <si>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</si>
  <si>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</si>
  <si>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</si>
  <si>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</si>
  <si>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</si>
  <si>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</si>
  <si>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</si>
  <si>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</si>
  <si>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</si>
  <si>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</si>
  <si>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</si>
  <si>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</si>
  <si>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</si>
  <si>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</si>
  <si>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</si>
  <si>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</si>
  <si>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</si>
  <si>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</si>
  <si>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</si>
  <si>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</si>
  <si>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</si>
  <si>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</si>
  <si>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</si>
  <si>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</si>
  <si>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</si>
  <si>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</si>
  <si>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</si>
  <si>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</si>
  <si>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</si>
  <si>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</si>
  <si>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</si>
  <si>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</si>
  <si>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</si>
  <si>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</si>
  <si>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</si>
  <si>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</si>
  <si>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</si>
  <si>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</si>
  <si>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</si>
  <si>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</si>
  <si>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</si>
  <si>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</si>
  <si>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</si>
  <si>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</si>
  <si>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</si>
  <si>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</si>
  <si>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</si>
  <si>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</si>
  <si>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</si>
  <si>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</si>
  <si>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</si>
  <si>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</si>
  <si>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</si>
  <si>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</si>
  <si>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</si>
  <si>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</si>
  <si>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</si>
  <si>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</si>
  <si>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</si>
  <si>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</si>
  <si>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</si>
  <si>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</si>
  <si>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</si>
  <si>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</si>
  <si>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</si>
  <si>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</si>
  <si>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</si>
  <si>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</si>
  <si>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</si>
  <si>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</si>
  <si>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</si>
  <si>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</si>
  <si>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</si>
  <si>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</si>
  <si>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</si>
  <si>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</si>
  <si>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</si>
  <si>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</si>
  <si>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</si>
  <si>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</si>
  <si>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</si>
  <si>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</si>
  <si>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</si>
  <si>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</si>
  <si>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</si>
  <si>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</si>
  <si>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</si>
  <si>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</si>
  <si>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</si>
  <si>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</si>
  <si>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</si>
  <si>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</si>
  <si>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</si>
  <si>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</si>
  <si>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</si>
  <si>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</si>
  <si>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</si>
  <si>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</si>
  <si>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</si>
  <si>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</si>
  <si>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</si>
  <si>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</si>
  <si>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</si>
  <si>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</si>
  <si>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</si>
  <si>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</si>
  <si>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</si>
  <si>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</si>
  <si>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</si>
  <si>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</si>
  <si>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</si>
  <si>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</si>
  <si>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</si>
  <si>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</si>
  <si>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</si>
  <si>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</si>
  <si>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</si>
  <si>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</si>
  <si>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</si>
  <si>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</si>
  <si>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</si>
  <si>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</si>
  <si>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</si>
  <si>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</si>
  <si>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</si>
  <si>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</si>
  <si>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</si>
  <si>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</si>
  <si>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</si>
  <si>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</si>
  <si>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</si>
  <si>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</si>
  <si>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</si>
  <si>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</si>
  <si>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</si>
  <si>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</si>
  <si>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</si>
  <si>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</si>
  <si>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</si>
  <si>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</si>
  <si>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</si>
  <si>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</si>
  <si>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</si>
  <si>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</si>
  <si>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</si>
  <si>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</si>
  <si>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</si>
  <si>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</si>
  <si>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</si>
  <si>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</si>
  <si>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</si>
  <si>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</si>
  <si>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</si>
  <si>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</si>
  <si>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</si>
  <si>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</si>
  <si>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</si>
  <si>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</si>
  <si>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</si>
  <si>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</si>
  <si>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</si>
  <si>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</si>
  <si>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</si>
  <si>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</si>
  <si>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</si>
  <si>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</si>
  <si>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</si>
  <si>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</si>
  <si>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</si>
  <si>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</si>
  <si>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</si>
  <si>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</si>
  <si>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</si>
  <si>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</si>
  <si>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</si>
  <si>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</si>
  <si>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</si>
  <si>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</si>
  <si>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</si>
  <si>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</si>
  <si>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</si>
  <si>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</si>
  <si>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</si>
  <si>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</si>
  <si>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</si>
  <si>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</si>
  <si>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</si>
  <si>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</si>
  <si>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</si>
  <si>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</si>
  <si>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</si>
  <si>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</si>
  <si>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</si>
  <si>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</si>
  <si>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</si>
  <si>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</si>
  <si>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</si>
  <si>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</si>
  <si>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</si>
  <si>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</si>
  <si>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</si>
  <si>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</si>
  <si>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</si>
  <si>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</si>
  <si>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</si>
  <si>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</si>
  <si>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</si>
  <si>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</si>
  <si>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</si>
  <si>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</si>
  <si>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</si>
  <si>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</si>
  <si>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</si>
  <si>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</si>
  <si>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</si>
  <si>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</si>
  <si>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</si>
  <si>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</si>
  <si>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</si>
  <si>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</si>
  <si>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</si>
  <si>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</si>
  <si>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</si>
  <si>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</si>
  <si>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</si>
  <si>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</si>
  <si>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</si>
  <si>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</si>
  <si>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</si>
  <si>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</si>
  <si>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</si>
  <si>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</si>
  <si>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</si>
  <si>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</si>
  <si>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</si>
  <si>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</si>
  <si>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</si>
  <si>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</si>
  <si>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</si>
  <si>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</si>
  <si>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</si>
  <si>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</si>
  <si>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</si>
  <si>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</si>
  <si>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</si>
  <si>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</si>
  <si>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</si>
  <si>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</si>
  <si>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</si>
  <si>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</si>
  <si>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</si>
  <si>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</si>
  <si>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</si>
  <si>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</si>
  <si>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</si>
  <si>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</si>
  <si>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</si>
  <si>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</si>
  <si>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</si>
  <si>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</si>
  <si>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</si>
  <si>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</si>
  <si>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</si>
  <si>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</si>
  <si>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</si>
  <si>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</si>
  <si>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</si>
  <si>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</si>
  <si>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</si>
  <si>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</si>
  <si>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</si>
  <si>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</si>
  <si>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</si>
  <si>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</si>
  <si>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</si>
  <si>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</si>
  <si>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</si>
  <si>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</si>
  <si>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</si>
  <si>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</si>
  <si>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</si>
  <si>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</si>
  <si>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</si>
  <si>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</si>
  <si>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</si>
  <si>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</si>
  <si>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</si>
  <si>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</si>
  <si>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</si>
  <si>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</si>
  <si>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</si>
  <si>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</si>
  <si>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</si>
  <si>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</si>
  <si>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</si>
  <si>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</si>
  <si>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</si>
  <si>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</si>
  <si>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</si>
  <si>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</si>
  <si>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</si>
  <si>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</si>
  <si>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</si>
  <si>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</si>
  <si>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</si>
  <si>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</si>
  <si>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</si>
  <si>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</si>
  <si>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</si>
  <si>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</si>
  <si>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</si>
  <si>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</si>
  <si>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</si>
  <si>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</si>
  <si>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</si>
  <si>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</si>
  <si>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</si>
  <si>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</si>
  <si>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</si>
  <si>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</si>
  <si>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</si>
  <si>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</si>
  <si>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</si>
  <si>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</si>
  <si>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</si>
  <si>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</si>
  <si>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</si>
  <si>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</si>
  <si>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</si>
  <si>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</si>
  <si>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</si>
  <si>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</si>
  <si>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</si>
  <si>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</si>
  <si>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</si>
  <si>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</si>
  <si>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</si>
  <si>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</si>
  <si>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</si>
  <si>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</si>
  <si>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</si>
  <si>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</si>
  <si>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</si>
  <si>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</si>
  <si>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</si>
  <si>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</si>
  <si>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</si>
  <si>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</si>
  <si>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</si>
  <si>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</si>
  <si>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</si>
  <si>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</si>
  <si>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</si>
  <si>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</si>
  <si>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</si>
  <si>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</si>
  <si>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</si>
  <si>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</si>
  <si>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</si>
  <si>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</si>
  <si>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</si>
  <si>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</si>
  <si>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</si>
  <si>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</si>
  <si>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</si>
  <si>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</si>
  <si>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</si>
  <si>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</si>
  <si>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</si>
  <si>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</si>
  <si>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</si>
  <si>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</si>
  <si>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</si>
  <si>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</si>
  <si>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</si>
  <si>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</si>
  <si>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</si>
  <si>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</si>
  <si>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</si>
  <si>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</si>
  <si>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</si>
  <si>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</si>
  <si>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</si>
  <si>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</si>
  <si>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</si>
  <si>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</si>
  <si>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</si>
  <si>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</si>
  <si>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</si>
  <si>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</si>
  <si>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</si>
  <si>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</si>
  <si>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</si>
  <si>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</si>
  <si>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</si>
  <si>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</si>
  <si>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</si>
  <si>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</si>
  <si>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</si>
  <si>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</si>
  <si>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</si>
  <si>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</si>
  <si>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</si>
  <si>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</si>
  <si>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</si>
  <si>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</si>
  <si>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</si>
  <si>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</si>
  <si>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</si>
  <si>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</si>
  <si>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</si>
  <si>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</si>
  <si>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</si>
  <si>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</si>
  <si>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</si>
  <si>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</si>
  <si>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</si>
  <si>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</si>
  <si>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</si>
  <si>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</si>
  <si>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</si>
  <si>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</si>
  <si>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</si>
  <si>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</si>
  <si>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</si>
  <si>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</si>
  <si>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</si>
  <si>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</si>
  <si>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</si>
  <si>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</si>
  <si>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</si>
  <si>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</si>
  <si>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</si>
  <si>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</si>
  <si>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</si>
  <si>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</si>
  <si>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</si>
  <si>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</si>
  <si>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</si>
  <si>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</si>
  <si>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</si>
  <si>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</si>
  <si>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</si>
  <si>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</si>
  <si>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</si>
  <si>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</si>
  <si>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</si>
  <si>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</si>
  <si>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</si>
  <si>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</si>
  <si>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</si>
  <si>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</si>
  <si>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</si>
  <si>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</si>
  <si>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</si>
  <si>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</si>
  <si>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</si>
  <si>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</si>
  <si>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</si>
  <si>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</si>
  <si>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</si>
  <si>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</si>
  <si>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</si>
  <si>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</si>
  <si>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</si>
  <si>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</si>
  <si>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</si>
  <si>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</si>
  <si>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</si>
  <si>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</si>
  <si>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</si>
  <si>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</si>
  <si>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</si>
  <si>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</si>
  <si>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</si>
  <si>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</si>
  <si>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</si>
  <si>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</si>
  <si>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</si>
  <si>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</si>
  <si>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</si>
  <si>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</si>
  <si>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</si>
  <si>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</si>
  <si>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</si>
  <si>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</si>
  <si>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</si>
  <si>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</si>
  <si>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</si>
  <si>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</si>
  <si>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</si>
  <si>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</si>
  <si>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</si>
  <si>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</si>
  <si>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</si>
  <si>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</si>
  <si>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</si>
  <si>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</si>
  <si>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</si>
  <si>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</si>
  <si>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</si>
  <si>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</si>
  <si>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</si>
  <si>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</si>
  <si>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</si>
  <si>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</si>
  <si>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</si>
  <si>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</si>
  <si>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</si>
  <si>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</si>
  <si>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</si>
  <si>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</si>
  <si>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</si>
  <si>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</si>
  <si>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</si>
  <si>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</si>
  <si>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</si>
  <si>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</si>
  <si>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</si>
  <si>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</si>
  <si>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</si>
  <si>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</si>
  <si>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</si>
  <si>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</si>
  <si>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</si>
  <si>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</si>
  <si>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</si>
  <si>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</si>
  <si>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</si>
  <si>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</si>
  <si>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</si>
  <si>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</si>
  <si>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</si>
  <si>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</si>
  <si>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</si>
  <si>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</si>
  <si>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</si>
  <si>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</si>
  <si>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</si>
  <si>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</si>
  <si>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</si>
  <si>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</si>
  <si>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</si>
  <si>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</si>
  <si>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</si>
  <si>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</si>
  <si>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</si>
  <si>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</si>
  <si>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</si>
  <si>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</si>
  <si>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</si>
  <si>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</si>
  <si>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</si>
  <si>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</si>
  <si>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</si>
  <si>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</si>
  <si>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</si>
  <si>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</si>
  <si>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</si>
  <si>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</si>
  <si>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</si>
  <si>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</si>
  <si>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</si>
  <si>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</si>
  <si>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</si>
  <si>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</si>
  <si>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</si>
  <si>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</si>
  <si>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</si>
  <si>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</si>
  <si>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</si>
  <si>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</si>
  <si>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</si>
  <si>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</si>
  <si>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</si>
  <si>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</si>
  <si>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</si>
  <si>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</si>
  <si>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</si>
  <si>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</si>
  <si>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</si>
  <si>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</si>
  <si>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</si>
  <si>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</si>
  <si>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</si>
  <si>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</si>
  <si>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</si>
  <si>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</si>
  <si>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</si>
  <si>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</si>
  <si>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</si>
  <si>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</si>
  <si>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</si>
  <si>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</si>
  <si>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</si>
  <si>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</si>
  <si>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</si>
  <si>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</si>
  <si>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</si>
  <si>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</si>
  <si>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</si>
  <si>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</si>
  <si>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</si>
  <si>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</si>
  <si>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</si>
  <si>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</si>
  <si>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</si>
  <si>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</si>
  <si>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</si>
  <si>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</si>
  <si>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</si>
  <si>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</si>
  <si>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</si>
  <si>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</si>
  <si>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</si>
  <si>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</si>
  <si>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</si>
  <si>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</si>
  <si>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</si>
  <si>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</si>
  <si>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</si>
  <si>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</si>
  <si>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</si>
  <si>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</si>
  <si>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</si>
  <si>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</si>
  <si>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</si>
  <si>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</si>
  <si>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</si>
  <si>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</si>
  <si>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</si>
  <si>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</si>
  <si>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</si>
  <si>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</si>
  <si>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</si>
  <si>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</si>
  <si>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</si>
  <si>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</si>
  <si>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</si>
  <si>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</si>
  <si>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</si>
  <si>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</si>
  <si>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</si>
  <si>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</si>
  <si>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</si>
  <si>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</si>
  <si>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</si>
  <si>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</si>
  <si>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</si>
  <si>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</si>
  <si>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</si>
  <si>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</si>
  <si>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</si>
  <si>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</si>
  <si>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</si>
  <si>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</si>
  <si>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</si>
  <si>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</si>
  <si>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</si>
  <si>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</si>
  <si>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</si>
  <si>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</si>
  <si>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</si>
  <si>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</si>
  <si>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</si>
  <si>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</si>
  <si>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</si>
  <si>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</si>
  <si>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</si>
  <si>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</si>
  <si>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</si>
  <si>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</si>
  <si>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</si>
  <si>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</si>
  <si>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</si>
  <si>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</si>
  <si>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</si>
  <si>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</si>
  <si>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</si>
  <si>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</si>
  <si>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</si>
  <si>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</si>
  <si>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</si>
  <si>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</si>
  <si>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</si>
  <si>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</si>
  <si>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</si>
  <si>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</si>
  <si>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</si>
  <si>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</si>
  <si>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</si>
  <si>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</si>
  <si>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</si>
  <si>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</si>
  <si>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</si>
  <si>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</si>
  <si>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</si>
  <si>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</si>
  <si>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</si>
  <si>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</si>
  <si>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</si>
  <si>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</si>
  <si>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</si>
  <si>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</si>
  <si>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</si>
  <si>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</si>
  <si>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</si>
  <si>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</si>
  <si>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</si>
  <si>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</si>
  <si>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</si>
  <si>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</si>
  <si>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</si>
  <si>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</si>
  <si>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</si>
  <si>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</si>
  <si>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</si>
  <si>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</si>
  <si>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</si>
  <si>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</si>
  <si>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</si>
  <si>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</si>
  <si>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</si>
  <si>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</si>
  <si>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</si>
  <si>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</si>
  <si>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</si>
  <si>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</si>
  <si>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</si>
  <si>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</si>
  <si>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</si>
  <si>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</si>
  <si>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</si>
  <si>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</si>
  <si>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</si>
  <si>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</si>
  <si>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</si>
  <si>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</si>
  <si>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</si>
  <si>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</si>
  <si>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</si>
  <si>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</si>
  <si>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</si>
  <si>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</si>
  <si>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</si>
  <si>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</si>
  <si>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</si>
  <si>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</si>
  <si>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</si>
  <si>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</si>
  <si>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</si>
  <si>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</si>
  <si>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</si>
  <si>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</si>
  <si>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</si>
  <si>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</si>
  <si>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</si>
  <si>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</si>
  <si>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</si>
  <si>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</si>
  <si>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</si>
  <si>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</si>
  <si>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</si>
  <si>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</si>
  <si>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</si>
  <si>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</si>
  <si>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</si>
  <si>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</si>
  <si>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</si>
  <si>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</si>
  <si>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</si>
  <si>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</si>
  <si>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</si>
  <si>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</si>
  <si>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</si>
  <si>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</si>
  <si>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</si>
  <si>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</si>
  <si>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</si>
  <si>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</si>
  <si>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</si>
  <si>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</si>
  <si>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</si>
  <si>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</si>
  <si>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</si>
  <si>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</si>
  <si>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</si>
  <si>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</si>
  <si>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</si>
  <si>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</si>
  <si>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</si>
  <si>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</si>
  <si>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</si>
  <si>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</si>
  <si>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</si>
  <si>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</si>
  <si>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</si>
  <si>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</si>
  <si>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</si>
  <si>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</si>
  <si>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</si>
  <si>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</si>
  <si>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</si>
  <si>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</si>
  <si>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</si>
  <si>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</si>
  <si>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</si>
  <si>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</si>
  <si>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</si>
  <si>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</si>
  <si>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</si>
  <si>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</si>
  <si>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</si>
  <si>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</si>
  <si>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</si>
  <si>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</si>
  <si>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</si>
  <si>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</si>
  <si>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</si>
  <si>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</si>
  <si>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</si>
  <si>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</si>
  <si>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</si>
  <si>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</si>
  <si>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</si>
  <si>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</si>
  <si>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</si>
  <si>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</si>
  <si>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</si>
  <si>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</si>
  <si>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</si>
  <si>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</si>
  <si>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</si>
  <si>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</si>
  <si>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</si>
  <si>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</si>
  <si>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</si>
  <si>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</si>
  <si>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</si>
  <si>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</si>
  <si>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</si>
  <si>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</si>
  <si>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</si>
  <si>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</si>
  <si>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</si>
  <si>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</si>
  <si>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</si>
  <si>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</si>
  <si>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</si>
  <si>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</si>
  <si>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</si>
  <si>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</si>
  <si>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</si>
  <si>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</si>
  <si>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</si>
  <si>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</si>
  <si>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</si>
  <si>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</si>
  <si>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</si>
  <si>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</si>
  <si>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</si>
  <si>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</si>
  <si>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</si>
  <si>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</si>
  <si>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</si>
  <si>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</si>
  <si>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</si>
  <si>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</si>
  <si>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</si>
  <si>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</si>
  <si>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</si>
  <si>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</si>
  <si>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</si>
  <si>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</si>
  <si>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</si>
  <si>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</si>
  <si>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</si>
  <si>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</si>
  <si>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</si>
  <si>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</si>
  <si>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</si>
  <si>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</si>
  <si>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</si>
  <si>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</si>
  <si>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</si>
  <si>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</si>
  <si>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</si>
  <si>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</si>
  <si>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</si>
  <si>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</si>
  <si>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</si>
  <si>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</si>
  <si>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</si>
  <si>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</si>
  <si>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</si>
  <si>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</si>
  <si>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</si>
  <si>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</si>
  <si>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</si>
  <si>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</si>
  <si>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</si>
  <si>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</si>
  <si>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</si>
  <si>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</si>
  <si>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</si>
  <si>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</si>
  <si>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</si>
  <si>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</si>
  <si>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</si>
  <si>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</si>
  <si>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</si>
  <si>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</si>
  <si>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</si>
  <si>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</si>
  <si>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</si>
  <si>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</si>
  <si>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</si>
  <si>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</si>
  <si>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</si>
  <si>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</si>
  <si>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</si>
  <si>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</si>
  <si>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</si>
  <si>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</si>
  <si>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</si>
  <si>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</si>
  <si>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</si>
  <si>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</si>
  <si>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</si>
  <si>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</si>
  <si>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</si>
  <si>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</si>
  <si>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</si>
  <si>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</si>
  <si>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</si>
  <si>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</si>
  <si>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</si>
  <si>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</si>
  <si>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</si>
  <si>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</si>
  <si>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</si>
  <si>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</si>
  <si>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</si>
  <si>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</si>
  <si>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</si>
  <si>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</si>
  <si>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</si>
  <si>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</si>
  <si>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</si>
  <si>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</si>
  <si>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</si>
  <si>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</si>
  <si>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</si>
  <si>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</si>
  <si>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</si>
  <si>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</si>
  <si>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</si>
  <si>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</si>
  <si>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</si>
  <si>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</si>
  <si>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</si>
  <si>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</si>
  <si>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</si>
  <si>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</si>
  <si>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</si>
  <si>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</si>
  <si>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</si>
  <si>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</si>
  <si>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</si>
  <si>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</si>
  <si>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</si>
  <si>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</si>
  <si>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</si>
  <si>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</si>
  <si>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</si>
  <si>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</si>
  <si>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</si>
  <si>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</si>
  <si>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</si>
  <si>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</si>
  <si>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</si>
  <si>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</si>
  <si>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</si>
  <si>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</si>
  <si>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</si>
  <si>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</si>
  <si>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</si>
  <si>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</si>
  <si>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</si>
  <si>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</si>
  <si>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</si>
  <si>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</si>
  <si>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</si>
  <si>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</si>
  <si>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</si>
  <si>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</si>
  <si>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</si>
  <si>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</si>
  <si>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</si>
  <si>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Count of outcome</t>
  </si>
  <si>
    <t>Column Labels</t>
  </si>
  <si>
    <t>Date Created Conversion</t>
  </si>
  <si>
    <t>Date Ended Conversion</t>
  </si>
  <si>
    <t>Qtr1</t>
  </si>
  <si>
    <t>Qtr2</t>
  </si>
  <si>
    <t>Qtr3</t>
  </si>
  <si>
    <t>Qtr4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</si>
  <si>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</si>
  <si>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</si>
  <si>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</si>
  <si>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</si>
  <si>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</si>
  <si>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</si>
  <si>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</si>
  <si>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</si>
  <si>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</si>
  <si>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</si>
  <si>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</si>
  <si>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</si>
  <si>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</si>
  <si>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</si>
  <si>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</si>
  <si>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</si>
  <si>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</si>
  <si>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</si>
  <si>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</si>
  <si>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</si>
  <si>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</si>
  <si>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</si>
  <si>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</si>
  <si>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</si>
  <si>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</si>
  <si>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</si>
  <si>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</si>
  <si>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</si>
  <si>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</si>
  <si>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</si>
  <si>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</si>
  <si>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</si>
  <si>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</si>
  <si>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</si>
  <si>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</si>
  <si>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</si>
  <si>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</si>
  <si>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</si>
  <si>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</si>
  <si>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</si>
  <si>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failed campaigns</t>
  </si>
  <si>
    <t>First Quartile</t>
  </si>
  <si>
    <t>Second Quartile</t>
  </si>
  <si>
    <t>Third Quartile</t>
  </si>
  <si>
    <t>Sucessful</t>
  </si>
  <si>
    <t>Failed</t>
  </si>
  <si>
    <t>Interquartile Range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</si>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</sst>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42" applyNumberFormat="1" applyFon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f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F2728B5D-6F0D-4BF7-88F9-BC603A8727E9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[CrowdfundingBook_modified.xlsx]Crowdfunding_PT!PivotTable10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Crowdfunding_PT!$B$3:$B$4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Crowdfunding_PT!$A$5:$A$14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Crowdfunding_PT!$B$5:$B$14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F4C-88D7-2ECDE722B31A}"/>
            </c:ext>
          </c:extLst>
        </c:ser>
        <c:ser>
          <c:idx val="1"/>
          <c:order val="1"/>
          <c:tx>
            <c:strRef>
              <c:f>Crowdfunding_PT!$C$3:$C$4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Crowdfunding_PT!$A$5:$A$14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Crowdfunding_PT!$C$5:$C$14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F4C-88D7-2ECDE722B31A}"/>
            </c:ext>
          </c:extLst>
        </c:ser>
        <c:ser>
          <c:idx val="2"/>
          <c:order val="2"/>
          <c:tx>
            <c:strRef>
              <c:f>Crowdfunding_PT!$D$3:$D$4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Crowdfunding_PT!$A$5:$A$14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Crowdfunding_PT!$D$5:$D$14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F4C-88D7-2ECDE722B31A}"/>
            </c:ext>
          </c:extLst>
        </c:ser>
        <c:ser>
          <c:idx val="3"/>
          <c:order val="3"/>
          <c:tx>
            <c:strRef>
              <c:f>Crowdfunding_PT!$E$3:$E$4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Crowdfunding_PT!$A$5:$A$14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Crowdfunding_PT!$E$5:$E$14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7-49DD-B563-0DDC5A85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43007"/>
        <c:axId val="616743487"/>
      </c:barChart>
      <c:catAx>
        <c:axId val="6167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3487"/>
        <c:crosses val="autoZero"/>
        <c:auto val="1"/>
        <c:lblAlgn val="ctr"/>
        <c:lblOffset val="100"/>
        <c:noMultiLvlLbl val="0"/>
      </c:catAx>
      <c:valAx>
        <c:axId val="61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[CrowdfundingBook_modified.xlsx]Crowdfunding_PT2!PivotTable11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Crowdfunding_PT2!$B$4:$B$5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Crowdfunding_PT2!$A$6:$A$30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Crowdfunding_PT2!$B$6:$B$30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0-47FC-BAD7-88A81877EDC7}"/>
            </c:ext>
          </c:extLst>
        </c:ser>
        <c:ser>
          <c:idx val="1"/>
          <c:order val="1"/>
          <c:tx>
            <c:strRef>
              <c:f>Crowdfunding_PT2!$C$4:$C$5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Crowdfunding_PT2!$A$6:$A$30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Crowdfunding_PT2!$C$6:$C$30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0-47FC-BAD7-88A81877EDC7}"/>
            </c:ext>
          </c:extLst>
        </c:ser>
        <c:ser>
          <c:idx val="2"/>
          <c:order val="2"/>
          <c:tx>
            <c:strRef>
              <c:f>Crowdfunding_PT2!$D$4:$D$5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Crowdfunding_PT2!$A$6:$A$30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Crowdfunding_PT2!$D$6:$D$30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0-47FC-BAD7-88A81877EDC7}"/>
            </c:ext>
          </c:extLst>
        </c:ser>
        <c:ser>
          <c:idx val="3"/>
          <c:order val="3"/>
          <c:tx>
            <c:strRef>
              <c:f>Crowdfunding_PT2!$E$4:$E$5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Crowdfunding_PT2!$A$6:$A$30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Crowdfunding_PT2!$E$6:$E$30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E-48F6-88FD-AE898B3E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27279"/>
        <c:axId val="497129679"/>
      </c:barChart>
      <c:catAx>
        <c:axId val="4971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9679"/>
        <c:crosses val="autoZero"/>
        <c:auto val="1"/>
        <c:lblAlgn val="ctr"/>
        <c:lblOffset val="100"/>
        <c:noMultiLvlLbl val="0"/>
      </c:catAx>
      <c:valAx>
        <c:axId val="4971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[CrowdfundingBook_modified.xlsx]Crowdfunding_PT3!PivotTable12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Crowdfunding_PT3!$B$4:$B$5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Crowdfunding_PT3!$A$6:$A$22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Crowdfunding_PT3!$B$6:$B$22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BD2-9B4D-59449029FED8}"/>
            </c:ext>
          </c:extLst>
        </c:ser>
        <c:ser>
          <c:idx val="1"/>
          <c:order val="1"/>
          <c:tx>
            <c:strRef>
              <c:f>Crowdfunding_PT3!$C$4:$C$5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Crowdfunding_PT3!$A$6:$A$22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Crowdfunding_PT3!$C$6:$C$22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A-4052-A116-F8670D3A4A96}"/>
            </c:ext>
          </c:extLst>
        </c:ser>
        <c:ser>
          <c:idx val="2"/>
          <c:order val="2"/>
          <c:tx>
            <c:strRef>
              <c:f>Crowdfunding_PT3!$D$4:$D$5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Crowdfunding_PT3!$A$6:$A$22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Crowdfunding_PT3!$D$6:$D$22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A-4052-A116-F8670D3A4A96}"/>
            </c:ext>
          </c:extLst>
        </c:ser>
        <c:ser>
          <c:idx val="3"/>
          <c:order val="3"/>
          <c:tx>
            <c:strRef>
              <c:f>Crowdfunding_PT3!$E$4:$E$5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Crowdfunding_PT3!$A$6:$A$22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Crowdfunding_PT3!$E$6:$E$22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A-4052-A116-F8670D3A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976111"/>
        <c:axId val="1260977551"/>
      </c:lineChart>
      <c:catAx>
        <c:axId val="12609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77551"/>
        <c:crosses val="autoZero"/>
        <c:auto val="1"/>
        <c:lblAlgn val="ctr"/>
        <c:lblOffset val="100"/>
        <c:noMultiLvlLbl val="0"/>
      </c:catAx>
      <c:valAx>
        <c:axId val="12609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[CrowdfundingBook_modified.xlsx]Crowdfunding_Report_NewGraph!PivotTable10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Crowdfunding_Report_NewGraph!$B$4:$B$5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Crowdfunding_Report_NewGraph!$A$6:$A$15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Crowdfunding_Report_NewGraph!$B$6:$B$15</c:f>
              <c:numCache>
                <c:formatCode>0.00%</c:formatCode>
                <c:ptCount val="9"/>
                <c:pt idx="0">
                  <c:v>7.6923076923076927E-2</c:v>
                </c:pt>
                <c:pt idx="1">
                  <c:v>8.5714285714285715E-2</c:v>
                </c:pt>
                <c:pt idx="2">
                  <c:v>2.7027027027027029E-2</c:v>
                </c:pt>
                <c:pt idx="3">
                  <c:v>0</c:v>
                </c:pt>
                <c:pt idx="4">
                  <c:v>4.6511627906976744E-2</c:v>
                </c:pt>
                <c:pt idx="5">
                  <c:v>8.8235294117647065E-2</c:v>
                </c:pt>
                <c:pt idx="6">
                  <c:v>4.0816326530612242E-2</c:v>
                </c:pt>
                <c:pt idx="7">
                  <c:v>2.7777777777777776E-2</c:v>
                </c:pt>
                <c:pt idx="8">
                  <c:v>6.2271062271062272E-2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A-471E-9CF0-D13B5F12E731}"/>
            </c:ext>
          </c:extLst>
        </c:ser>
        <c:ser>
          <c:idx val="1"/>
          <c:order val="1"/>
          <c:tx>
            <c:strRef>
              <c:f>Crowdfunding_Report_NewGraph!$C$4:$C$5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Crowdfunding_Report_NewGraph!$A$6:$A$15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Crowdfunding_Report_NewGraph!$C$6:$C$15</c:f>
              <c:numCache>
                <c:formatCode>0.00%</c:formatCode>
                <c:ptCount val="9"/>
                <c:pt idx="0">
                  <c:v>0.31538461538461537</c:v>
                </c:pt>
                <c:pt idx="1">
                  <c:v>0.42857142857142855</c:v>
                </c:pt>
                <c:pt idx="2">
                  <c:v>0.54054054054054057</c:v>
                </c:pt>
                <c:pt idx="3">
                  <c:v>0</c:v>
                </c:pt>
                <c:pt idx="4">
                  <c:v>0.34108527131782945</c:v>
                </c:pt>
                <c:pt idx="5">
                  <c:v>0.17647058823529413</c:v>
                </c:pt>
                <c:pt idx="6">
                  <c:v>0.36734693877551022</c:v>
                </c:pt>
                <c:pt idx="7">
                  <c:v>0.33333333333333331</c:v>
                </c:pt>
                <c:pt idx="8">
                  <c:v>0.38827838827838829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9A-471E-9CF0-D13B5F12E731}"/>
            </c:ext>
          </c:extLst>
        </c:ser>
        <c:ser>
          <c:idx val="2"/>
          <c:order val="2"/>
          <c:tx>
            <c:strRef>
              <c:f>Crowdfunding_Report_NewGraph!$D$4:$D$5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Crowdfunding_Report_NewGraph!$A$6:$A$15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Crowdfunding_Report_NewGraph!$D$6:$D$15</c:f>
              <c:numCache>
                <c:formatCode>0.00%</c:formatCode>
                <c:ptCount val="9"/>
                <c:pt idx="0">
                  <c:v>2.3076923076923078E-2</c:v>
                </c:pt>
                <c:pt idx="1">
                  <c:v>0</c:v>
                </c:pt>
                <c:pt idx="2">
                  <c:v>5.4054054054054057E-2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2.0408163265306121E-2</c:v>
                </c:pt>
                <c:pt idx="7">
                  <c:v>1.3888888888888888E-2</c:v>
                </c:pt>
                <c:pt idx="8">
                  <c:v>3.663003663003663E-3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9A-471E-9CF0-D13B5F12E731}"/>
            </c:ext>
          </c:extLst>
        </c:ser>
        <c:ser>
          <c:idx val="3"/>
          <c:order val="3"/>
          <c:tx>
            <c:strRef>
              <c:f>Crowdfunding_Report_NewGraph!$E$4:$E$5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Crowdfunding_Report_NewGraph!$A$6:$A$15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Crowdfunding_Report_NewGraph!$E$6:$E$15</c:f>
              <c:numCache>
                <c:formatCode>0.00%</c:formatCode>
                <c:ptCount val="9"/>
                <c:pt idx="0">
                  <c:v>0.58461538461538465</c:v>
                </c:pt>
                <c:pt idx="1">
                  <c:v>0.48571428571428571</c:v>
                </c:pt>
                <c:pt idx="2">
                  <c:v>0.3783783783783784</c:v>
                </c:pt>
                <c:pt idx="3">
                  <c:v>1</c:v>
                </c:pt>
                <c:pt idx="4">
                  <c:v>0.61240310077519378</c:v>
                </c:pt>
                <c:pt idx="5">
                  <c:v>0.70588235294117652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0.54578754578754574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9A-471E-9CF0-D13B5F12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43007"/>
        <c:axId val="616743487"/>
      </c:barChart>
      <c:catAx>
        <c:axId val="6167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3487"/>
        <c:crosses val="autoZero"/>
        <c:auto val="1"/>
        <c:lblAlgn val="ctr"/>
        <c:lblOffset val="100"/>
        <c:noMultiLvlLbl val="0"/>
      </c:catAx>
      <c:valAx>
        <c:axId val="61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C-4084-8DFA-7939B26E9BE6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C-4084-8DFA-7939B26E9BE6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C-4084-8DFA-7939B26E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37919"/>
        <c:axId val="953041759"/>
      </c:lineChart>
      <c:catAx>
        <c:axId val="9530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41759"/>
        <c:crosses val="autoZero"/>
        <c:auto val="1"/>
        <c:lblAlgn val="ctr"/>
        <c:lblOffset val="100"/>
        <c:noMultiLvlLbl val="0"/>
      </c:catAx>
      <c:valAx>
        <c:axId val="9530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4ED7E92B-20F3-4A66-875C-E3E9086E31D8}">
          <cx:dataId val="0"/>
          <cx:layoutPr>
            <cx:binning intervalClosed="r"/>
          </cx:layoutPr>
          <cx:axisId val="1"/>
        </cx:series>
        <cx:series layoutId="paretoLine" ownerIdx="0" uniqueId="{384E12D4-9695-4249-8208-2E683FB4686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476B1F2B-5D22-4E18-9FDE-8344DCA77EA1}">
          <cx:dataId val="0"/>
          <cx:layoutPr>
            <cx:binning intervalClosed="r"/>
          </cx:layoutPr>
          <cx:axisId val="1"/>
        </cx:series>
        <cx:series layoutId="paretoLine" ownerIdx="0" uniqueId="{18AE7748-A6D0-44F2-A584-5CB0034D7C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801BDC9F-FDEC-4B80-9055-4C6775432E7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88A239D5-F2EA-49C8-A475-8578012AAA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38099</xdr:rowOff>
    </xdr:from>
    <xdr:to>
      <xdr:col>16</xdr:col>
      <xdr:colOff>28574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BB099-45E1-2DFD-0ED2-F0709C09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3</xdr:row>
      <xdr:rowOff>190500</xdr:rowOff>
    </xdr:from>
    <xdr:to>
      <xdr:col>19</xdr:col>
      <xdr:colOff>333374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0F9B0-B65E-71B0-CF9D-4B8A3FE5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2</xdr:row>
      <xdr:rowOff>180974</xdr:rowOff>
    </xdr:from>
    <xdr:to>
      <xdr:col>16</xdr:col>
      <xdr:colOff>57149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DFE11-4C16-1F72-7179-A8EE1442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38099</xdr:rowOff>
    </xdr:from>
    <xdr:to>
      <xdr:col>16</xdr:col>
      <xdr:colOff>28574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377AC-3D50-470F-AF8C-418E71832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13</xdr:row>
      <xdr:rowOff>76199</xdr:rowOff>
    </xdr:from>
    <xdr:to>
      <xdr:col>9</xdr:col>
      <xdr:colOff>390525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CC49-5D3B-85B7-3B53-683EBB76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625289</xdr:colOff>
      <xdr:row>7</xdr:row>
      <xdr:rowOff>81243</xdr:rowOff>
    </xdr:from>
    <xdr:to>
      <xdr:col>14</xdr:col>
      <xdr:colOff>215153</xdr:colOff>
      <xdr:row>21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CE9CB1-4807-4BCD-8D6F-3DF85DA9F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3671" y="1493184"/>
              <a:ext cx="4565276" cy="2765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474570</xdr:colOff>
      <xdr:row>7</xdr:row>
      <xdr:rowOff>105336</xdr:rowOff>
    </xdr:from>
    <xdr:to>
      <xdr:col>20</xdr:col>
      <xdr:colOff>484655</xdr:colOff>
      <xdr:row>21</xdr:row>
      <xdr:rowOff>46505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95334D5-030E-458B-A09A-626CCEFEB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8364" y="1517277"/>
              <a:ext cx="5556997" cy="2765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679637</xdr:colOff>
      <xdr:row>22</xdr:row>
      <xdr:rowOff>51547</xdr:rowOff>
    </xdr:from>
    <xdr:to>
      <xdr:col>14</xdr:col>
      <xdr:colOff>269501</xdr:colOff>
      <xdr:row>35</xdr:row>
      <xdr:rowOff>196103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5BD321C-06C6-60ED-A8D1-66C018A0E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8019" y="4489076"/>
              <a:ext cx="4565276" cy="2766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940173</xdr:colOff>
      <xdr:row>22</xdr:row>
      <xdr:rowOff>36418</xdr:rowOff>
    </xdr:from>
    <xdr:to>
      <xdr:col>19</xdr:col>
      <xdr:colOff>638735</xdr:colOff>
      <xdr:row>35</xdr:row>
      <xdr:rowOff>179293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DE4F186-E9E2-47B5-8E65-D5341743C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3967" y="4473947"/>
              <a:ext cx="4561915" cy="2765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Gomez" refreshedDate="45456.083356712959" createdVersion="8" refreshedVersion="8" minRefreshableVersion="3" recordCount="1000" xr:uid="{B12A9CBC-9296-4688-A3E3-A8232F514684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A649C-A484-4063-AB7E-F9801794237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024F9-185A-41F9-AE4F-8EED4396029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F9E36-4111-4718-95FE-1ACFFB4A81E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F4415-54D8-449C-951C-B18CF80A3B1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8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5"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B5B81-D156-4F20-BC23-56C5267491F3}" name="Table1" displayName="Table1" ref="A1:T1001" totalsRowShown="0" headerRowDxfId="20">
  <autoFilter ref="A1:T1001" xr:uid="{E2CB5B81-D156-4F20-BC23-56C5267491F3}"/>
  <tableColumns count="20">
    <tableColumn id="1" xr3:uid="{08326105-F6E6-4AF4-BDE7-9C17565442F2}" name="id"/>
    <tableColumn id="2" xr3:uid="{5D19BB8A-7549-4F06-BEF3-EDA48D62B164}" name="name"/>
    <tableColumn id="3" xr3:uid="{EADF1A28-312C-4203-BECB-91550F297987}" name="blurb" dataDxfId="19"/>
    <tableColumn id="4" xr3:uid="{006665E8-0D71-43DB-985E-148137042D05}" name="goal"/>
    <tableColumn id="5" xr3:uid="{A0C55649-E9B8-4AAD-BBF9-CF868F3F5A51}" name="pledged"/>
    <tableColumn id="6" xr3:uid="{8E404CC9-7BF8-4CB5-98F1-94263ED625AD}" name="Percent Funded" dataDxfId="18">
      <calculatedColumnFormula>E2/D2*100</calculatedColumnFormula>
    </tableColumn>
    <tableColumn id="7" xr3:uid="{E88B81A9-0970-4427-B952-5806663F985C}" name="outcome"/>
    <tableColumn id="8" xr3:uid="{AB64A9E0-9CC0-47A8-B811-40E863D2BD9B}" name="backers_count"/>
    <tableColumn id="9" xr3:uid="{037F9A34-83D8-4B3C-ABF1-DBFB4014F031}" name="Average Donation" dataDxfId="17">
      <calculatedColumnFormula>IF(H2=0,0,E2/H2)</calculatedColumnFormula>
    </tableColumn>
    <tableColumn id="10" xr3:uid="{D7D5863D-9580-43CA-8117-A5C0A879EC60}" name="country"/>
    <tableColumn id="11" xr3:uid="{53866532-CD06-4DB2-B307-B2EF81455D96}" name="currency"/>
    <tableColumn id="12" xr3:uid="{5EE06EFE-AF82-4105-9A25-A958D51CB366}" name="launched_at"/>
    <tableColumn id="13" xr3:uid="{C834B065-5F65-457C-AAE9-26CAC386F564}" name="deadline"/>
    <tableColumn id="19" xr3:uid="{A885BA6E-B0C3-423A-A845-7D5A7C520E07}" name="Date Created Conversion" dataDxfId="16">
      <calculatedColumnFormula>(((Table1[[#This Row],[launched_at]]/60)/60)/24)+DATE(1970,1,1)</calculatedColumnFormula>
    </tableColumn>
    <tableColumn id="20" xr3:uid="{A01D8E01-1AB3-4A50-BFCB-BFEA26758350}" name="Date Ended Conversion" dataDxfId="15">
      <calculatedColumnFormula>(((Table1[[#This Row],[deadline]]/60)/60)/24)+DATE(1970,1,1)</calculatedColumnFormula>
    </tableColumn>
    <tableColumn id="14" xr3:uid="{607CC7DC-4B38-41FA-AF29-BF70E458858D}" name="staff_pick"/>
    <tableColumn id="15" xr3:uid="{3C991F8E-A978-4F0A-9FC5-9A0A5223A2C9}" name="spotlight"/>
    <tableColumn id="16" xr3:uid="{5F1273FA-2D86-4248-99A4-789F4C9E4AF0}" name="category &amp; sub-category"/>
    <tableColumn id="17" xr3:uid="{0CA12447-7EB2-4799-B1A8-CE793DA8D395}" name="Parent Category">
      <calculatedColumnFormula>LEFT(R2,FIND("/",R2)-1)</calculatedColumnFormula>
    </tableColumn>
    <tableColumn id="18" xr3:uid="{AB87981B-BD79-4D36-8D7D-06BA0CD3BAC1}" name="Sub-Category">
      <calculatedColumnFormula>RIGHT(R2,LEN(R2)-FIND("/",R2))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9D1F2E-6411-4B63-AA5A-376732672645}" name="Table2" displayName="Table2" ref="A1:H13" totalsRowShown="0">
  <autoFilter ref="A1:H13" xr:uid="{F49D1F2E-6411-4B63-AA5A-376732672645}"/>
  <tableColumns count="8">
    <tableColumn id="1" xr3:uid="{0D073016-AF78-41D3-AF6C-5A59A0135D5C}" name="Goal"/>
    <tableColumn id="2" xr3:uid="{E2F9DDF8-37E7-492F-8F09-7FC46DABDC8B}" name="Number Successful"/>
    <tableColumn id="3" xr3:uid="{61FEE5B7-35D3-423B-89F1-F907D377EBFA}" name="Number Failed"/>
    <tableColumn id="4" xr3:uid="{7B999902-6AB8-40A6-88B5-FBD0CEDFD5BE}" name="Number Canceled"/>
    <tableColumn id="5" xr3:uid="{0D3AAB1E-4C64-4D7F-9B8F-88F8C47C0722}" name="Total Projects">
      <calculatedColumnFormula>SUM(B2+C2+D2)</calculatedColumnFormula>
    </tableColumn>
    <tableColumn id="6" xr3:uid="{130DAA60-7CB9-481B-8F03-CFEC29926C08}" name="Percentage Successful" dataDxfId="14">
      <calculatedColumnFormula>B2/E2</calculatedColumnFormula>
    </tableColumn>
    <tableColumn id="7" xr3:uid="{7B2D7E0A-169D-426B-B73C-57BD6EEB9E49}" name="Percentage Failed" dataDxfId="13" dataCellStyle="Percent">
      <calculatedColumnFormula>C2/E2</calculatedColumnFormula>
    </tableColumn>
    <tableColumn id="8" xr3:uid="{CA3BC1B0-D93A-4AFE-90BC-41292B7173C9}" name="Percentage Canceled" dataDxfId="12" dataCellStyle="Percent">
      <calculatedColumnFormula>D2/E2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7" workbookViewId="0">
      <selection activeCell="H1" activeCellId="1" sqref="G1:G1048576 H1:H1048576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style="6" customWidth="1"/>
    <col min="8" max="8" width="15.25" customWidth="1"/>
    <col min="9" max="9" width="18.25" customWidth="1"/>
    <col min="12" max="12" width="15.5" bestFit="1" customWidth="1"/>
    <col min="13" max="13" width="12.25" bestFit="1" customWidth="1"/>
    <col min="14" max="14" width="12.25" style="10" customWidth="1"/>
    <col min="15" max="15" width="25" style="10" bestFit="1" customWidth="1"/>
    <col min="18" max="18" width="28" bestFit="1" customWidth="1"/>
    <col min="19" max="19" width="16.625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4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(((Table1[[#This Row],[launched_at]]/60)/60)/24)+DATE(1970,1,1)</f>
        <v>42336.25</v>
      </c>
      <c r="O2" s="10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4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(((Table1[[#This Row],[launched_at]]/60)/60)/24)+DATE(1970,1,1)</f>
        <v>41870.208333333336</v>
      </c>
      <c r="O3" s="10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(((Table1[[#This Row],[launched_at]]/60)/60)/24)+DATE(1970,1,1)</f>
        <v>41595.25</v>
      </c>
      <c r="O4" s="10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(((Table1[[#This Row],[launched_at]]/60)/60)/24)+DATE(1970,1,1)</f>
        <v>43688.208333333328</v>
      </c>
      <c r="O5" s="10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(((Table1[[#This Row],[launched_at]]/60)/60)/24)+DATE(1970,1,1)</f>
        <v>43485.25</v>
      </c>
      <c r="O6" s="10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(((Table1[[#This Row],[launched_at]]/60)/60)/24)+DATE(1970,1,1)</f>
        <v>41149.208333333336</v>
      </c>
      <c r="O7" s="10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4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(((Table1[[#This Row],[launched_at]]/60)/60)/24)+DATE(1970,1,1)</f>
        <v>42991.208333333328</v>
      </c>
      <c r="O8" s="10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(((Table1[[#This Row],[launched_at]]/60)/60)/24)+DATE(1970,1,1)</f>
        <v>42229.208333333328</v>
      </c>
      <c r="O9" s="10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(((Table1[[#This Row],[launched_at]]/60)/60)/24)+DATE(1970,1,1)</f>
        <v>40399.208333333336</v>
      </c>
      <c r="O10" s="10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(((Table1[[#This Row],[launched_at]]/60)/60)/24)+DATE(1970,1,1)</f>
        <v>41536.208333333336</v>
      </c>
      <c r="O11" s="10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(((Table1[[#This Row],[launched_at]]/60)/60)/24)+DATE(1970,1,1)</f>
        <v>40404.208333333336</v>
      </c>
      <c r="O12" s="10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(((Table1[[#This Row],[launched_at]]/60)/60)/24)+DATE(1970,1,1)</f>
        <v>40442.208333333336</v>
      </c>
      <c r="O13" s="10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(((Table1[[#This Row],[launched_at]]/60)/60)/24)+DATE(1970,1,1)</f>
        <v>43760.208333333328</v>
      </c>
      <c r="O14" s="10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(((Table1[[#This Row],[launched_at]]/60)/60)/24)+DATE(1970,1,1)</f>
        <v>42532.208333333328</v>
      </c>
      <c r="O15" s="10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(((Table1[[#This Row],[launched_at]]/60)/60)/24)+DATE(1970,1,1)</f>
        <v>40974.25</v>
      </c>
      <c r="O16" s="10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(((Table1[[#This Row],[launched_at]]/60)/60)/24)+DATE(1970,1,1)</f>
        <v>43809.25</v>
      </c>
      <c r="O17" s="10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(((Table1[[#This Row],[launched_at]]/60)/60)/24)+DATE(1970,1,1)</f>
        <v>41661.25</v>
      </c>
      <c r="O18" s="10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(((Table1[[#This Row],[launched_at]]/60)/60)/24)+DATE(1970,1,1)</f>
        <v>40555.25</v>
      </c>
      <c r="O19" s="10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(((Table1[[#This Row],[launched_at]]/60)/60)/24)+DATE(1970,1,1)</f>
        <v>43351.208333333328</v>
      </c>
      <c r="O20" s="10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(((Table1[[#This Row],[launched_at]]/60)/60)/24)+DATE(1970,1,1)</f>
        <v>43528.25</v>
      </c>
      <c r="O21" s="10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(((Table1[[#This Row],[launched_at]]/60)/60)/24)+DATE(1970,1,1)</f>
        <v>41848.208333333336</v>
      </c>
      <c r="O22" s="10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(((Table1[[#This Row],[launched_at]]/60)/60)/24)+DATE(1970,1,1)</f>
        <v>40770.208333333336</v>
      </c>
      <c r="O23" s="10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(((Table1[[#This Row],[launched_at]]/60)/60)/24)+DATE(1970,1,1)</f>
        <v>43193.208333333328</v>
      </c>
      <c r="O24" s="10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(((Table1[[#This Row],[launched_at]]/60)/60)/24)+DATE(1970,1,1)</f>
        <v>43510.25</v>
      </c>
      <c r="O25" s="10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(((Table1[[#This Row],[launched_at]]/60)/60)/24)+DATE(1970,1,1)</f>
        <v>41811.208333333336</v>
      </c>
      <c r="O26" s="10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(((Table1[[#This Row],[launched_at]]/60)/60)/24)+DATE(1970,1,1)</f>
        <v>40681.208333333336</v>
      </c>
      <c r="O27" s="10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(((Table1[[#This Row],[launched_at]]/60)/60)/24)+DATE(1970,1,1)</f>
        <v>43312.208333333328</v>
      </c>
      <c r="O28" s="10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(((Table1[[#This Row],[launched_at]]/60)/60)/24)+DATE(1970,1,1)</f>
        <v>42280.208333333328</v>
      </c>
      <c r="O29" s="10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(((Table1[[#This Row],[launched_at]]/60)/60)/24)+DATE(1970,1,1)</f>
        <v>40218.25</v>
      </c>
      <c r="O30" s="10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(((Table1[[#This Row],[launched_at]]/60)/60)/24)+DATE(1970,1,1)</f>
        <v>43301.208333333328</v>
      </c>
      <c r="O31" s="10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(((Table1[[#This Row],[launched_at]]/60)/60)/24)+DATE(1970,1,1)</f>
        <v>43609.208333333328</v>
      </c>
      <c r="O32" s="10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(((Table1[[#This Row],[launched_at]]/60)/60)/24)+DATE(1970,1,1)</f>
        <v>42374.25</v>
      </c>
      <c r="O33" s="10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(((Table1[[#This Row],[launched_at]]/60)/60)/24)+DATE(1970,1,1)</f>
        <v>43110.25</v>
      </c>
      <c r="O34" s="10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(((Table1[[#This Row],[launched_at]]/60)/60)/24)+DATE(1970,1,1)</f>
        <v>41917.208333333336</v>
      </c>
      <c r="O35" s="10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(((Table1[[#This Row],[launched_at]]/60)/60)/24)+DATE(1970,1,1)</f>
        <v>42817.208333333328</v>
      </c>
      <c r="O36" s="10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(((Table1[[#This Row],[launched_at]]/60)/60)/24)+DATE(1970,1,1)</f>
        <v>43484.25</v>
      </c>
      <c r="O37" s="10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(((Table1[[#This Row],[launched_at]]/60)/60)/24)+DATE(1970,1,1)</f>
        <v>40600.25</v>
      </c>
      <c r="O38" s="10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(((Table1[[#This Row],[launched_at]]/60)/60)/24)+DATE(1970,1,1)</f>
        <v>43744.208333333328</v>
      </c>
      <c r="O39" s="10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(((Table1[[#This Row],[launched_at]]/60)/60)/24)+DATE(1970,1,1)</f>
        <v>40469.208333333336</v>
      </c>
      <c r="O40" s="10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(((Table1[[#This Row],[launched_at]]/60)/60)/24)+DATE(1970,1,1)</f>
        <v>41330.25</v>
      </c>
      <c r="O41" s="10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(((Table1[[#This Row],[launched_at]]/60)/60)/24)+DATE(1970,1,1)</f>
        <v>40334.208333333336</v>
      </c>
      <c r="O42" s="10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(((Table1[[#This Row],[launched_at]]/60)/60)/24)+DATE(1970,1,1)</f>
        <v>41156.208333333336</v>
      </c>
      <c r="O43" s="10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(((Table1[[#This Row],[launched_at]]/60)/60)/24)+DATE(1970,1,1)</f>
        <v>40728.208333333336</v>
      </c>
      <c r="O44" s="10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(((Table1[[#This Row],[launched_at]]/60)/60)/24)+DATE(1970,1,1)</f>
        <v>41844.208333333336</v>
      </c>
      <c r="O45" s="10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(((Table1[[#This Row],[launched_at]]/60)/60)/24)+DATE(1970,1,1)</f>
        <v>43541.208333333328</v>
      </c>
      <c r="O46" s="10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(((Table1[[#This Row],[launched_at]]/60)/60)/24)+DATE(1970,1,1)</f>
        <v>42676.208333333328</v>
      </c>
      <c r="O47" s="10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(((Table1[[#This Row],[launched_at]]/60)/60)/24)+DATE(1970,1,1)</f>
        <v>40367.208333333336</v>
      </c>
      <c r="O48" s="10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(((Table1[[#This Row],[launched_at]]/60)/60)/24)+DATE(1970,1,1)</f>
        <v>41727.208333333336</v>
      </c>
      <c r="O49" s="10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(((Table1[[#This Row],[launched_at]]/60)/60)/24)+DATE(1970,1,1)</f>
        <v>42180.208333333328</v>
      </c>
      <c r="O50" s="10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(((Table1[[#This Row],[launched_at]]/60)/60)/24)+DATE(1970,1,1)</f>
        <v>43758.208333333328</v>
      </c>
      <c r="O51" s="10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(((Table1[[#This Row],[launched_at]]/60)/60)/24)+DATE(1970,1,1)</f>
        <v>41487.208333333336</v>
      </c>
      <c r="O52" s="10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(((Table1[[#This Row],[launched_at]]/60)/60)/24)+DATE(1970,1,1)</f>
        <v>40995.208333333336</v>
      </c>
      <c r="O53" s="10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(((Table1[[#This Row],[launched_at]]/60)/60)/24)+DATE(1970,1,1)</f>
        <v>40436.208333333336</v>
      </c>
      <c r="O54" s="10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(((Table1[[#This Row],[launched_at]]/60)/60)/24)+DATE(1970,1,1)</f>
        <v>41779.208333333336</v>
      </c>
      <c r="O55" s="10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(((Table1[[#This Row],[launched_at]]/60)/60)/24)+DATE(1970,1,1)</f>
        <v>43170.25</v>
      </c>
      <c r="O56" s="10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(((Table1[[#This Row],[launched_at]]/60)/60)/24)+DATE(1970,1,1)</f>
        <v>43311.208333333328</v>
      </c>
      <c r="O57" s="10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(((Table1[[#This Row],[launched_at]]/60)/60)/24)+DATE(1970,1,1)</f>
        <v>42014.25</v>
      </c>
      <c r="O58" s="10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(((Table1[[#This Row],[launched_at]]/60)/60)/24)+DATE(1970,1,1)</f>
        <v>42979.208333333328</v>
      </c>
      <c r="O59" s="10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(((Table1[[#This Row],[launched_at]]/60)/60)/24)+DATE(1970,1,1)</f>
        <v>42268.208333333328</v>
      </c>
      <c r="O60" s="10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(((Table1[[#This Row],[launched_at]]/60)/60)/24)+DATE(1970,1,1)</f>
        <v>42898.208333333328</v>
      </c>
      <c r="O61" s="10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(((Table1[[#This Row],[launched_at]]/60)/60)/24)+DATE(1970,1,1)</f>
        <v>41107.208333333336</v>
      </c>
      <c r="O62" s="10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(((Table1[[#This Row],[launched_at]]/60)/60)/24)+DATE(1970,1,1)</f>
        <v>40595.25</v>
      </c>
      <c r="O63" s="10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(((Table1[[#This Row],[launched_at]]/60)/60)/24)+DATE(1970,1,1)</f>
        <v>42160.208333333328</v>
      </c>
      <c r="O64" s="10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(((Table1[[#This Row],[launched_at]]/60)/60)/24)+DATE(1970,1,1)</f>
        <v>42853.208333333328</v>
      </c>
      <c r="O65" s="10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(((Table1[[#This Row],[launched_at]]/60)/60)/24)+DATE(1970,1,1)</f>
        <v>43283.208333333328</v>
      </c>
      <c r="O66" s="10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4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(((Table1[[#This Row],[launched_at]]/60)/60)/24)+DATE(1970,1,1)</f>
        <v>40570.25</v>
      </c>
      <c r="O67" s="10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6">LEFT(R67,FIND("/",R67)-1)</f>
        <v>theater</v>
      </c>
      <c r="T67" t="str">
        <f t="shared" ref="T67:T130" si="7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(((Table1[[#This Row],[launched_at]]/60)/60)/24)+DATE(1970,1,1)</f>
        <v>42102.208333333328</v>
      </c>
      <c r="O68" s="10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(((Table1[[#This Row],[launched_at]]/60)/60)/24)+DATE(1970,1,1)</f>
        <v>40203.25</v>
      </c>
      <c r="O69" s="10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(((Table1[[#This Row],[launched_at]]/60)/60)/24)+DATE(1970,1,1)</f>
        <v>42943.208333333328</v>
      </c>
      <c r="O70" s="10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(((Table1[[#This Row],[launched_at]]/60)/60)/24)+DATE(1970,1,1)</f>
        <v>40531.25</v>
      </c>
      <c r="O71" s="10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(((Table1[[#This Row],[launched_at]]/60)/60)/24)+DATE(1970,1,1)</f>
        <v>40484.208333333336</v>
      </c>
      <c r="O72" s="10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(((Table1[[#This Row],[launched_at]]/60)/60)/24)+DATE(1970,1,1)</f>
        <v>43799.25</v>
      </c>
      <c r="O73" s="10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(((Table1[[#This Row],[launched_at]]/60)/60)/24)+DATE(1970,1,1)</f>
        <v>42186.208333333328</v>
      </c>
      <c r="O74" s="10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(((Table1[[#This Row],[launched_at]]/60)/60)/24)+DATE(1970,1,1)</f>
        <v>42701.25</v>
      </c>
      <c r="O75" s="10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(((Table1[[#This Row],[launched_at]]/60)/60)/24)+DATE(1970,1,1)</f>
        <v>42456.208333333328</v>
      </c>
      <c r="O76" s="10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(((Table1[[#This Row],[launched_at]]/60)/60)/24)+DATE(1970,1,1)</f>
        <v>43296.208333333328</v>
      </c>
      <c r="O77" s="10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(((Table1[[#This Row],[launched_at]]/60)/60)/24)+DATE(1970,1,1)</f>
        <v>42027.25</v>
      </c>
      <c r="O78" s="10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(((Table1[[#This Row],[launched_at]]/60)/60)/24)+DATE(1970,1,1)</f>
        <v>40448.208333333336</v>
      </c>
      <c r="O79" s="10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(((Table1[[#This Row],[launched_at]]/60)/60)/24)+DATE(1970,1,1)</f>
        <v>43206.208333333328</v>
      </c>
      <c r="O80" s="10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(((Table1[[#This Row],[launched_at]]/60)/60)/24)+DATE(1970,1,1)</f>
        <v>43267.208333333328</v>
      </c>
      <c r="O81" s="10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(((Table1[[#This Row],[launched_at]]/60)/60)/24)+DATE(1970,1,1)</f>
        <v>42976.208333333328</v>
      </c>
      <c r="O82" s="10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(((Table1[[#This Row],[launched_at]]/60)/60)/24)+DATE(1970,1,1)</f>
        <v>43062.25</v>
      </c>
      <c r="O83" s="10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(((Table1[[#This Row],[launched_at]]/60)/60)/24)+DATE(1970,1,1)</f>
        <v>43482.25</v>
      </c>
      <c r="O84" s="10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(((Table1[[#This Row],[launched_at]]/60)/60)/24)+DATE(1970,1,1)</f>
        <v>42579.208333333328</v>
      </c>
      <c r="O85" s="10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(((Table1[[#This Row],[launched_at]]/60)/60)/24)+DATE(1970,1,1)</f>
        <v>41118.208333333336</v>
      </c>
      <c r="O86" s="10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(((Table1[[#This Row],[launched_at]]/60)/60)/24)+DATE(1970,1,1)</f>
        <v>40797.208333333336</v>
      </c>
      <c r="O87" s="10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(((Table1[[#This Row],[launched_at]]/60)/60)/24)+DATE(1970,1,1)</f>
        <v>42128.208333333328</v>
      </c>
      <c r="O88" s="10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(((Table1[[#This Row],[launched_at]]/60)/60)/24)+DATE(1970,1,1)</f>
        <v>40610.25</v>
      </c>
      <c r="O89" s="10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(((Table1[[#This Row],[launched_at]]/60)/60)/24)+DATE(1970,1,1)</f>
        <v>42110.208333333328</v>
      </c>
      <c r="O90" s="10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(((Table1[[#This Row],[launched_at]]/60)/60)/24)+DATE(1970,1,1)</f>
        <v>40283.208333333336</v>
      </c>
      <c r="O91" s="10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(((Table1[[#This Row],[launched_at]]/60)/60)/24)+DATE(1970,1,1)</f>
        <v>42425.25</v>
      </c>
      <c r="O92" s="10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(((Table1[[#This Row],[launched_at]]/60)/60)/24)+DATE(1970,1,1)</f>
        <v>42588.208333333328</v>
      </c>
      <c r="O93" s="10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(((Table1[[#This Row],[launched_at]]/60)/60)/24)+DATE(1970,1,1)</f>
        <v>40352.208333333336</v>
      </c>
      <c r="O94" s="10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(((Table1[[#This Row],[launched_at]]/60)/60)/24)+DATE(1970,1,1)</f>
        <v>41202.208333333336</v>
      </c>
      <c r="O95" s="10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(((Table1[[#This Row],[launched_at]]/60)/60)/24)+DATE(1970,1,1)</f>
        <v>43562.208333333328</v>
      </c>
      <c r="O96" s="10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(((Table1[[#This Row],[launched_at]]/60)/60)/24)+DATE(1970,1,1)</f>
        <v>43752.208333333328</v>
      </c>
      <c r="O97" s="10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(((Table1[[#This Row],[launched_at]]/60)/60)/24)+DATE(1970,1,1)</f>
        <v>40612.25</v>
      </c>
      <c r="O98" s="10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(((Table1[[#This Row],[launched_at]]/60)/60)/24)+DATE(1970,1,1)</f>
        <v>42180.208333333328</v>
      </c>
      <c r="O99" s="10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(((Table1[[#This Row],[launched_at]]/60)/60)/24)+DATE(1970,1,1)</f>
        <v>42212.208333333328</v>
      </c>
      <c r="O100" s="10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(((Table1[[#This Row],[launched_at]]/60)/60)/24)+DATE(1970,1,1)</f>
        <v>41968.25</v>
      </c>
      <c r="O101" s="10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(((Table1[[#This Row],[launched_at]]/60)/60)/24)+DATE(1970,1,1)</f>
        <v>40835.208333333336</v>
      </c>
      <c r="O102" s="10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(((Table1[[#This Row],[launched_at]]/60)/60)/24)+DATE(1970,1,1)</f>
        <v>42056.25</v>
      </c>
      <c r="O103" s="10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(((Table1[[#This Row],[launched_at]]/60)/60)/24)+DATE(1970,1,1)</f>
        <v>43234.208333333328</v>
      </c>
      <c r="O104" s="10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(((Table1[[#This Row],[launched_at]]/60)/60)/24)+DATE(1970,1,1)</f>
        <v>40475.208333333336</v>
      </c>
      <c r="O105" s="10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(((Table1[[#This Row],[launched_at]]/60)/60)/24)+DATE(1970,1,1)</f>
        <v>42878.208333333328</v>
      </c>
      <c r="O106" s="10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(((Table1[[#This Row],[launched_at]]/60)/60)/24)+DATE(1970,1,1)</f>
        <v>41366.208333333336</v>
      </c>
      <c r="O107" s="10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(((Table1[[#This Row],[launched_at]]/60)/60)/24)+DATE(1970,1,1)</f>
        <v>43716.208333333328</v>
      </c>
      <c r="O108" s="10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(((Table1[[#This Row],[launched_at]]/60)/60)/24)+DATE(1970,1,1)</f>
        <v>43213.208333333328</v>
      </c>
      <c r="O109" s="10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(((Table1[[#This Row],[launched_at]]/60)/60)/24)+DATE(1970,1,1)</f>
        <v>41005.208333333336</v>
      </c>
      <c r="O110" s="10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(((Table1[[#This Row],[launched_at]]/60)/60)/24)+DATE(1970,1,1)</f>
        <v>41651.25</v>
      </c>
      <c r="O111" s="10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(((Table1[[#This Row],[launched_at]]/60)/60)/24)+DATE(1970,1,1)</f>
        <v>43354.208333333328</v>
      </c>
      <c r="O112" s="10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(((Table1[[#This Row],[launched_at]]/60)/60)/24)+DATE(1970,1,1)</f>
        <v>41174.208333333336</v>
      </c>
      <c r="O113" s="10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(((Table1[[#This Row],[launched_at]]/60)/60)/24)+DATE(1970,1,1)</f>
        <v>41875.208333333336</v>
      </c>
      <c r="O114" s="10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(((Table1[[#This Row],[launched_at]]/60)/60)/24)+DATE(1970,1,1)</f>
        <v>42990.208333333328</v>
      </c>
      <c r="O115" s="10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(((Table1[[#This Row],[launched_at]]/60)/60)/24)+DATE(1970,1,1)</f>
        <v>43564.208333333328</v>
      </c>
      <c r="O116" s="10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(((Table1[[#This Row],[launched_at]]/60)/60)/24)+DATE(1970,1,1)</f>
        <v>43056.25</v>
      </c>
      <c r="O117" s="10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(((Table1[[#This Row],[launched_at]]/60)/60)/24)+DATE(1970,1,1)</f>
        <v>42265.208333333328</v>
      </c>
      <c r="O118" s="10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(((Table1[[#This Row],[launched_at]]/60)/60)/24)+DATE(1970,1,1)</f>
        <v>40808.208333333336</v>
      </c>
      <c r="O119" s="10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(((Table1[[#This Row],[launched_at]]/60)/60)/24)+DATE(1970,1,1)</f>
        <v>41665.25</v>
      </c>
      <c r="O120" s="10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(((Table1[[#This Row],[launched_at]]/60)/60)/24)+DATE(1970,1,1)</f>
        <v>41806.208333333336</v>
      </c>
      <c r="O121" s="10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(((Table1[[#This Row],[launched_at]]/60)/60)/24)+DATE(1970,1,1)</f>
        <v>42111.208333333328</v>
      </c>
      <c r="O122" s="10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(((Table1[[#This Row],[launched_at]]/60)/60)/24)+DATE(1970,1,1)</f>
        <v>41917.208333333336</v>
      </c>
      <c r="O123" s="10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(((Table1[[#This Row],[launched_at]]/60)/60)/24)+DATE(1970,1,1)</f>
        <v>41970.25</v>
      </c>
      <c r="O124" s="10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(((Table1[[#This Row],[launched_at]]/60)/60)/24)+DATE(1970,1,1)</f>
        <v>42332.25</v>
      </c>
      <c r="O125" s="10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(((Table1[[#This Row],[launched_at]]/60)/60)/24)+DATE(1970,1,1)</f>
        <v>43598.208333333328</v>
      </c>
      <c r="O126" s="10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(((Table1[[#This Row],[launched_at]]/60)/60)/24)+DATE(1970,1,1)</f>
        <v>43362.208333333328</v>
      </c>
      <c r="O127" s="10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(((Table1[[#This Row],[launched_at]]/60)/60)/24)+DATE(1970,1,1)</f>
        <v>42596.208333333328</v>
      </c>
      <c r="O128" s="10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(((Table1[[#This Row],[launched_at]]/60)/60)/24)+DATE(1970,1,1)</f>
        <v>40310.208333333336</v>
      </c>
      <c r="O129" s="10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(((Table1[[#This Row],[launched_at]]/60)/60)/24)+DATE(1970,1,1)</f>
        <v>40417.208333333336</v>
      </c>
      <c r="O130" s="10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6"/>
        <v>music</v>
      </c>
      <c r="T130" t="str">
        <f t="shared" si="7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4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(((Table1[[#This Row],[launched_at]]/60)/60)/24)+DATE(1970,1,1)</f>
        <v>42038.25</v>
      </c>
      <c r="O131" s="10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0">LEFT(R131,FIND("/",R131)-1)</f>
        <v>food</v>
      </c>
      <c r="T131" t="str">
        <f t="shared" ref="T131:T194" si="11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(((Table1[[#This Row],[launched_at]]/60)/60)/24)+DATE(1970,1,1)</f>
        <v>40842.208333333336</v>
      </c>
      <c r="O132" s="10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1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(((Table1[[#This Row],[launched_at]]/60)/60)/24)+DATE(1970,1,1)</f>
        <v>41607.25</v>
      </c>
      <c r="O133" s="10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1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(((Table1[[#This Row],[launched_at]]/60)/60)/24)+DATE(1970,1,1)</f>
        <v>43112.25</v>
      </c>
      <c r="O134" s="10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1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(((Table1[[#This Row],[launched_at]]/60)/60)/24)+DATE(1970,1,1)</f>
        <v>40767.208333333336</v>
      </c>
      <c r="O135" s="10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1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(((Table1[[#This Row],[launched_at]]/60)/60)/24)+DATE(1970,1,1)</f>
        <v>40713.208333333336</v>
      </c>
      <c r="O136" s="10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1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(((Table1[[#This Row],[launched_at]]/60)/60)/24)+DATE(1970,1,1)</f>
        <v>41340.25</v>
      </c>
      <c r="O137" s="10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1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(((Table1[[#This Row],[launched_at]]/60)/60)/24)+DATE(1970,1,1)</f>
        <v>41797.208333333336</v>
      </c>
      <c r="O138" s="10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1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(((Table1[[#This Row],[launched_at]]/60)/60)/24)+DATE(1970,1,1)</f>
        <v>40457.208333333336</v>
      </c>
      <c r="O139" s="10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1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(((Table1[[#This Row],[launched_at]]/60)/60)/24)+DATE(1970,1,1)</f>
        <v>41180.208333333336</v>
      </c>
      <c r="O140" s="10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1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(((Table1[[#This Row],[launched_at]]/60)/60)/24)+DATE(1970,1,1)</f>
        <v>42115.208333333328</v>
      </c>
      <c r="O141" s="10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1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(((Table1[[#This Row],[launched_at]]/60)/60)/24)+DATE(1970,1,1)</f>
        <v>43156.25</v>
      </c>
      <c r="O142" s="10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1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(((Table1[[#This Row],[launched_at]]/60)/60)/24)+DATE(1970,1,1)</f>
        <v>42167.208333333328</v>
      </c>
      <c r="O143" s="10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1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(((Table1[[#This Row],[launched_at]]/60)/60)/24)+DATE(1970,1,1)</f>
        <v>41005.208333333336</v>
      </c>
      <c r="O144" s="10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1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(((Table1[[#This Row],[launched_at]]/60)/60)/24)+DATE(1970,1,1)</f>
        <v>40357.208333333336</v>
      </c>
      <c r="O145" s="10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1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(((Table1[[#This Row],[launched_at]]/60)/60)/24)+DATE(1970,1,1)</f>
        <v>43633.208333333328</v>
      </c>
      <c r="O146" s="10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1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(((Table1[[#This Row],[launched_at]]/60)/60)/24)+DATE(1970,1,1)</f>
        <v>41889.208333333336</v>
      </c>
      <c r="O147" s="10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1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(((Table1[[#This Row],[launched_at]]/60)/60)/24)+DATE(1970,1,1)</f>
        <v>40855.25</v>
      </c>
      <c r="O148" s="10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1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(((Table1[[#This Row],[launched_at]]/60)/60)/24)+DATE(1970,1,1)</f>
        <v>42534.208333333328</v>
      </c>
      <c r="O149" s="10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1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(((Table1[[#This Row],[launched_at]]/60)/60)/24)+DATE(1970,1,1)</f>
        <v>42941.208333333328</v>
      </c>
      <c r="O150" s="10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1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(((Table1[[#This Row],[launched_at]]/60)/60)/24)+DATE(1970,1,1)</f>
        <v>41275.25</v>
      </c>
      <c r="O151" s="10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1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(((Table1[[#This Row],[launched_at]]/60)/60)/24)+DATE(1970,1,1)</f>
        <v>43450.25</v>
      </c>
      <c r="O152" s="10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1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(((Table1[[#This Row],[launched_at]]/60)/60)/24)+DATE(1970,1,1)</f>
        <v>41799.208333333336</v>
      </c>
      <c r="O153" s="10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1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(((Table1[[#This Row],[launched_at]]/60)/60)/24)+DATE(1970,1,1)</f>
        <v>42783.25</v>
      </c>
      <c r="O154" s="10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1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(((Table1[[#This Row],[launched_at]]/60)/60)/24)+DATE(1970,1,1)</f>
        <v>41201.208333333336</v>
      </c>
      <c r="O155" s="10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1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(((Table1[[#This Row],[launched_at]]/60)/60)/24)+DATE(1970,1,1)</f>
        <v>42502.208333333328</v>
      </c>
      <c r="O156" s="10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1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(((Table1[[#This Row],[launched_at]]/60)/60)/24)+DATE(1970,1,1)</f>
        <v>40262.208333333336</v>
      </c>
      <c r="O157" s="10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1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(((Table1[[#This Row],[launched_at]]/60)/60)/24)+DATE(1970,1,1)</f>
        <v>43743.208333333328</v>
      </c>
      <c r="O158" s="10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1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(((Table1[[#This Row],[launched_at]]/60)/60)/24)+DATE(1970,1,1)</f>
        <v>41638.25</v>
      </c>
      <c r="O159" s="10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1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(((Table1[[#This Row],[launched_at]]/60)/60)/24)+DATE(1970,1,1)</f>
        <v>42346.25</v>
      </c>
      <c r="O160" s="10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1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(((Table1[[#This Row],[launched_at]]/60)/60)/24)+DATE(1970,1,1)</f>
        <v>43551.208333333328</v>
      </c>
      <c r="O161" s="10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1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(((Table1[[#This Row],[launched_at]]/60)/60)/24)+DATE(1970,1,1)</f>
        <v>43582.208333333328</v>
      </c>
      <c r="O162" s="10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1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(((Table1[[#This Row],[launched_at]]/60)/60)/24)+DATE(1970,1,1)</f>
        <v>42270.208333333328</v>
      </c>
      <c r="O163" s="10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1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(((Table1[[#This Row],[launched_at]]/60)/60)/24)+DATE(1970,1,1)</f>
        <v>43442.25</v>
      </c>
      <c r="O164" s="10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1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(((Table1[[#This Row],[launched_at]]/60)/60)/24)+DATE(1970,1,1)</f>
        <v>43028.208333333328</v>
      </c>
      <c r="O165" s="10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1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(((Table1[[#This Row],[launched_at]]/60)/60)/24)+DATE(1970,1,1)</f>
        <v>43016.208333333328</v>
      </c>
      <c r="O166" s="10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1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(((Table1[[#This Row],[launched_at]]/60)/60)/24)+DATE(1970,1,1)</f>
        <v>42948.208333333328</v>
      </c>
      <c r="O167" s="10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1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(((Table1[[#This Row],[launched_at]]/60)/60)/24)+DATE(1970,1,1)</f>
        <v>40534.25</v>
      </c>
      <c r="O168" s="10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1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(((Table1[[#This Row],[launched_at]]/60)/60)/24)+DATE(1970,1,1)</f>
        <v>41435.208333333336</v>
      </c>
      <c r="O169" s="10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1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(((Table1[[#This Row],[launched_at]]/60)/60)/24)+DATE(1970,1,1)</f>
        <v>43518.25</v>
      </c>
      <c r="O170" s="10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1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(((Table1[[#This Row],[launched_at]]/60)/60)/24)+DATE(1970,1,1)</f>
        <v>41077.208333333336</v>
      </c>
      <c r="O171" s="10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1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(((Table1[[#This Row],[launched_at]]/60)/60)/24)+DATE(1970,1,1)</f>
        <v>42950.208333333328</v>
      </c>
      <c r="O172" s="10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1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(((Table1[[#This Row],[launched_at]]/60)/60)/24)+DATE(1970,1,1)</f>
        <v>41718.208333333336</v>
      </c>
      <c r="O173" s="10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1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(((Table1[[#This Row],[launched_at]]/60)/60)/24)+DATE(1970,1,1)</f>
        <v>41839.208333333336</v>
      </c>
      <c r="O174" s="10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1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(((Table1[[#This Row],[launched_at]]/60)/60)/24)+DATE(1970,1,1)</f>
        <v>41412.208333333336</v>
      </c>
      <c r="O175" s="10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1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(((Table1[[#This Row],[launched_at]]/60)/60)/24)+DATE(1970,1,1)</f>
        <v>42282.208333333328</v>
      </c>
      <c r="O176" s="10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1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(((Table1[[#This Row],[launched_at]]/60)/60)/24)+DATE(1970,1,1)</f>
        <v>42613.208333333328</v>
      </c>
      <c r="O177" s="10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1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(((Table1[[#This Row],[launched_at]]/60)/60)/24)+DATE(1970,1,1)</f>
        <v>42616.208333333328</v>
      </c>
      <c r="O178" s="10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1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(((Table1[[#This Row],[launched_at]]/60)/60)/24)+DATE(1970,1,1)</f>
        <v>40497.25</v>
      </c>
      <c r="O179" s="10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1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(((Table1[[#This Row],[launched_at]]/60)/60)/24)+DATE(1970,1,1)</f>
        <v>42999.208333333328</v>
      </c>
      <c r="O180" s="10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1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(((Table1[[#This Row],[launched_at]]/60)/60)/24)+DATE(1970,1,1)</f>
        <v>41350.208333333336</v>
      </c>
      <c r="O181" s="10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1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(((Table1[[#This Row],[launched_at]]/60)/60)/24)+DATE(1970,1,1)</f>
        <v>40259.208333333336</v>
      </c>
      <c r="O182" s="10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1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(((Table1[[#This Row],[launched_at]]/60)/60)/24)+DATE(1970,1,1)</f>
        <v>43012.208333333328</v>
      </c>
      <c r="O183" s="10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1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(((Table1[[#This Row],[launched_at]]/60)/60)/24)+DATE(1970,1,1)</f>
        <v>43631.208333333328</v>
      </c>
      <c r="O184" s="10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1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(((Table1[[#This Row],[launched_at]]/60)/60)/24)+DATE(1970,1,1)</f>
        <v>40430.208333333336</v>
      </c>
      <c r="O185" s="10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1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(((Table1[[#This Row],[launched_at]]/60)/60)/24)+DATE(1970,1,1)</f>
        <v>43588.208333333328</v>
      </c>
      <c r="O186" s="10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1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(((Table1[[#This Row],[launched_at]]/60)/60)/24)+DATE(1970,1,1)</f>
        <v>43233.208333333328</v>
      </c>
      <c r="O187" s="10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1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(((Table1[[#This Row],[launched_at]]/60)/60)/24)+DATE(1970,1,1)</f>
        <v>41782.208333333336</v>
      </c>
      <c r="O188" s="10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1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(((Table1[[#This Row],[launched_at]]/60)/60)/24)+DATE(1970,1,1)</f>
        <v>41328.25</v>
      </c>
      <c r="O189" s="10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1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(((Table1[[#This Row],[launched_at]]/60)/60)/24)+DATE(1970,1,1)</f>
        <v>41975.25</v>
      </c>
      <c r="O190" s="10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1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(((Table1[[#This Row],[launched_at]]/60)/60)/24)+DATE(1970,1,1)</f>
        <v>42433.25</v>
      </c>
      <c r="O191" s="10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1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(((Table1[[#This Row],[launched_at]]/60)/60)/24)+DATE(1970,1,1)</f>
        <v>41429.208333333336</v>
      </c>
      <c r="O192" s="10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1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(((Table1[[#This Row],[launched_at]]/60)/60)/24)+DATE(1970,1,1)</f>
        <v>43536.208333333328</v>
      </c>
      <c r="O193" s="10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1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(((Table1[[#This Row],[launched_at]]/60)/60)/24)+DATE(1970,1,1)</f>
        <v>41817.208333333336</v>
      </c>
      <c r="O194" s="10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0"/>
        <v>music</v>
      </c>
      <c r="T194" t="str">
        <f t="shared" si="11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4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(((Table1[[#This Row],[launched_at]]/60)/60)/24)+DATE(1970,1,1)</f>
        <v>43198.208333333328</v>
      </c>
      <c r="O195" s="10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4">LEFT(R195,FIND("/",R195)-1)</f>
        <v>music</v>
      </c>
      <c r="T195" t="str">
        <f t="shared" ref="T195:T258" si="15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(((Table1[[#This Row],[launched_at]]/60)/60)/24)+DATE(1970,1,1)</f>
        <v>42261.208333333328</v>
      </c>
      <c r="O196" s="10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5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(((Table1[[#This Row],[launched_at]]/60)/60)/24)+DATE(1970,1,1)</f>
        <v>43310.208333333328</v>
      </c>
      <c r="O197" s="10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14"/>
        <v>music</v>
      </c>
      <c r="T197" t="str">
        <f t="shared" si="15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(((Table1[[#This Row],[launched_at]]/60)/60)/24)+DATE(1970,1,1)</f>
        <v>42616.208333333328</v>
      </c>
      <c r="O198" s="10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14"/>
        <v>technology</v>
      </c>
      <c r="T198" t="str">
        <f t="shared" si="15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(((Table1[[#This Row],[launched_at]]/60)/60)/24)+DATE(1970,1,1)</f>
        <v>42909.208333333328</v>
      </c>
      <c r="O199" s="10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14"/>
        <v>film &amp; video</v>
      </c>
      <c r="T199" t="str">
        <f t="shared" si="15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(((Table1[[#This Row],[launched_at]]/60)/60)/24)+DATE(1970,1,1)</f>
        <v>40396.208333333336</v>
      </c>
      <c r="O200" s="10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14"/>
        <v>music</v>
      </c>
      <c r="T200" t="str">
        <f t="shared" si="15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(((Table1[[#This Row],[launched_at]]/60)/60)/24)+DATE(1970,1,1)</f>
        <v>42192.208333333328</v>
      </c>
      <c r="O201" s="10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14"/>
        <v>music</v>
      </c>
      <c r="T201" t="str">
        <f t="shared" si="15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(((Table1[[#This Row],[launched_at]]/60)/60)/24)+DATE(1970,1,1)</f>
        <v>40262.208333333336</v>
      </c>
      <c r="O202" s="10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14"/>
        <v>theater</v>
      </c>
      <c r="T202" t="str">
        <f t="shared" si="15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(((Table1[[#This Row],[launched_at]]/60)/60)/24)+DATE(1970,1,1)</f>
        <v>41845.208333333336</v>
      </c>
      <c r="O203" s="10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14"/>
        <v>technology</v>
      </c>
      <c r="T203" t="str">
        <f t="shared" si="15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(((Table1[[#This Row],[launched_at]]/60)/60)/24)+DATE(1970,1,1)</f>
        <v>40818.208333333336</v>
      </c>
      <c r="O204" s="10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14"/>
        <v>food</v>
      </c>
      <c r="T204" t="str">
        <f t="shared" si="15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(((Table1[[#This Row],[launched_at]]/60)/60)/24)+DATE(1970,1,1)</f>
        <v>42752.25</v>
      </c>
      <c r="O205" s="10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14"/>
        <v>theater</v>
      </c>
      <c r="T205" t="str">
        <f t="shared" si="15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(((Table1[[#This Row],[launched_at]]/60)/60)/24)+DATE(1970,1,1)</f>
        <v>40636.208333333336</v>
      </c>
      <c r="O206" s="10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14"/>
        <v>music</v>
      </c>
      <c r="T206" t="str">
        <f t="shared" si="15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(((Table1[[#This Row],[launched_at]]/60)/60)/24)+DATE(1970,1,1)</f>
        <v>43390.208333333328</v>
      </c>
      <c r="O207" s="10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14"/>
        <v>theater</v>
      </c>
      <c r="T207" t="str">
        <f t="shared" si="15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(((Table1[[#This Row],[launched_at]]/60)/60)/24)+DATE(1970,1,1)</f>
        <v>40236.25</v>
      </c>
      <c r="O208" s="10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14"/>
        <v>publishing</v>
      </c>
      <c r="T208" t="str">
        <f t="shared" si="15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(((Table1[[#This Row],[launched_at]]/60)/60)/24)+DATE(1970,1,1)</f>
        <v>43340.208333333328</v>
      </c>
      <c r="O209" s="10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14"/>
        <v>music</v>
      </c>
      <c r="T209" t="str">
        <f t="shared" si="15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(((Table1[[#This Row],[launched_at]]/60)/60)/24)+DATE(1970,1,1)</f>
        <v>43048.25</v>
      </c>
      <c r="O210" s="10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14"/>
        <v>film &amp; video</v>
      </c>
      <c r="T210" t="str">
        <f t="shared" si="15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(((Table1[[#This Row],[launched_at]]/60)/60)/24)+DATE(1970,1,1)</f>
        <v>42496.208333333328</v>
      </c>
      <c r="O211" s="10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14"/>
        <v>film &amp; video</v>
      </c>
      <c r="T211" t="str">
        <f t="shared" si="15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(((Table1[[#This Row],[launched_at]]/60)/60)/24)+DATE(1970,1,1)</f>
        <v>42797.25</v>
      </c>
      <c r="O212" s="10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14"/>
        <v>film &amp; video</v>
      </c>
      <c r="T212" t="str">
        <f t="shared" si="15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(((Table1[[#This Row],[launched_at]]/60)/60)/24)+DATE(1970,1,1)</f>
        <v>41513.208333333336</v>
      </c>
      <c r="O213" s="10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14"/>
        <v>theater</v>
      </c>
      <c r="T213" t="str">
        <f t="shared" si="15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(((Table1[[#This Row],[launched_at]]/60)/60)/24)+DATE(1970,1,1)</f>
        <v>43814.25</v>
      </c>
      <c r="O214" s="10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14"/>
        <v>theater</v>
      </c>
      <c r="T214" t="str">
        <f t="shared" si="15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(((Table1[[#This Row],[launched_at]]/60)/60)/24)+DATE(1970,1,1)</f>
        <v>40488.208333333336</v>
      </c>
      <c r="O215" s="10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14"/>
        <v>music</v>
      </c>
      <c r="T215" t="str">
        <f t="shared" si="15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(((Table1[[#This Row],[launched_at]]/60)/60)/24)+DATE(1970,1,1)</f>
        <v>40409.208333333336</v>
      </c>
      <c r="O216" s="10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14"/>
        <v>music</v>
      </c>
      <c r="T216" t="str">
        <f t="shared" si="15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(((Table1[[#This Row],[launched_at]]/60)/60)/24)+DATE(1970,1,1)</f>
        <v>43509.25</v>
      </c>
      <c r="O217" s="10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14"/>
        <v>theater</v>
      </c>
      <c r="T217" t="str">
        <f t="shared" si="15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(((Table1[[#This Row],[launched_at]]/60)/60)/24)+DATE(1970,1,1)</f>
        <v>40869.25</v>
      </c>
      <c r="O218" s="10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14"/>
        <v>theater</v>
      </c>
      <c r="T218" t="str">
        <f t="shared" si="15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(((Table1[[#This Row],[launched_at]]/60)/60)/24)+DATE(1970,1,1)</f>
        <v>43583.208333333328</v>
      </c>
      <c r="O219" s="10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14"/>
        <v>film &amp; video</v>
      </c>
      <c r="T219" t="str">
        <f t="shared" si="15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(((Table1[[#This Row],[launched_at]]/60)/60)/24)+DATE(1970,1,1)</f>
        <v>40858.25</v>
      </c>
      <c r="O220" s="10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14"/>
        <v>film &amp; video</v>
      </c>
      <c r="T220" t="str">
        <f t="shared" si="15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(((Table1[[#This Row],[launched_at]]/60)/60)/24)+DATE(1970,1,1)</f>
        <v>41137.208333333336</v>
      </c>
      <c r="O221" s="10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14"/>
        <v>film &amp; video</v>
      </c>
      <c r="T221" t="str">
        <f t="shared" si="15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(((Table1[[#This Row],[launched_at]]/60)/60)/24)+DATE(1970,1,1)</f>
        <v>40725.208333333336</v>
      </c>
      <c r="O222" s="10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14"/>
        <v>theater</v>
      </c>
      <c r="T222" t="str">
        <f t="shared" si="15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(((Table1[[#This Row],[launched_at]]/60)/60)/24)+DATE(1970,1,1)</f>
        <v>41081.208333333336</v>
      </c>
      <c r="O223" s="10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14"/>
        <v>food</v>
      </c>
      <c r="T223" t="str">
        <f t="shared" si="15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(((Table1[[#This Row],[launched_at]]/60)/60)/24)+DATE(1970,1,1)</f>
        <v>41914.208333333336</v>
      </c>
      <c r="O224" s="10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14"/>
        <v>photography</v>
      </c>
      <c r="T224" t="str">
        <f t="shared" si="15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(((Table1[[#This Row],[launched_at]]/60)/60)/24)+DATE(1970,1,1)</f>
        <v>42445.208333333328</v>
      </c>
      <c r="O225" s="10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14"/>
        <v>theater</v>
      </c>
      <c r="T225" t="str">
        <f t="shared" si="15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(((Table1[[#This Row],[launched_at]]/60)/60)/24)+DATE(1970,1,1)</f>
        <v>41906.208333333336</v>
      </c>
      <c r="O226" s="10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14"/>
        <v>film &amp; video</v>
      </c>
      <c r="T226" t="str">
        <f t="shared" si="15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(((Table1[[#This Row],[launched_at]]/60)/60)/24)+DATE(1970,1,1)</f>
        <v>41762.208333333336</v>
      </c>
      <c r="O227" s="10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14"/>
        <v>music</v>
      </c>
      <c r="T227" t="str">
        <f t="shared" si="15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(((Table1[[#This Row],[launched_at]]/60)/60)/24)+DATE(1970,1,1)</f>
        <v>40276.208333333336</v>
      </c>
      <c r="O228" s="10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14"/>
        <v>photography</v>
      </c>
      <c r="T228" t="str">
        <f t="shared" si="15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(((Table1[[#This Row],[launched_at]]/60)/60)/24)+DATE(1970,1,1)</f>
        <v>42139.208333333328</v>
      </c>
      <c r="O229" s="10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14"/>
        <v>games</v>
      </c>
      <c r="T229" t="str">
        <f t="shared" si="15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(((Table1[[#This Row],[launched_at]]/60)/60)/24)+DATE(1970,1,1)</f>
        <v>42613.208333333328</v>
      </c>
      <c r="O230" s="10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14"/>
        <v>film &amp; video</v>
      </c>
      <c r="T230" t="str">
        <f t="shared" si="15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(((Table1[[#This Row],[launched_at]]/60)/60)/24)+DATE(1970,1,1)</f>
        <v>42887.208333333328</v>
      </c>
      <c r="O231" s="10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14"/>
        <v>games</v>
      </c>
      <c r="T231" t="str">
        <f t="shared" si="15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(((Table1[[#This Row],[launched_at]]/60)/60)/24)+DATE(1970,1,1)</f>
        <v>43805.25</v>
      </c>
      <c r="O232" s="10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14"/>
        <v>games</v>
      </c>
      <c r="T232" t="str">
        <f t="shared" si="15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(((Table1[[#This Row],[launched_at]]/60)/60)/24)+DATE(1970,1,1)</f>
        <v>41415.208333333336</v>
      </c>
      <c r="O233" s="10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14"/>
        <v>theater</v>
      </c>
      <c r="T233" t="str">
        <f t="shared" si="15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(((Table1[[#This Row],[launched_at]]/60)/60)/24)+DATE(1970,1,1)</f>
        <v>42576.208333333328</v>
      </c>
      <c r="O234" s="10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14"/>
        <v>theater</v>
      </c>
      <c r="T234" t="str">
        <f t="shared" si="15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(((Table1[[#This Row],[launched_at]]/60)/60)/24)+DATE(1970,1,1)</f>
        <v>40706.208333333336</v>
      </c>
      <c r="O235" s="10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14"/>
        <v>film &amp; video</v>
      </c>
      <c r="T235" t="str">
        <f t="shared" si="15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(((Table1[[#This Row],[launched_at]]/60)/60)/24)+DATE(1970,1,1)</f>
        <v>42969.208333333328</v>
      </c>
      <c r="O236" s="10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14"/>
        <v>games</v>
      </c>
      <c r="T236" t="str">
        <f t="shared" si="15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(((Table1[[#This Row],[launched_at]]/60)/60)/24)+DATE(1970,1,1)</f>
        <v>42779.25</v>
      </c>
      <c r="O237" s="10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14"/>
        <v>film &amp; video</v>
      </c>
      <c r="T237" t="str">
        <f t="shared" si="15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(((Table1[[#This Row],[launched_at]]/60)/60)/24)+DATE(1970,1,1)</f>
        <v>43641.208333333328</v>
      </c>
      <c r="O238" s="10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14"/>
        <v>music</v>
      </c>
      <c r="T238" t="str">
        <f t="shared" si="15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(((Table1[[#This Row],[launched_at]]/60)/60)/24)+DATE(1970,1,1)</f>
        <v>41754.208333333336</v>
      </c>
      <c r="O239" s="10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14"/>
        <v>film &amp; video</v>
      </c>
      <c r="T239" t="str">
        <f t="shared" si="15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(((Table1[[#This Row],[launched_at]]/60)/60)/24)+DATE(1970,1,1)</f>
        <v>43083.25</v>
      </c>
      <c r="O240" s="10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14"/>
        <v>theater</v>
      </c>
      <c r="T240" t="str">
        <f t="shared" si="15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(((Table1[[#This Row],[launched_at]]/60)/60)/24)+DATE(1970,1,1)</f>
        <v>42245.208333333328</v>
      </c>
      <c r="O241" s="10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14"/>
        <v>technology</v>
      </c>
      <c r="T241" t="str">
        <f t="shared" si="15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(((Table1[[#This Row],[launched_at]]/60)/60)/24)+DATE(1970,1,1)</f>
        <v>40396.208333333336</v>
      </c>
      <c r="O242" s="10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14"/>
        <v>theater</v>
      </c>
      <c r="T242" t="str">
        <f t="shared" si="15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(((Table1[[#This Row],[launched_at]]/60)/60)/24)+DATE(1970,1,1)</f>
        <v>41742.208333333336</v>
      </c>
      <c r="O243" s="10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14"/>
        <v>publishing</v>
      </c>
      <c r="T243" t="str">
        <f t="shared" si="15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(((Table1[[#This Row],[launched_at]]/60)/60)/24)+DATE(1970,1,1)</f>
        <v>42865.208333333328</v>
      </c>
      <c r="O244" s="10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14"/>
        <v>music</v>
      </c>
      <c r="T244" t="str">
        <f t="shared" si="15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(((Table1[[#This Row],[launched_at]]/60)/60)/24)+DATE(1970,1,1)</f>
        <v>43163.25</v>
      </c>
      <c r="O245" s="10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14"/>
        <v>theater</v>
      </c>
      <c r="T245" t="str">
        <f t="shared" si="15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(((Table1[[#This Row],[launched_at]]/60)/60)/24)+DATE(1970,1,1)</f>
        <v>41834.208333333336</v>
      </c>
      <c r="O246" s="10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14"/>
        <v>theater</v>
      </c>
      <c r="T246" t="str">
        <f t="shared" si="15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(((Table1[[#This Row],[launched_at]]/60)/60)/24)+DATE(1970,1,1)</f>
        <v>41736.208333333336</v>
      </c>
      <c r="O247" s="10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14"/>
        <v>theater</v>
      </c>
      <c r="T247" t="str">
        <f t="shared" si="15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(((Table1[[#This Row],[launched_at]]/60)/60)/24)+DATE(1970,1,1)</f>
        <v>41491.208333333336</v>
      </c>
      <c r="O248" s="10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14"/>
        <v>technology</v>
      </c>
      <c r="T248" t="str">
        <f t="shared" si="15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(((Table1[[#This Row],[launched_at]]/60)/60)/24)+DATE(1970,1,1)</f>
        <v>42726.25</v>
      </c>
      <c r="O249" s="10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14"/>
        <v>publishing</v>
      </c>
      <c r="T249" t="str">
        <f t="shared" si="15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(((Table1[[#This Row],[launched_at]]/60)/60)/24)+DATE(1970,1,1)</f>
        <v>42004.25</v>
      </c>
      <c r="O250" s="10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14"/>
        <v>games</v>
      </c>
      <c r="T250" t="str">
        <f t="shared" si="15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(((Table1[[#This Row],[launched_at]]/60)/60)/24)+DATE(1970,1,1)</f>
        <v>42006.25</v>
      </c>
      <c r="O251" s="10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14"/>
        <v>publishing</v>
      </c>
      <c r="T251" t="str">
        <f t="shared" si="15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(((Table1[[#This Row],[launched_at]]/60)/60)/24)+DATE(1970,1,1)</f>
        <v>40203.25</v>
      </c>
      <c r="O252" s="10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14"/>
        <v>music</v>
      </c>
      <c r="T252" t="str">
        <f t="shared" si="15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(((Table1[[#This Row],[launched_at]]/60)/60)/24)+DATE(1970,1,1)</f>
        <v>41252.25</v>
      </c>
      <c r="O253" s="10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14"/>
        <v>theater</v>
      </c>
      <c r="T253" t="str">
        <f t="shared" si="15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(((Table1[[#This Row],[launched_at]]/60)/60)/24)+DATE(1970,1,1)</f>
        <v>41572.208333333336</v>
      </c>
      <c r="O254" s="10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14"/>
        <v>theater</v>
      </c>
      <c r="T254" t="str">
        <f t="shared" si="15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(((Table1[[#This Row],[launched_at]]/60)/60)/24)+DATE(1970,1,1)</f>
        <v>40641.208333333336</v>
      </c>
      <c r="O255" s="10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14"/>
        <v>film &amp; video</v>
      </c>
      <c r="T255" t="str">
        <f t="shared" si="15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(((Table1[[#This Row],[launched_at]]/60)/60)/24)+DATE(1970,1,1)</f>
        <v>42787.25</v>
      </c>
      <c r="O256" s="10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14"/>
        <v>publishing</v>
      </c>
      <c r="T256" t="str">
        <f t="shared" si="15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(((Table1[[#This Row],[launched_at]]/60)/60)/24)+DATE(1970,1,1)</f>
        <v>40590.25</v>
      </c>
      <c r="O257" s="10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14"/>
        <v>music</v>
      </c>
      <c r="T257" t="str">
        <f t="shared" si="15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(((Table1[[#This Row],[launched_at]]/60)/60)/24)+DATE(1970,1,1)</f>
        <v>42393.25</v>
      </c>
      <c r="O258" s="10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4"/>
        <v>music</v>
      </c>
      <c r="T258" t="str">
        <f t="shared" si="15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 s="4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(((Table1[[#This Row],[launched_at]]/60)/60)/24)+DATE(1970,1,1)</f>
        <v>41338.25</v>
      </c>
      <c r="O259" s="10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18">LEFT(R259,FIND("/",R259)-1)</f>
        <v>theater</v>
      </c>
      <c r="T259" t="str">
        <f t="shared" ref="T259:T322" si="1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(((Table1[[#This Row],[launched_at]]/60)/60)/24)+DATE(1970,1,1)</f>
        <v>42712.25</v>
      </c>
      <c r="O260" s="10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1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(((Table1[[#This Row],[launched_at]]/60)/60)/24)+DATE(1970,1,1)</f>
        <v>41251.25</v>
      </c>
      <c r="O261" s="10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18"/>
        <v>photography</v>
      </c>
      <c r="T261" t="str">
        <f t="shared" si="1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(((Table1[[#This Row],[launched_at]]/60)/60)/24)+DATE(1970,1,1)</f>
        <v>41180.208333333336</v>
      </c>
      <c r="O262" s="10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18"/>
        <v>music</v>
      </c>
      <c r="T262" t="str">
        <f t="shared" si="1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(((Table1[[#This Row],[launched_at]]/60)/60)/24)+DATE(1970,1,1)</f>
        <v>40415.208333333336</v>
      </c>
      <c r="O263" s="10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18"/>
        <v>music</v>
      </c>
      <c r="T263" t="str">
        <f t="shared" si="1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(((Table1[[#This Row],[launched_at]]/60)/60)/24)+DATE(1970,1,1)</f>
        <v>40638.208333333336</v>
      </c>
      <c r="O264" s="10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18"/>
        <v>music</v>
      </c>
      <c r="T264" t="str">
        <f t="shared" si="1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(((Table1[[#This Row],[launched_at]]/60)/60)/24)+DATE(1970,1,1)</f>
        <v>40187.25</v>
      </c>
      <c r="O265" s="10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18"/>
        <v>photography</v>
      </c>
      <c r="T265" t="str">
        <f t="shared" si="1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(((Table1[[#This Row],[launched_at]]/60)/60)/24)+DATE(1970,1,1)</f>
        <v>41317.25</v>
      </c>
      <c r="O266" s="10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18"/>
        <v>theater</v>
      </c>
      <c r="T266" t="str">
        <f t="shared" si="1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(((Table1[[#This Row],[launched_at]]/60)/60)/24)+DATE(1970,1,1)</f>
        <v>42372.25</v>
      </c>
      <c r="O267" s="10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18"/>
        <v>theater</v>
      </c>
      <c r="T267" t="str">
        <f t="shared" si="1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(((Table1[[#This Row],[launched_at]]/60)/60)/24)+DATE(1970,1,1)</f>
        <v>41950.25</v>
      </c>
      <c r="O268" s="10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18"/>
        <v>music</v>
      </c>
      <c r="T268" t="str">
        <f t="shared" si="1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(((Table1[[#This Row],[launched_at]]/60)/60)/24)+DATE(1970,1,1)</f>
        <v>41206.208333333336</v>
      </c>
      <c r="O269" s="10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18"/>
        <v>theater</v>
      </c>
      <c r="T269" t="str">
        <f t="shared" si="1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(((Table1[[#This Row],[launched_at]]/60)/60)/24)+DATE(1970,1,1)</f>
        <v>41186.208333333336</v>
      </c>
      <c r="O270" s="10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18"/>
        <v>film &amp; video</v>
      </c>
      <c r="T270" t="str">
        <f t="shared" si="1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(((Table1[[#This Row],[launched_at]]/60)/60)/24)+DATE(1970,1,1)</f>
        <v>43496.25</v>
      </c>
      <c r="O271" s="10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18"/>
        <v>film &amp; video</v>
      </c>
      <c r="T271" t="str">
        <f t="shared" si="1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(((Table1[[#This Row],[launched_at]]/60)/60)/24)+DATE(1970,1,1)</f>
        <v>40514.25</v>
      </c>
      <c r="O272" s="10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18"/>
        <v>games</v>
      </c>
      <c r="T272" t="str">
        <f t="shared" si="1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(((Table1[[#This Row],[launched_at]]/60)/60)/24)+DATE(1970,1,1)</f>
        <v>42345.25</v>
      </c>
      <c r="O273" s="10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18"/>
        <v>photography</v>
      </c>
      <c r="T273" t="str">
        <f t="shared" si="1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(((Table1[[#This Row],[launched_at]]/60)/60)/24)+DATE(1970,1,1)</f>
        <v>43656.208333333328</v>
      </c>
      <c r="O274" s="10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18"/>
        <v>theater</v>
      </c>
      <c r="T274" t="str">
        <f t="shared" si="1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(((Table1[[#This Row],[launched_at]]/60)/60)/24)+DATE(1970,1,1)</f>
        <v>42995.208333333328</v>
      </c>
      <c r="O275" s="10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18"/>
        <v>theater</v>
      </c>
      <c r="T275" t="str">
        <f t="shared" si="1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(((Table1[[#This Row],[launched_at]]/60)/60)/24)+DATE(1970,1,1)</f>
        <v>43045.25</v>
      </c>
      <c r="O276" s="10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18"/>
        <v>theater</v>
      </c>
      <c r="T276" t="str">
        <f t="shared" si="1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(((Table1[[#This Row],[launched_at]]/60)/60)/24)+DATE(1970,1,1)</f>
        <v>43561.208333333328</v>
      </c>
      <c r="O277" s="10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18"/>
        <v>publishing</v>
      </c>
      <c r="T277" t="str">
        <f t="shared" si="1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(((Table1[[#This Row],[launched_at]]/60)/60)/24)+DATE(1970,1,1)</f>
        <v>41018.208333333336</v>
      </c>
      <c r="O278" s="10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18"/>
        <v>games</v>
      </c>
      <c r="T278" t="str">
        <f t="shared" si="1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(((Table1[[#This Row],[launched_at]]/60)/60)/24)+DATE(1970,1,1)</f>
        <v>40378.208333333336</v>
      </c>
      <c r="O279" s="10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18"/>
        <v>theater</v>
      </c>
      <c r="T279" t="str">
        <f t="shared" si="1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(((Table1[[#This Row],[launched_at]]/60)/60)/24)+DATE(1970,1,1)</f>
        <v>41239.25</v>
      </c>
      <c r="O280" s="10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18"/>
        <v>technology</v>
      </c>
      <c r="T280" t="str">
        <f t="shared" si="1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(((Table1[[#This Row],[launched_at]]/60)/60)/24)+DATE(1970,1,1)</f>
        <v>43346.208333333328</v>
      </c>
      <c r="O281" s="10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18"/>
        <v>theater</v>
      </c>
      <c r="T281" t="str">
        <f t="shared" si="1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(((Table1[[#This Row],[launched_at]]/60)/60)/24)+DATE(1970,1,1)</f>
        <v>43060.25</v>
      </c>
      <c r="O282" s="10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18"/>
        <v>film &amp; video</v>
      </c>
      <c r="T282" t="str">
        <f t="shared" si="1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(((Table1[[#This Row],[launched_at]]/60)/60)/24)+DATE(1970,1,1)</f>
        <v>40979.25</v>
      </c>
      <c r="O283" s="10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18"/>
        <v>theater</v>
      </c>
      <c r="T283" t="str">
        <f t="shared" si="1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(((Table1[[#This Row],[launched_at]]/60)/60)/24)+DATE(1970,1,1)</f>
        <v>42701.25</v>
      </c>
      <c r="O284" s="10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18"/>
        <v>film &amp; video</v>
      </c>
      <c r="T284" t="str">
        <f t="shared" si="1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(((Table1[[#This Row],[launched_at]]/60)/60)/24)+DATE(1970,1,1)</f>
        <v>42520.208333333328</v>
      </c>
      <c r="O285" s="10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18"/>
        <v>music</v>
      </c>
      <c r="T285" t="str">
        <f t="shared" si="1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(((Table1[[#This Row],[launched_at]]/60)/60)/24)+DATE(1970,1,1)</f>
        <v>41030.208333333336</v>
      </c>
      <c r="O286" s="10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18"/>
        <v>technology</v>
      </c>
      <c r="T286" t="str">
        <f t="shared" si="1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(((Table1[[#This Row],[launched_at]]/60)/60)/24)+DATE(1970,1,1)</f>
        <v>42623.208333333328</v>
      </c>
      <c r="O287" s="10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18"/>
        <v>theater</v>
      </c>
      <c r="T287" t="str">
        <f t="shared" si="1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(((Table1[[#This Row],[launched_at]]/60)/60)/24)+DATE(1970,1,1)</f>
        <v>42697.25</v>
      </c>
      <c r="O288" s="10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18"/>
        <v>theater</v>
      </c>
      <c r="T288" t="str">
        <f t="shared" si="1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(((Table1[[#This Row],[launched_at]]/60)/60)/24)+DATE(1970,1,1)</f>
        <v>42122.208333333328</v>
      </c>
      <c r="O289" s="10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18"/>
        <v>music</v>
      </c>
      <c r="T289" t="str">
        <f t="shared" si="1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(((Table1[[#This Row],[launched_at]]/60)/60)/24)+DATE(1970,1,1)</f>
        <v>40982.208333333336</v>
      </c>
      <c r="O290" s="10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18"/>
        <v>music</v>
      </c>
      <c r="T290" t="str">
        <f t="shared" si="1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(((Table1[[#This Row],[launched_at]]/60)/60)/24)+DATE(1970,1,1)</f>
        <v>42219.208333333328</v>
      </c>
      <c r="O291" s="10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18"/>
        <v>theater</v>
      </c>
      <c r="T291" t="str">
        <f t="shared" si="1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(((Table1[[#This Row],[launched_at]]/60)/60)/24)+DATE(1970,1,1)</f>
        <v>41404.208333333336</v>
      </c>
      <c r="O292" s="10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18"/>
        <v>film &amp; video</v>
      </c>
      <c r="T292" t="str">
        <f t="shared" si="1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(((Table1[[#This Row],[launched_at]]/60)/60)/24)+DATE(1970,1,1)</f>
        <v>40831.208333333336</v>
      </c>
      <c r="O293" s="10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18"/>
        <v>technology</v>
      </c>
      <c r="T293" t="str">
        <f t="shared" si="1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(((Table1[[#This Row],[launched_at]]/60)/60)/24)+DATE(1970,1,1)</f>
        <v>40984.208333333336</v>
      </c>
      <c r="O294" s="10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18"/>
        <v>food</v>
      </c>
      <c r="T294" t="str">
        <f t="shared" si="1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(((Table1[[#This Row],[launched_at]]/60)/60)/24)+DATE(1970,1,1)</f>
        <v>40456.208333333336</v>
      </c>
      <c r="O295" s="10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18"/>
        <v>theater</v>
      </c>
      <c r="T295" t="str">
        <f t="shared" si="1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(((Table1[[#This Row],[launched_at]]/60)/60)/24)+DATE(1970,1,1)</f>
        <v>43399.208333333328</v>
      </c>
      <c r="O296" s="10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18"/>
        <v>theater</v>
      </c>
      <c r="T296" t="str">
        <f t="shared" si="1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(((Table1[[#This Row],[launched_at]]/60)/60)/24)+DATE(1970,1,1)</f>
        <v>41562.208333333336</v>
      </c>
      <c r="O297" s="10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18"/>
        <v>theater</v>
      </c>
      <c r="T297" t="str">
        <f t="shared" si="1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(((Table1[[#This Row],[launched_at]]/60)/60)/24)+DATE(1970,1,1)</f>
        <v>43493.25</v>
      </c>
      <c r="O298" s="10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18"/>
        <v>theater</v>
      </c>
      <c r="T298" t="str">
        <f t="shared" si="1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(((Table1[[#This Row],[launched_at]]/60)/60)/24)+DATE(1970,1,1)</f>
        <v>41653.25</v>
      </c>
      <c r="O299" s="10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18"/>
        <v>theater</v>
      </c>
      <c r="T299" t="str">
        <f t="shared" si="1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(((Table1[[#This Row],[launched_at]]/60)/60)/24)+DATE(1970,1,1)</f>
        <v>42426.25</v>
      </c>
      <c r="O300" s="10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18"/>
        <v>music</v>
      </c>
      <c r="T300" t="str">
        <f t="shared" si="1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(((Table1[[#This Row],[launched_at]]/60)/60)/24)+DATE(1970,1,1)</f>
        <v>42432.25</v>
      </c>
      <c r="O301" s="10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18"/>
        <v>food</v>
      </c>
      <c r="T301" t="str">
        <f t="shared" si="1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(((Table1[[#This Row],[launched_at]]/60)/60)/24)+DATE(1970,1,1)</f>
        <v>42977.208333333328</v>
      </c>
      <c r="O302" s="10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18"/>
        <v>publishing</v>
      </c>
      <c r="T302" t="str">
        <f t="shared" si="1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(((Table1[[#This Row],[launched_at]]/60)/60)/24)+DATE(1970,1,1)</f>
        <v>42061.25</v>
      </c>
      <c r="O303" s="10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18"/>
        <v>film &amp; video</v>
      </c>
      <c r="T303" t="str">
        <f t="shared" si="1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(((Table1[[#This Row],[launched_at]]/60)/60)/24)+DATE(1970,1,1)</f>
        <v>43345.208333333328</v>
      </c>
      <c r="O304" s="10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18"/>
        <v>theater</v>
      </c>
      <c r="T304" t="str">
        <f t="shared" si="1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(((Table1[[#This Row],[launched_at]]/60)/60)/24)+DATE(1970,1,1)</f>
        <v>42376.25</v>
      </c>
      <c r="O305" s="10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18"/>
        <v>music</v>
      </c>
      <c r="T305" t="str">
        <f t="shared" si="1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(((Table1[[#This Row],[launched_at]]/60)/60)/24)+DATE(1970,1,1)</f>
        <v>42589.208333333328</v>
      </c>
      <c r="O306" s="10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18"/>
        <v>film &amp; video</v>
      </c>
      <c r="T306" t="str">
        <f t="shared" si="1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(((Table1[[#This Row],[launched_at]]/60)/60)/24)+DATE(1970,1,1)</f>
        <v>42448.208333333328</v>
      </c>
      <c r="O307" s="10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18"/>
        <v>theater</v>
      </c>
      <c r="T307" t="str">
        <f t="shared" si="1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(((Table1[[#This Row],[launched_at]]/60)/60)/24)+DATE(1970,1,1)</f>
        <v>42930.208333333328</v>
      </c>
      <c r="O308" s="10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18"/>
        <v>theater</v>
      </c>
      <c r="T308" t="str">
        <f t="shared" si="1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(((Table1[[#This Row],[launched_at]]/60)/60)/24)+DATE(1970,1,1)</f>
        <v>41066.208333333336</v>
      </c>
      <c r="O309" s="10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18"/>
        <v>publishing</v>
      </c>
      <c r="T309" t="str">
        <f t="shared" si="1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(((Table1[[#This Row],[launched_at]]/60)/60)/24)+DATE(1970,1,1)</f>
        <v>40651.208333333336</v>
      </c>
      <c r="O310" s="10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18"/>
        <v>theater</v>
      </c>
      <c r="T310" t="str">
        <f t="shared" si="1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(((Table1[[#This Row],[launched_at]]/60)/60)/24)+DATE(1970,1,1)</f>
        <v>40807.208333333336</v>
      </c>
      <c r="O311" s="10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18"/>
        <v>music</v>
      </c>
      <c r="T311" t="str">
        <f t="shared" si="1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(((Table1[[#This Row],[launched_at]]/60)/60)/24)+DATE(1970,1,1)</f>
        <v>40277.208333333336</v>
      </c>
      <c r="O312" s="10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18"/>
        <v>games</v>
      </c>
      <c r="T312" t="str">
        <f t="shared" si="1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(((Table1[[#This Row],[launched_at]]/60)/60)/24)+DATE(1970,1,1)</f>
        <v>40590.25</v>
      </c>
      <c r="O313" s="10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18"/>
        <v>theater</v>
      </c>
      <c r="T313" t="str">
        <f t="shared" si="1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(((Table1[[#This Row],[launched_at]]/60)/60)/24)+DATE(1970,1,1)</f>
        <v>41572.208333333336</v>
      </c>
      <c r="O314" s="10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18"/>
        <v>theater</v>
      </c>
      <c r="T314" t="str">
        <f t="shared" si="1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(((Table1[[#This Row],[launched_at]]/60)/60)/24)+DATE(1970,1,1)</f>
        <v>40966.25</v>
      </c>
      <c r="O315" s="10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18"/>
        <v>music</v>
      </c>
      <c r="T315" t="str">
        <f t="shared" si="1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(((Table1[[#This Row],[launched_at]]/60)/60)/24)+DATE(1970,1,1)</f>
        <v>43536.208333333328</v>
      </c>
      <c r="O316" s="10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18"/>
        <v>film &amp; video</v>
      </c>
      <c r="T316" t="str">
        <f t="shared" si="1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(((Table1[[#This Row],[launched_at]]/60)/60)/24)+DATE(1970,1,1)</f>
        <v>41783.208333333336</v>
      </c>
      <c r="O317" s="10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18"/>
        <v>theater</v>
      </c>
      <c r="T317" t="str">
        <f t="shared" si="1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(((Table1[[#This Row],[launched_at]]/60)/60)/24)+DATE(1970,1,1)</f>
        <v>43788.25</v>
      </c>
      <c r="O318" s="10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18"/>
        <v>food</v>
      </c>
      <c r="T318" t="str">
        <f t="shared" si="1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(((Table1[[#This Row],[launched_at]]/60)/60)/24)+DATE(1970,1,1)</f>
        <v>42869.208333333328</v>
      </c>
      <c r="O319" s="10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18"/>
        <v>theater</v>
      </c>
      <c r="T319" t="str">
        <f t="shared" si="1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(((Table1[[#This Row],[launched_at]]/60)/60)/24)+DATE(1970,1,1)</f>
        <v>41684.25</v>
      </c>
      <c r="O320" s="10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18"/>
        <v>music</v>
      </c>
      <c r="T320" t="str">
        <f t="shared" si="1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(((Table1[[#This Row],[launched_at]]/60)/60)/24)+DATE(1970,1,1)</f>
        <v>40402.208333333336</v>
      </c>
      <c r="O321" s="10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18"/>
        <v>technology</v>
      </c>
      <c r="T321" t="str">
        <f t="shared" si="1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(((Table1[[#This Row],[launched_at]]/60)/60)/24)+DATE(1970,1,1)</f>
        <v>40673.208333333336</v>
      </c>
      <c r="O322" s="10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18"/>
        <v>publishing</v>
      </c>
      <c r="T322" t="str">
        <f t="shared" si="1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4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(((Table1[[#This Row],[launched_at]]/60)/60)/24)+DATE(1970,1,1)</f>
        <v>40634.208333333336</v>
      </c>
      <c r="O323" s="10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2">LEFT(R323,FIND("/",R323)-1)</f>
        <v>film &amp; video</v>
      </c>
      <c r="T323" t="str">
        <f t="shared" ref="T323:T386" si="23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(((Table1[[#This Row],[launched_at]]/60)/60)/24)+DATE(1970,1,1)</f>
        <v>40507.25</v>
      </c>
      <c r="O324" s="10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2"/>
        <v>theater</v>
      </c>
      <c r="T324" t="str">
        <f t="shared" si="2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(((Table1[[#This Row],[launched_at]]/60)/60)/24)+DATE(1970,1,1)</f>
        <v>41725.208333333336</v>
      </c>
      <c r="O325" s="10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22"/>
        <v>film &amp; video</v>
      </c>
      <c r="T325" t="str">
        <f t="shared" si="2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(((Table1[[#This Row],[launched_at]]/60)/60)/24)+DATE(1970,1,1)</f>
        <v>42176.208333333328</v>
      </c>
      <c r="O326" s="10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22"/>
        <v>theater</v>
      </c>
      <c r="T326" t="str">
        <f t="shared" si="2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(((Table1[[#This Row],[launched_at]]/60)/60)/24)+DATE(1970,1,1)</f>
        <v>43267.208333333328</v>
      </c>
      <c r="O327" s="10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22"/>
        <v>theater</v>
      </c>
      <c r="T327" t="str">
        <f t="shared" si="2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(((Table1[[#This Row],[launched_at]]/60)/60)/24)+DATE(1970,1,1)</f>
        <v>42364.25</v>
      </c>
      <c r="O328" s="10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22"/>
        <v>film &amp; video</v>
      </c>
      <c r="T328" t="str">
        <f t="shared" si="2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(((Table1[[#This Row],[launched_at]]/60)/60)/24)+DATE(1970,1,1)</f>
        <v>43705.208333333328</v>
      </c>
      <c r="O329" s="10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22"/>
        <v>theater</v>
      </c>
      <c r="T329" t="str">
        <f t="shared" si="2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(((Table1[[#This Row],[launched_at]]/60)/60)/24)+DATE(1970,1,1)</f>
        <v>43434.25</v>
      </c>
      <c r="O330" s="10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22"/>
        <v>music</v>
      </c>
      <c r="T330" t="str">
        <f t="shared" si="2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(((Table1[[#This Row],[launched_at]]/60)/60)/24)+DATE(1970,1,1)</f>
        <v>42716.25</v>
      </c>
      <c r="O331" s="10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22"/>
        <v>games</v>
      </c>
      <c r="T331" t="str">
        <f t="shared" si="2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(((Table1[[#This Row],[launched_at]]/60)/60)/24)+DATE(1970,1,1)</f>
        <v>43077.25</v>
      </c>
      <c r="O332" s="10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22"/>
        <v>film &amp; video</v>
      </c>
      <c r="T332" t="str">
        <f t="shared" si="2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(((Table1[[#This Row],[launched_at]]/60)/60)/24)+DATE(1970,1,1)</f>
        <v>40896.25</v>
      </c>
      <c r="O333" s="10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22"/>
        <v>food</v>
      </c>
      <c r="T333" t="str">
        <f t="shared" si="2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(((Table1[[#This Row],[launched_at]]/60)/60)/24)+DATE(1970,1,1)</f>
        <v>41361.208333333336</v>
      </c>
      <c r="O334" s="10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22"/>
        <v>technology</v>
      </c>
      <c r="T334" t="str">
        <f t="shared" si="2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(((Table1[[#This Row],[launched_at]]/60)/60)/24)+DATE(1970,1,1)</f>
        <v>43424.25</v>
      </c>
      <c r="O335" s="10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22"/>
        <v>theater</v>
      </c>
      <c r="T335" t="str">
        <f t="shared" si="2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(((Table1[[#This Row],[launched_at]]/60)/60)/24)+DATE(1970,1,1)</f>
        <v>43110.25</v>
      </c>
      <c r="O336" s="10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22"/>
        <v>music</v>
      </c>
      <c r="T336" t="str">
        <f t="shared" si="2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(((Table1[[#This Row],[launched_at]]/60)/60)/24)+DATE(1970,1,1)</f>
        <v>43784.25</v>
      </c>
      <c r="O337" s="10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22"/>
        <v>music</v>
      </c>
      <c r="T337" t="str">
        <f t="shared" si="2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(((Table1[[#This Row],[launched_at]]/60)/60)/24)+DATE(1970,1,1)</f>
        <v>40527.25</v>
      </c>
      <c r="O338" s="10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22"/>
        <v>music</v>
      </c>
      <c r="T338" t="str">
        <f t="shared" si="2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(((Table1[[#This Row],[launched_at]]/60)/60)/24)+DATE(1970,1,1)</f>
        <v>43780.25</v>
      </c>
      <c r="O339" s="10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22"/>
        <v>theater</v>
      </c>
      <c r="T339" t="str">
        <f t="shared" si="2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(((Table1[[#This Row],[launched_at]]/60)/60)/24)+DATE(1970,1,1)</f>
        <v>40821.208333333336</v>
      </c>
      <c r="O340" s="10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22"/>
        <v>theater</v>
      </c>
      <c r="T340" t="str">
        <f t="shared" si="2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(((Table1[[#This Row],[launched_at]]/60)/60)/24)+DATE(1970,1,1)</f>
        <v>42949.208333333328</v>
      </c>
      <c r="O341" s="10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22"/>
        <v>theater</v>
      </c>
      <c r="T341" t="str">
        <f t="shared" si="2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(((Table1[[#This Row],[launched_at]]/60)/60)/24)+DATE(1970,1,1)</f>
        <v>40889.25</v>
      </c>
      <c r="O342" s="10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22"/>
        <v>photography</v>
      </c>
      <c r="T342" t="str">
        <f t="shared" si="2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(((Table1[[#This Row],[launched_at]]/60)/60)/24)+DATE(1970,1,1)</f>
        <v>42244.208333333328</v>
      </c>
      <c r="O343" s="10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22"/>
        <v>music</v>
      </c>
      <c r="T343" t="str">
        <f t="shared" si="2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(((Table1[[#This Row],[launched_at]]/60)/60)/24)+DATE(1970,1,1)</f>
        <v>41475.208333333336</v>
      </c>
      <c r="O344" s="10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22"/>
        <v>theater</v>
      </c>
      <c r="T344" t="str">
        <f t="shared" si="2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(((Table1[[#This Row],[launched_at]]/60)/60)/24)+DATE(1970,1,1)</f>
        <v>41597.25</v>
      </c>
      <c r="O345" s="10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22"/>
        <v>theater</v>
      </c>
      <c r="T345" t="str">
        <f t="shared" si="2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(((Table1[[#This Row],[launched_at]]/60)/60)/24)+DATE(1970,1,1)</f>
        <v>43122.25</v>
      </c>
      <c r="O346" s="10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22"/>
        <v>games</v>
      </c>
      <c r="T346" t="str">
        <f t="shared" si="2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(((Table1[[#This Row],[launched_at]]/60)/60)/24)+DATE(1970,1,1)</f>
        <v>42194.208333333328</v>
      </c>
      <c r="O347" s="10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22"/>
        <v>film &amp; video</v>
      </c>
      <c r="T347" t="str">
        <f t="shared" si="2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(((Table1[[#This Row],[launched_at]]/60)/60)/24)+DATE(1970,1,1)</f>
        <v>42971.208333333328</v>
      </c>
      <c r="O348" s="10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22"/>
        <v>music</v>
      </c>
      <c r="T348" t="str">
        <f t="shared" si="2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(((Table1[[#This Row],[launched_at]]/60)/60)/24)+DATE(1970,1,1)</f>
        <v>42046.25</v>
      </c>
      <c r="O349" s="10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22"/>
        <v>technology</v>
      </c>
      <c r="T349" t="str">
        <f t="shared" si="2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(((Table1[[#This Row],[launched_at]]/60)/60)/24)+DATE(1970,1,1)</f>
        <v>42782.25</v>
      </c>
      <c r="O350" s="10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22"/>
        <v>food</v>
      </c>
      <c r="T350" t="str">
        <f t="shared" si="2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(((Table1[[#This Row],[launched_at]]/60)/60)/24)+DATE(1970,1,1)</f>
        <v>42930.208333333328</v>
      </c>
      <c r="O351" s="10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22"/>
        <v>theater</v>
      </c>
      <c r="T351" t="str">
        <f t="shared" si="2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(((Table1[[#This Row],[launched_at]]/60)/60)/24)+DATE(1970,1,1)</f>
        <v>42144.208333333328</v>
      </c>
      <c r="O352" s="10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22"/>
        <v>music</v>
      </c>
      <c r="T352" t="str">
        <f t="shared" si="2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(((Table1[[#This Row],[launched_at]]/60)/60)/24)+DATE(1970,1,1)</f>
        <v>42240.208333333328</v>
      </c>
      <c r="O353" s="10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22"/>
        <v>music</v>
      </c>
      <c r="T353" t="str">
        <f t="shared" si="2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(((Table1[[#This Row],[launched_at]]/60)/60)/24)+DATE(1970,1,1)</f>
        <v>42315.25</v>
      </c>
      <c r="O354" s="10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22"/>
        <v>theater</v>
      </c>
      <c r="T354" t="str">
        <f t="shared" si="2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(((Table1[[#This Row],[launched_at]]/60)/60)/24)+DATE(1970,1,1)</f>
        <v>43651.208333333328</v>
      </c>
      <c r="O355" s="10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22"/>
        <v>theater</v>
      </c>
      <c r="T355" t="str">
        <f t="shared" si="2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(((Table1[[#This Row],[launched_at]]/60)/60)/24)+DATE(1970,1,1)</f>
        <v>41520.208333333336</v>
      </c>
      <c r="O356" s="10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22"/>
        <v>film &amp; video</v>
      </c>
      <c r="T356" t="str">
        <f t="shared" si="2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(((Table1[[#This Row],[launched_at]]/60)/60)/24)+DATE(1970,1,1)</f>
        <v>42757.25</v>
      </c>
      <c r="O357" s="10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22"/>
        <v>technology</v>
      </c>
      <c r="T357" t="str">
        <f t="shared" si="2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(((Table1[[#This Row],[launched_at]]/60)/60)/24)+DATE(1970,1,1)</f>
        <v>40922.25</v>
      </c>
      <c r="O358" s="10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22"/>
        <v>theater</v>
      </c>
      <c r="T358" t="str">
        <f t="shared" si="2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(((Table1[[#This Row],[launched_at]]/60)/60)/24)+DATE(1970,1,1)</f>
        <v>42250.208333333328</v>
      </c>
      <c r="O359" s="10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22"/>
        <v>games</v>
      </c>
      <c r="T359" t="str">
        <f t="shared" si="2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(((Table1[[#This Row],[launched_at]]/60)/60)/24)+DATE(1970,1,1)</f>
        <v>43322.208333333328</v>
      </c>
      <c r="O360" s="10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22"/>
        <v>photography</v>
      </c>
      <c r="T360" t="str">
        <f t="shared" si="2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(((Table1[[#This Row],[launched_at]]/60)/60)/24)+DATE(1970,1,1)</f>
        <v>40782.208333333336</v>
      </c>
      <c r="O361" s="10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22"/>
        <v>film &amp; video</v>
      </c>
      <c r="T361" t="str">
        <f t="shared" si="2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(((Table1[[#This Row],[launched_at]]/60)/60)/24)+DATE(1970,1,1)</f>
        <v>40544.25</v>
      </c>
      <c r="O362" s="10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22"/>
        <v>theater</v>
      </c>
      <c r="T362" t="str">
        <f t="shared" si="2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(((Table1[[#This Row],[launched_at]]/60)/60)/24)+DATE(1970,1,1)</f>
        <v>43015.208333333328</v>
      </c>
      <c r="O363" s="10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22"/>
        <v>theater</v>
      </c>
      <c r="T363" t="str">
        <f t="shared" si="2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(((Table1[[#This Row],[launched_at]]/60)/60)/24)+DATE(1970,1,1)</f>
        <v>40570.25</v>
      </c>
      <c r="O364" s="10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22"/>
        <v>music</v>
      </c>
      <c r="T364" t="str">
        <f t="shared" si="2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(((Table1[[#This Row],[launched_at]]/60)/60)/24)+DATE(1970,1,1)</f>
        <v>40904.25</v>
      </c>
      <c r="O365" s="10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22"/>
        <v>music</v>
      </c>
      <c r="T365" t="str">
        <f t="shared" si="2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(((Table1[[#This Row],[launched_at]]/60)/60)/24)+DATE(1970,1,1)</f>
        <v>43164.25</v>
      </c>
      <c r="O366" s="10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22"/>
        <v>music</v>
      </c>
      <c r="T366" t="str">
        <f t="shared" si="2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(((Table1[[#This Row],[launched_at]]/60)/60)/24)+DATE(1970,1,1)</f>
        <v>42733.25</v>
      </c>
      <c r="O367" s="10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22"/>
        <v>theater</v>
      </c>
      <c r="T367" t="str">
        <f t="shared" si="2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(((Table1[[#This Row],[launched_at]]/60)/60)/24)+DATE(1970,1,1)</f>
        <v>40546.25</v>
      </c>
      <c r="O368" s="10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22"/>
        <v>theater</v>
      </c>
      <c r="T368" t="str">
        <f t="shared" si="2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(((Table1[[#This Row],[launched_at]]/60)/60)/24)+DATE(1970,1,1)</f>
        <v>41930.208333333336</v>
      </c>
      <c r="O369" s="10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22"/>
        <v>theater</v>
      </c>
      <c r="T369" t="str">
        <f t="shared" si="2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(((Table1[[#This Row],[launched_at]]/60)/60)/24)+DATE(1970,1,1)</f>
        <v>40464.208333333336</v>
      </c>
      <c r="O370" s="10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22"/>
        <v>film &amp; video</v>
      </c>
      <c r="T370" t="str">
        <f t="shared" si="2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(((Table1[[#This Row],[launched_at]]/60)/60)/24)+DATE(1970,1,1)</f>
        <v>41308.25</v>
      </c>
      <c r="O371" s="10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22"/>
        <v>film &amp; video</v>
      </c>
      <c r="T371" t="str">
        <f t="shared" si="2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(((Table1[[#This Row],[launched_at]]/60)/60)/24)+DATE(1970,1,1)</f>
        <v>43570.208333333328</v>
      </c>
      <c r="O372" s="10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22"/>
        <v>theater</v>
      </c>
      <c r="T372" t="str">
        <f t="shared" si="2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(((Table1[[#This Row],[launched_at]]/60)/60)/24)+DATE(1970,1,1)</f>
        <v>42043.25</v>
      </c>
      <c r="O373" s="10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22"/>
        <v>theater</v>
      </c>
      <c r="T373" t="str">
        <f t="shared" si="2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(((Table1[[#This Row],[launched_at]]/60)/60)/24)+DATE(1970,1,1)</f>
        <v>42012.25</v>
      </c>
      <c r="O374" s="10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22"/>
        <v>film &amp; video</v>
      </c>
      <c r="T374" t="str">
        <f t="shared" si="2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(((Table1[[#This Row],[launched_at]]/60)/60)/24)+DATE(1970,1,1)</f>
        <v>42964.208333333328</v>
      </c>
      <c r="O375" s="10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22"/>
        <v>theater</v>
      </c>
      <c r="T375" t="str">
        <f t="shared" si="2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(((Table1[[#This Row],[launched_at]]/60)/60)/24)+DATE(1970,1,1)</f>
        <v>43476.25</v>
      </c>
      <c r="O376" s="10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22"/>
        <v>film &amp; video</v>
      </c>
      <c r="T376" t="str">
        <f t="shared" si="2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(((Table1[[#This Row],[launched_at]]/60)/60)/24)+DATE(1970,1,1)</f>
        <v>42293.208333333328</v>
      </c>
      <c r="O377" s="10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22"/>
        <v>music</v>
      </c>
      <c r="T377" t="str">
        <f t="shared" si="2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(((Table1[[#This Row],[launched_at]]/60)/60)/24)+DATE(1970,1,1)</f>
        <v>41826.208333333336</v>
      </c>
      <c r="O378" s="10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22"/>
        <v>music</v>
      </c>
      <c r="T378" t="str">
        <f t="shared" si="2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(((Table1[[#This Row],[launched_at]]/60)/60)/24)+DATE(1970,1,1)</f>
        <v>43760.208333333328</v>
      </c>
      <c r="O379" s="10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22"/>
        <v>theater</v>
      </c>
      <c r="T379" t="str">
        <f t="shared" si="2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(((Table1[[#This Row],[launched_at]]/60)/60)/24)+DATE(1970,1,1)</f>
        <v>43241.208333333328</v>
      </c>
      <c r="O380" s="10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22"/>
        <v>film &amp; video</v>
      </c>
      <c r="T380" t="str">
        <f t="shared" si="2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(((Table1[[#This Row],[launched_at]]/60)/60)/24)+DATE(1970,1,1)</f>
        <v>40843.208333333336</v>
      </c>
      <c r="O381" s="10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22"/>
        <v>theater</v>
      </c>
      <c r="T381" t="str">
        <f t="shared" si="2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(((Table1[[#This Row],[launched_at]]/60)/60)/24)+DATE(1970,1,1)</f>
        <v>41448.208333333336</v>
      </c>
      <c r="O382" s="10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22"/>
        <v>theater</v>
      </c>
      <c r="T382" t="str">
        <f t="shared" si="2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(((Table1[[#This Row],[launched_at]]/60)/60)/24)+DATE(1970,1,1)</f>
        <v>42163.208333333328</v>
      </c>
      <c r="O383" s="10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22"/>
        <v>theater</v>
      </c>
      <c r="T383" t="str">
        <f t="shared" si="2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(((Table1[[#This Row],[launched_at]]/60)/60)/24)+DATE(1970,1,1)</f>
        <v>43024.208333333328</v>
      </c>
      <c r="O384" s="10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22"/>
        <v>photography</v>
      </c>
      <c r="T384" t="str">
        <f t="shared" si="2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(((Table1[[#This Row],[launched_at]]/60)/60)/24)+DATE(1970,1,1)</f>
        <v>43509.25</v>
      </c>
      <c r="O385" s="10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22"/>
        <v>food</v>
      </c>
      <c r="T385" t="str">
        <f t="shared" si="2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(((Table1[[#This Row],[launched_at]]/60)/60)/24)+DATE(1970,1,1)</f>
        <v>42776.25</v>
      </c>
      <c r="O386" s="10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2"/>
        <v>film &amp; video</v>
      </c>
      <c r="T386" t="str">
        <f t="shared" si="2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4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(((Table1[[#This Row],[launched_at]]/60)/60)/24)+DATE(1970,1,1)</f>
        <v>43553.208333333328</v>
      </c>
      <c r="O387" s="10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26">LEFT(R387,FIND("/",R387)-1)</f>
        <v>publishing</v>
      </c>
      <c r="T387" t="str">
        <f t="shared" ref="T387:T450" si="27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(((Table1[[#This Row],[launched_at]]/60)/60)/24)+DATE(1970,1,1)</f>
        <v>40355.208333333336</v>
      </c>
      <c r="O388" s="10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26"/>
        <v>theater</v>
      </c>
      <c r="T388" t="str">
        <f t="shared" si="27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(((Table1[[#This Row],[launched_at]]/60)/60)/24)+DATE(1970,1,1)</f>
        <v>41072.208333333336</v>
      </c>
      <c r="O389" s="10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26"/>
        <v>technology</v>
      </c>
      <c r="T389" t="str">
        <f t="shared" si="27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(((Table1[[#This Row],[launched_at]]/60)/60)/24)+DATE(1970,1,1)</f>
        <v>40912.25</v>
      </c>
      <c r="O390" s="10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26"/>
        <v>music</v>
      </c>
      <c r="T390" t="str">
        <f t="shared" si="27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(((Table1[[#This Row],[launched_at]]/60)/60)/24)+DATE(1970,1,1)</f>
        <v>40479.208333333336</v>
      </c>
      <c r="O391" s="10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26"/>
        <v>theater</v>
      </c>
      <c r="T391" t="str">
        <f t="shared" si="27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(((Table1[[#This Row],[launched_at]]/60)/60)/24)+DATE(1970,1,1)</f>
        <v>41530.208333333336</v>
      </c>
      <c r="O392" s="10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26"/>
        <v>photography</v>
      </c>
      <c r="T392" t="str">
        <f t="shared" si="27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(((Table1[[#This Row],[launched_at]]/60)/60)/24)+DATE(1970,1,1)</f>
        <v>41653.25</v>
      </c>
      <c r="O393" s="10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26"/>
        <v>publishing</v>
      </c>
      <c r="T393" t="str">
        <f t="shared" si="27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(((Table1[[#This Row],[launched_at]]/60)/60)/24)+DATE(1970,1,1)</f>
        <v>40549.25</v>
      </c>
      <c r="O394" s="10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26"/>
        <v>technology</v>
      </c>
      <c r="T394" t="str">
        <f t="shared" si="27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(((Table1[[#This Row],[launched_at]]/60)/60)/24)+DATE(1970,1,1)</f>
        <v>42933.208333333328</v>
      </c>
      <c r="O395" s="10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26"/>
        <v>music</v>
      </c>
      <c r="T395" t="str">
        <f t="shared" si="27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(((Table1[[#This Row],[launched_at]]/60)/60)/24)+DATE(1970,1,1)</f>
        <v>41484.208333333336</v>
      </c>
      <c r="O396" s="10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26"/>
        <v>film &amp; video</v>
      </c>
      <c r="T396" t="str">
        <f t="shared" si="27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(((Table1[[#This Row],[launched_at]]/60)/60)/24)+DATE(1970,1,1)</f>
        <v>40885.25</v>
      </c>
      <c r="O397" s="10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26"/>
        <v>theater</v>
      </c>
      <c r="T397" t="str">
        <f t="shared" si="27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(((Table1[[#This Row],[launched_at]]/60)/60)/24)+DATE(1970,1,1)</f>
        <v>43378.208333333328</v>
      </c>
      <c r="O398" s="10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26"/>
        <v>film &amp; video</v>
      </c>
      <c r="T398" t="str">
        <f t="shared" si="27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(((Table1[[#This Row],[launched_at]]/60)/60)/24)+DATE(1970,1,1)</f>
        <v>41417.208333333336</v>
      </c>
      <c r="O399" s="10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26"/>
        <v>music</v>
      </c>
      <c r="T399" t="str">
        <f t="shared" si="27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(((Table1[[#This Row],[launched_at]]/60)/60)/24)+DATE(1970,1,1)</f>
        <v>43228.208333333328</v>
      </c>
      <c r="O400" s="10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26"/>
        <v>film &amp; video</v>
      </c>
      <c r="T400" t="str">
        <f t="shared" si="27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(((Table1[[#This Row],[launched_at]]/60)/60)/24)+DATE(1970,1,1)</f>
        <v>40576.25</v>
      </c>
      <c r="O401" s="10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26"/>
        <v>music</v>
      </c>
      <c r="T401" t="str">
        <f t="shared" si="27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(((Table1[[#This Row],[launched_at]]/60)/60)/24)+DATE(1970,1,1)</f>
        <v>41502.208333333336</v>
      </c>
      <c r="O402" s="10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26"/>
        <v>photography</v>
      </c>
      <c r="T402" t="str">
        <f t="shared" si="27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(((Table1[[#This Row],[launched_at]]/60)/60)/24)+DATE(1970,1,1)</f>
        <v>43765.208333333328</v>
      </c>
      <c r="O403" s="10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26"/>
        <v>theater</v>
      </c>
      <c r="T403" t="str">
        <f t="shared" si="27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(((Table1[[#This Row],[launched_at]]/60)/60)/24)+DATE(1970,1,1)</f>
        <v>40914.25</v>
      </c>
      <c r="O404" s="10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26"/>
        <v>film &amp; video</v>
      </c>
      <c r="T404" t="str">
        <f t="shared" si="27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(((Table1[[#This Row],[launched_at]]/60)/60)/24)+DATE(1970,1,1)</f>
        <v>40310.208333333336</v>
      </c>
      <c r="O405" s="10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26"/>
        <v>theater</v>
      </c>
      <c r="T405" t="str">
        <f t="shared" si="27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(((Table1[[#This Row],[launched_at]]/60)/60)/24)+DATE(1970,1,1)</f>
        <v>43053.25</v>
      </c>
      <c r="O406" s="10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26"/>
        <v>theater</v>
      </c>
      <c r="T406" t="str">
        <f t="shared" si="27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(((Table1[[#This Row],[launched_at]]/60)/60)/24)+DATE(1970,1,1)</f>
        <v>43255.208333333328</v>
      </c>
      <c r="O407" s="10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26"/>
        <v>theater</v>
      </c>
      <c r="T407" t="str">
        <f t="shared" si="27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(((Table1[[#This Row],[launched_at]]/60)/60)/24)+DATE(1970,1,1)</f>
        <v>41304.25</v>
      </c>
      <c r="O408" s="10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26"/>
        <v>film &amp; video</v>
      </c>
      <c r="T408" t="str">
        <f t="shared" si="27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(((Table1[[#This Row],[launched_at]]/60)/60)/24)+DATE(1970,1,1)</f>
        <v>43751.208333333328</v>
      </c>
      <c r="O409" s="10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26"/>
        <v>theater</v>
      </c>
      <c r="T409" t="str">
        <f t="shared" si="27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(((Table1[[#This Row],[launched_at]]/60)/60)/24)+DATE(1970,1,1)</f>
        <v>42541.208333333328</v>
      </c>
      <c r="O410" s="10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26"/>
        <v>film &amp; video</v>
      </c>
      <c r="T410" t="str">
        <f t="shared" si="27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(((Table1[[#This Row],[launched_at]]/60)/60)/24)+DATE(1970,1,1)</f>
        <v>42843.208333333328</v>
      </c>
      <c r="O411" s="10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26"/>
        <v>music</v>
      </c>
      <c r="T411" t="str">
        <f t="shared" si="27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(((Table1[[#This Row],[launched_at]]/60)/60)/24)+DATE(1970,1,1)</f>
        <v>42122.208333333328</v>
      </c>
      <c r="O412" s="10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26"/>
        <v>games</v>
      </c>
      <c r="T412" t="str">
        <f t="shared" si="27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(((Table1[[#This Row],[launched_at]]/60)/60)/24)+DATE(1970,1,1)</f>
        <v>42884.208333333328</v>
      </c>
      <c r="O413" s="10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26"/>
        <v>theater</v>
      </c>
      <c r="T413" t="str">
        <f t="shared" si="27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(((Table1[[#This Row],[launched_at]]/60)/60)/24)+DATE(1970,1,1)</f>
        <v>41642.25</v>
      </c>
      <c r="O414" s="10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26"/>
        <v>publishing</v>
      </c>
      <c r="T414" t="str">
        <f t="shared" si="27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(((Table1[[#This Row],[launched_at]]/60)/60)/24)+DATE(1970,1,1)</f>
        <v>43431.25</v>
      </c>
      <c r="O415" s="10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26"/>
        <v>film &amp; video</v>
      </c>
      <c r="T415" t="str">
        <f t="shared" si="27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(((Table1[[#This Row],[launched_at]]/60)/60)/24)+DATE(1970,1,1)</f>
        <v>40288.208333333336</v>
      </c>
      <c r="O416" s="10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26"/>
        <v>food</v>
      </c>
      <c r="T416" t="str">
        <f t="shared" si="27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(((Table1[[#This Row],[launched_at]]/60)/60)/24)+DATE(1970,1,1)</f>
        <v>40921.25</v>
      </c>
      <c r="O417" s="10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26"/>
        <v>theater</v>
      </c>
      <c r="T417" t="str">
        <f t="shared" si="27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(((Table1[[#This Row],[launched_at]]/60)/60)/24)+DATE(1970,1,1)</f>
        <v>40560.25</v>
      </c>
      <c r="O418" s="10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26"/>
        <v>film &amp; video</v>
      </c>
      <c r="T418" t="str">
        <f t="shared" si="27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(((Table1[[#This Row],[launched_at]]/60)/60)/24)+DATE(1970,1,1)</f>
        <v>43407.208333333328</v>
      </c>
      <c r="O419" s="10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26"/>
        <v>theater</v>
      </c>
      <c r="T419" t="str">
        <f t="shared" si="27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(((Table1[[#This Row],[launched_at]]/60)/60)/24)+DATE(1970,1,1)</f>
        <v>41035.208333333336</v>
      </c>
      <c r="O420" s="10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26"/>
        <v>film &amp; video</v>
      </c>
      <c r="T420" t="str">
        <f t="shared" si="27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(((Table1[[#This Row],[launched_at]]/60)/60)/24)+DATE(1970,1,1)</f>
        <v>40899.25</v>
      </c>
      <c r="O421" s="10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26"/>
        <v>technology</v>
      </c>
      <c r="T421" t="str">
        <f t="shared" si="27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(((Table1[[#This Row],[launched_at]]/60)/60)/24)+DATE(1970,1,1)</f>
        <v>42911.208333333328</v>
      </c>
      <c r="O422" s="10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26"/>
        <v>theater</v>
      </c>
      <c r="T422" t="str">
        <f t="shared" si="27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(((Table1[[#This Row],[launched_at]]/60)/60)/24)+DATE(1970,1,1)</f>
        <v>42915.208333333328</v>
      </c>
      <c r="O423" s="10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26"/>
        <v>technology</v>
      </c>
      <c r="T423" t="str">
        <f t="shared" si="27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(((Table1[[#This Row],[launched_at]]/60)/60)/24)+DATE(1970,1,1)</f>
        <v>40285.208333333336</v>
      </c>
      <c r="O424" s="10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26"/>
        <v>theater</v>
      </c>
      <c r="T424" t="str">
        <f t="shared" si="27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(((Table1[[#This Row],[launched_at]]/60)/60)/24)+DATE(1970,1,1)</f>
        <v>40808.208333333336</v>
      </c>
      <c r="O425" s="10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26"/>
        <v>food</v>
      </c>
      <c r="T425" t="str">
        <f t="shared" si="27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(((Table1[[#This Row],[launched_at]]/60)/60)/24)+DATE(1970,1,1)</f>
        <v>43208.208333333328</v>
      </c>
      <c r="O426" s="10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26"/>
        <v>music</v>
      </c>
      <c r="T426" t="str">
        <f t="shared" si="27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(((Table1[[#This Row],[launched_at]]/60)/60)/24)+DATE(1970,1,1)</f>
        <v>42213.208333333328</v>
      </c>
      <c r="O427" s="10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26"/>
        <v>photography</v>
      </c>
      <c r="T427" t="str">
        <f t="shared" si="27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(((Table1[[#This Row],[launched_at]]/60)/60)/24)+DATE(1970,1,1)</f>
        <v>41332.25</v>
      </c>
      <c r="O428" s="10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26"/>
        <v>theater</v>
      </c>
      <c r="T428" t="str">
        <f t="shared" si="27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(((Table1[[#This Row],[launched_at]]/60)/60)/24)+DATE(1970,1,1)</f>
        <v>41895.208333333336</v>
      </c>
      <c r="O429" s="10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26"/>
        <v>theater</v>
      </c>
      <c r="T429" t="str">
        <f t="shared" si="27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(((Table1[[#This Row],[launched_at]]/60)/60)/24)+DATE(1970,1,1)</f>
        <v>40585.25</v>
      </c>
      <c r="O430" s="10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26"/>
        <v>film &amp; video</v>
      </c>
      <c r="T430" t="str">
        <f t="shared" si="27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(((Table1[[#This Row],[launched_at]]/60)/60)/24)+DATE(1970,1,1)</f>
        <v>41680.25</v>
      </c>
      <c r="O431" s="10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26"/>
        <v>photography</v>
      </c>
      <c r="T431" t="str">
        <f t="shared" si="27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(((Table1[[#This Row],[launched_at]]/60)/60)/24)+DATE(1970,1,1)</f>
        <v>43737.208333333328</v>
      </c>
      <c r="O432" s="10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26"/>
        <v>theater</v>
      </c>
      <c r="T432" t="str">
        <f t="shared" si="27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(((Table1[[#This Row],[launched_at]]/60)/60)/24)+DATE(1970,1,1)</f>
        <v>43273.208333333328</v>
      </c>
      <c r="O433" s="10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26"/>
        <v>theater</v>
      </c>
      <c r="T433" t="str">
        <f t="shared" si="27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(((Table1[[#This Row],[launched_at]]/60)/60)/24)+DATE(1970,1,1)</f>
        <v>41761.208333333336</v>
      </c>
      <c r="O434" s="10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26"/>
        <v>theater</v>
      </c>
      <c r="T434" t="str">
        <f t="shared" si="27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(((Table1[[#This Row],[launched_at]]/60)/60)/24)+DATE(1970,1,1)</f>
        <v>41603.25</v>
      </c>
      <c r="O435" s="10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26"/>
        <v>film &amp; video</v>
      </c>
      <c r="T435" t="str">
        <f t="shared" si="27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(((Table1[[#This Row],[launched_at]]/60)/60)/24)+DATE(1970,1,1)</f>
        <v>42705.25</v>
      </c>
      <c r="O436" s="10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26"/>
        <v>theater</v>
      </c>
      <c r="T436" t="str">
        <f t="shared" si="27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(((Table1[[#This Row],[launched_at]]/60)/60)/24)+DATE(1970,1,1)</f>
        <v>41988.25</v>
      </c>
      <c r="O437" s="10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26"/>
        <v>theater</v>
      </c>
      <c r="T437" t="str">
        <f t="shared" si="27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(((Table1[[#This Row],[launched_at]]/60)/60)/24)+DATE(1970,1,1)</f>
        <v>43575.208333333328</v>
      </c>
      <c r="O438" s="10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26"/>
        <v>music</v>
      </c>
      <c r="T438" t="str">
        <f t="shared" si="27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(((Table1[[#This Row],[launched_at]]/60)/60)/24)+DATE(1970,1,1)</f>
        <v>42260.208333333328</v>
      </c>
      <c r="O439" s="10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26"/>
        <v>film &amp; video</v>
      </c>
      <c r="T439" t="str">
        <f t="shared" si="27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(((Table1[[#This Row],[launched_at]]/60)/60)/24)+DATE(1970,1,1)</f>
        <v>41337.25</v>
      </c>
      <c r="O440" s="10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26"/>
        <v>theater</v>
      </c>
      <c r="T440" t="str">
        <f t="shared" si="27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(((Table1[[#This Row],[launched_at]]/60)/60)/24)+DATE(1970,1,1)</f>
        <v>42680.208333333328</v>
      </c>
      <c r="O441" s="10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26"/>
        <v>film &amp; video</v>
      </c>
      <c r="T441" t="str">
        <f t="shared" si="27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(((Table1[[#This Row],[launched_at]]/60)/60)/24)+DATE(1970,1,1)</f>
        <v>42916.208333333328</v>
      </c>
      <c r="O442" s="10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26"/>
        <v>film &amp; video</v>
      </c>
      <c r="T442" t="str">
        <f t="shared" si="27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(((Table1[[#This Row],[launched_at]]/60)/60)/24)+DATE(1970,1,1)</f>
        <v>41025.208333333336</v>
      </c>
      <c r="O443" s="10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26"/>
        <v>technology</v>
      </c>
      <c r="T443" t="str">
        <f t="shared" si="27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(((Table1[[#This Row],[launched_at]]/60)/60)/24)+DATE(1970,1,1)</f>
        <v>42980.208333333328</v>
      </c>
      <c r="O444" s="10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26"/>
        <v>theater</v>
      </c>
      <c r="T444" t="str">
        <f t="shared" si="27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(((Table1[[#This Row],[launched_at]]/60)/60)/24)+DATE(1970,1,1)</f>
        <v>40451.208333333336</v>
      </c>
      <c r="O445" s="10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26"/>
        <v>theater</v>
      </c>
      <c r="T445" t="str">
        <f t="shared" si="27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(((Table1[[#This Row],[launched_at]]/60)/60)/24)+DATE(1970,1,1)</f>
        <v>40748.208333333336</v>
      </c>
      <c r="O446" s="10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26"/>
        <v>music</v>
      </c>
      <c r="T446" t="str">
        <f t="shared" si="27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(((Table1[[#This Row],[launched_at]]/60)/60)/24)+DATE(1970,1,1)</f>
        <v>40515.25</v>
      </c>
      <c r="O447" s="10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26"/>
        <v>theater</v>
      </c>
      <c r="T447" t="str">
        <f t="shared" si="27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(((Table1[[#This Row],[launched_at]]/60)/60)/24)+DATE(1970,1,1)</f>
        <v>41261.25</v>
      </c>
      <c r="O448" s="10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26"/>
        <v>technology</v>
      </c>
      <c r="T448" t="str">
        <f t="shared" si="27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(((Table1[[#This Row],[launched_at]]/60)/60)/24)+DATE(1970,1,1)</f>
        <v>43088.25</v>
      </c>
      <c r="O449" s="10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26"/>
        <v>film &amp; video</v>
      </c>
      <c r="T449" t="str">
        <f t="shared" si="27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(((Table1[[#This Row],[launched_at]]/60)/60)/24)+DATE(1970,1,1)</f>
        <v>41378.208333333336</v>
      </c>
      <c r="O450" s="10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26"/>
        <v>games</v>
      </c>
      <c r="T450" t="str">
        <f t="shared" si="27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 s="4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(((Table1[[#This Row],[launched_at]]/60)/60)/24)+DATE(1970,1,1)</f>
        <v>43530.25</v>
      </c>
      <c r="O451" s="10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0">LEFT(R451,FIND("/",R451)-1)</f>
        <v>games</v>
      </c>
      <c r="T451" t="str">
        <f t="shared" ref="T451:T514" si="31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(((Table1[[#This Row],[launched_at]]/60)/60)/24)+DATE(1970,1,1)</f>
        <v>43394.208333333328</v>
      </c>
      <c r="O452" s="10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30"/>
        <v>film &amp; video</v>
      </c>
      <c r="T452" t="str">
        <f t="shared" si="31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(((Table1[[#This Row],[launched_at]]/60)/60)/24)+DATE(1970,1,1)</f>
        <v>42935.208333333328</v>
      </c>
      <c r="O453" s="10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30"/>
        <v>music</v>
      </c>
      <c r="T453" t="str">
        <f t="shared" si="31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(((Table1[[#This Row],[launched_at]]/60)/60)/24)+DATE(1970,1,1)</f>
        <v>40365.208333333336</v>
      </c>
      <c r="O454" s="10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30"/>
        <v>film &amp; video</v>
      </c>
      <c r="T454" t="str">
        <f t="shared" si="31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(((Table1[[#This Row],[launched_at]]/60)/60)/24)+DATE(1970,1,1)</f>
        <v>42705.25</v>
      </c>
      <c r="O455" s="10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30"/>
        <v>film &amp; video</v>
      </c>
      <c r="T455" t="str">
        <f t="shared" si="31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(((Table1[[#This Row],[launched_at]]/60)/60)/24)+DATE(1970,1,1)</f>
        <v>41568.208333333336</v>
      </c>
      <c r="O456" s="10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30"/>
        <v>film &amp; video</v>
      </c>
      <c r="T456" t="str">
        <f t="shared" si="31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(((Table1[[#This Row],[launched_at]]/60)/60)/24)+DATE(1970,1,1)</f>
        <v>40809.208333333336</v>
      </c>
      <c r="O457" s="10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30"/>
        <v>theater</v>
      </c>
      <c r="T457" t="str">
        <f t="shared" si="31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(((Table1[[#This Row],[launched_at]]/60)/60)/24)+DATE(1970,1,1)</f>
        <v>43141.25</v>
      </c>
      <c r="O458" s="10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30"/>
        <v>music</v>
      </c>
      <c r="T458" t="str">
        <f t="shared" si="31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(((Table1[[#This Row],[launched_at]]/60)/60)/24)+DATE(1970,1,1)</f>
        <v>42657.208333333328</v>
      </c>
      <c r="O459" s="10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30"/>
        <v>theater</v>
      </c>
      <c r="T459" t="str">
        <f t="shared" si="31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(((Table1[[#This Row],[launched_at]]/60)/60)/24)+DATE(1970,1,1)</f>
        <v>40265.208333333336</v>
      </c>
      <c r="O460" s="10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30"/>
        <v>theater</v>
      </c>
      <c r="T460" t="str">
        <f t="shared" si="31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(((Table1[[#This Row],[launched_at]]/60)/60)/24)+DATE(1970,1,1)</f>
        <v>42001.25</v>
      </c>
      <c r="O461" s="10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30"/>
        <v>film &amp; video</v>
      </c>
      <c r="T461" t="str">
        <f t="shared" si="31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(((Table1[[#This Row],[launched_at]]/60)/60)/24)+DATE(1970,1,1)</f>
        <v>40399.208333333336</v>
      </c>
      <c r="O462" s="10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30"/>
        <v>theater</v>
      </c>
      <c r="T462" t="str">
        <f t="shared" si="31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(((Table1[[#This Row],[launched_at]]/60)/60)/24)+DATE(1970,1,1)</f>
        <v>41757.208333333336</v>
      </c>
      <c r="O463" s="10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30"/>
        <v>film &amp; video</v>
      </c>
      <c r="T463" t="str">
        <f t="shared" si="31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(((Table1[[#This Row],[launched_at]]/60)/60)/24)+DATE(1970,1,1)</f>
        <v>41304.25</v>
      </c>
      <c r="O464" s="10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30"/>
        <v>games</v>
      </c>
      <c r="T464" t="str">
        <f t="shared" si="31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(((Table1[[#This Row],[launched_at]]/60)/60)/24)+DATE(1970,1,1)</f>
        <v>41639.25</v>
      </c>
      <c r="O465" s="10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30"/>
        <v>film &amp; video</v>
      </c>
      <c r="T465" t="str">
        <f t="shared" si="31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(((Table1[[#This Row],[launched_at]]/60)/60)/24)+DATE(1970,1,1)</f>
        <v>43142.25</v>
      </c>
      <c r="O466" s="10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30"/>
        <v>theater</v>
      </c>
      <c r="T466" t="str">
        <f t="shared" si="31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(((Table1[[#This Row],[launched_at]]/60)/60)/24)+DATE(1970,1,1)</f>
        <v>43127.25</v>
      </c>
      <c r="O467" s="10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30"/>
        <v>publishing</v>
      </c>
      <c r="T467" t="str">
        <f t="shared" si="31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(((Table1[[#This Row],[launched_at]]/60)/60)/24)+DATE(1970,1,1)</f>
        <v>41409.208333333336</v>
      </c>
      <c r="O468" s="10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30"/>
        <v>technology</v>
      </c>
      <c r="T468" t="str">
        <f t="shared" si="31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(((Table1[[#This Row],[launched_at]]/60)/60)/24)+DATE(1970,1,1)</f>
        <v>42331.25</v>
      </c>
      <c r="O469" s="10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30"/>
        <v>technology</v>
      </c>
      <c r="T469" t="str">
        <f t="shared" si="31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(((Table1[[#This Row],[launched_at]]/60)/60)/24)+DATE(1970,1,1)</f>
        <v>43569.208333333328</v>
      </c>
      <c r="O470" s="10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30"/>
        <v>theater</v>
      </c>
      <c r="T470" t="str">
        <f t="shared" si="31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(((Table1[[#This Row],[launched_at]]/60)/60)/24)+DATE(1970,1,1)</f>
        <v>42142.208333333328</v>
      </c>
      <c r="O471" s="10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30"/>
        <v>film &amp; video</v>
      </c>
      <c r="T471" t="str">
        <f t="shared" si="31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(((Table1[[#This Row],[launched_at]]/60)/60)/24)+DATE(1970,1,1)</f>
        <v>42716.25</v>
      </c>
      <c r="O472" s="10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30"/>
        <v>technology</v>
      </c>
      <c r="T472" t="str">
        <f t="shared" si="31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(((Table1[[#This Row],[launched_at]]/60)/60)/24)+DATE(1970,1,1)</f>
        <v>41031.208333333336</v>
      </c>
      <c r="O473" s="10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30"/>
        <v>food</v>
      </c>
      <c r="T473" t="str">
        <f t="shared" si="31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(((Table1[[#This Row],[launched_at]]/60)/60)/24)+DATE(1970,1,1)</f>
        <v>43535.208333333328</v>
      </c>
      <c r="O474" s="10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30"/>
        <v>music</v>
      </c>
      <c r="T474" t="str">
        <f t="shared" si="31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(((Table1[[#This Row],[launched_at]]/60)/60)/24)+DATE(1970,1,1)</f>
        <v>43277.208333333328</v>
      </c>
      <c r="O475" s="10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30"/>
        <v>music</v>
      </c>
      <c r="T475" t="str">
        <f t="shared" si="31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(((Table1[[#This Row],[launched_at]]/60)/60)/24)+DATE(1970,1,1)</f>
        <v>41989.25</v>
      </c>
      <c r="O476" s="10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30"/>
        <v>film &amp; video</v>
      </c>
      <c r="T476" t="str">
        <f t="shared" si="31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(((Table1[[#This Row],[launched_at]]/60)/60)/24)+DATE(1970,1,1)</f>
        <v>41450.208333333336</v>
      </c>
      <c r="O477" s="10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30"/>
        <v>publishing</v>
      </c>
      <c r="T477" t="str">
        <f t="shared" si="31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(((Table1[[#This Row],[launched_at]]/60)/60)/24)+DATE(1970,1,1)</f>
        <v>43322.208333333328</v>
      </c>
      <c r="O478" s="10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30"/>
        <v>publishing</v>
      </c>
      <c r="T478" t="str">
        <f t="shared" si="31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(((Table1[[#This Row],[launched_at]]/60)/60)/24)+DATE(1970,1,1)</f>
        <v>40720.208333333336</v>
      </c>
      <c r="O479" s="10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30"/>
        <v>film &amp; video</v>
      </c>
      <c r="T479" t="str">
        <f t="shared" si="31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(((Table1[[#This Row],[launched_at]]/60)/60)/24)+DATE(1970,1,1)</f>
        <v>42072.208333333328</v>
      </c>
      <c r="O480" s="10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30"/>
        <v>technology</v>
      </c>
      <c r="T480" t="str">
        <f t="shared" si="31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(((Table1[[#This Row],[launched_at]]/60)/60)/24)+DATE(1970,1,1)</f>
        <v>42945.208333333328</v>
      </c>
      <c r="O481" s="10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30"/>
        <v>food</v>
      </c>
      <c r="T481" t="str">
        <f t="shared" si="31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(((Table1[[#This Row],[launched_at]]/60)/60)/24)+DATE(1970,1,1)</f>
        <v>40248.25</v>
      </c>
      <c r="O482" s="10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30"/>
        <v>photography</v>
      </c>
      <c r="T482" t="str">
        <f t="shared" si="31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(((Table1[[#This Row],[launched_at]]/60)/60)/24)+DATE(1970,1,1)</f>
        <v>41913.208333333336</v>
      </c>
      <c r="O483" s="10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30"/>
        <v>theater</v>
      </c>
      <c r="T483" t="str">
        <f t="shared" si="31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(((Table1[[#This Row],[launched_at]]/60)/60)/24)+DATE(1970,1,1)</f>
        <v>40963.25</v>
      </c>
      <c r="O484" s="10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30"/>
        <v>publishing</v>
      </c>
      <c r="T484" t="str">
        <f t="shared" si="31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(((Table1[[#This Row],[launched_at]]/60)/60)/24)+DATE(1970,1,1)</f>
        <v>43811.25</v>
      </c>
      <c r="O485" s="10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30"/>
        <v>theater</v>
      </c>
      <c r="T485" t="str">
        <f t="shared" si="31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(((Table1[[#This Row],[launched_at]]/60)/60)/24)+DATE(1970,1,1)</f>
        <v>41855.208333333336</v>
      </c>
      <c r="O486" s="10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30"/>
        <v>food</v>
      </c>
      <c r="T486" t="str">
        <f t="shared" si="31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(((Table1[[#This Row],[launched_at]]/60)/60)/24)+DATE(1970,1,1)</f>
        <v>43626.208333333328</v>
      </c>
      <c r="O487" s="10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30"/>
        <v>theater</v>
      </c>
      <c r="T487" t="str">
        <f t="shared" si="31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(((Table1[[#This Row],[launched_at]]/60)/60)/24)+DATE(1970,1,1)</f>
        <v>43168.25</v>
      </c>
      <c r="O488" s="10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30"/>
        <v>publishing</v>
      </c>
      <c r="T488" t="str">
        <f t="shared" si="31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(((Table1[[#This Row],[launched_at]]/60)/60)/24)+DATE(1970,1,1)</f>
        <v>42845.208333333328</v>
      </c>
      <c r="O489" s="10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30"/>
        <v>theater</v>
      </c>
      <c r="T489" t="str">
        <f t="shared" si="31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(((Table1[[#This Row],[launched_at]]/60)/60)/24)+DATE(1970,1,1)</f>
        <v>42403.25</v>
      </c>
      <c r="O490" s="10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30"/>
        <v>theater</v>
      </c>
      <c r="T490" t="str">
        <f t="shared" si="31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(((Table1[[#This Row],[launched_at]]/60)/60)/24)+DATE(1970,1,1)</f>
        <v>40406.208333333336</v>
      </c>
      <c r="O491" s="10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30"/>
        <v>technology</v>
      </c>
      <c r="T491" t="str">
        <f t="shared" si="31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(((Table1[[#This Row],[launched_at]]/60)/60)/24)+DATE(1970,1,1)</f>
        <v>43786.25</v>
      </c>
      <c r="O492" s="10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30"/>
        <v>journalism</v>
      </c>
      <c r="T492" t="str">
        <f t="shared" si="31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(((Table1[[#This Row],[launched_at]]/60)/60)/24)+DATE(1970,1,1)</f>
        <v>41456.208333333336</v>
      </c>
      <c r="O493" s="10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30"/>
        <v>food</v>
      </c>
      <c r="T493" t="str">
        <f t="shared" si="31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(((Table1[[#This Row],[launched_at]]/60)/60)/24)+DATE(1970,1,1)</f>
        <v>40336.208333333336</v>
      </c>
      <c r="O494" s="10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30"/>
        <v>film &amp; video</v>
      </c>
      <c r="T494" t="str">
        <f t="shared" si="31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(((Table1[[#This Row],[launched_at]]/60)/60)/24)+DATE(1970,1,1)</f>
        <v>43645.208333333328</v>
      </c>
      <c r="O495" s="10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30"/>
        <v>photography</v>
      </c>
      <c r="T495" t="str">
        <f t="shared" si="31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(((Table1[[#This Row],[launched_at]]/60)/60)/24)+DATE(1970,1,1)</f>
        <v>40990.208333333336</v>
      </c>
      <c r="O496" s="10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30"/>
        <v>technology</v>
      </c>
      <c r="T496" t="str">
        <f t="shared" si="31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(((Table1[[#This Row],[launched_at]]/60)/60)/24)+DATE(1970,1,1)</f>
        <v>41800.208333333336</v>
      </c>
      <c r="O497" s="10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30"/>
        <v>theater</v>
      </c>
      <c r="T497" t="str">
        <f t="shared" si="31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(((Table1[[#This Row],[launched_at]]/60)/60)/24)+DATE(1970,1,1)</f>
        <v>42876.208333333328</v>
      </c>
      <c r="O498" s="10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30"/>
        <v>film &amp; video</v>
      </c>
      <c r="T498" t="str">
        <f t="shared" si="31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(((Table1[[#This Row],[launched_at]]/60)/60)/24)+DATE(1970,1,1)</f>
        <v>42724.25</v>
      </c>
      <c r="O499" s="10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30"/>
        <v>technology</v>
      </c>
      <c r="T499" t="str">
        <f t="shared" si="31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(((Table1[[#This Row],[launched_at]]/60)/60)/24)+DATE(1970,1,1)</f>
        <v>42005.25</v>
      </c>
      <c r="O500" s="10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30"/>
        <v>technology</v>
      </c>
      <c r="T500" t="str">
        <f t="shared" si="31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(((Table1[[#This Row],[launched_at]]/60)/60)/24)+DATE(1970,1,1)</f>
        <v>42444.208333333328</v>
      </c>
      <c r="O501" s="10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30"/>
        <v>film &amp; video</v>
      </c>
      <c r="T501" t="str">
        <f t="shared" si="31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(((Table1[[#This Row],[launched_at]]/60)/60)/24)+DATE(1970,1,1)</f>
        <v>41395.208333333336</v>
      </c>
      <c r="O502" s="10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30"/>
        <v>theater</v>
      </c>
      <c r="T502" t="str">
        <f t="shared" si="31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(((Table1[[#This Row],[launched_at]]/60)/60)/24)+DATE(1970,1,1)</f>
        <v>41345.208333333336</v>
      </c>
      <c r="O503" s="10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30"/>
        <v>film &amp; video</v>
      </c>
      <c r="T503" t="str">
        <f t="shared" si="31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(((Table1[[#This Row],[launched_at]]/60)/60)/24)+DATE(1970,1,1)</f>
        <v>41117.208333333336</v>
      </c>
      <c r="O504" s="10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30"/>
        <v>games</v>
      </c>
      <c r="T504" t="str">
        <f t="shared" si="31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(((Table1[[#This Row],[launched_at]]/60)/60)/24)+DATE(1970,1,1)</f>
        <v>42186.208333333328</v>
      </c>
      <c r="O505" s="10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30"/>
        <v>film &amp; video</v>
      </c>
      <c r="T505" t="str">
        <f t="shared" si="31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(((Table1[[#This Row],[launched_at]]/60)/60)/24)+DATE(1970,1,1)</f>
        <v>42142.208333333328</v>
      </c>
      <c r="O506" s="10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30"/>
        <v>music</v>
      </c>
      <c r="T506" t="str">
        <f t="shared" si="31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(((Table1[[#This Row],[launched_at]]/60)/60)/24)+DATE(1970,1,1)</f>
        <v>41341.25</v>
      </c>
      <c r="O507" s="10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30"/>
        <v>publishing</v>
      </c>
      <c r="T507" t="str">
        <f t="shared" si="31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(((Table1[[#This Row],[launched_at]]/60)/60)/24)+DATE(1970,1,1)</f>
        <v>43062.25</v>
      </c>
      <c r="O508" s="10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30"/>
        <v>theater</v>
      </c>
      <c r="T508" t="str">
        <f t="shared" si="31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(((Table1[[#This Row],[launched_at]]/60)/60)/24)+DATE(1970,1,1)</f>
        <v>41373.208333333336</v>
      </c>
      <c r="O509" s="10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30"/>
        <v>technology</v>
      </c>
      <c r="T509" t="str">
        <f t="shared" si="31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(((Table1[[#This Row],[launched_at]]/60)/60)/24)+DATE(1970,1,1)</f>
        <v>43310.208333333328</v>
      </c>
      <c r="O510" s="10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30"/>
        <v>theater</v>
      </c>
      <c r="T510" t="str">
        <f t="shared" si="31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(((Table1[[#This Row],[launched_at]]/60)/60)/24)+DATE(1970,1,1)</f>
        <v>41034.208333333336</v>
      </c>
      <c r="O511" s="10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30"/>
        <v>theater</v>
      </c>
      <c r="T511" t="str">
        <f t="shared" si="31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(((Table1[[#This Row],[launched_at]]/60)/60)/24)+DATE(1970,1,1)</f>
        <v>43251.208333333328</v>
      </c>
      <c r="O512" s="10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30"/>
        <v>film &amp; video</v>
      </c>
      <c r="T512" t="str">
        <f t="shared" si="31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(((Table1[[#This Row],[launched_at]]/60)/60)/24)+DATE(1970,1,1)</f>
        <v>43671.208333333328</v>
      </c>
      <c r="O513" s="10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30"/>
        <v>theater</v>
      </c>
      <c r="T513" t="str">
        <f t="shared" si="31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(((Table1[[#This Row],[launched_at]]/60)/60)/24)+DATE(1970,1,1)</f>
        <v>41825.208333333336</v>
      </c>
      <c r="O514" s="10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0"/>
        <v>games</v>
      </c>
      <c r="T514" t="str">
        <f t="shared" si="31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4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(((Table1[[#This Row],[launched_at]]/60)/60)/24)+DATE(1970,1,1)</f>
        <v>40430.208333333336</v>
      </c>
      <c r="O515" s="10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34">LEFT(R515,FIND("/",R515)-1)</f>
        <v>film &amp; video</v>
      </c>
      <c r="T515" t="str">
        <f t="shared" ref="T515:T578" si="35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(((Table1[[#This Row],[launched_at]]/60)/60)/24)+DATE(1970,1,1)</f>
        <v>41614.25</v>
      </c>
      <c r="O516" s="10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34"/>
        <v>music</v>
      </c>
      <c r="T516" t="str">
        <f t="shared" si="35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(((Table1[[#This Row],[launched_at]]/60)/60)/24)+DATE(1970,1,1)</f>
        <v>40900.25</v>
      </c>
      <c r="O517" s="10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34"/>
        <v>theater</v>
      </c>
      <c r="T517" t="str">
        <f t="shared" si="35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(((Table1[[#This Row],[launched_at]]/60)/60)/24)+DATE(1970,1,1)</f>
        <v>40396.208333333336</v>
      </c>
      <c r="O518" s="10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34"/>
        <v>publishing</v>
      </c>
      <c r="T518" t="str">
        <f t="shared" si="35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(((Table1[[#This Row],[launched_at]]/60)/60)/24)+DATE(1970,1,1)</f>
        <v>42860.208333333328</v>
      </c>
      <c r="O519" s="10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34"/>
        <v>food</v>
      </c>
      <c r="T519" t="str">
        <f t="shared" si="35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(((Table1[[#This Row],[launched_at]]/60)/60)/24)+DATE(1970,1,1)</f>
        <v>43154.25</v>
      </c>
      <c r="O520" s="10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34"/>
        <v>film &amp; video</v>
      </c>
      <c r="T520" t="str">
        <f t="shared" si="35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(((Table1[[#This Row],[launched_at]]/60)/60)/24)+DATE(1970,1,1)</f>
        <v>42012.25</v>
      </c>
      <c r="O521" s="10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34"/>
        <v>music</v>
      </c>
      <c r="T521" t="str">
        <f t="shared" si="35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(((Table1[[#This Row],[launched_at]]/60)/60)/24)+DATE(1970,1,1)</f>
        <v>43574.208333333328</v>
      </c>
      <c r="O522" s="10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34"/>
        <v>theater</v>
      </c>
      <c r="T522" t="str">
        <f t="shared" si="35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(((Table1[[#This Row],[launched_at]]/60)/60)/24)+DATE(1970,1,1)</f>
        <v>42605.208333333328</v>
      </c>
      <c r="O523" s="10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34"/>
        <v>film &amp; video</v>
      </c>
      <c r="T523" t="str">
        <f t="shared" si="35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(((Table1[[#This Row],[launched_at]]/60)/60)/24)+DATE(1970,1,1)</f>
        <v>41093.208333333336</v>
      </c>
      <c r="O524" s="10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34"/>
        <v>film &amp; video</v>
      </c>
      <c r="T524" t="str">
        <f t="shared" si="35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(((Table1[[#This Row],[launched_at]]/60)/60)/24)+DATE(1970,1,1)</f>
        <v>40241.25</v>
      </c>
      <c r="O525" s="10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34"/>
        <v>film &amp; video</v>
      </c>
      <c r="T525" t="str">
        <f t="shared" si="35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(((Table1[[#This Row],[launched_at]]/60)/60)/24)+DATE(1970,1,1)</f>
        <v>40294.208333333336</v>
      </c>
      <c r="O526" s="10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34"/>
        <v>theater</v>
      </c>
      <c r="T526" t="str">
        <f t="shared" si="35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(((Table1[[#This Row],[launched_at]]/60)/60)/24)+DATE(1970,1,1)</f>
        <v>40505.25</v>
      </c>
      <c r="O527" s="10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34"/>
        <v>technology</v>
      </c>
      <c r="T527" t="str">
        <f t="shared" si="35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(((Table1[[#This Row],[launched_at]]/60)/60)/24)+DATE(1970,1,1)</f>
        <v>42364.25</v>
      </c>
      <c r="O528" s="10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34"/>
        <v>theater</v>
      </c>
      <c r="T528" t="str">
        <f t="shared" si="35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(((Table1[[#This Row],[launched_at]]/60)/60)/24)+DATE(1970,1,1)</f>
        <v>42405.25</v>
      </c>
      <c r="O529" s="10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34"/>
        <v>film &amp; video</v>
      </c>
      <c r="T529" t="str">
        <f t="shared" si="35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(((Table1[[#This Row],[launched_at]]/60)/60)/24)+DATE(1970,1,1)</f>
        <v>41601.25</v>
      </c>
      <c r="O530" s="10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34"/>
        <v>music</v>
      </c>
      <c r="T530" t="str">
        <f t="shared" si="35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(((Table1[[#This Row],[launched_at]]/60)/60)/24)+DATE(1970,1,1)</f>
        <v>41769.208333333336</v>
      </c>
      <c r="O531" s="10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34"/>
        <v>games</v>
      </c>
      <c r="T531" t="str">
        <f t="shared" si="35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(((Table1[[#This Row],[launched_at]]/60)/60)/24)+DATE(1970,1,1)</f>
        <v>40421.208333333336</v>
      </c>
      <c r="O532" s="10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34"/>
        <v>publishing</v>
      </c>
      <c r="T532" t="str">
        <f t="shared" si="35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(((Table1[[#This Row],[launched_at]]/60)/60)/24)+DATE(1970,1,1)</f>
        <v>41589.25</v>
      </c>
      <c r="O533" s="10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34"/>
        <v>games</v>
      </c>
      <c r="T533" t="str">
        <f t="shared" si="35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(((Table1[[#This Row],[launched_at]]/60)/60)/24)+DATE(1970,1,1)</f>
        <v>43125.25</v>
      </c>
      <c r="O534" s="10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34"/>
        <v>theater</v>
      </c>
      <c r="T534" t="str">
        <f t="shared" si="35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(((Table1[[#This Row],[launched_at]]/60)/60)/24)+DATE(1970,1,1)</f>
        <v>41479.208333333336</v>
      </c>
      <c r="O535" s="10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34"/>
        <v>music</v>
      </c>
      <c r="T535" t="str">
        <f t="shared" si="35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(((Table1[[#This Row],[launched_at]]/60)/60)/24)+DATE(1970,1,1)</f>
        <v>43329.208333333328</v>
      </c>
      <c r="O536" s="10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34"/>
        <v>film &amp; video</v>
      </c>
      <c r="T536" t="str">
        <f t="shared" si="35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(((Table1[[#This Row],[launched_at]]/60)/60)/24)+DATE(1970,1,1)</f>
        <v>43259.208333333328</v>
      </c>
      <c r="O537" s="10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34"/>
        <v>theater</v>
      </c>
      <c r="T537" t="str">
        <f t="shared" si="35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(((Table1[[#This Row],[launched_at]]/60)/60)/24)+DATE(1970,1,1)</f>
        <v>40414.208333333336</v>
      </c>
      <c r="O538" s="10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34"/>
        <v>publishing</v>
      </c>
      <c r="T538" t="str">
        <f t="shared" si="35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(((Table1[[#This Row],[launched_at]]/60)/60)/24)+DATE(1970,1,1)</f>
        <v>43342.208333333328</v>
      </c>
      <c r="O539" s="10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34"/>
        <v>film &amp; video</v>
      </c>
      <c r="T539" t="str">
        <f t="shared" si="35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(((Table1[[#This Row],[launched_at]]/60)/60)/24)+DATE(1970,1,1)</f>
        <v>41539.208333333336</v>
      </c>
      <c r="O540" s="10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34"/>
        <v>games</v>
      </c>
      <c r="T540" t="str">
        <f t="shared" si="35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(((Table1[[#This Row],[launched_at]]/60)/60)/24)+DATE(1970,1,1)</f>
        <v>43647.208333333328</v>
      </c>
      <c r="O541" s="10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34"/>
        <v>food</v>
      </c>
      <c r="T541" t="str">
        <f t="shared" si="35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(((Table1[[#This Row],[launched_at]]/60)/60)/24)+DATE(1970,1,1)</f>
        <v>43225.208333333328</v>
      </c>
      <c r="O542" s="10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34"/>
        <v>photography</v>
      </c>
      <c r="T542" t="str">
        <f t="shared" si="35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(((Table1[[#This Row],[launched_at]]/60)/60)/24)+DATE(1970,1,1)</f>
        <v>42165.208333333328</v>
      </c>
      <c r="O543" s="10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34"/>
        <v>games</v>
      </c>
      <c r="T543" t="str">
        <f t="shared" si="35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(((Table1[[#This Row],[launched_at]]/60)/60)/24)+DATE(1970,1,1)</f>
        <v>42391.25</v>
      </c>
      <c r="O544" s="10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34"/>
        <v>music</v>
      </c>
      <c r="T544" t="str">
        <f t="shared" si="35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(((Table1[[#This Row],[launched_at]]/60)/60)/24)+DATE(1970,1,1)</f>
        <v>41528.208333333336</v>
      </c>
      <c r="O545" s="10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34"/>
        <v>games</v>
      </c>
      <c r="T545" t="str">
        <f t="shared" si="35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(((Table1[[#This Row],[launched_at]]/60)/60)/24)+DATE(1970,1,1)</f>
        <v>42377.25</v>
      </c>
      <c r="O546" s="10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34"/>
        <v>music</v>
      </c>
      <c r="T546" t="str">
        <f t="shared" si="35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(((Table1[[#This Row],[launched_at]]/60)/60)/24)+DATE(1970,1,1)</f>
        <v>43824.25</v>
      </c>
      <c r="O547" s="10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34"/>
        <v>theater</v>
      </c>
      <c r="T547" t="str">
        <f t="shared" si="35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(((Table1[[#This Row],[launched_at]]/60)/60)/24)+DATE(1970,1,1)</f>
        <v>43360.208333333328</v>
      </c>
      <c r="O548" s="10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34"/>
        <v>theater</v>
      </c>
      <c r="T548" t="str">
        <f t="shared" si="35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(((Table1[[#This Row],[launched_at]]/60)/60)/24)+DATE(1970,1,1)</f>
        <v>42029.25</v>
      </c>
      <c r="O549" s="10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34"/>
        <v>film &amp; video</v>
      </c>
      <c r="T549" t="str">
        <f t="shared" si="35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(((Table1[[#This Row],[launched_at]]/60)/60)/24)+DATE(1970,1,1)</f>
        <v>42461.208333333328</v>
      </c>
      <c r="O550" s="10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34"/>
        <v>theater</v>
      </c>
      <c r="T550" t="str">
        <f t="shared" si="35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(((Table1[[#This Row],[launched_at]]/60)/60)/24)+DATE(1970,1,1)</f>
        <v>41422.208333333336</v>
      </c>
      <c r="O551" s="10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34"/>
        <v>technology</v>
      </c>
      <c r="T551" t="str">
        <f t="shared" si="35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(((Table1[[#This Row],[launched_at]]/60)/60)/24)+DATE(1970,1,1)</f>
        <v>40968.25</v>
      </c>
      <c r="O552" s="10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34"/>
        <v>music</v>
      </c>
      <c r="T552" t="str">
        <f t="shared" si="35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(((Table1[[#This Row],[launched_at]]/60)/60)/24)+DATE(1970,1,1)</f>
        <v>41993.25</v>
      </c>
      <c r="O553" s="10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34"/>
        <v>technology</v>
      </c>
      <c r="T553" t="str">
        <f t="shared" si="35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(((Table1[[#This Row],[launched_at]]/60)/60)/24)+DATE(1970,1,1)</f>
        <v>42700.25</v>
      </c>
      <c r="O554" s="10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34"/>
        <v>theater</v>
      </c>
      <c r="T554" t="str">
        <f t="shared" si="35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(((Table1[[#This Row],[launched_at]]/60)/60)/24)+DATE(1970,1,1)</f>
        <v>40545.25</v>
      </c>
      <c r="O555" s="10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34"/>
        <v>music</v>
      </c>
      <c r="T555" t="str">
        <f t="shared" si="35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(((Table1[[#This Row],[launched_at]]/60)/60)/24)+DATE(1970,1,1)</f>
        <v>42723.25</v>
      </c>
      <c r="O556" s="10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34"/>
        <v>music</v>
      </c>
      <c r="T556" t="str">
        <f t="shared" si="35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(((Table1[[#This Row],[launched_at]]/60)/60)/24)+DATE(1970,1,1)</f>
        <v>41731.208333333336</v>
      </c>
      <c r="O557" s="10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34"/>
        <v>music</v>
      </c>
      <c r="T557" t="str">
        <f t="shared" si="35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(((Table1[[#This Row],[launched_at]]/60)/60)/24)+DATE(1970,1,1)</f>
        <v>40792.208333333336</v>
      </c>
      <c r="O558" s="10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34"/>
        <v>publishing</v>
      </c>
      <c r="T558" t="str">
        <f t="shared" si="35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(((Table1[[#This Row],[launched_at]]/60)/60)/24)+DATE(1970,1,1)</f>
        <v>42279.208333333328</v>
      </c>
      <c r="O559" s="10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34"/>
        <v>film &amp; video</v>
      </c>
      <c r="T559" t="str">
        <f t="shared" si="35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(((Table1[[#This Row],[launched_at]]/60)/60)/24)+DATE(1970,1,1)</f>
        <v>42424.25</v>
      </c>
      <c r="O560" s="10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34"/>
        <v>theater</v>
      </c>
      <c r="T560" t="str">
        <f t="shared" si="35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(((Table1[[#This Row],[launched_at]]/60)/60)/24)+DATE(1970,1,1)</f>
        <v>42584.208333333328</v>
      </c>
      <c r="O561" s="10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34"/>
        <v>theater</v>
      </c>
      <c r="T561" t="str">
        <f t="shared" si="35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(((Table1[[#This Row],[launched_at]]/60)/60)/24)+DATE(1970,1,1)</f>
        <v>40865.25</v>
      </c>
      <c r="O562" s="10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34"/>
        <v>film &amp; video</v>
      </c>
      <c r="T562" t="str">
        <f t="shared" si="35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(((Table1[[#This Row],[launched_at]]/60)/60)/24)+DATE(1970,1,1)</f>
        <v>40833.208333333336</v>
      </c>
      <c r="O563" s="10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34"/>
        <v>theater</v>
      </c>
      <c r="T563" t="str">
        <f t="shared" si="35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(((Table1[[#This Row],[launched_at]]/60)/60)/24)+DATE(1970,1,1)</f>
        <v>43536.208333333328</v>
      </c>
      <c r="O564" s="10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34"/>
        <v>music</v>
      </c>
      <c r="T564" t="str">
        <f t="shared" si="35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(((Table1[[#This Row],[launched_at]]/60)/60)/24)+DATE(1970,1,1)</f>
        <v>43417.25</v>
      </c>
      <c r="O565" s="10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34"/>
        <v>film &amp; video</v>
      </c>
      <c r="T565" t="str">
        <f t="shared" si="35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(((Table1[[#This Row],[launched_at]]/60)/60)/24)+DATE(1970,1,1)</f>
        <v>42078.208333333328</v>
      </c>
      <c r="O566" s="10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34"/>
        <v>theater</v>
      </c>
      <c r="T566" t="str">
        <f t="shared" si="35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(((Table1[[#This Row],[launched_at]]/60)/60)/24)+DATE(1970,1,1)</f>
        <v>40862.25</v>
      </c>
      <c r="O567" s="10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34"/>
        <v>theater</v>
      </c>
      <c r="T567" t="str">
        <f t="shared" si="35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(((Table1[[#This Row],[launched_at]]/60)/60)/24)+DATE(1970,1,1)</f>
        <v>42424.25</v>
      </c>
      <c r="O568" s="10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34"/>
        <v>music</v>
      </c>
      <c r="T568" t="str">
        <f t="shared" si="35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(((Table1[[#This Row],[launched_at]]/60)/60)/24)+DATE(1970,1,1)</f>
        <v>41830.208333333336</v>
      </c>
      <c r="O569" s="10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34"/>
        <v>music</v>
      </c>
      <c r="T569" t="str">
        <f t="shared" si="35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(((Table1[[#This Row],[launched_at]]/60)/60)/24)+DATE(1970,1,1)</f>
        <v>40374.208333333336</v>
      </c>
      <c r="O570" s="10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34"/>
        <v>theater</v>
      </c>
      <c r="T570" t="str">
        <f t="shared" si="35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(((Table1[[#This Row],[launched_at]]/60)/60)/24)+DATE(1970,1,1)</f>
        <v>40554.25</v>
      </c>
      <c r="O571" s="10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34"/>
        <v>film &amp; video</v>
      </c>
      <c r="T571" t="str">
        <f t="shared" si="35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(((Table1[[#This Row],[launched_at]]/60)/60)/24)+DATE(1970,1,1)</f>
        <v>41993.25</v>
      </c>
      <c r="O572" s="10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34"/>
        <v>music</v>
      </c>
      <c r="T572" t="str">
        <f t="shared" si="35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(((Table1[[#This Row],[launched_at]]/60)/60)/24)+DATE(1970,1,1)</f>
        <v>42174.208333333328</v>
      </c>
      <c r="O573" s="10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34"/>
        <v>film &amp; video</v>
      </c>
      <c r="T573" t="str">
        <f t="shared" si="35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(((Table1[[#This Row],[launched_at]]/60)/60)/24)+DATE(1970,1,1)</f>
        <v>42275.208333333328</v>
      </c>
      <c r="O574" s="10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34"/>
        <v>music</v>
      </c>
      <c r="T574" t="str">
        <f t="shared" si="35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(((Table1[[#This Row],[launched_at]]/60)/60)/24)+DATE(1970,1,1)</f>
        <v>41761.208333333336</v>
      </c>
      <c r="O575" s="10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34"/>
        <v>journalism</v>
      </c>
      <c r="T575" t="str">
        <f t="shared" si="35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(((Table1[[#This Row],[launched_at]]/60)/60)/24)+DATE(1970,1,1)</f>
        <v>43806.25</v>
      </c>
      <c r="O576" s="10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34"/>
        <v>food</v>
      </c>
      <c r="T576" t="str">
        <f t="shared" si="35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(((Table1[[#This Row],[launched_at]]/60)/60)/24)+DATE(1970,1,1)</f>
        <v>41779.208333333336</v>
      </c>
      <c r="O577" s="10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34"/>
        <v>theater</v>
      </c>
      <c r="T577" t="str">
        <f t="shared" si="35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(((Table1[[#This Row],[launched_at]]/60)/60)/24)+DATE(1970,1,1)</f>
        <v>43040.208333333328</v>
      </c>
      <c r="O578" s="10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34"/>
        <v>theater</v>
      </c>
      <c r="T578" t="str">
        <f t="shared" si="35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4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(((Table1[[#This Row],[launched_at]]/60)/60)/24)+DATE(1970,1,1)</f>
        <v>40613.25</v>
      </c>
      <c r="O579" s="10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38">LEFT(R579,FIND("/",R579)-1)</f>
        <v>music</v>
      </c>
      <c r="T579" t="str">
        <f t="shared" ref="T579:T642" si="3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(((Table1[[#This Row],[launched_at]]/60)/60)/24)+DATE(1970,1,1)</f>
        <v>40878.25</v>
      </c>
      <c r="O580" s="10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38"/>
        <v>film &amp; video</v>
      </c>
      <c r="T580" t="str">
        <f t="shared" si="3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(((Table1[[#This Row],[launched_at]]/60)/60)/24)+DATE(1970,1,1)</f>
        <v>40762.208333333336</v>
      </c>
      <c r="O581" s="10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38"/>
        <v>music</v>
      </c>
      <c r="T581" t="str">
        <f t="shared" si="3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(((Table1[[#This Row],[launched_at]]/60)/60)/24)+DATE(1970,1,1)</f>
        <v>41696.25</v>
      </c>
      <c r="O582" s="10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38"/>
        <v>theater</v>
      </c>
      <c r="T582" t="str">
        <f t="shared" si="3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(((Table1[[#This Row],[launched_at]]/60)/60)/24)+DATE(1970,1,1)</f>
        <v>40662.208333333336</v>
      </c>
      <c r="O583" s="10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38"/>
        <v>technology</v>
      </c>
      <c r="T583" t="str">
        <f t="shared" si="3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(((Table1[[#This Row],[launched_at]]/60)/60)/24)+DATE(1970,1,1)</f>
        <v>42165.208333333328</v>
      </c>
      <c r="O584" s="10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38"/>
        <v>games</v>
      </c>
      <c r="T584" t="str">
        <f t="shared" si="3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(((Table1[[#This Row],[launched_at]]/60)/60)/24)+DATE(1970,1,1)</f>
        <v>40959.25</v>
      </c>
      <c r="O585" s="10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38"/>
        <v>film &amp; video</v>
      </c>
      <c r="T585" t="str">
        <f t="shared" si="3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(((Table1[[#This Row],[launched_at]]/60)/60)/24)+DATE(1970,1,1)</f>
        <v>41024.208333333336</v>
      </c>
      <c r="O586" s="10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38"/>
        <v>technology</v>
      </c>
      <c r="T586" t="str">
        <f t="shared" si="3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(((Table1[[#This Row],[launched_at]]/60)/60)/24)+DATE(1970,1,1)</f>
        <v>40255.208333333336</v>
      </c>
      <c r="O587" s="10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38"/>
        <v>publishing</v>
      </c>
      <c r="T587" t="str">
        <f t="shared" si="3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(((Table1[[#This Row],[launched_at]]/60)/60)/24)+DATE(1970,1,1)</f>
        <v>40499.25</v>
      </c>
      <c r="O588" s="10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38"/>
        <v>music</v>
      </c>
      <c r="T588" t="str">
        <f t="shared" si="3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(((Table1[[#This Row],[launched_at]]/60)/60)/24)+DATE(1970,1,1)</f>
        <v>43484.25</v>
      </c>
      <c r="O589" s="10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38"/>
        <v>food</v>
      </c>
      <c r="T589" t="str">
        <f t="shared" si="3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(((Table1[[#This Row],[launched_at]]/60)/60)/24)+DATE(1970,1,1)</f>
        <v>40262.208333333336</v>
      </c>
      <c r="O590" s="10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38"/>
        <v>theater</v>
      </c>
      <c r="T590" t="str">
        <f t="shared" si="3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(((Table1[[#This Row],[launched_at]]/60)/60)/24)+DATE(1970,1,1)</f>
        <v>42190.208333333328</v>
      </c>
      <c r="O591" s="10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38"/>
        <v>film &amp; video</v>
      </c>
      <c r="T591" t="str">
        <f t="shared" si="3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(((Table1[[#This Row],[launched_at]]/60)/60)/24)+DATE(1970,1,1)</f>
        <v>41994.25</v>
      </c>
      <c r="O592" s="10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38"/>
        <v>publishing</v>
      </c>
      <c r="T592" t="str">
        <f t="shared" si="3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(((Table1[[#This Row],[launched_at]]/60)/60)/24)+DATE(1970,1,1)</f>
        <v>40373.208333333336</v>
      </c>
      <c r="O593" s="10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38"/>
        <v>games</v>
      </c>
      <c r="T593" t="str">
        <f t="shared" si="3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(((Table1[[#This Row],[launched_at]]/60)/60)/24)+DATE(1970,1,1)</f>
        <v>41789.208333333336</v>
      </c>
      <c r="O594" s="10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38"/>
        <v>theater</v>
      </c>
      <c r="T594" t="str">
        <f t="shared" si="3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(((Table1[[#This Row],[launched_at]]/60)/60)/24)+DATE(1970,1,1)</f>
        <v>41724.208333333336</v>
      </c>
      <c r="O595" s="10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38"/>
        <v>film &amp; video</v>
      </c>
      <c r="T595" t="str">
        <f t="shared" si="3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(((Table1[[#This Row],[launched_at]]/60)/60)/24)+DATE(1970,1,1)</f>
        <v>42548.208333333328</v>
      </c>
      <c r="O596" s="10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38"/>
        <v>theater</v>
      </c>
      <c r="T596" t="str">
        <f t="shared" si="3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(((Table1[[#This Row],[launched_at]]/60)/60)/24)+DATE(1970,1,1)</f>
        <v>40253.208333333336</v>
      </c>
      <c r="O597" s="10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38"/>
        <v>theater</v>
      </c>
      <c r="T597" t="str">
        <f t="shared" si="3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(((Table1[[#This Row],[launched_at]]/60)/60)/24)+DATE(1970,1,1)</f>
        <v>42434.25</v>
      </c>
      <c r="O598" s="10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38"/>
        <v>film &amp; video</v>
      </c>
      <c r="T598" t="str">
        <f t="shared" si="3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(((Table1[[#This Row],[launched_at]]/60)/60)/24)+DATE(1970,1,1)</f>
        <v>43786.25</v>
      </c>
      <c r="O599" s="10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38"/>
        <v>theater</v>
      </c>
      <c r="T599" t="str">
        <f t="shared" si="3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(((Table1[[#This Row],[launched_at]]/60)/60)/24)+DATE(1970,1,1)</f>
        <v>40344.208333333336</v>
      </c>
      <c r="O600" s="10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38"/>
        <v>music</v>
      </c>
      <c r="T600" t="str">
        <f t="shared" si="3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(((Table1[[#This Row],[launched_at]]/60)/60)/24)+DATE(1970,1,1)</f>
        <v>42047.25</v>
      </c>
      <c r="O601" s="10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38"/>
        <v>film &amp; video</v>
      </c>
      <c r="T601" t="str">
        <f t="shared" si="3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(((Table1[[#This Row],[launched_at]]/60)/60)/24)+DATE(1970,1,1)</f>
        <v>41485.208333333336</v>
      </c>
      <c r="O602" s="10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38"/>
        <v>food</v>
      </c>
      <c r="T602" t="str">
        <f t="shared" si="3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(((Table1[[#This Row],[launched_at]]/60)/60)/24)+DATE(1970,1,1)</f>
        <v>41789.208333333336</v>
      </c>
      <c r="O603" s="10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38"/>
        <v>technology</v>
      </c>
      <c r="T603" t="str">
        <f t="shared" si="3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(((Table1[[#This Row],[launched_at]]/60)/60)/24)+DATE(1970,1,1)</f>
        <v>42160.208333333328</v>
      </c>
      <c r="O604" s="10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38"/>
        <v>theater</v>
      </c>
      <c r="T604" t="str">
        <f t="shared" si="3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(((Table1[[#This Row],[launched_at]]/60)/60)/24)+DATE(1970,1,1)</f>
        <v>43573.208333333328</v>
      </c>
      <c r="O605" s="10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38"/>
        <v>theater</v>
      </c>
      <c r="T605" t="str">
        <f t="shared" si="3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(((Table1[[#This Row],[launched_at]]/60)/60)/24)+DATE(1970,1,1)</f>
        <v>40565.25</v>
      </c>
      <c r="O606" s="10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38"/>
        <v>theater</v>
      </c>
      <c r="T606" t="str">
        <f t="shared" si="3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(((Table1[[#This Row],[launched_at]]/60)/60)/24)+DATE(1970,1,1)</f>
        <v>42280.208333333328</v>
      </c>
      <c r="O607" s="10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38"/>
        <v>publishing</v>
      </c>
      <c r="T607" t="str">
        <f t="shared" si="3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(((Table1[[#This Row],[launched_at]]/60)/60)/24)+DATE(1970,1,1)</f>
        <v>42436.25</v>
      </c>
      <c r="O608" s="10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38"/>
        <v>music</v>
      </c>
      <c r="T608" t="str">
        <f t="shared" si="3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(((Table1[[#This Row],[launched_at]]/60)/60)/24)+DATE(1970,1,1)</f>
        <v>41721.208333333336</v>
      </c>
      <c r="O609" s="10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38"/>
        <v>food</v>
      </c>
      <c r="T609" t="str">
        <f t="shared" si="3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(((Table1[[#This Row],[launched_at]]/60)/60)/24)+DATE(1970,1,1)</f>
        <v>43530.25</v>
      </c>
      <c r="O610" s="10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38"/>
        <v>music</v>
      </c>
      <c r="T610" t="str">
        <f t="shared" si="3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(((Table1[[#This Row],[launched_at]]/60)/60)/24)+DATE(1970,1,1)</f>
        <v>43481.25</v>
      </c>
      <c r="O611" s="10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38"/>
        <v>film &amp; video</v>
      </c>
      <c r="T611" t="str">
        <f t="shared" si="3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(((Table1[[#This Row],[launched_at]]/60)/60)/24)+DATE(1970,1,1)</f>
        <v>41259.25</v>
      </c>
      <c r="O612" s="10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38"/>
        <v>theater</v>
      </c>
      <c r="T612" t="str">
        <f t="shared" si="3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(((Table1[[#This Row],[launched_at]]/60)/60)/24)+DATE(1970,1,1)</f>
        <v>41480.208333333336</v>
      </c>
      <c r="O613" s="10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38"/>
        <v>theater</v>
      </c>
      <c r="T613" t="str">
        <f t="shared" si="3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(((Table1[[#This Row],[launched_at]]/60)/60)/24)+DATE(1970,1,1)</f>
        <v>40474.208333333336</v>
      </c>
      <c r="O614" s="10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38"/>
        <v>music</v>
      </c>
      <c r="T614" t="str">
        <f t="shared" si="3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(((Table1[[#This Row],[launched_at]]/60)/60)/24)+DATE(1970,1,1)</f>
        <v>42973.208333333328</v>
      </c>
      <c r="O615" s="10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38"/>
        <v>theater</v>
      </c>
      <c r="T615" t="str">
        <f t="shared" si="3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(((Table1[[#This Row],[launched_at]]/60)/60)/24)+DATE(1970,1,1)</f>
        <v>42746.25</v>
      </c>
      <c r="O616" s="10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38"/>
        <v>theater</v>
      </c>
      <c r="T616" t="str">
        <f t="shared" si="3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(((Table1[[#This Row],[launched_at]]/60)/60)/24)+DATE(1970,1,1)</f>
        <v>42489.208333333328</v>
      </c>
      <c r="O617" s="10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38"/>
        <v>theater</v>
      </c>
      <c r="T617" t="str">
        <f t="shared" si="3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(((Table1[[#This Row],[launched_at]]/60)/60)/24)+DATE(1970,1,1)</f>
        <v>41537.208333333336</v>
      </c>
      <c r="O618" s="10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38"/>
        <v>music</v>
      </c>
      <c r="T618" t="str">
        <f t="shared" si="3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(((Table1[[#This Row],[launched_at]]/60)/60)/24)+DATE(1970,1,1)</f>
        <v>41794.208333333336</v>
      </c>
      <c r="O619" s="10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38"/>
        <v>theater</v>
      </c>
      <c r="T619" t="str">
        <f t="shared" si="3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(((Table1[[#This Row],[launched_at]]/60)/60)/24)+DATE(1970,1,1)</f>
        <v>41396.208333333336</v>
      </c>
      <c r="O620" s="10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38"/>
        <v>publishing</v>
      </c>
      <c r="T620" t="str">
        <f t="shared" si="3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(((Table1[[#This Row],[launched_at]]/60)/60)/24)+DATE(1970,1,1)</f>
        <v>40669.208333333336</v>
      </c>
      <c r="O621" s="10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38"/>
        <v>theater</v>
      </c>
      <c r="T621" t="str">
        <f t="shared" si="3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(((Table1[[#This Row],[launched_at]]/60)/60)/24)+DATE(1970,1,1)</f>
        <v>42559.208333333328</v>
      </c>
      <c r="O622" s="10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38"/>
        <v>photography</v>
      </c>
      <c r="T622" t="str">
        <f t="shared" si="3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(((Table1[[#This Row],[launched_at]]/60)/60)/24)+DATE(1970,1,1)</f>
        <v>42626.208333333328</v>
      </c>
      <c r="O623" s="10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38"/>
        <v>theater</v>
      </c>
      <c r="T623" t="str">
        <f t="shared" si="3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(((Table1[[#This Row],[launched_at]]/60)/60)/24)+DATE(1970,1,1)</f>
        <v>43205.208333333328</v>
      </c>
      <c r="O624" s="10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38"/>
        <v>music</v>
      </c>
      <c r="T624" t="str">
        <f t="shared" si="3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(((Table1[[#This Row],[launched_at]]/60)/60)/24)+DATE(1970,1,1)</f>
        <v>42201.208333333328</v>
      </c>
      <c r="O625" s="10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38"/>
        <v>theater</v>
      </c>
      <c r="T625" t="str">
        <f t="shared" si="3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(((Table1[[#This Row],[launched_at]]/60)/60)/24)+DATE(1970,1,1)</f>
        <v>42029.25</v>
      </c>
      <c r="O626" s="10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38"/>
        <v>photography</v>
      </c>
      <c r="T626" t="str">
        <f t="shared" si="3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(((Table1[[#This Row],[launched_at]]/60)/60)/24)+DATE(1970,1,1)</f>
        <v>43857.25</v>
      </c>
      <c r="O627" s="10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38"/>
        <v>theater</v>
      </c>
      <c r="T627" t="str">
        <f t="shared" si="3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(((Table1[[#This Row],[launched_at]]/60)/60)/24)+DATE(1970,1,1)</f>
        <v>40449.208333333336</v>
      </c>
      <c r="O628" s="10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38"/>
        <v>theater</v>
      </c>
      <c r="T628" t="str">
        <f t="shared" si="3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(((Table1[[#This Row],[launched_at]]/60)/60)/24)+DATE(1970,1,1)</f>
        <v>40345.208333333336</v>
      </c>
      <c r="O629" s="10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38"/>
        <v>food</v>
      </c>
      <c r="T629" t="str">
        <f t="shared" si="3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(((Table1[[#This Row],[launched_at]]/60)/60)/24)+DATE(1970,1,1)</f>
        <v>40455.208333333336</v>
      </c>
      <c r="O630" s="10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38"/>
        <v>music</v>
      </c>
      <c r="T630" t="str">
        <f t="shared" si="3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(((Table1[[#This Row],[launched_at]]/60)/60)/24)+DATE(1970,1,1)</f>
        <v>42557.208333333328</v>
      </c>
      <c r="O631" s="10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38"/>
        <v>theater</v>
      </c>
      <c r="T631" t="str">
        <f t="shared" si="3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(((Table1[[#This Row],[launched_at]]/60)/60)/24)+DATE(1970,1,1)</f>
        <v>43586.208333333328</v>
      </c>
      <c r="O632" s="10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38"/>
        <v>theater</v>
      </c>
      <c r="T632" t="str">
        <f t="shared" si="3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(((Table1[[#This Row],[launched_at]]/60)/60)/24)+DATE(1970,1,1)</f>
        <v>43550.208333333328</v>
      </c>
      <c r="O633" s="10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38"/>
        <v>theater</v>
      </c>
      <c r="T633" t="str">
        <f t="shared" si="3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(((Table1[[#This Row],[launched_at]]/60)/60)/24)+DATE(1970,1,1)</f>
        <v>41945.208333333336</v>
      </c>
      <c r="O634" s="10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38"/>
        <v>theater</v>
      </c>
      <c r="T634" t="str">
        <f t="shared" si="3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(((Table1[[#This Row],[launched_at]]/60)/60)/24)+DATE(1970,1,1)</f>
        <v>42315.25</v>
      </c>
      <c r="O635" s="10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38"/>
        <v>film &amp; video</v>
      </c>
      <c r="T635" t="str">
        <f t="shared" si="3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(((Table1[[#This Row],[launched_at]]/60)/60)/24)+DATE(1970,1,1)</f>
        <v>42819.208333333328</v>
      </c>
      <c r="O636" s="10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38"/>
        <v>film &amp; video</v>
      </c>
      <c r="T636" t="str">
        <f t="shared" si="3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(((Table1[[#This Row],[launched_at]]/60)/60)/24)+DATE(1970,1,1)</f>
        <v>41314.25</v>
      </c>
      <c r="O637" s="10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38"/>
        <v>film &amp; video</v>
      </c>
      <c r="T637" t="str">
        <f t="shared" si="3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(((Table1[[#This Row],[launched_at]]/60)/60)/24)+DATE(1970,1,1)</f>
        <v>40926.25</v>
      </c>
      <c r="O638" s="10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38"/>
        <v>film &amp; video</v>
      </c>
      <c r="T638" t="str">
        <f t="shared" si="3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(((Table1[[#This Row],[launched_at]]/60)/60)/24)+DATE(1970,1,1)</f>
        <v>42688.25</v>
      </c>
      <c r="O639" s="10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38"/>
        <v>theater</v>
      </c>
      <c r="T639" t="str">
        <f t="shared" si="3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(((Table1[[#This Row],[launched_at]]/60)/60)/24)+DATE(1970,1,1)</f>
        <v>40386.208333333336</v>
      </c>
      <c r="O640" s="10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38"/>
        <v>theater</v>
      </c>
      <c r="T640" t="str">
        <f t="shared" si="3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(((Table1[[#This Row],[launched_at]]/60)/60)/24)+DATE(1970,1,1)</f>
        <v>43309.208333333328</v>
      </c>
      <c r="O641" s="10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38"/>
        <v>film &amp; video</v>
      </c>
      <c r="T641" t="str">
        <f t="shared" si="3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(((Table1[[#This Row],[launched_at]]/60)/60)/24)+DATE(1970,1,1)</f>
        <v>42387.25</v>
      </c>
      <c r="O642" s="10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38"/>
        <v>theater</v>
      </c>
      <c r="T642" t="str">
        <f t="shared" si="3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4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(((Table1[[#This Row],[launched_at]]/60)/60)/24)+DATE(1970,1,1)</f>
        <v>42786.25</v>
      </c>
      <c r="O643" s="10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42">LEFT(R643,FIND("/",R643)-1)</f>
        <v>theater</v>
      </c>
      <c r="T643" t="str">
        <f t="shared" ref="T643:T706" si="43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(((Table1[[#This Row],[launched_at]]/60)/60)/24)+DATE(1970,1,1)</f>
        <v>43451.25</v>
      </c>
      <c r="O644" s="10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42"/>
        <v>technology</v>
      </c>
      <c r="T644" t="str">
        <f t="shared" si="4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(((Table1[[#This Row],[launched_at]]/60)/60)/24)+DATE(1970,1,1)</f>
        <v>42795.25</v>
      </c>
      <c r="O645" s="10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42"/>
        <v>theater</v>
      </c>
      <c r="T645" t="str">
        <f t="shared" si="4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(((Table1[[#This Row],[launched_at]]/60)/60)/24)+DATE(1970,1,1)</f>
        <v>43452.25</v>
      </c>
      <c r="O646" s="10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42"/>
        <v>theater</v>
      </c>
      <c r="T646" t="str">
        <f t="shared" si="4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(((Table1[[#This Row],[launched_at]]/60)/60)/24)+DATE(1970,1,1)</f>
        <v>43369.208333333328</v>
      </c>
      <c r="O647" s="10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42"/>
        <v>music</v>
      </c>
      <c r="T647" t="str">
        <f t="shared" si="4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(((Table1[[#This Row],[launched_at]]/60)/60)/24)+DATE(1970,1,1)</f>
        <v>41346.208333333336</v>
      </c>
      <c r="O648" s="10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42"/>
        <v>games</v>
      </c>
      <c r="T648" t="str">
        <f t="shared" si="4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(((Table1[[#This Row],[launched_at]]/60)/60)/24)+DATE(1970,1,1)</f>
        <v>43199.208333333328</v>
      </c>
      <c r="O649" s="10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42"/>
        <v>publishing</v>
      </c>
      <c r="T649" t="str">
        <f t="shared" si="4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(((Table1[[#This Row],[launched_at]]/60)/60)/24)+DATE(1970,1,1)</f>
        <v>42922.208333333328</v>
      </c>
      <c r="O650" s="10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42"/>
        <v>food</v>
      </c>
      <c r="T650" t="str">
        <f t="shared" si="4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(((Table1[[#This Row],[launched_at]]/60)/60)/24)+DATE(1970,1,1)</f>
        <v>40471.208333333336</v>
      </c>
      <c r="O651" s="10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42"/>
        <v>theater</v>
      </c>
      <c r="T651" t="str">
        <f t="shared" si="4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(((Table1[[#This Row],[launched_at]]/60)/60)/24)+DATE(1970,1,1)</f>
        <v>41828.208333333336</v>
      </c>
      <c r="O652" s="10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42"/>
        <v>music</v>
      </c>
      <c r="T652" t="str">
        <f t="shared" si="4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(((Table1[[#This Row],[launched_at]]/60)/60)/24)+DATE(1970,1,1)</f>
        <v>41692.25</v>
      </c>
      <c r="O653" s="10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42"/>
        <v>film &amp; video</v>
      </c>
      <c r="T653" t="str">
        <f t="shared" si="4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(((Table1[[#This Row],[launched_at]]/60)/60)/24)+DATE(1970,1,1)</f>
        <v>42587.208333333328</v>
      </c>
      <c r="O654" s="10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42"/>
        <v>technology</v>
      </c>
      <c r="T654" t="str">
        <f t="shared" si="4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(((Table1[[#This Row],[launched_at]]/60)/60)/24)+DATE(1970,1,1)</f>
        <v>42468.208333333328</v>
      </c>
      <c r="O655" s="10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42"/>
        <v>technology</v>
      </c>
      <c r="T655" t="str">
        <f t="shared" si="4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(((Table1[[#This Row],[launched_at]]/60)/60)/24)+DATE(1970,1,1)</f>
        <v>42240.208333333328</v>
      </c>
      <c r="O656" s="10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42"/>
        <v>music</v>
      </c>
      <c r="T656" t="str">
        <f t="shared" si="4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(((Table1[[#This Row],[launched_at]]/60)/60)/24)+DATE(1970,1,1)</f>
        <v>42796.25</v>
      </c>
      <c r="O657" s="10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42"/>
        <v>photography</v>
      </c>
      <c r="T657" t="str">
        <f t="shared" si="4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(((Table1[[#This Row],[launched_at]]/60)/60)/24)+DATE(1970,1,1)</f>
        <v>43097.25</v>
      </c>
      <c r="O658" s="10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42"/>
        <v>food</v>
      </c>
      <c r="T658" t="str">
        <f t="shared" si="4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(((Table1[[#This Row],[launched_at]]/60)/60)/24)+DATE(1970,1,1)</f>
        <v>43096.25</v>
      </c>
      <c r="O659" s="10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42"/>
        <v>film &amp; video</v>
      </c>
      <c r="T659" t="str">
        <f t="shared" si="4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(((Table1[[#This Row],[launched_at]]/60)/60)/24)+DATE(1970,1,1)</f>
        <v>42246.208333333328</v>
      </c>
      <c r="O660" s="10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42"/>
        <v>music</v>
      </c>
      <c r="T660" t="str">
        <f t="shared" si="4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(((Table1[[#This Row],[launched_at]]/60)/60)/24)+DATE(1970,1,1)</f>
        <v>40570.25</v>
      </c>
      <c r="O661" s="10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42"/>
        <v>film &amp; video</v>
      </c>
      <c r="T661" t="str">
        <f t="shared" si="4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(((Table1[[#This Row],[launched_at]]/60)/60)/24)+DATE(1970,1,1)</f>
        <v>42237.208333333328</v>
      </c>
      <c r="O662" s="10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42"/>
        <v>theater</v>
      </c>
      <c r="T662" t="str">
        <f t="shared" si="4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(((Table1[[#This Row],[launched_at]]/60)/60)/24)+DATE(1970,1,1)</f>
        <v>40996.208333333336</v>
      </c>
      <c r="O663" s="10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42"/>
        <v>music</v>
      </c>
      <c r="T663" t="str">
        <f t="shared" si="4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(((Table1[[#This Row],[launched_at]]/60)/60)/24)+DATE(1970,1,1)</f>
        <v>43443.25</v>
      </c>
      <c r="O664" s="10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42"/>
        <v>theater</v>
      </c>
      <c r="T664" t="str">
        <f t="shared" si="4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(((Table1[[#This Row],[launched_at]]/60)/60)/24)+DATE(1970,1,1)</f>
        <v>40458.208333333336</v>
      </c>
      <c r="O665" s="10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42"/>
        <v>theater</v>
      </c>
      <c r="T665" t="str">
        <f t="shared" si="4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(((Table1[[#This Row],[launched_at]]/60)/60)/24)+DATE(1970,1,1)</f>
        <v>40959.25</v>
      </c>
      <c r="O666" s="10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42"/>
        <v>music</v>
      </c>
      <c r="T666" t="str">
        <f t="shared" si="4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(((Table1[[#This Row],[launched_at]]/60)/60)/24)+DATE(1970,1,1)</f>
        <v>40733.208333333336</v>
      </c>
      <c r="O667" s="10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42"/>
        <v>film &amp; video</v>
      </c>
      <c r="T667" t="str">
        <f t="shared" si="4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(((Table1[[#This Row],[launched_at]]/60)/60)/24)+DATE(1970,1,1)</f>
        <v>41516.208333333336</v>
      </c>
      <c r="O668" s="10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42"/>
        <v>theater</v>
      </c>
      <c r="T668" t="str">
        <f t="shared" si="4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(((Table1[[#This Row],[launched_at]]/60)/60)/24)+DATE(1970,1,1)</f>
        <v>41892.208333333336</v>
      </c>
      <c r="O669" s="10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42"/>
        <v>journalism</v>
      </c>
      <c r="T669" t="str">
        <f t="shared" si="4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(((Table1[[#This Row],[launched_at]]/60)/60)/24)+DATE(1970,1,1)</f>
        <v>41122.208333333336</v>
      </c>
      <c r="O670" s="10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42"/>
        <v>theater</v>
      </c>
      <c r="T670" t="str">
        <f t="shared" si="4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(((Table1[[#This Row],[launched_at]]/60)/60)/24)+DATE(1970,1,1)</f>
        <v>42912.208333333328</v>
      </c>
      <c r="O671" s="10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42"/>
        <v>theater</v>
      </c>
      <c r="T671" t="str">
        <f t="shared" si="4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(((Table1[[#This Row],[launched_at]]/60)/60)/24)+DATE(1970,1,1)</f>
        <v>42425.25</v>
      </c>
      <c r="O672" s="10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42"/>
        <v>music</v>
      </c>
      <c r="T672" t="str">
        <f t="shared" si="4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(((Table1[[#This Row],[launched_at]]/60)/60)/24)+DATE(1970,1,1)</f>
        <v>40390.208333333336</v>
      </c>
      <c r="O673" s="10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42"/>
        <v>theater</v>
      </c>
      <c r="T673" t="str">
        <f t="shared" si="4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(((Table1[[#This Row],[launched_at]]/60)/60)/24)+DATE(1970,1,1)</f>
        <v>43180.208333333328</v>
      </c>
      <c r="O674" s="10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42"/>
        <v>theater</v>
      </c>
      <c r="T674" t="str">
        <f t="shared" si="4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(((Table1[[#This Row],[launched_at]]/60)/60)/24)+DATE(1970,1,1)</f>
        <v>42475.208333333328</v>
      </c>
      <c r="O675" s="10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42"/>
        <v>music</v>
      </c>
      <c r="T675" t="str">
        <f t="shared" si="4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(((Table1[[#This Row],[launched_at]]/60)/60)/24)+DATE(1970,1,1)</f>
        <v>40774.208333333336</v>
      </c>
      <c r="O676" s="10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42"/>
        <v>photography</v>
      </c>
      <c r="T676" t="str">
        <f t="shared" si="4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(((Table1[[#This Row],[launched_at]]/60)/60)/24)+DATE(1970,1,1)</f>
        <v>43719.208333333328</v>
      </c>
      <c r="O677" s="10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42"/>
        <v>journalism</v>
      </c>
      <c r="T677" t="str">
        <f t="shared" si="4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(((Table1[[#This Row],[launched_at]]/60)/60)/24)+DATE(1970,1,1)</f>
        <v>41178.208333333336</v>
      </c>
      <c r="O678" s="10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42"/>
        <v>photography</v>
      </c>
      <c r="T678" t="str">
        <f t="shared" si="4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(((Table1[[#This Row],[launched_at]]/60)/60)/24)+DATE(1970,1,1)</f>
        <v>42561.208333333328</v>
      </c>
      <c r="O679" s="10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42"/>
        <v>publishing</v>
      </c>
      <c r="T679" t="str">
        <f t="shared" si="4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(((Table1[[#This Row],[launched_at]]/60)/60)/24)+DATE(1970,1,1)</f>
        <v>43484.25</v>
      </c>
      <c r="O680" s="10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42"/>
        <v>film &amp; video</v>
      </c>
      <c r="T680" t="str">
        <f t="shared" si="4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(((Table1[[#This Row],[launched_at]]/60)/60)/24)+DATE(1970,1,1)</f>
        <v>43756.208333333328</v>
      </c>
      <c r="O681" s="10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42"/>
        <v>food</v>
      </c>
      <c r="T681" t="str">
        <f t="shared" si="4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(((Table1[[#This Row],[launched_at]]/60)/60)/24)+DATE(1970,1,1)</f>
        <v>43813.25</v>
      </c>
      <c r="O682" s="10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42"/>
        <v>games</v>
      </c>
      <c r="T682" t="str">
        <f t="shared" si="4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(((Table1[[#This Row],[launched_at]]/60)/60)/24)+DATE(1970,1,1)</f>
        <v>40898.25</v>
      </c>
      <c r="O683" s="10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42"/>
        <v>theater</v>
      </c>
      <c r="T683" t="str">
        <f t="shared" si="4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(((Table1[[#This Row],[launched_at]]/60)/60)/24)+DATE(1970,1,1)</f>
        <v>41619.25</v>
      </c>
      <c r="O684" s="10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42"/>
        <v>theater</v>
      </c>
      <c r="T684" t="str">
        <f t="shared" si="4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(((Table1[[#This Row],[launched_at]]/60)/60)/24)+DATE(1970,1,1)</f>
        <v>43359.208333333328</v>
      </c>
      <c r="O685" s="10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42"/>
        <v>theater</v>
      </c>
      <c r="T685" t="str">
        <f t="shared" si="4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(((Table1[[#This Row],[launched_at]]/60)/60)/24)+DATE(1970,1,1)</f>
        <v>40358.208333333336</v>
      </c>
      <c r="O686" s="10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42"/>
        <v>publishing</v>
      </c>
      <c r="T686" t="str">
        <f t="shared" si="4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(((Table1[[#This Row],[launched_at]]/60)/60)/24)+DATE(1970,1,1)</f>
        <v>42239.208333333328</v>
      </c>
      <c r="O687" s="10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42"/>
        <v>theater</v>
      </c>
      <c r="T687" t="str">
        <f t="shared" si="4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(((Table1[[#This Row],[launched_at]]/60)/60)/24)+DATE(1970,1,1)</f>
        <v>43186.208333333328</v>
      </c>
      <c r="O688" s="10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42"/>
        <v>technology</v>
      </c>
      <c r="T688" t="str">
        <f t="shared" si="4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(((Table1[[#This Row],[launched_at]]/60)/60)/24)+DATE(1970,1,1)</f>
        <v>42806.25</v>
      </c>
      <c r="O689" s="10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42"/>
        <v>theater</v>
      </c>
      <c r="T689" t="str">
        <f t="shared" si="4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(((Table1[[#This Row],[launched_at]]/60)/60)/24)+DATE(1970,1,1)</f>
        <v>43475.25</v>
      </c>
      <c r="O690" s="10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42"/>
        <v>film &amp; video</v>
      </c>
      <c r="T690" t="str">
        <f t="shared" si="4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(((Table1[[#This Row],[launched_at]]/60)/60)/24)+DATE(1970,1,1)</f>
        <v>41576.208333333336</v>
      </c>
      <c r="O691" s="10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42"/>
        <v>technology</v>
      </c>
      <c r="T691" t="str">
        <f t="shared" si="4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(((Table1[[#This Row],[launched_at]]/60)/60)/24)+DATE(1970,1,1)</f>
        <v>40874.25</v>
      </c>
      <c r="O692" s="10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42"/>
        <v>film &amp; video</v>
      </c>
      <c r="T692" t="str">
        <f t="shared" si="4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(((Table1[[#This Row],[launched_at]]/60)/60)/24)+DATE(1970,1,1)</f>
        <v>41185.208333333336</v>
      </c>
      <c r="O693" s="10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42"/>
        <v>film &amp; video</v>
      </c>
      <c r="T693" t="str">
        <f t="shared" si="4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(((Table1[[#This Row],[launched_at]]/60)/60)/24)+DATE(1970,1,1)</f>
        <v>43655.208333333328</v>
      </c>
      <c r="O694" s="10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42"/>
        <v>music</v>
      </c>
      <c r="T694" t="str">
        <f t="shared" si="4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(((Table1[[#This Row],[launched_at]]/60)/60)/24)+DATE(1970,1,1)</f>
        <v>43025.208333333328</v>
      </c>
      <c r="O695" s="10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42"/>
        <v>theater</v>
      </c>
      <c r="T695" t="str">
        <f t="shared" si="4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(((Table1[[#This Row],[launched_at]]/60)/60)/24)+DATE(1970,1,1)</f>
        <v>43066.25</v>
      </c>
      <c r="O696" s="10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42"/>
        <v>theater</v>
      </c>
      <c r="T696" t="str">
        <f t="shared" si="4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(((Table1[[#This Row],[launched_at]]/60)/60)/24)+DATE(1970,1,1)</f>
        <v>42322.25</v>
      </c>
      <c r="O697" s="10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42"/>
        <v>music</v>
      </c>
      <c r="T697" t="str">
        <f t="shared" si="4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(((Table1[[#This Row],[launched_at]]/60)/60)/24)+DATE(1970,1,1)</f>
        <v>42114.208333333328</v>
      </c>
      <c r="O698" s="10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42"/>
        <v>theater</v>
      </c>
      <c r="T698" t="str">
        <f t="shared" si="4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(((Table1[[#This Row],[launched_at]]/60)/60)/24)+DATE(1970,1,1)</f>
        <v>43190.208333333328</v>
      </c>
      <c r="O699" s="10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42"/>
        <v>music</v>
      </c>
      <c r="T699" t="str">
        <f t="shared" si="4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(((Table1[[#This Row],[launched_at]]/60)/60)/24)+DATE(1970,1,1)</f>
        <v>40871.25</v>
      </c>
      <c r="O700" s="10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42"/>
        <v>technology</v>
      </c>
      <c r="T700" t="str">
        <f t="shared" si="4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(((Table1[[#This Row],[launched_at]]/60)/60)/24)+DATE(1970,1,1)</f>
        <v>43641.208333333328</v>
      </c>
      <c r="O701" s="10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42"/>
        <v>film &amp; video</v>
      </c>
      <c r="T701" t="str">
        <f t="shared" si="4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(((Table1[[#This Row],[launched_at]]/60)/60)/24)+DATE(1970,1,1)</f>
        <v>40203.25</v>
      </c>
      <c r="O702" s="10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42"/>
        <v>technology</v>
      </c>
      <c r="T702" t="str">
        <f t="shared" si="4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(((Table1[[#This Row],[launched_at]]/60)/60)/24)+DATE(1970,1,1)</f>
        <v>40629.208333333336</v>
      </c>
      <c r="O703" s="10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42"/>
        <v>theater</v>
      </c>
      <c r="T703" t="str">
        <f t="shared" si="4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(((Table1[[#This Row],[launched_at]]/60)/60)/24)+DATE(1970,1,1)</f>
        <v>41477.208333333336</v>
      </c>
      <c r="O704" s="10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42"/>
        <v>technology</v>
      </c>
      <c r="T704" t="str">
        <f t="shared" si="4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(((Table1[[#This Row],[launched_at]]/60)/60)/24)+DATE(1970,1,1)</f>
        <v>41020.208333333336</v>
      </c>
      <c r="O705" s="10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42"/>
        <v>publishing</v>
      </c>
      <c r="T705" t="str">
        <f t="shared" si="4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(((Table1[[#This Row],[launched_at]]/60)/60)/24)+DATE(1970,1,1)</f>
        <v>42555.208333333328</v>
      </c>
      <c r="O706" s="10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42"/>
        <v>film &amp; video</v>
      </c>
      <c r="T706" t="str">
        <f t="shared" si="4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4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(((Table1[[#This Row],[launched_at]]/60)/60)/24)+DATE(1970,1,1)</f>
        <v>41619.25</v>
      </c>
      <c r="O707" s="10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46">LEFT(R707,FIND("/",R707)-1)</f>
        <v>publishing</v>
      </c>
      <c r="T707" t="str">
        <f t="shared" ref="T707:T770" si="47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(((Table1[[#This Row],[launched_at]]/60)/60)/24)+DATE(1970,1,1)</f>
        <v>43471.25</v>
      </c>
      <c r="O708" s="10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46"/>
        <v>technology</v>
      </c>
      <c r="T708" t="str">
        <f t="shared" si="47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(((Table1[[#This Row],[launched_at]]/60)/60)/24)+DATE(1970,1,1)</f>
        <v>43442.25</v>
      </c>
      <c r="O709" s="10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46"/>
        <v>film &amp; video</v>
      </c>
      <c r="T709" t="str">
        <f t="shared" si="47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(((Table1[[#This Row],[launched_at]]/60)/60)/24)+DATE(1970,1,1)</f>
        <v>42877.208333333328</v>
      </c>
      <c r="O710" s="10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46"/>
        <v>theater</v>
      </c>
      <c r="T710" t="str">
        <f t="shared" si="47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(((Table1[[#This Row],[launched_at]]/60)/60)/24)+DATE(1970,1,1)</f>
        <v>41018.208333333336</v>
      </c>
      <c r="O711" s="10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46"/>
        <v>theater</v>
      </c>
      <c r="T711" t="str">
        <f t="shared" si="47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(((Table1[[#This Row],[launched_at]]/60)/60)/24)+DATE(1970,1,1)</f>
        <v>43295.208333333328</v>
      </c>
      <c r="O712" s="10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46"/>
        <v>theater</v>
      </c>
      <c r="T712" t="str">
        <f t="shared" si="47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(((Table1[[#This Row],[launched_at]]/60)/60)/24)+DATE(1970,1,1)</f>
        <v>42393.25</v>
      </c>
      <c r="O713" s="10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46"/>
        <v>theater</v>
      </c>
      <c r="T713" t="str">
        <f t="shared" si="47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(((Table1[[#This Row],[launched_at]]/60)/60)/24)+DATE(1970,1,1)</f>
        <v>42559.208333333328</v>
      </c>
      <c r="O714" s="10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46"/>
        <v>theater</v>
      </c>
      <c r="T714" t="str">
        <f t="shared" si="47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(((Table1[[#This Row],[launched_at]]/60)/60)/24)+DATE(1970,1,1)</f>
        <v>42604.208333333328</v>
      </c>
      <c r="O715" s="10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46"/>
        <v>publishing</v>
      </c>
      <c r="T715" t="str">
        <f t="shared" si="47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(((Table1[[#This Row],[launched_at]]/60)/60)/24)+DATE(1970,1,1)</f>
        <v>41870.208333333336</v>
      </c>
      <c r="O716" s="10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46"/>
        <v>music</v>
      </c>
      <c r="T716" t="str">
        <f t="shared" si="47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(((Table1[[#This Row],[launched_at]]/60)/60)/24)+DATE(1970,1,1)</f>
        <v>40397.208333333336</v>
      </c>
      <c r="O717" s="10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46"/>
        <v>games</v>
      </c>
      <c r="T717" t="str">
        <f t="shared" si="47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(((Table1[[#This Row],[launched_at]]/60)/60)/24)+DATE(1970,1,1)</f>
        <v>41465.208333333336</v>
      </c>
      <c r="O718" s="10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46"/>
        <v>theater</v>
      </c>
      <c r="T718" t="str">
        <f t="shared" si="47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(((Table1[[#This Row],[launched_at]]/60)/60)/24)+DATE(1970,1,1)</f>
        <v>40777.208333333336</v>
      </c>
      <c r="O719" s="10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46"/>
        <v>film &amp; video</v>
      </c>
      <c r="T719" t="str">
        <f t="shared" si="47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(((Table1[[#This Row],[launched_at]]/60)/60)/24)+DATE(1970,1,1)</f>
        <v>41442.208333333336</v>
      </c>
      <c r="O720" s="10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46"/>
        <v>technology</v>
      </c>
      <c r="T720" t="str">
        <f t="shared" si="47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(((Table1[[#This Row],[launched_at]]/60)/60)/24)+DATE(1970,1,1)</f>
        <v>41058.208333333336</v>
      </c>
      <c r="O721" s="10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46"/>
        <v>publishing</v>
      </c>
      <c r="T721" t="str">
        <f t="shared" si="47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(((Table1[[#This Row],[launched_at]]/60)/60)/24)+DATE(1970,1,1)</f>
        <v>43152.25</v>
      </c>
      <c r="O722" s="10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46"/>
        <v>theater</v>
      </c>
      <c r="T722" t="str">
        <f t="shared" si="47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(((Table1[[#This Row],[launched_at]]/60)/60)/24)+DATE(1970,1,1)</f>
        <v>43194.208333333328</v>
      </c>
      <c r="O723" s="10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46"/>
        <v>music</v>
      </c>
      <c r="T723" t="str">
        <f t="shared" si="47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(((Table1[[#This Row],[launched_at]]/60)/60)/24)+DATE(1970,1,1)</f>
        <v>43045.25</v>
      </c>
      <c r="O724" s="10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46"/>
        <v>film &amp; video</v>
      </c>
      <c r="T724" t="str">
        <f t="shared" si="47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(((Table1[[#This Row],[launched_at]]/60)/60)/24)+DATE(1970,1,1)</f>
        <v>42431.25</v>
      </c>
      <c r="O725" s="10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46"/>
        <v>theater</v>
      </c>
      <c r="T725" t="str">
        <f t="shared" si="47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(((Table1[[#This Row],[launched_at]]/60)/60)/24)+DATE(1970,1,1)</f>
        <v>41934.208333333336</v>
      </c>
      <c r="O726" s="10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46"/>
        <v>theater</v>
      </c>
      <c r="T726" t="str">
        <f t="shared" si="47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(((Table1[[#This Row],[launched_at]]/60)/60)/24)+DATE(1970,1,1)</f>
        <v>41958.25</v>
      </c>
      <c r="O727" s="10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46"/>
        <v>games</v>
      </c>
      <c r="T727" t="str">
        <f t="shared" si="47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(((Table1[[#This Row],[launched_at]]/60)/60)/24)+DATE(1970,1,1)</f>
        <v>40476.208333333336</v>
      </c>
      <c r="O728" s="10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46"/>
        <v>theater</v>
      </c>
      <c r="T728" t="str">
        <f t="shared" si="47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(((Table1[[#This Row],[launched_at]]/60)/60)/24)+DATE(1970,1,1)</f>
        <v>43485.25</v>
      </c>
      <c r="O729" s="10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46"/>
        <v>technology</v>
      </c>
      <c r="T729" t="str">
        <f t="shared" si="47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(((Table1[[#This Row],[launched_at]]/60)/60)/24)+DATE(1970,1,1)</f>
        <v>42515.208333333328</v>
      </c>
      <c r="O730" s="10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46"/>
        <v>theater</v>
      </c>
      <c r="T730" t="str">
        <f t="shared" si="47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(((Table1[[#This Row],[launched_at]]/60)/60)/24)+DATE(1970,1,1)</f>
        <v>41309.25</v>
      </c>
      <c r="O731" s="10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46"/>
        <v>film &amp; video</v>
      </c>
      <c r="T731" t="str">
        <f t="shared" si="47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(((Table1[[#This Row],[launched_at]]/60)/60)/24)+DATE(1970,1,1)</f>
        <v>42147.208333333328</v>
      </c>
      <c r="O732" s="10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46"/>
        <v>technology</v>
      </c>
      <c r="T732" t="str">
        <f t="shared" si="47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(((Table1[[#This Row],[launched_at]]/60)/60)/24)+DATE(1970,1,1)</f>
        <v>42939.208333333328</v>
      </c>
      <c r="O733" s="10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46"/>
        <v>technology</v>
      </c>
      <c r="T733" t="str">
        <f t="shared" si="47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(((Table1[[#This Row],[launched_at]]/60)/60)/24)+DATE(1970,1,1)</f>
        <v>42816.208333333328</v>
      </c>
      <c r="O734" s="10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46"/>
        <v>music</v>
      </c>
      <c r="T734" t="str">
        <f t="shared" si="47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(((Table1[[#This Row],[launched_at]]/60)/60)/24)+DATE(1970,1,1)</f>
        <v>41844.208333333336</v>
      </c>
      <c r="O735" s="10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46"/>
        <v>music</v>
      </c>
      <c r="T735" t="str">
        <f t="shared" si="47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(((Table1[[#This Row],[launched_at]]/60)/60)/24)+DATE(1970,1,1)</f>
        <v>42763.25</v>
      </c>
      <c r="O736" s="10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46"/>
        <v>theater</v>
      </c>
      <c r="T736" t="str">
        <f t="shared" si="47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(((Table1[[#This Row],[launched_at]]/60)/60)/24)+DATE(1970,1,1)</f>
        <v>42459.208333333328</v>
      </c>
      <c r="O737" s="10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46"/>
        <v>photography</v>
      </c>
      <c r="T737" t="str">
        <f t="shared" si="47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(((Table1[[#This Row],[launched_at]]/60)/60)/24)+DATE(1970,1,1)</f>
        <v>42055.25</v>
      </c>
      <c r="O738" s="10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46"/>
        <v>publishing</v>
      </c>
      <c r="T738" t="str">
        <f t="shared" si="47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(((Table1[[#This Row],[launched_at]]/60)/60)/24)+DATE(1970,1,1)</f>
        <v>42685.25</v>
      </c>
      <c r="O739" s="10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46"/>
        <v>music</v>
      </c>
      <c r="T739" t="str">
        <f t="shared" si="47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(((Table1[[#This Row],[launched_at]]/60)/60)/24)+DATE(1970,1,1)</f>
        <v>41959.25</v>
      </c>
      <c r="O740" s="10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46"/>
        <v>theater</v>
      </c>
      <c r="T740" t="str">
        <f t="shared" si="47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(((Table1[[#This Row],[launched_at]]/60)/60)/24)+DATE(1970,1,1)</f>
        <v>41089.208333333336</v>
      </c>
      <c r="O741" s="10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46"/>
        <v>music</v>
      </c>
      <c r="T741" t="str">
        <f t="shared" si="47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(((Table1[[#This Row],[launched_at]]/60)/60)/24)+DATE(1970,1,1)</f>
        <v>42769.25</v>
      </c>
      <c r="O742" s="10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46"/>
        <v>theater</v>
      </c>
      <c r="T742" t="str">
        <f t="shared" si="47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(((Table1[[#This Row],[launched_at]]/60)/60)/24)+DATE(1970,1,1)</f>
        <v>40321.208333333336</v>
      </c>
      <c r="O743" s="10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46"/>
        <v>theater</v>
      </c>
      <c r="T743" t="str">
        <f t="shared" si="47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(((Table1[[#This Row],[launched_at]]/60)/60)/24)+DATE(1970,1,1)</f>
        <v>40197.25</v>
      </c>
      <c r="O744" s="10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46"/>
        <v>music</v>
      </c>
      <c r="T744" t="str">
        <f t="shared" si="47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(((Table1[[#This Row],[launched_at]]/60)/60)/24)+DATE(1970,1,1)</f>
        <v>42298.208333333328</v>
      </c>
      <c r="O745" s="10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46"/>
        <v>theater</v>
      </c>
      <c r="T745" t="str">
        <f t="shared" si="47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(((Table1[[#This Row],[launched_at]]/60)/60)/24)+DATE(1970,1,1)</f>
        <v>43322.208333333328</v>
      </c>
      <c r="O746" s="10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46"/>
        <v>theater</v>
      </c>
      <c r="T746" t="str">
        <f t="shared" si="47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(((Table1[[#This Row],[launched_at]]/60)/60)/24)+DATE(1970,1,1)</f>
        <v>40328.208333333336</v>
      </c>
      <c r="O747" s="10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46"/>
        <v>technology</v>
      </c>
      <c r="T747" t="str">
        <f t="shared" si="47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(((Table1[[#This Row],[launched_at]]/60)/60)/24)+DATE(1970,1,1)</f>
        <v>40825.208333333336</v>
      </c>
      <c r="O748" s="10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46"/>
        <v>technology</v>
      </c>
      <c r="T748" t="str">
        <f t="shared" si="47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(((Table1[[#This Row],[launched_at]]/60)/60)/24)+DATE(1970,1,1)</f>
        <v>40423.208333333336</v>
      </c>
      <c r="O749" s="10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46"/>
        <v>theater</v>
      </c>
      <c r="T749" t="str">
        <f t="shared" si="47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(((Table1[[#This Row],[launched_at]]/60)/60)/24)+DATE(1970,1,1)</f>
        <v>40238.25</v>
      </c>
      <c r="O750" s="10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46"/>
        <v>film &amp; video</v>
      </c>
      <c r="T750" t="str">
        <f t="shared" si="47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(((Table1[[#This Row],[launched_at]]/60)/60)/24)+DATE(1970,1,1)</f>
        <v>41920.208333333336</v>
      </c>
      <c r="O751" s="10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46"/>
        <v>technology</v>
      </c>
      <c r="T751" t="str">
        <f t="shared" si="47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(((Table1[[#This Row],[launched_at]]/60)/60)/24)+DATE(1970,1,1)</f>
        <v>40360.208333333336</v>
      </c>
      <c r="O752" s="10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46"/>
        <v>music</v>
      </c>
      <c r="T752" t="str">
        <f t="shared" si="47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(((Table1[[#This Row],[launched_at]]/60)/60)/24)+DATE(1970,1,1)</f>
        <v>42446.208333333328</v>
      </c>
      <c r="O753" s="10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46"/>
        <v>publishing</v>
      </c>
      <c r="T753" t="str">
        <f t="shared" si="47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(((Table1[[#This Row],[launched_at]]/60)/60)/24)+DATE(1970,1,1)</f>
        <v>40395.208333333336</v>
      </c>
      <c r="O754" s="10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46"/>
        <v>theater</v>
      </c>
      <c r="T754" t="str">
        <f t="shared" si="47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(((Table1[[#This Row],[launched_at]]/60)/60)/24)+DATE(1970,1,1)</f>
        <v>40321.208333333336</v>
      </c>
      <c r="O755" s="10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46"/>
        <v>photography</v>
      </c>
      <c r="T755" t="str">
        <f t="shared" si="47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(((Table1[[#This Row],[launched_at]]/60)/60)/24)+DATE(1970,1,1)</f>
        <v>41210.208333333336</v>
      </c>
      <c r="O756" s="10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46"/>
        <v>theater</v>
      </c>
      <c r="T756" t="str">
        <f t="shared" si="47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(((Table1[[#This Row],[launched_at]]/60)/60)/24)+DATE(1970,1,1)</f>
        <v>43096.25</v>
      </c>
      <c r="O757" s="10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46"/>
        <v>theater</v>
      </c>
      <c r="T757" t="str">
        <f t="shared" si="47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(((Table1[[#This Row],[launched_at]]/60)/60)/24)+DATE(1970,1,1)</f>
        <v>42024.25</v>
      </c>
      <c r="O758" s="10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46"/>
        <v>theater</v>
      </c>
      <c r="T758" t="str">
        <f t="shared" si="47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(((Table1[[#This Row],[launched_at]]/60)/60)/24)+DATE(1970,1,1)</f>
        <v>40675.208333333336</v>
      </c>
      <c r="O759" s="10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46"/>
        <v>film &amp; video</v>
      </c>
      <c r="T759" t="str">
        <f t="shared" si="47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(((Table1[[#This Row],[launched_at]]/60)/60)/24)+DATE(1970,1,1)</f>
        <v>41936.208333333336</v>
      </c>
      <c r="O760" s="10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46"/>
        <v>music</v>
      </c>
      <c r="T760" t="str">
        <f t="shared" si="47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(((Table1[[#This Row],[launched_at]]/60)/60)/24)+DATE(1970,1,1)</f>
        <v>43136.25</v>
      </c>
      <c r="O761" s="10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46"/>
        <v>music</v>
      </c>
      <c r="T761" t="str">
        <f t="shared" si="47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(((Table1[[#This Row],[launched_at]]/60)/60)/24)+DATE(1970,1,1)</f>
        <v>43678.208333333328</v>
      </c>
      <c r="O762" s="10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46"/>
        <v>games</v>
      </c>
      <c r="T762" t="str">
        <f t="shared" si="47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(((Table1[[#This Row],[launched_at]]/60)/60)/24)+DATE(1970,1,1)</f>
        <v>42938.208333333328</v>
      </c>
      <c r="O763" s="10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46"/>
        <v>music</v>
      </c>
      <c r="T763" t="str">
        <f t="shared" si="47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(((Table1[[#This Row],[launched_at]]/60)/60)/24)+DATE(1970,1,1)</f>
        <v>41241.25</v>
      </c>
      <c r="O764" s="10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46"/>
        <v>music</v>
      </c>
      <c r="T764" t="str">
        <f t="shared" si="47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(((Table1[[#This Row],[launched_at]]/60)/60)/24)+DATE(1970,1,1)</f>
        <v>41037.208333333336</v>
      </c>
      <c r="O765" s="10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46"/>
        <v>theater</v>
      </c>
      <c r="T765" t="str">
        <f t="shared" si="47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(((Table1[[#This Row],[launched_at]]/60)/60)/24)+DATE(1970,1,1)</f>
        <v>40676.208333333336</v>
      </c>
      <c r="O766" s="10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46"/>
        <v>music</v>
      </c>
      <c r="T766" t="str">
        <f t="shared" si="47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(((Table1[[#This Row],[launched_at]]/60)/60)/24)+DATE(1970,1,1)</f>
        <v>42840.208333333328</v>
      </c>
      <c r="O767" s="10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46"/>
        <v>music</v>
      </c>
      <c r="T767" t="str">
        <f t="shared" si="47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(((Table1[[#This Row],[launched_at]]/60)/60)/24)+DATE(1970,1,1)</f>
        <v>43362.208333333328</v>
      </c>
      <c r="O768" s="10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46"/>
        <v>film &amp; video</v>
      </c>
      <c r="T768" t="str">
        <f t="shared" si="47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(((Table1[[#This Row],[launched_at]]/60)/60)/24)+DATE(1970,1,1)</f>
        <v>42283.208333333328</v>
      </c>
      <c r="O769" s="10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46"/>
        <v>publishing</v>
      </c>
      <c r="T769" t="str">
        <f t="shared" si="47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(((Table1[[#This Row],[launched_at]]/60)/60)/24)+DATE(1970,1,1)</f>
        <v>41619.25</v>
      </c>
      <c r="O770" s="10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46"/>
        <v>theater</v>
      </c>
      <c r="T770" t="str">
        <f t="shared" si="47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4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(((Table1[[#This Row],[launched_at]]/60)/60)/24)+DATE(1970,1,1)</f>
        <v>41501.208333333336</v>
      </c>
      <c r="O771" s="10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50">LEFT(R771,FIND("/",R771)-1)</f>
        <v>games</v>
      </c>
      <c r="T771" t="str">
        <f t="shared" ref="T771:T834" si="51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(((Table1[[#This Row],[launched_at]]/60)/60)/24)+DATE(1970,1,1)</f>
        <v>41743.208333333336</v>
      </c>
      <c r="O772" s="10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50"/>
        <v>theater</v>
      </c>
      <c r="T772" t="str">
        <f t="shared" si="51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(((Table1[[#This Row],[launched_at]]/60)/60)/24)+DATE(1970,1,1)</f>
        <v>43491.25</v>
      </c>
      <c r="O773" s="10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50"/>
        <v>theater</v>
      </c>
      <c r="T773" t="str">
        <f t="shared" si="51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(((Table1[[#This Row],[launched_at]]/60)/60)/24)+DATE(1970,1,1)</f>
        <v>43505.25</v>
      </c>
      <c r="O774" s="10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50"/>
        <v>music</v>
      </c>
      <c r="T774" t="str">
        <f t="shared" si="51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(((Table1[[#This Row],[launched_at]]/60)/60)/24)+DATE(1970,1,1)</f>
        <v>42838.208333333328</v>
      </c>
      <c r="O775" s="10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50"/>
        <v>theater</v>
      </c>
      <c r="T775" t="str">
        <f t="shared" si="51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(((Table1[[#This Row],[launched_at]]/60)/60)/24)+DATE(1970,1,1)</f>
        <v>42513.208333333328</v>
      </c>
      <c r="O776" s="10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50"/>
        <v>technology</v>
      </c>
      <c r="T776" t="str">
        <f t="shared" si="51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(((Table1[[#This Row],[launched_at]]/60)/60)/24)+DATE(1970,1,1)</f>
        <v>41949.25</v>
      </c>
      <c r="O777" s="10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50"/>
        <v>music</v>
      </c>
      <c r="T777" t="str">
        <f t="shared" si="51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(((Table1[[#This Row],[launched_at]]/60)/60)/24)+DATE(1970,1,1)</f>
        <v>43650.208333333328</v>
      </c>
      <c r="O778" s="10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50"/>
        <v>theater</v>
      </c>
      <c r="T778" t="str">
        <f t="shared" si="51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(((Table1[[#This Row],[launched_at]]/60)/60)/24)+DATE(1970,1,1)</f>
        <v>40809.208333333336</v>
      </c>
      <c r="O779" s="10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50"/>
        <v>theater</v>
      </c>
      <c r="T779" t="str">
        <f t="shared" si="51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(((Table1[[#This Row],[launched_at]]/60)/60)/24)+DATE(1970,1,1)</f>
        <v>40768.208333333336</v>
      </c>
      <c r="O780" s="10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50"/>
        <v>film &amp; video</v>
      </c>
      <c r="T780" t="str">
        <f t="shared" si="51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(((Table1[[#This Row],[launched_at]]/60)/60)/24)+DATE(1970,1,1)</f>
        <v>42230.208333333328</v>
      </c>
      <c r="O781" s="10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50"/>
        <v>theater</v>
      </c>
      <c r="T781" t="str">
        <f t="shared" si="51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(((Table1[[#This Row],[launched_at]]/60)/60)/24)+DATE(1970,1,1)</f>
        <v>42573.208333333328</v>
      </c>
      <c r="O782" s="10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50"/>
        <v>film &amp; video</v>
      </c>
      <c r="T782" t="str">
        <f t="shared" si="51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(((Table1[[#This Row],[launched_at]]/60)/60)/24)+DATE(1970,1,1)</f>
        <v>40482.208333333336</v>
      </c>
      <c r="O783" s="10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50"/>
        <v>theater</v>
      </c>
      <c r="T783" t="str">
        <f t="shared" si="51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(((Table1[[#This Row],[launched_at]]/60)/60)/24)+DATE(1970,1,1)</f>
        <v>40603.25</v>
      </c>
      <c r="O784" s="10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50"/>
        <v>film &amp; video</v>
      </c>
      <c r="T784" t="str">
        <f t="shared" si="51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(((Table1[[#This Row],[launched_at]]/60)/60)/24)+DATE(1970,1,1)</f>
        <v>41625.25</v>
      </c>
      <c r="O785" s="10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50"/>
        <v>music</v>
      </c>
      <c r="T785" t="str">
        <f t="shared" si="51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(((Table1[[#This Row],[launched_at]]/60)/60)/24)+DATE(1970,1,1)</f>
        <v>42435.25</v>
      </c>
      <c r="O786" s="10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50"/>
        <v>technology</v>
      </c>
      <c r="T786" t="str">
        <f t="shared" si="51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(((Table1[[#This Row],[launched_at]]/60)/60)/24)+DATE(1970,1,1)</f>
        <v>43582.208333333328</v>
      </c>
      <c r="O787" s="10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50"/>
        <v>film &amp; video</v>
      </c>
      <c r="T787" t="str">
        <f t="shared" si="51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(((Table1[[#This Row],[launched_at]]/60)/60)/24)+DATE(1970,1,1)</f>
        <v>43186.208333333328</v>
      </c>
      <c r="O788" s="10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50"/>
        <v>music</v>
      </c>
      <c r="T788" t="str">
        <f t="shared" si="51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(((Table1[[#This Row],[launched_at]]/60)/60)/24)+DATE(1970,1,1)</f>
        <v>40684.208333333336</v>
      </c>
      <c r="O789" s="10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50"/>
        <v>music</v>
      </c>
      <c r="T789" t="str">
        <f t="shared" si="51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(((Table1[[#This Row],[launched_at]]/60)/60)/24)+DATE(1970,1,1)</f>
        <v>41202.208333333336</v>
      </c>
      <c r="O790" s="10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50"/>
        <v>film &amp; video</v>
      </c>
      <c r="T790" t="str">
        <f t="shared" si="51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(((Table1[[#This Row],[launched_at]]/60)/60)/24)+DATE(1970,1,1)</f>
        <v>41786.208333333336</v>
      </c>
      <c r="O791" s="10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50"/>
        <v>theater</v>
      </c>
      <c r="T791" t="str">
        <f t="shared" si="51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(((Table1[[#This Row],[launched_at]]/60)/60)/24)+DATE(1970,1,1)</f>
        <v>40223.25</v>
      </c>
      <c r="O792" s="10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50"/>
        <v>theater</v>
      </c>
      <c r="T792" t="str">
        <f t="shared" si="51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(((Table1[[#This Row],[launched_at]]/60)/60)/24)+DATE(1970,1,1)</f>
        <v>42715.25</v>
      </c>
      <c r="O793" s="10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50"/>
        <v>food</v>
      </c>
      <c r="T793" t="str">
        <f t="shared" si="51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(((Table1[[#This Row],[launched_at]]/60)/60)/24)+DATE(1970,1,1)</f>
        <v>41451.208333333336</v>
      </c>
      <c r="O794" s="10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50"/>
        <v>theater</v>
      </c>
      <c r="T794" t="str">
        <f t="shared" si="51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(((Table1[[#This Row],[launched_at]]/60)/60)/24)+DATE(1970,1,1)</f>
        <v>41450.208333333336</v>
      </c>
      <c r="O795" s="10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50"/>
        <v>publishing</v>
      </c>
      <c r="T795" t="str">
        <f t="shared" si="51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(((Table1[[#This Row],[launched_at]]/60)/60)/24)+DATE(1970,1,1)</f>
        <v>43091.25</v>
      </c>
      <c r="O796" s="10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50"/>
        <v>music</v>
      </c>
      <c r="T796" t="str">
        <f t="shared" si="51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(((Table1[[#This Row],[launched_at]]/60)/60)/24)+DATE(1970,1,1)</f>
        <v>42675.208333333328</v>
      </c>
      <c r="O797" s="10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50"/>
        <v>film &amp; video</v>
      </c>
      <c r="T797" t="str">
        <f t="shared" si="51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(((Table1[[#This Row],[launched_at]]/60)/60)/24)+DATE(1970,1,1)</f>
        <v>41859.208333333336</v>
      </c>
      <c r="O798" s="10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50"/>
        <v>games</v>
      </c>
      <c r="T798" t="str">
        <f t="shared" si="51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(((Table1[[#This Row],[launched_at]]/60)/60)/24)+DATE(1970,1,1)</f>
        <v>43464.25</v>
      </c>
      <c r="O799" s="10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50"/>
        <v>technology</v>
      </c>
      <c r="T799" t="str">
        <f t="shared" si="51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(((Table1[[#This Row],[launched_at]]/60)/60)/24)+DATE(1970,1,1)</f>
        <v>41060.208333333336</v>
      </c>
      <c r="O800" s="10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50"/>
        <v>theater</v>
      </c>
      <c r="T800" t="str">
        <f t="shared" si="51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(((Table1[[#This Row],[launched_at]]/60)/60)/24)+DATE(1970,1,1)</f>
        <v>42399.25</v>
      </c>
      <c r="O801" s="10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50"/>
        <v>theater</v>
      </c>
      <c r="T801" t="str">
        <f t="shared" si="51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(((Table1[[#This Row],[launched_at]]/60)/60)/24)+DATE(1970,1,1)</f>
        <v>42167.208333333328</v>
      </c>
      <c r="O802" s="10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50"/>
        <v>music</v>
      </c>
      <c r="T802" t="str">
        <f t="shared" si="51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(((Table1[[#This Row],[launched_at]]/60)/60)/24)+DATE(1970,1,1)</f>
        <v>43830.25</v>
      </c>
      <c r="O803" s="10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50"/>
        <v>photography</v>
      </c>
      <c r="T803" t="str">
        <f t="shared" si="51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(((Table1[[#This Row],[launched_at]]/60)/60)/24)+DATE(1970,1,1)</f>
        <v>43650.208333333328</v>
      </c>
      <c r="O804" s="10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50"/>
        <v>photography</v>
      </c>
      <c r="T804" t="str">
        <f t="shared" si="51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(((Table1[[#This Row],[launched_at]]/60)/60)/24)+DATE(1970,1,1)</f>
        <v>43492.25</v>
      </c>
      <c r="O805" s="10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50"/>
        <v>theater</v>
      </c>
      <c r="T805" t="str">
        <f t="shared" si="51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(((Table1[[#This Row],[launched_at]]/60)/60)/24)+DATE(1970,1,1)</f>
        <v>43102.25</v>
      </c>
      <c r="O806" s="10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50"/>
        <v>music</v>
      </c>
      <c r="T806" t="str">
        <f t="shared" si="51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(((Table1[[#This Row],[launched_at]]/60)/60)/24)+DATE(1970,1,1)</f>
        <v>41958.25</v>
      </c>
      <c r="O807" s="10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50"/>
        <v>film &amp; video</v>
      </c>
      <c r="T807" t="str">
        <f t="shared" si="51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(((Table1[[#This Row],[launched_at]]/60)/60)/24)+DATE(1970,1,1)</f>
        <v>40973.25</v>
      </c>
      <c r="O808" s="10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50"/>
        <v>film &amp; video</v>
      </c>
      <c r="T808" t="str">
        <f t="shared" si="51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(((Table1[[#This Row],[launched_at]]/60)/60)/24)+DATE(1970,1,1)</f>
        <v>43753.208333333328</v>
      </c>
      <c r="O809" s="10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50"/>
        <v>theater</v>
      </c>
      <c r="T809" t="str">
        <f t="shared" si="51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(((Table1[[#This Row],[launched_at]]/60)/60)/24)+DATE(1970,1,1)</f>
        <v>42507.208333333328</v>
      </c>
      <c r="O810" s="10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50"/>
        <v>food</v>
      </c>
      <c r="T810" t="str">
        <f t="shared" si="51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(((Table1[[#This Row],[launched_at]]/60)/60)/24)+DATE(1970,1,1)</f>
        <v>41135.208333333336</v>
      </c>
      <c r="O811" s="10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50"/>
        <v>film &amp; video</v>
      </c>
      <c r="T811" t="str">
        <f t="shared" si="51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(((Table1[[#This Row],[launched_at]]/60)/60)/24)+DATE(1970,1,1)</f>
        <v>43067.25</v>
      </c>
      <c r="O812" s="10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50"/>
        <v>theater</v>
      </c>
      <c r="T812" t="str">
        <f t="shared" si="51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(((Table1[[#This Row],[launched_at]]/60)/60)/24)+DATE(1970,1,1)</f>
        <v>42378.25</v>
      </c>
      <c r="O813" s="10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50"/>
        <v>games</v>
      </c>
      <c r="T813" t="str">
        <f t="shared" si="51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(((Table1[[#This Row],[launched_at]]/60)/60)/24)+DATE(1970,1,1)</f>
        <v>43206.208333333328</v>
      </c>
      <c r="O814" s="10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50"/>
        <v>publishing</v>
      </c>
      <c r="T814" t="str">
        <f t="shared" si="51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(((Table1[[#This Row],[launched_at]]/60)/60)/24)+DATE(1970,1,1)</f>
        <v>41148.208333333336</v>
      </c>
      <c r="O815" s="10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50"/>
        <v>games</v>
      </c>
      <c r="T815" t="str">
        <f t="shared" si="51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(((Table1[[#This Row],[launched_at]]/60)/60)/24)+DATE(1970,1,1)</f>
        <v>42517.208333333328</v>
      </c>
      <c r="O816" s="10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50"/>
        <v>music</v>
      </c>
      <c r="T816" t="str">
        <f t="shared" si="51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(((Table1[[#This Row],[launched_at]]/60)/60)/24)+DATE(1970,1,1)</f>
        <v>43068.25</v>
      </c>
      <c r="O817" s="10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50"/>
        <v>music</v>
      </c>
      <c r="T817" t="str">
        <f t="shared" si="51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(((Table1[[#This Row],[launched_at]]/60)/60)/24)+DATE(1970,1,1)</f>
        <v>41680.25</v>
      </c>
      <c r="O818" s="10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50"/>
        <v>theater</v>
      </c>
      <c r="T818" t="str">
        <f t="shared" si="51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(((Table1[[#This Row],[launched_at]]/60)/60)/24)+DATE(1970,1,1)</f>
        <v>43589.208333333328</v>
      </c>
      <c r="O819" s="10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50"/>
        <v>publishing</v>
      </c>
      <c r="T819" t="str">
        <f t="shared" si="51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(((Table1[[#This Row],[launched_at]]/60)/60)/24)+DATE(1970,1,1)</f>
        <v>43486.25</v>
      </c>
      <c r="O820" s="10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50"/>
        <v>theater</v>
      </c>
      <c r="T820" t="str">
        <f t="shared" si="51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(((Table1[[#This Row],[launched_at]]/60)/60)/24)+DATE(1970,1,1)</f>
        <v>41237.25</v>
      </c>
      <c r="O821" s="10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50"/>
        <v>games</v>
      </c>
      <c r="T821" t="str">
        <f t="shared" si="51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(((Table1[[#This Row],[launched_at]]/60)/60)/24)+DATE(1970,1,1)</f>
        <v>43310.208333333328</v>
      </c>
      <c r="O822" s="10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50"/>
        <v>music</v>
      </c>
      <c r="T822" t="str">
        <f t="shared" si="51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(((Table1[[#This Row],[launched_at]]/60)/60)/24)+DATE(1970,1,1)</f>
        <v>42794.25</v>
      </c>
      <c r="O823" s="10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50"/>
        <v>film &amp; video</v>
      </c>
      <c r="T823" t="str">
        <f t="shared" si="51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(((Table1[[#This Row],[launched_at]]/60)/60)/24)+DATE(1970,1,1)</f>
        <v>41698.25</v>
      </c>
      <c r="O824" s="10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50"/>
        <v>music</v>
      </c>
      <c r="T824" t="str">
        <f t="shared" si="51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(((Table1[[#This Row],[launched_at]]/60)/60)/24)+DATE(1970,1,1)</f>
        <v>41892.208333333336</v>
      </c>
      <c r="O825" s="10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50"/>
        <v>music</v>
      </c>
      <c r="T825" t="str">
        <f t="shared" si="51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(((Table1[[#This Row],[launched_at]]/60)/60)/24)+DATE(1970,1,1)</f>
        <v>40348.208333333336</v>
      </c>
      <c r="O826" s="10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50"/>
        <v>publishing</v>
      </c>
      <c r="T826" t="str">
        <f t="shared" si="51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(((Table1[[#This Row],[launched_at]]/60)/60)/24)+DATE(1970,1,1)</f>
        <v>42941.208333333328</v>
      </c>
      <c r="O827" s="10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50"/>
        <v>film &amp; video</v>
      </c>
      <c r="T827" t="str">
        <f t="shared" si="51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(((Table1[[#This Row],[launched_at]]/60)/60)/24)+DATE(1970,1,1)</f>
        <v>40525.25</v>
      </c>
      <c r="O828" s="10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50"/>
        <v>theater</v>
      </c>
      <c r="T828" t="str">
        <f t="shared" si="51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(((Table1[[#This Row],[launched_at]]/60)/60)/24)+DATE(1970,1,1)</f>
        <v>40666.208333333336</v>
      </c>
      <c r="O829" s="10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50"/>
        <v>film &amp; video</v>
      </c>
      <c r="T829" t="str">
        <f t="shared" si="51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(((Table1[[#This Row],[launched_at]]/60)/60)/24)+DATE(1970,1,1)</f>
        <v>43340.208333333328</v>
      </c>
      <c r="O830" s="10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50"/>
        <v>theater</v>
      </c>
      <c r="T830" t="str">
        <f t="shared" si="51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(((Table1[[#This Row],[launched_at]]/60)/60)/24)+DATE(1970,1,1)</f>
        <v>42164.208333333328</v>
      </c>
      <c r="O831" s="10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50"/>
        <v>theater</v>
      </c>
      <c r="T831" t="str">
        <f t="shared" si="51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(((Table1[[#This Row],[launched_at]]/60)/60)/24)+DATE(1970,1,1)</f>
        <v>43103.25</v>
      </c>
      <c r="O832" s="10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50"/>
        <v>theater</v>
      </c>
      <c r="T832" t="str">
        <f t="shared" si="51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(((Table1[[#This Row],[launched_at]]/60)/60)/24)+DATE(1970,1,1)</f>
        <v>40994.208333333336</v>
      </c>
      <c r="O833" s="10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50"/>
        <v>photography</v>
      </c>
      <c r="T833" t="str">
        <f t="shared" si="51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(((Table1[[#This Row],[launched_at]]/60)/60)/24)+DATE(1970,1,1)</f>
        <v>42299.208333333328</v>
      </c>
      <c r="O834" s="10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50"/>
        <v>publishing</v>
      </c>
      <c r="T834" t="str">
        <f t="shared" si="51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4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(((Table1[[#This Row],[launched_at]]/60)/60)/24)+DATE(1970,1,1)</f>
        <v>40588.25</v>
      </c>
      <c r="O835" s="10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54">LEFT(R835,FIND("/",R835)-1)</f>
        <v>publishing</v>
      </c>
      <c r="T835" t="str">
        <f t="shared" ref="T835:T898" si="55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(((Table1[[#This Row],[launched_at]]/60)/60)/24)+DATE(1970,1,1)</f>
        <v>41448.208333333336</v>
      </c>
      <c r="O836" s="10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54"/>
        <v>theater</v>
      </c>
      <c r="T836" t="str">
        <f t="shared" si="55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(((Table1[[#This Row],[launched_at]]/60)/60)/24)+DATE(1970,1,1)</f>
        <v>42063.25</v>
      </c>
      <c r="O837" s="10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54"/>
        <v>technology</v>
      </c>
      <c r="T837" t="str">
        <f t="shared" si="55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(((Table1[[#This Row],[launched_at]]/60)/60)/24)+DATE(1970,1,1)</f>
        <v>40214.25</v>
      </c>
      <c r="O838" s="10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54"/>
        <v>music</v>
      </c>
      <c r="T838" t="str">
        <f t="shared" si="55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(((Table1[[#This Row],[launched_at]]/60)/60)/24)+DATE(1970,1,1)</f>
        <v>40629.208333333336</v>
      </c>
      <c r="O839" s="10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54"/>
        <v>music</v>
      </c>
      <c r="T839" t="str">
        <f t="shared" si="55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(((Table1[[#This Row],[launched_at]]/60)/60)/24)+DATE(1970,1,1)</f>
        <v>43370.208333333328</v>
      </c>
      <c r="O840" s="10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54"/>
        <v>theater</v>
      </c>
      <c r="T840" t="str">
        <f t="shared" si="55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(((Table1[[#This Row],[launched_at]]/60)/60)/24)+DATE(1970,1,1)</f>
        <v>41715.208333333336</v>
      </c>
      <c r="O841" s="10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54"/>
        <v>film &amp; video</v>
      </c>
      <c r="T841" t="str">
        <f t="shared" si="55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(((Table1[[#This Row],[launched_at]]/60)/60)/24)+DATE(1970,1,1)</f>
        <v>41836.208333333336</v>
      </c>
      <c r="O842" s="10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54"/>
        <v>theater</v>
      </c>
      <c r="T842" t="str">
        <f t="shared" si="55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(((Table1[[#This Row],[launched_at]]/60)/60)/24)+DATE(1970,1,1)</f>
        <v>42419.25</v>
      </c>
      <c r="O843" s="10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54"/>
        <v>technology</v>
      </c>
      <c r="T843" t="str">
        <f t="shared" si="55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(((Table1[[#This Row],[launched_at]]/60)/60)/24)+DATE(1970,1,1)</f>
        <v>43266.208333333328</v>
      </c>
      <c r="O844" s="10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54"/>
        <v>technology</v>
      </c>
      <c r="T844" t="str">
        <f t="shared" si="55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(((Table1[[#This Row],[launched_at]]/60)/60)/24)+DATE(1970,1,1)</f>
        <v>43338.208333333328</v>
      </c>
      <c r="O845" s="10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54"/>
        <v>photography</v>
      </c>
      <c r="T845" t="str">
        <f t="shared" si="55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(((Table1[[#This Row],[launched_at]]/60)/60)/24)+DATE(1970,1,1)</f>
        <v>40930.25</v>
      </c>
      <c r="O846" s="10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54"/>
        <v>film &amp; video</v>
      </c>
      <c r="T846" t="str">
        <f t="shared" si="55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(((Table1[[#This Row],[launched_at]]/60)/60)/24)+DATE(1970,1,1)</f>
        <v>43235.208333333328</v>
      </c>
      <c r="O847" s="10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54"/>
        <v>technology</v>
      </c>
      <c r="T847" t="str">
        <f t="shared" si="55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(((Table1[[#This Row],[launched_at]]/60)/60)/24)+DATE(1970,1,1)</f>
        <v>43302.208333333328</v>
      </c>
      <c r="O848" s="10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54"/>
        <v>technology</v>
      </c>
      <c r="T848" t="str">
        <f t="shared" si="55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(((Table1[[#This Row],[launched_at]]/60)/60)/24)+DATE(1970,1,1)</f>
        <v>43107.25</v>
      </c>
      <c r="O849" s="10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54"/>
        <v>food</v>
      </c>
      <c r="T849" t="str">
        <f t="shared" si="55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(((Table1[[#This Row],[launched_at]]/60)/60)/24)+DATE(1970,1,1)</f>
        <v>40341.208333333336</v>
      </c>
      <c r="O850" s="10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54"/>
        <v>film &amp; video</v>
      </c>
      <c r="T850" t="str">
        <f t="shared" si="55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(((Table1[[#This Row],[launched_at]]/60)/60)/24)+DATE(1970,1,1)</f>
        <v>40948.25</v>
      </c>
      <c r="O851" s="10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54"/>
        <v>music</v>
      </c>
      <c r="T851" t="str">
        <f t="shared" si="55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(((Table1[[#This Row],[launched_at]]/60)/60)/24)+DATE(1970,1,1)</f>
        <v>40866.25</v>
      </c>
      <c r="O852" s="10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54"/>
        <v>music</v>
      </c>
      <c r="T852" t="str">
        <f t="shared" si="55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(((Table1[[#This Row],[launched_at]]/60)/60)/24)+DATE(1970,1,1)</f>
        <v>41031.208333333336</v>
      </c>
      <c r="O853" s="10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54"/>
        <v>music</v>
      </c>
      <c r="T853" t="str">
        <f t="shared" si="55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(((Table1[[#This Row],[launched_at]]/60)/60)/24)+DATE(1970,1,1)</f>
        <v>40740.208333333336</v>
      </c>
      <c r="O854" s="10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54"/>
        <v>games</v>
      </c>
      <c r="T854" t="str">
        <f t="shared" si="55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(((Table1[[#This Row],[launched_at]]/60)/60)/24)+DATE(1970,1,1)</f>
        <v>40714.208333333336</v>
      </c>
      <c r="O855" s="10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54"/>
        <v>music</v>
      </c>
      <c r="T855" t="str">
        <f t="shared" si="55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(((Table1[[#This Row],[launched_at]]/60)/60)/24)+DATE(1970,1,1)</f>
        <v>43787.25</v>
      </c>
      <c r="O856" s="10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54"/>
        <v>publishing</v>
      </c>
      <c r="T856" t="str">
        <f t="shared" si="55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(((Table1[[#This Row],[launched_at]]/60)/60)/24)+DATE(1970,1,1)</f>
        <v>40712.208333333336</v>
      </c>
      <c r="O857" s="10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54"/>
        <v>theater</v>
      </c>
      <c r="T857" t="str">
        <f t="shared" si="55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(((Table1[[#This Row],[launched_at]]/60)/60)/24)+DATE(1970,1,1)</f>
        <v>41023.208333333336</v>
      </c>
      <c r="O858" s="10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54"/>
        <v>food</v>
      </c>
      <c r="T858" t="str">
        <f t="shared" si="55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(((Table1[[#This Row],[launched_at]]/60)/60)/24)+DATE(1970,1,1)</f>
        <v>40944.25</v>
      </c>
      <c r="O859" s="10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54"/>
        <v>film &amp; video</v>
      </c>
      <c r="T859" t="str">
        <f t="shared" si="55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(((Table1[[#This Row],[launched_at]]/60)/60)/24)+DATE(1970,1,1)</f>
        <v>43211.208333333328</v>
      </c>
      <c r="O860" s="10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54"/>
        <v>food</v>
      </c>
      <c r="T860" t="str">
        <f t="shared" si="55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(((Table1[[#This Row],[launched_at]]/60)/60)/24)+DATE(1970,1,1)</f>
        <v>41334.25</v>
      </c>
      <c r="O861" s="10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54"/>
        <v>theater</v>
      </c>
      <c r="T861" t="str">
        <f t="shared" si="55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(((Table1[[#This Row],[launched_at]]/60)/60)/24)+DATE(1970,1,1)</f>
        <v>43515.25</v>
      </c>
      <c r="O862" s="10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54"/>
        <v>technology</v>
      </c>
      <c r="T862" t="str">
        <f t="shared" si="55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(((Table1[[#This Row],[launched_at]]/60)/60)/24)+DATE(1970,1,1)</f>
        <v>40258.208333333336</v>
      </c>
      <c r="O863" s="10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54"/>
        <v>theater</v>
      </c>
      <c r="T863" t="str">
        <f t="shared" si="55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(((Table1[[#This Row],[launched_at]]/60)/60)/24)+DATE(1970,1,1)</f>
        <v>40756.208333333336</v>
      </c>
      <c r="O864" s="10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54"/>
        <v>theater</v>
      </c>
      <c r="T864" t="str">
        <f t="shared" si="55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(((Table1[[#This Row],[launched_at]]/60)/60)/24)+DATE(1970,1,1)</f>
        <v>42172.208333333328</v>
      </c>
      <c r="O865" s="10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54"/>
        <v>film &amp; video</v>
      </c>
      <c r="T865" t="str">
        <f t="shared" si="55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(((Table1[[#This Row],[launched_at]]/60)/60)/24)+DATE(1970,1,1)</f>
        <v>42601.208333333328</v>
      </c>
      <c r="O866" s="10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54"/>
        <v>film &amp; video</v>
      </c>
      <c r="T866" t="str">
        <f t="shared" si="55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(((Table1[[#This Row],[launched_at]]/60)/60)/24)+DATE(1970,1,1)</f>
        <v>41897.208333333336</v>
      </c>
      <c r="O867" s="10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54"/>
        <v>theater</v>
      </c>
      <c r="T867" t="str">
        <f t="shared" si="55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(((Table1[[#This Row],[launched_at]]/60)/60)/24)+DATE(1970,1,1)</f>
        <v>40671.208333333336</v>
      </c>
      <c r="O868" s="10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54"/>
        <v>photography</v>
      </c>
      <c r="T868" t="str">
        <f t="shared" si="55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(((Table1[[#This Row],[launched_at]]/60)/60)/24)+DATE(1970,1,1)</f>
        <v>43382.208333333328</v>
      </c>
      <c r="O869" s="10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54"/>
        <v>food</v>
      </c>
      <c r="T869" t="str">
        <f t="shared" si="55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(((Table1[[#This Row],[launched_at]]/60)/60)/24)+DATE(1970,1,1)</f>
        <v>41559.208333333336</v>
      </c>
      <c r="O870" s="10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54"/>
        <v>theater</v>
      </c>
      <c r="T870" t="str">
        <f t="shared" si="55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(((Table1[[#This Row],[launched_at]]/60)/60)/24)+DATE(1970,1,1)</f>
        <v>40350.208333333336</v>
      </c>
      <c r="O871" s="10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54"/>
        <v>film &amp; video</v>
      </c>
      <c r="T871" t="str">
        <f t="shared" si="55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(((Table1[[#This Row],[launched_at]]/60)/60)/24)+DATE(1970,1,1)</f>
        <v>42240.208333333328</v>
      </c>
      <c r="O872" s="10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54"/>
        <v>theater</v>
      </c>
      <c r="T872" t="str">
        <f t="shared" si="55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(((Table1[[#This Row],[launched_at]]/60)/60)/24)+DATE(1970,1,1)</f>
        <v>43040.208333333328</v>
      </c>
      <c r="O873" s="10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54"/>
        <v>theater</v>
      </c>
      <c r="T873" t="str">
        <f t="shared" si="55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(((Table1[[#This Row],[launched_at]]/60)/60)/24)+DATE(1970,1,1)</f>
        <v>43346.208333333328</v>
      </c>
      <c r="O874" s="10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54"/>
        <v>film &amp; video</v>
      </c>
      <c r="T874" t="str">
        <f t="shared" si="55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(((Table1[[#This Row],[launched_at]]/60)/60)/24)+DATE(1970,1,1)</f>
        <v>41647.25</v>
      </c>
      <c r="O875" s="10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54"/>
        <v>photography</v>
      </c>
      <c r="T875" t="str">
        <f t="shared" si="55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(((Table1[[#This Row],[launched_at]]/60)/60)/24)+DATE(1970,1,1)</f>
        <v>40291.208333333336</v>
      </c>
      <c r="O876" s="10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54"/>
        <v>photography</v>
      </c>
      <c r="T876" t="str">
        <f t="shared" si="55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(((Table1[[#This Row],[launched_at]]/60)/60)/24)+DATE(1970,1,1)</f>
        <v>40556.25</v>
      </c>
      <c r="O877" s="10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54"/>
        <v>music</v>
      </c>
      <c r="T877" t="str">
        <f t="shared" si="55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(((Table1[[#This Row],[launched_at]]/60)/60)/24)+DATE(1970,1,1)</f>
        <v>43624.208333333328</v>
      </c>
      <c r="O878" s="10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54"/>
        <v>photography</v>
      </c>
      <c r="T878" t="str">
        <f t="shared" si="55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(((Table1[[#This Row],[launched_at]]/60)/60)/24)+DATE(1970,1,1)</f>
        <v>42577.208333333328</v>
      </c>
      <c r="O879" s="10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54"/>
        <v>food</v>
      </c>
      <c r="T879" t="str">
        <f t="shared" si="55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(((Table1[[#This Row],[launched_at]]/60)/60)/24)+DATE(1970,1,1)</f>
        <v>43845.25</v>
      </c>
      <c r="O880" s="10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54"/>
        <v>music</v>
      </c>
      <c r="T880" t="str">
        <f t="shared" si="55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(((Table1[[#This Row],[launched_at]]/60)/60)/24)+DATE(1970,1,1)</f>
        <v>42788.25</v>
      </c>
      <c r="O881" s="10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54"/>
        <v>publishing</v>
      </c>
      <c r="T881" t="str">
        <f t="shared" si="55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(((Table1[[#This Row],[launched_at]]/60)/60)/24)+DATE(1970,1,1)</f>
        <v>43667.208333333328</v>
      </c>
      <c r="O882" s="10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54"/>
        <v>music</v>
      </c>
      <c r="T882" t="str">
        <f t="shared" si="55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(((Table1[[#This Row],[launched_at]]/60)/60)/24)+DATE(1970,1,1)</f>
        <v>42194.208333333328</v>
      </c>
      <c r="O883" s="10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54"/>
        <v>theater</v>
      </c>
      <c r="T883" t="str">
        <f t="shared" si="55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(((Table1[[#This Row],[launched_at]]/60)/60)/24)+DATE(1970,1,1)</f>
        <v>42025.25</v>
      </c>
      <c r="O884" s="10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54"/>
        <v>theater</v>
      </c>
      <c r="T884" t="str">
        <f t="shared" si="55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(((Table1[[#This Row],[launched_at]]/60)/60)/24)+DATE(1970,1,1)</f>
        <v>40323.208333333336</v>
      </c>
      <c r="O885" s="10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54"/>
        <v>film &amp; video</v>
      </c>
      <c r="T885" t="str">
        <f t="shared" si="55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(((Table1[[#This Row],[launched_at]]/60)/60)/24)+DATE(1970,1,1)</f>
        <v>41763.208333333336</v>
      </c>
      <c r="O886" s="10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54"/>
        <v>theater</v>
      </c>
      <c r="T886" t="str">
        <f t="shared" si="55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(((Table1[[#This Row],[launched_at]]/60)/60)/24)+DATE(1970,1,1)</f>
        <v>40335.208333333336</v>
      </c>
      <c r="O887" s="10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54"/>
        <v>theater</v>
      </c>
      <c r="T887" t="str">
        <f t="shared" si="55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(((Table1[[#This Row],[launched_at]]/60)/60)/24)+DATE(1970,1,1)</f>
        <v>40416.208333333336</v>
      </c>
      <c r="O888" s="10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54"/>
        <v>music</v>
      </c>
      <c r="T888" t="str">
        <f t="shared" si="55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(((Table1[[#This Row],[launched_at]]/60)/60)/24)+DATE(1970,1,1)</f>
        <v>42202.208333333328</v>
      </c>
      <c r="O889" s="10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54"/>
        <v>theater</v>
      </c>
      <c r="T889" t="str">
        <f t="shared" si="55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(((Table1[[#This Row],[launched_at]]/60)/60)/24)+DATE(1970,1,1)</f>
        <v>42836.208333333328</v>
      </c>
      <c r="O890" s="10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54"/>
        <v>theater</v>
      </c>
      <c r="T890" t="str">
        <f t="shared" si="55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(((Table1[[#This Row],[launched_at]]/60)/60)/24)+DATE(1970,1,1)</f>
        <v>41710.208333333336</v>
      </c>
      <c r="O891" s="10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54"/>
        <v>music</v>
      </c>
      <c r="T891" t="str">
        <f t="shared" si="55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(((Table1[[#This Row],[launched_at]]/60)/60)/24)+DATE(1970,1,1)</f>
        <v>43640.208333333328</v>
      </c>
      <c r="O892" s="10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54"/>
        <v>music</v>
      </c>
      <c r="T892" t="str">
        <f t="shared" si="55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(((Table1[[#This Row],[launched_at]]/60)/60)/24)+DATE(1970,1,1)</f>
        <v>40880.25</v>
      </c>
      <c r="O893" s="10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54"/>
        <v>film &amp; video</v>
      </c>
      <c r="T893" t="str">
        <f t="shared" si="55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(((Table1[[#This Row],[launched_at]]/60)/60)/24)+DATE(1970,1,1)</f>
        <v>40319.208333333336</v>
      </c>
      <c r="O894" s="10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54"/>
        <v>publishing</v>
      </c>
      <c r="T894" t="str">
        <f t="shared" si="55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(((Table1[[#This Row],[launched_at]]/60)/60)/24)+DATE(1970,1,1)</f>
        <v>42170.208333333328</v>
      </c>
      <c r="O895" s="10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54"/>
        <v>film &amp; video</v>
      </c>
      <c r="T895" t="str">
        <f t="shared" si="55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(((Table1[[#This Row],[launched_at]]/60)/60)/24)+DATE(1970,1,1)</f>
        <v>41466.208333333336</v>
      </c>
      <c r="O896" s="10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54"/>
        <v>film &amp; video</v>
      </c>
      <c r="T896" t="str">
        <f t="shared" si="55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(((Table1[[#This Row],[launched_at]]/60)/60)/24)+DATE(1970,1,1)</f>
        <v>43134.25</v>
      </c>
      <c r="O897" s="10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54"/>
        <v>theater</v>
      </c>
      <c r="T897" t="str">
        <f t="shared" si="55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(((Table1[[#This Row],[launched_at]]/60)/60)/24)+DATE(1970,1,1)</f>
        <v>40738.208333333336</v>
      </c>
      <c r="O898" s="10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54"/>
        <v>food</v>
      </c>
      <c r="T898" t="str">
        <f t="shared" si="55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4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(((Table1[[#This Row],[launched_at]]/60)/60)/24)+DATE(1970,1,1)</f>
        <v>43583.208333333328</v>
      </c>
      <c r="O899" s="10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58">LEFT(R899,FIND("/",R899)-1)</f>
        <v>theater</v>
      </c>
      <c r="T899" t="str">
        <f t="shared" ref="T899:T962" si="5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(((Table1[[#This Row],[launched_at]]/60)/60)/24)+DATE(1970,1,1)</f>
        <v>43815.25</v>
      </c>
      <c r="O900" s="10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58"/>
        <v>film &amp; video</v>
      </c>
      <c r="T900" t="str">
        <f t="shared" si="5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(((Table1[[#This Row],[launched_at]]/60)/60)/24)+DATE(1970,1,1)</f>
        <v>41554.208333333336</v>
      </c>
      <c r="O901" s="10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58"/>
        <v>music</v>
      </c>
      <c r="T901" t="str">
        <f t="shared" si="5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(((Table1[[#This Row],[launched_at]]/60)/60)/24)+DATE(1970,1,1)</f>
        <v>41901.208333333336</v>
      </c>
      <c r="O902" s="10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58"/>
        <v>technology</v>
      </c>
      <c r="T902" t="str">
        <f t="shared" si="5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(((Table1[[#This Row],[launched_at]]/60)/60)/24)+DATE(1970,1,1)</f>
        <v>43298.208333333328</v>
      </c>
      <c r="O903" s="10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58"/>
        <v>music</v>
      </c>
      <c r="T903" t="str">
        <f t="shared" si="5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(((Table1[[#This Row],[launched_at]]/60)/60)/24)+DATE(1970,1,1)</f>
        <v>42399.25</v>
      </c>
      <c r="O904" s="10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58"/>
        <v>technology</v>
      </c>
      <c r="T904" t="str">
        <f t="shared" si="5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(((Table1[[#This Row],[launched_at]]/60)/60)/24)+DATE(1970,1,1)</f>
        <v>41034.208333333336</v>
      </c>
      <c r="O905" s="10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58"/>
        <v>publishing</v>
      </c>
      <c r="T905" t="str">
        <f t="shared" si="5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(((Table1[[#This Row],[launched_at]]/60)/60)/24)+DATE(1970,1,1)</f>
        <v>41186.208333333336</v>
      </c>
      <c r="O906" s="10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58"/>
        <v>publishing</v>
      </c>
      <c r="T906" t="str">
        <f t="shared" si="5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(((Table1[[#This Row],[launched_at]]/60)/60)/24)+DATE(1970,1,1)</f>
        <v>41536.208333333336</v>
      </c>
      <c r="O907" s="10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58"/>
        <v>theater</v>
      </c>
      <c r="T907" t="str">
        <f t="shared" si="5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(((Table1[[#This Row],[launched_at]]/60)/60)/24)+DATE(1970,1,1)</f>
        <v>42868.208333333328</v>
      </c>
      <c r="O908" s="10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58"/>
        <v>film &amp; video</v>
      </c>
      <c r="T908" t="str">
        <f t="shared" si="5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(((Table1[[#This Row],[launched_at]]/60)/60)/24)+DATE(1970,1,1)</f>
        <v>40660.208333333336</v>
      </c>
      <c r="O909" s="10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58"/>
        <v>theater</v>
      </c>
      <c r="T909" t="str">
        <f t="shared" si="5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(((Table1[[#This Row],[launched_at]]/60)/60)/24)+DATE(1970,1,1)</f>
        <v>41031.208333333336</v>
      </c>
      <c r="O910" s="10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58"/>
        <v>games</v>
      </c>
      <c r="T910" t="str">
        <f t="shared" si="5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(((Table1[[#This Row],[launched_at]]/60)/60)/24)+DATE(1970,1,1)</f>
        <v>43255.208333333328</v>
      </c>
      <c r="O911" s="10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58"/>
        <v>theater</v>
      </c>
      <c r="T911" t="str">
        <f t="shared" si="5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(((Table1[[#This Row],[launched_at]]/60)/60)/24)+DATE(1970,1,1)</f>
        <v>42026.25</v>
      </c>
      <c r="O912" s="10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58"/>
        <v>theater</v>
      </c>
      <c r="T912" t="str">
        <f t="shared" si="5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(((Table1[[#This Row],[launched_at]]/60)/60)/24)+DATE(1970,1,1)</f>
        <v>43717.208333333328</v>
      </c>
      <c r="O913" s="10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58"/>
        <v>technology</v>
      </c>
      <c r="T913" t="str">
        <f t="shared" si="5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(((Table1[[#This Row],[launched_at]]/60)/60)/24)+DATE(1970,1,1)</f>
        <v>41157.208333333336</v>
      </c>
      <c r="O914" s="10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58"/>
        <v>film &amp; video</v>
      </c>
      <c r="T914" t="str">
        <f t="shared" si="5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(((Table1[[#This Row],[launched_at]]/60)/60)/24)+DATE(1970,1,1)</f>
        <v>43597.208333333328</v>
      </c>
      <c r="O915" s="10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58"/>
        <v>film &amp; video</v>
      </c>
      <c r="T915" t="str">
        <f t="shared" si="5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(((Table1[[#This Row],[launched_at]]/60)/60)/24)+DATE(1970,1,1)</f>
        <v>41490.208333333336</v>
      </c>
      <c r="O916" s="10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58"/>
        <v>theater</v>
      </c>
      <c r="T916" t="str">
        <f t="shared" si="5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(((Table1[[#This Row],[launched_at]]/60)/60)/24)+DATE(1970,1,1)</f>
        <v>42976.208333333328</v>
      </c>
      <c r="O917" s="10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58"/>
        <v>film &amp; video</v>
      </c>
      <c r="T917" t="str">
        <f t="shared" si="5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(((Table1[[#This Row],[launched_at]]/60)/60)/24)+DATE(1970,1,1)</f>
        <v>41991.25</v>
      </c>
      <c r="O918" s="10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58"/>
        <v>photography</v>
      </c>
      <c r="T918" t="str">
        <f t="shared" si="5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(((Table1[[#This Row],[launched_at]]/60)/60)/24)+DATE(1970,1,1)</f>
        <v>40722.208333333336</v>
      </c>
      <c r="O919" s="10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58"/>
        <v>film &amp; video</v>
      </c>
      <c r="T919" t="str">
        <f t="shared" si="5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(((Table1[[#This Row],[launched_at]]/60)/60)/24)+DATE(1970,1,1)</f>
        <v>41117.208333333336</v>
      </c>
      <c r="O920" s="10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58"/>
        <v>publishing</v>
      </c>
      <c r="T920" t="str">
        <f t="shared" si="5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(((Table1[[#This Row],[launched_at]]/60)/60)/24)+DATE(1970,1,1)</f>
        <v>43022.208333333328</v>
      </c>
      <c r="O921" s="10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58"/>
        <v>theater</v>
      </c>
      <c r="T921" t="str">
        <f t="shared" si="5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(((Table1[[#This Row],[launched_at]]/60)/60)/24)+DATE(1970,1,1)</f>
        <v>43503.25</v>
      </c>
      <c r="O922" s="10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58"/>
        <v>film &amp; video</v>
      </c>
      <c r="T922" t="str">
        <f t="shared" si="5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(((Table1[[#This Row],[launched_at]]/60)/60)/24)+DATE(1970,1,1)</f>
        <v>40951.25</v>
      </c>
      <c r="O923" s="10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58"/>
        <v>technology</v>
      </c>
      <c r="T923" t="str">
        <f t="shared" si="5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(((Table1[[#This Row],[launched_at]]/60)/60)/24)+DATE(1970,1,1)</f>
        <v>43443.25</v>
      </c>
      <c r="O924" s="10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58"/>
        <v>music</v>
      </c>
      <c r="T924" t="str">
        <f t="shared" si="5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(((Table1[[#This Row],[launched_at]]/60)/60)/24)+DATE(1970,1,1)</f>
        <v>40373.208333333336</v>
      </c>
      <c r="O925" s="10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58"/>
        <v>theater</v>
      </c>
      <c r="T925" t="str">
        <f t="shared" si="5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(((Table1[[#This Row],[launched_at]]/60)/60)/24)+DATE(1970,1,1)</f>
        <v>43769.208333333328</v>
      </c>
      <c r="O926" s="10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58"/>
        <v>theater</v>
      </c>
      <c r="T926" t="str">
        <f t="shared" si="5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(((Table1[[#This Row],[launched_at]]/60)/60)/24)+DATE(1970,1,1)</f>
        <v>43000.208333333328</v>
      </c>
      <c r="O927" s="10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58"/>
        <v>theater</v>
      </c>
      <c r="T927" t="str">
        <f t="shared" si="5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(((Table1[[#This Row],[launched_at]]/60)/60)/24)+DATE(1970,1,1)</f>
        <v>42502.208333333328</v>
      </c>
      <c r="O928" s="10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58"/>
        <v>food</v>
      </c>
      <c r="T928" t="str">
        <f t="shared" si="5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(((Table1[[#This Row],[launched_at]]/60)/60)/24)+DATE(1970,1,1)</f>
        <v>41102.208333333336</v>
      </c>
      <c r="O929" s="10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58"/>
        <v>theater</v>
      </c>
      <c r="T929" t="str">
        <f t="shared" si="5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(((Table1[[#This Row],[launched_at]]/60)/60)/24)+DATE(1970,1,1)</f>
        <v>41637.25</v>
      </c>
      <c r="O930" s="10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58"/>
        <v>technology</v>
      </c>
      <c r="T930" t="str">
        <f t="shared" si="5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(((Table1[[#This Row],[launched_at]]/60)/60)/24)+DATE(1970,1,1)</f>
        <v>42858.208333333328</v>
      </c>
      <c r="O931" s="10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58"/>
        <v>theater</v>
      </c>
      <c r="T931" t="str">
        <f t="shared" si="5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(((Table1[[#This Row],[launched_at]]/60)/60)/24)+DATE(1970,1,1)</f>
        <v>42060.25</v>
      </c>
      <c r="O932" s="10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58"/>
        <v>theater</v>
      </c>
      <c r="T932" t="str">
        <f t="shared" si="5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(((Table1[[#This Row],[launched_at]]/60)/60)/24)+DATE(1970,1,1)</f>
        <v>41818.208333333336</v>
      </c>
      <c r="O933" s="10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58"/>
        <v>theater</v>
      </c>
      <c r="T933" t="str">
        <f t="shared" si="5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(((Table1[[#This Row],[launched_at]]/60)/60)/24)+DATE(1970,1,1)</f>
        <v>41709.208333333336</v>
      </c>
      <c r="O934" s="10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58"/>
        <v>music</v>
      </c>
      <c r="T934" t="str">
        <f t="shared" si="5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(((Table1[[#This Row],[launched_at]]/60)/60)/24)+DATE(1970,1,1)</f>
        <v>41372.208333333336</v>
      </c>
      <c r="O935" s="10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58"/>
        <v>theater</v>
      </c>
      <c r="T935" t="str">
        <f t="shared" si="5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(((Table1[[#This Row],[launched_at]]/60)/60)/24)+DATE(1970,1,1)</f>
        <v>42422.25</v>
      </c>
      <c r="O936" s="10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58"/>
        <v>theater</v>
      </c>
      <c r="T936" t="str">
        <f t="shared" si="5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(((Table1[[#This Row],[launched_at]]/60)/60)/24)+DATE(1970,1,1)</f>
        <v>42209.208333333328</v>
      </c>
      <c r="O937" s="10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58"/>
        <v>theater</v>
      </c>
      <c r="T937" t="str">
        <f t="shared" si="5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(((Table1[[#This Row],[launched_at]]/60)/60)/24)+DATE(1970,1,1)</f>
        <v>43668.208333333328</v>
      </c>
      <c r="O938" s="10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58"/>
        <v>theater</v>
      </c>
      <c r="T938" t="str">
        <f t="shared" si="5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(((Table1[[#This Row],[launched_at]]/60)/60)/24)+DATE(1970,1,1)</f>
        <v>42334.25</v>
      </c>
      <c r="O939" s="10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58"/>
        <v>film &amp; video</v>
      </c>
      <c r="T939" t="str">
        <f t="shared" si="5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(((Table1[[#This Row],[launched_at]]/60)/60)/24)+DATE(1970,1,1)</f>
        <v>43263.208333333328</v>
      </c>
      <c r="O940" s="10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58"/>
        <v>publishing</v>
      </c>
      <c r="T940" t="str">
        <f t="shared" si="5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(((Table1[[#This Row],[launched_at]]/60)/60)/24)+DATE(1970,1,1)</f>
        <v>40670.208333333336</v>
      </c>
      <c r="O941" s="10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58"/>
        <v>games</v>
      </c>
      <c r="T941" t="str">
        <f t="shared" si="5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(((Table1[[#This Row],[launched_at]]/60)/60)/24)+DATE(1970,1,1)</f>
        <v>41244.25</v>
      </c>
      <c r="O942" s="10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58"/>
        <v>technology</v>
      </c>
      <c r="T942" t="str">
        <f t="shared" si="5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(((Table1[[#This Row],[launched_at]]/60)/60)/24)+DATE(1970,1,1)</f>
        <v>40552.25</v>
      </c>
      <c r="O943" s="10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58"/>
        <v>theater</v>
      </c>
      <c r="T943" t="str">
        <f t="shared" si="5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(((Table1[[#This Row],[launched_at]]/60)/60)/24)+DATE(1970,1,1)</f>
        <v>40568.25</v>
      </c>
      <c r="O944" s="10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58"/>
        <v>theater</v>
      </c>
      <c r="T944" t="str">
        <f t="shared" si="5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(((Table1[[#This Row],[launched_at]]/60)/60)/24)+DATE(1970,1,1)</f>
        <v>41906.208333333336</v>
      </c>
      <c r="O945" s="10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58"/>
        <v>food</v>
      </c>
      <c r="T945" t="str">
        <f t="shared" si="5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(((Table1[[#This Row],[launched_at]]/60)/60)/24)+DATE(1970,1,1)</f>
        <v>42776.25</v>
      </c>
      <c r="O946" s="10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58"/>
        <v>photography</v>
      </c>
      <c r="T946" t="str">
        <f t="shared" si="5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(((Table1[[#This Row],[launched_at]]/60)/60)/24)+DATE(1970,1,1)</f>
        <v>41004.208333333336</v>
      </c>
      <c r="O947" s="10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58"/>
        <v>photography</v>
      </c>
      <c r="T947" t="str">
        <f t="shared" si="5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(((Table1[[#This Row],[launched_at]]/60)/60)/24)+DATE(1970,1,1)</f>
        <v>40710.208333333336</v>
      </c>
      <c r="O948" s="10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58"/>
        <v>theater</v>
      </c>
      <c r="T948" t="str">
        <f t="shared" si="5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(((Table1[[#This Row],[launched_at]]/60)/60)/24)+DATE(1970,1,1)</f>
        <v>41908.208333333336</v>
      </c>
      <c r="O949" s="10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58"/>
        <v>theater</v>
      </c>
      <c r="T949" t="str">
        <f t="shared" si="5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(((Table1[[#This Row],[launched_at]]/60)/60)/24)+DATE(1970,1,1)</f>
        <v>41985.25</v>
      </c>
      <c r="O950" s="10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58"/>
        <v>film &amp; video</v>
      </c>
      <c r="T950" t="str">
        <f t="shared" si="5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(((Table1[[#This Row],[launched_at]]/60)/60)/24)+DATE(1970,1,1)</f>
        <v>42112.208333333328</v>
      </c>
      <c r="O951" s="10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58"/>
        <v>technology</v>
      </c>
      <c r="T951" t="str">
        <f t="shared" si="5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(((Table1[[#This Row],[launched_at]]/60)/60)/24)+DATE(1970,1,1)</f>
        <v>43571.208333333328</v>
      </c>
      <c r="O952" s="10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58"/>
        <v>theater</v>
      </c>
      <c r="T952" t="str">
        <f t="shared" si="5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(((Table1[[#This Row],[launched_at]]/60)/60)/24)+DATE(1970,1,1)</f>
        <v>42730.25</v>
      </c>
      <c r="O953" s="10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58"/>
        <v>music</v>
      </c>
      <c r="T953" t="str">
        <f t="shared" si="5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(((Table1[[#This Row],[launched_at]]/60)/60)/24)+DATE(1970,1,1)</f>
        <v>42591.208333333328</v>
      </c>
      <c r="O954" s="10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58"/>
        <v>film &amp; video</v>
      </c>
      <c r="T954" t="str">
        <f t="shared" si="5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(((Table1[[#This Row],[launched_at]]/60)/60)/24)+DATE(1970,1,1)</f>
        <v>42358.25</v>
      </c>
      <c r="O955" s="10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58"/>
        <v>film &amp; video</v>
      </c>
      <c r="T955" t="str">
        <f t="shared" si="5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(((Table1[[#This Row],[launched_at]]/60)/60)/24)+DATE(1970,1,1)</f>
        <v>41174.208333333336</v>
      </c>
      <c r="O956" s="10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58"/>
        <v>technology</v>
      </c>
      <c r="T956" t="str">
        <f t="shared" si="5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(((Table1[[#This Row],[launched_at]]/60)/60)/24)+DATE(1970,1,1)</f>
        <v>41238.25</v>
      </c>
      <c r="O957" s="10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58"/>
        <v>theater</v>
      </c>
      <c r="T957" t="str">
        <f t="shared" si="5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(((Table1[[#This Row],[launched_at]]/60)/60)/24)+DATE(1970,1,1)</f>
        <v>42360.25</v>
      </c>
      <c r="O958" s="10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58"/>
        <v>film &amp; video</v>
      </c>
      <c r="T958" t="str">
        <f t="shared" si="5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(((Table1[[#This Row],[launched_at]]/60)/60)/24)+DATE(1970,1,1)</f>
        <v>40955.25</v>
      </c>
      <c r="O959" s="10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58"/>
        <v>theater</v>
      </c>
      <c r="T959" t="str">
        <f t="shared" si="5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(((Table1[[#This Row],[launched_at]]/60)/60)/24)+DATE(1970,1,1)</f>
        <v>40350.208333333336</v>
      </c>
      <c r="O960" s="10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58"/>
        <v>film &amp; video</v>
      </c>
      <c r="T960" t="str">
        <f t="shared" si="5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(((Table1[[#This Row],[launched_at]]/60)/60)/24)+DATE(1970,1,1)</f>
        <v>40357.208333333336</v>
      </c>
      <c r="O961" s="10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58"/>
        <v>publishing</v>
      </c>
      <c r="T961" t="str">
        <f t="shared" si="5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(((Table1[[#This Row],[launched_at]]/60)/60)/24)+DATE(1970,1,1)</f>
        <v>42408.25</v>
      </c>
      <c r="O962" s="10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58"/>
        <v>technology</v>
      </c>
      <c r="T962" t="str">
        <f t="shared" si="5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4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(((Table1[[#This Row],[launched_at]]/60)/60)/24)+DATE(1970,1,1)</f>
        <v>40591.25</v>
      </c>
      <c r="O963" s="10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62">LEFT(R963,FIND("/",R963)-1)</f>
        <v>publishing</v>
      </c>
      <c r="T963" t="str">
        <f t="shared" ref="T963:T1001" si="63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(((Table1[[#This Row],[launched_at]]/60)/60)/24)+DATE(1970,1,1)</f>
        <v>41592.25</v>
      </c>
      <c r="O964" s="10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62"/>
        <v>food</v>
      </c>
      <c r="T964" t="str">
        <f t="shared" si="6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(((Table1[[#This Row],[launched_at]]/60)/60)/24)+DATE(1970,1,1)</f>
        <v>40607.25</v>
      </c>
      <c r="O965" s="10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62"/>
        <v>photography</v>
      </c>
      <c r="T965" t="str">
        <f t="shared" si="6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(((Table1[[#This Row],[launched_at]]/60)/60)/24)+DATE(1970,1,1)</f>
        <v>42135.208333333328</v>
      </c>
      <c r="O966" s="10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62"/>
        <v>theater</v>
      </c>
      <c r="T966" t="str">
        <f t="shared" si="6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(((Table1[[#This Row],[launched_at]]/60)/60)/24)+DATE(1970,1,1)</f>
        <v>40203.25</v>
      </c>
      <c r="O967" s="10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62"/>
        <v>music</v>
      </c>
      <c r="T967" t="str">
        <f t="shared" si="6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(((Table1[[#This Row],[launched_at]]/60)/60)/24)+DATE(1970,1,1)</f>
        <v>42901.208333333328</v>
      </c>
      <c r="O968" s="10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62"/>
        <v>theater</v>
      </c>
      <c r="T968" t="str">
        <f t="shared" si="6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(((Table1[[#This Row],[launched_at]]/60)/60)/24)+DATE(1970,1,1)</f>
        <v>41005.208333333336</v>
      </c>
      <c r="O969" s="10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62"/>
        <v>music</v>
      </c>
      <c r="T969" t="str">
        <f t="shared" si="6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(((Table1[[#This Row],[launched_at]]/60)/60)/24)+DATE(1970,1,1)</f>
        <v>40544.25</v>
      </c>
      <c r="O970" s="10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62"/>
        <v>food</v>
      </c>
      <c r="T970" t="str">
        <f t="shared" si="6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(((Table1[[#This Row],[launched_at]]/60)/60)/24)+DATE(1970,1,1)</f>
        <v>43821.25</v>
      </c>
      <c r="O971" s="10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62"/>
        <v>theater</v>
      </c>
      <c r="T971" t="str">
        <f t="shared" si="6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(((Table1[[#This Row],[launched_at]]/60)/60)/24)+DATE(1970,1,1)</f>
        <v>40672.208333333336</v>
      </c>
      <c r="O972" s="10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62"/>
        <v>theater</v>
      </c>
      <c r="T972" t="str">
        <f t="shared" si="6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(((Table1[[#This Row],[launched_at]]/60)/60)/24)+DATE(1970,1,1)</f>
        <v>41555.208333333336</v>
      </c>
      <c r="O973" s="10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62"/>
        <v>film &amp; video</v>
      </c>
      <c r="T973" t="str">
        <f t="shared" si="6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(((Table1[[#This Row],[launched_at]]/60)/60)/24)+DATE(1970,1,1)</f>
        <v>41792.208333333336</v>
      </c>
      <c r="O974" s="10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62"/>
        <v>technology</v>
      </c>
      <c r="T974" t="str">
        <f t="shared" si="6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(((Table1[[#This Row],[launched_at]]/60)/60)/24)+DATE(1970,1,1)</f>
        <v>40522.25</v>
      </c>
      <c r="O975" s="10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62"/>
        <v>theater</v>
      </c>
      <c r="T975" t="str">
        <f t="shared" si="6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(((Table1[[#This Row],[launched_at]]/60)/60)/24)+DATE(1970,1,1)</f>
        <v>41412.208333333336</v>
      </c>
      <c r="O976" s="10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62"/>
        <v>music</v>
      </c>
      <c r="T976" t="str">
        <f t="shared" si="6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(((Table1[[#This Row],[launched_at]]/60)/60)/24)+DATE(1970,1,1)</f>
        <v>42337.25</v>
      </c>
      <c r="O977" s="10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62"/>
        <v>theater</v>
      </c>
      <c r="T977" t="str">
        <f t="shared" si="6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(((Table1[[#This Row],[launched_at]]/60)/60)/24)+DATE(1970,1,1)</f>
        <v>40571.25</v>
      </c>
      <c r="O978" s="10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62"/>
        <v>theater</v>
      </c>
      <c r="T978" t="str">
        <f t="shared" si="6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(((Table1[[#This Row],[launched_at]]/60)/60)/24)+DATE(1970,1,1)</f>
        <v>43138.25</v>
      </c>
      <c r="O979" s="10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62"/>
        <v>food</v>
      </c>
      <c r="T979" t="str">
        <f t="shared" si="6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(((Table1[[#This Row],[launched_at]]/60)/60)/24)+DATE(1970,1,1)</f>
        <v>42686.25</v>
      </c>
      <c r="O980" s="10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62"/>
        <v>games</v>
      </c>
      <c r="T980" t="str">
        <f t="shared" si="6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(((Table1[[#This Row],[launched_at]]/60)/60)/24)+DATE(1970,1,1)</f>
        <v>42078.208333333328</v>
      </c>
      <c r="O981" s="10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62"/>
        <v>theater</v>
      </c>
      <c r="T981" t="str">
        <f t="shared" si="6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(((Table1[[#This Row],[launched_at]]/60)/60)/24)+DATE(1970,1,1)</f>
        <v>42307.208333333328</v>
      </c>
      <c r="O982" s="10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62"/>
        <v>publishing</v>
      </c>
      <c r="T982" t="str">
        <f t="shared" si="6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(((Table1[[#This Row],[launched_at]]/60)/60)/24)+DATE(1970,1,1)</f>
        <v>43094.25</v>
      </c>
      <c r="O983" s="10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62"/>
        <v>technology</v>
      </c>
      <c r="T983" t="str">
        <f t="shared" si="6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(((Table1[[#This Row],[launched_at]]/60)/60)/24)+DATE(1970,1,1)</f>
        <v>40743.208333333336</v>
      </c>
      <c r="O984" s="10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62"/>
        <v>film &amp; video</v>
      </c>
      <c r="T984" t="str">
        <f t="shared" si="6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(((Table1[[#This Row],[launched_at]]/60)/60)/24)+DATE(1970,1,1)</f>
        <v>43681.208333333328</v>
      </c>
      <c r="O985" s="10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62"/>
        <v>film &amp; video</v>
      </c>
      <c r="T985" t="str">
        <f t="shared" si="6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(((Table1[[#This Row],[launched_at]]/60)/60)/24)+DATE(1970,1,1)</f>
        <v>43716.208333333328</v>
      </c>
      <c r="O986" s="10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62"/>
        <v>theater</v>
      </c>
      <c r="T986" t="str">
        <f t="shared" si="6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(((Table1[[#This Row],[launched_at]]/60)/60)/24)+DATE(1970,1,1)</f>
        <v>41614.25</v>
      </c>
      <c r="O987" s="10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62"/>
        <v>music</v>
      </c>
      <c r="T987" t="str">
        <f t="shared" si="6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(((Table1[[#This Row],[launched_at]]/60)/60)/24)+DATE(1970,1,1)</f>
        <v>40638.208333333336</v>
      </c>
      <c r="O988" s="10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62"/>
        <v>music</v>
      </c>
      <c r="T988" t="str">
        <f t="shared" si="6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(((Table1[[#This Row],[launched_at]]/60)/60)/24)+DATE(1970,1,1)</f>
        <v>42852.208333333328</v>
      </c>
      <c r="O989" s="10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62"/>
        <v>film &amp; video</v>
      </c>
      <c r="T989" t="str">
        <f t="shared" si="6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(((Table1[[#This Row],[launched_at]]/60)/60)/24)+DATE(1970,1,1)</f>
        <v>42686.25</v>
      </c>
      <c r="O990" s="10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62"/>
        <v>publishing</v>
      </c>
      <c r="T990" t="str">
        <f t="shared" si="6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(((Table1[[#This Row],[launched_at]]/60)/60)/24)+DATE(1970,1,1)</f>
        <v>43571.208333333328</v>
      </c>
      <c r="O991" s="10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62"/>
        <v>publishing</v>
      </c>
      <c r="T991" t="str">
        <f t="shared" si="6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(((Table1[[#This Row],[launched_at]]/60)/60)/24)+DATE(1970,1,1)</f>
        <v>42432.25</v>
      </c>
      <c r="O992" s="10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62"/>
        <v>film &amp; video</v>
      </c>
      <c r="T992" t="str">
        <f t="shared" si="6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(((Table1[[#This Row],[launched_at]]/60)/60)/24)+DATE(1970,1,1)</f>
        <v>41907.208333333336</v>
      </c>
      <c r="O993" s="10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62"/>
        <v>music</v>
      </c>
      <c r="T993" t="str">
        <f t="shared" si="6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(((Table1[[#This Row],[launched_at]]/60)/60)/24)+DATE(1970,1,1)</f>
        <v>43227.208333333328</v>
      </c>
      <c r="O994" s="10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62"/>
        <v>film &amp; video</v>
      </c>
      <c r="T994" t="str">
        <f t="shared" si="6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(((Table1[[#This Row],[launched_at]]/60)/60)/24)+DATE(1970,1,1)</f>
        <v>42362.25</v>
      </c>
      <c r="O995" s="10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62"/>
        <v>photography</v>
      </c>
      <c r="T995" t="str">
        <f t="shared" si="6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(((Table1[[#This Row],[launched_at]]/60)/60)/24)+DATE(1970,1,1)</f>
        <v>41929.208333333336</v>
      </c>
      <c r="O996" s="10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62"/>
        <v>publishing</v>
      </c>
      <c r="T996" t="str">
        <f t="shared" si="6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(((Table1[[#This Row],[launched_at]]/60)/60)/24)+DATE(1970,1,1)</f>
        <v>43408.208333333328</v>
      </c>
      <c r="O997" s="10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62"/>
        <v>food</v>
      </c>
      <c r="T997" t="str">
        <f t="shared" si="6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(((Table1[[#This Row],[launched_at]]/60)/60)/24)+DATE(1970,1,1)</f>
        <v>41276.25</v>
      </c>
      <c r="O998" s="10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62"/>
        <v>theater</v>
      </c>
      <c r="T998" t="str">
        <f t="shared" si="6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(((Table1[[#This Row],[launched_at]]/60)/60)/24)+DATE(1970,1,1)</f>
        <v>41659.25</v>
      </c>
      <c r="O999" s="10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62"/>
        <v>theater</v>
      </c>
      <c r="T999" t="str">
        <f t="shared" si="6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(((Table1[[#This Row],[launched_at]]/60)/60)/24)+DATE(1970,1,1)</f>
        <v>40220.25</v>
      </c>
      <c r="O1000" s="10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62"/>
        <v>music</v>
      </c>
      <c r="T1000" t="str">
        <f t="shared" si="6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(((Table1[[#This Row],[launched_at]]/60)/60)/24)+DATE(1970,1,1)</f>
        <v>42550.208333333328</v>
      </c>
      <c r="O1001" s="10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62"/>
        <v>food</v>
      </c>
      <c r="T1001" t="str">
        <f t="shared" si="63"/>
        <v>food trucks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rgb="FF0070C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518F-1D33-4D7A-A598-36FDC7840264}">
  <dimension ref="A1:F14"/>
  <sheetViews>
    <sheetView topLeftCell="A2" workbookViewId="0">
      <selection activeCell="I36" sqref="I35:I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3" spans="1:6" x14ac:dyDescent="0.25">
      <c r="A3" s="7" t="s">
        <v>2069</v>
      </c>
      <c r="B3" s="7" t="s">
        <v>2070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2038</v>
      </c>
      <c r="E8">
        <v>4</v>
      </c>
      <c r="F8">
        <v>4</v>
      </c>
    </row>
    <row r="9" spans="1:6" x14ac:dyDescent="0.25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839A-9DA8-400C-8B9D-B54E78132429}">
  <dimension ref="A2:F30"/>
  <sheetViews>
    <sheetView workbookViewId="0">
      <selection activeCell="D35" sqref="D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2053</v>
      </c>
      <c r="E7">
        <v>4</v>
      </c>
      <c r="F7">
        <v>4</v>
      </c>
    </row>
    <row r="8" spans="1:6" x14ac:dyDescent="0.25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2054</v>
      </c>
      <c r="C10">
        <v>8</v>
      </c>
      <c r="E10">
        <v>10</v>
      </c>
      <c r="F10">
        <v>18</v>
      </c>
    </row>
    <row r="11" spans="1:6" x14ac:dyDescent="0.25">
      <c r="A11" s="8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2063</v>
      </c>
      <c r="C20">
        <v>4</v>
      </c>
      <c r="E20">
        <v>4</v>
      </c>
      <c r="F20">
        <v>8</v>
      </c>
    </row>
    <row r="21" spans="1:6" x14ac:dyDescent="0.25">
      <c r="A21" s="8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2047</v>
      </c>
      <c r="C22">
        <v>9</v>
      </c>
      <c r="E22">
        <v>5</v>
      </c>
      <c r="F22">
        <v>14</v>
      </c>
    </row>
    <row r="23" spans="1:6" x14ac:dyDescent="0.25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2064</v>
      </c>
      <c r="C25">
        <v>7</v>
      </c>
      <c r="E25">
        <v>14</v>
      </c>
      <c r="F25">
        <v>21</v>
      </c>
    </row>
    <row r="26" spans="1:6" x14ac:dyDescent="0.25">
      <c r="A26" s="8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2059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A625-FF9D-438B-ABDC-DC869AF3190F}">
  <dimension ref="A1:F22"/>
  <sheetViews>
    <sheetView workbookViewId="0">
      <selection activeCell="C1" sqref="C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2068</v>
      </c>
    </row>
    <row r="2" spans="1:6" x14ac:dyDescent="0.25">
      <c r="A2" s="7" t="s">
        <v>2077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2073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5">
      <c r="A7" s="11" t="s">
        <v>2078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11" t="s">
        <v>2079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11" t="s">
        <v>2080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8" t="s">
        <v>2074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5">
      <c r="A11" s="11" t="s">
        <v>2081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5">
      <c r="A12" s="11" t="s">
        <v>2082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5">
      <c r="A13" s="11" t="s">
        <v>2083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5">
      <c r="A14" s="8" t="s">
        <v>2075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5">
      <c r="A15" s="11" t="s">
        <v>2084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5">
      <c r="A16" s="11" t="s">
        <v>2085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5">
      <c r="A17" s="11" t="s">
        <v>2086</v>
      </c>
      <c r="B17">
        <v>5</v>
      </c>
      <c r="C17">
        <v>23</v>
      </c>
      <c r="E17">
        <v>45</v>
      </c>
      <c r="F17">
        <v>73</v>
      </c>
    </row>
    <row r="18" spans="1:6" x14ac:dyDescent="0.25">
      <c r="A18" s="8" t="s">
        <v>2076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5">
      <c r="A19" s="11" t="s">
        <v>2087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5">
      <c r="A20" s="11" t="s">
        <v>2088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5">
      <c r="A21" s="11" t="s">
        <v>2089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5">
      <c r="A22" s="8" t="s">
        <v>2034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0088-34F9-4B78-A6DE-97CD40BE9925}">
  <dimension ref="A2:F15"/>
  <sheetViews>
    <sheetView topLeftCell="B1" workbookViewId="0">
      <selection activeCell="F14" sqref="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6.875" bestFit="1" customWidth="1"/>
    <col min="4" max="4" width="5.875" bestFit="1" customWidth="1"/>
    <col min="5" max="5" width="9.25" bestFit="1" customWidth="1"/>
    <col min="6" max="6" width="11" bestFit="1" customWidth="1"/>
    <col min="7" max="7" width="21.25" bestFit="1" customWidth="1"/>
    <col min="8" max="8" width="14.375" bestFit="1" customWidth="1"/>
    <col min="9" max="9" width="21.25" bestFit="1" customWidth="1"/>
    <col min="10" max="10" width="19.375" bestFit="1" customWidth="1"/>
    <col min="11" max="11" width="26.25" bestFit="1" customWidth="1"/>
  </cols>
  <sheetData>
    <row r="2" spans="1:6" x14ac:dyDescent="0.25">
      <c r="A2" s="7" t="s">
        <v>6</v>
      </c>
      <c r="B2" t="s">
        <v>21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2035</v>
      </c>
      <c r="B6" s="12">
        <v>7.6923076923076927E-2</v>
      </c>
      <c r="C6" s="12">
        <v>0.31538461538461537</v>
      </c>
      <c r="D6" s="12">
        <v>2.3076923076923078E-2</v>
      </c>
      <c r="E6" s="12">
        <v>0.58461538461538465</v>
      </c>
      <c r="F6" s="12">
        <v>1</v>
      </c>
    </row>
    <row r="7" spans="1:6" x14ac:dyDescent="0.25">
      <c r="A7" s="8" t="s">
        <v>2036</v>
      </c>
      <c r="B7" s="12">
        <v>8.5714285714285715E-2</v>
      </c>
      <c r="C7" s="12">
        <v>0.42857142857142855</v>
      </c>
      <c r="D7" s="12">
        <v>0</v>
      </c>
      <c r="E7" s="12">
        <v>0.48571428571428571</v>
      </c>
      <c r="F7" s="12">
        <v>1</v>
      </c>
    </row>
    <row r="8" spans="1:6" x14ac:dyDescent="0.25">
      <c r="A8" s="8" t="s">
        <v>2037</v>
      </c>
      <c r="B8" s="12">
        <v>2.7027027027027029E-2</v>
      </c>
      <c r="C8" s="12">
        <v>0.54054054054054057</v>
      </c>
      <c r="D8" s="12">
        <v>5.4054054054054057E-2</v>
      </c>
      <c r="E8" s="12">
        <v>0.3783783783783784</v>
      </c>
      <c r="F8" s="12">
        <v>1</v>
      </c>
    </row>
    <row r="9" spans="1:6" x14ac:dyDescent="0.25">
      <c r="A9" s="8" t="s">
        <v>2038</v>
      </c>
      <c r="B9" s="12">
        <v>0</v>
      </c>
      <c r="C9" s="12">
        <v>0</v>
      </c>
      <c r="D9" s="12">
        <v>0</v>
      </c>
      <c r="E9" s="12">
        <v>1</v>
      </c>
      <c r="F9" s="12">
        <v>1</v>
      </c>
    </row>
    <row r="10" spans="1:6" x14ac:dyDescent="0.25">
      <c r="A10" s="8" t="s">
        <v>2039</v>
      </c>
      <c r="B10" s="12">
        <v>4.6511627906976744E-2</v>
      </c>
      <c r="C10" s="12">
        <v>0.34108527131782945</v>
      </c>
      <c r="D10" s="12">
        <v>0</v>
      </c>
      <c r="E10" s="12">
        <v>0.61240310077519378</v>
      </c>
      <c r="F10" s="12">
        <v>1</v>
      </c>
    </row>
    <row r="11" spans="1:6" x14ac:dyDescent="0.25">
      <c r="A11" s="8" t="s">
        <v>2040</v>
      </c>
      <c r="B11" s="12">
        <v>8.8235294117647065E-2</v>
      </c>
      <c r="C11" s="12">
        <v>0.17647058823529413</v>
      </c>
      <c r="D11" s="12">
        <v>2.9411764705882353E-2</v>
      </c>
      <c r="E11" s="12">
        <v>0.70588235294117652</v>
      </c>
      <c r="F11" s="12">
        <v>1</v>
      </c>
    </row>
    <row r="12" spans="1:6" x14ac:dyDescent="0.25">
      <c r="A12" s="8" t="s">
        <v>2041</v>
      </c>
      <c r="B12" s="12">
        <v>4.0816326530612242E-2</v>
      </c>
      <c r="C12" s="12">
        <v>0.36734693877551022</v>
      </c>
      <c r="D12" s="12">
        <v>2.0408163265306121E-2</v>
      </c>
      <c r="E12" s="12">
        <v>0.5714285714285714</v>
      </c>
      <c r="F12" s="12">
        <v>1</v>
      </c>
    </row>
    <row r="13" spans="1:6" x14ac:dyDescent="0.25">
      <c r="A13" s="8" t="s">
        <v>2042</v>
      </c>
      <c r="B13" s="12">
        <v>2.7777777777777776E-2</v>
      </c>
      <c r="C13" s="12">
        <v>0.33333333333333331</v>
      </c>
      <c r="D13" s="12">
        <v>1.3888888888888888E-2</v>
      </c>
      <c r="E13" s="12">
        <v>0.625</v>
      </c>
      <c r="F13" s="12">
        <v>1</v>
      </c>
    </row>
    <row r="14" spans="1:6" x14ac:dyDescent="0.25">
      <c r="A14" s="8" t="s">
        <v>2043</v>
      </c>
      <c r="B14" s="12">
        <v>6.2271062271062272E-2</v>
      </c>
      <c r="C14" s="12">
        <v>0.38827838827838829</v>
      </c>
      <c r="D14" s="12">
        <v>3.663003663003663E-3</v>
      </c>
      <c r="E14" s="12">
        <v>0.54578754578754574</v>
      </c>
      <c r="F14" s="12">
        <v>1</v>
      </c>
    </row>
    <row r="15" spans="1:6" x14ac:dyDescent="0.25">
      <c r="A15" s="8" t="s">
        <v>2034</v>
      </c>
      <c r="B15" s="12">
        <v>5.7667103538663174E-2</v>
      </c>
      <c r="C15" s="12">
        <v>0.35910878112712974</v>
      </c>
      <c r="D15" s="12">
        <v>1.1795543905635648E-2</v>
      </c>
      <c r="E15" s="12">
        <v>0.5714285714285714</v>
      </c>
      <c r="F15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62AE-8CC2-4C12-BE2F-D44B469B3623}">
  <dimension ref="A1:H13"/>
  <sheetViews>
    <sheetView workbookViewId="0">
      <selection activeCell="K7" sqref="K7:L370"/>
    </sheetView>
  </sheetViews>
  <sheetFormatPr defaultRowHeight="15.75" x14ac:dyDescent="0.25"/>
  <cols>
    <col min="1" max="1" width="26.375" bestFit="1" customWidth="1"/>
    <col min="2" max="2" width="18.125" customWidth="1"/>
    <col min="3" max="3" width="14.5" customWidth="1"/>
    <col min="4" max="4" width="17.125" customWidth="1"/>
    <col min="5" max="5" width="13.875" customWidth="1"/>
    <col min="6" max="6" width="20.875" customWidth="1"/>
    <col min="7" max="7" width="17.25" customWidth="1"/>
    <col min="8" max="8" width="19.875" customWidth="1"/>
  </cols>
  <sheetData>
    <row r="1" spans="1:8" x14ac:dyDescent="0.25">
      <c r="A1" t="s">
        <v>2090</v>
      </c>
      <c r="B1" t="s">
        <v>2091</v>
      </c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</row>
    <row r="2" spans="1:8" x14ac:dyDescent="0.25">
      <c r="A2" t="s">
        <v>2098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SUM(B2+C2+D2)</f>
        <v>51</v>
      </c>
      <c r="F2" s="14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5">
      <c r="A3" t="s">
        <v>2099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SUM(B3+C3+D3)</f>
        <v>231</v>
      </c>
      <c r="F3" s="14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5">
      <c r="A4" t="s">
        <v>2100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4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2101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4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2102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4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2103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4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2104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4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2105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4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2106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4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2107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4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s="13" t="s">
        <v>2108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4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2109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4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D7D-46B2-4542-A358-812567318BA6}">
  <dimension ref="A1:T566"/>
  <sheetViews>
    <sheetView tabSelected="1" topLeftCell="C1" zoomScale="85" zoomScaleNormal="85" workbookViewId="0">
      <selection activeCell="U31" sqref="U31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7.875" bestFit="1" customWidth="1"/>
    <col min="5" max="6" width="12.625" bestFit="1" customWidth="1"/>
    <col min="7" max="7" width="9.375" bestFit="1" customWidth="1"/>
    <col min="13" max="13" width="37.5" bestFit="1" customWidth="1"/>
    <col min="14" max="14" width="18.875" bestFit="1" customWidth="1"/>
    <col min="15" max="15" width="14.875" bestFit="1" customWidth="1"/>
    <col min="18" max="18" width="22" bestFit="1" customWidth="1"/>
  </cols>
  <sheetData>
    <row r="1" spans="1:20" x14ac:dyDescent="0.25">
      <c r="A1" t="s">
        <v>4</v>
      </c>
      <c r="B1" t="s">
        <v>5</v>
      </c>
      <c r="D1" t="s">
        <v>4</v>
      </c>
      <c r="E1" t="s">
        <v>5</v>
      </c>
      <c r="N1" s="16" t="s">
        <v>2116</v>
      </c>
      <c r="O1" s="16" t="s">
        <v>2117</v>
      </c>
      <c r="S1" s="16" t="s">
        <v>2121</v>
      </c>
      <c r="T1" s="16" t="s">
        <v>2122</v>
      </c>
    </row>
    <row r="2" spans="1:20" x14ac:dyDescent="0.25">
      <c r="A2" t="s">
        <v>20</v>
      </c>
      <c r="B2">
        <v>16</v>
      </c>
      <c r="D2" t="s">
        <v>14</v>
      </c>
      <c r="E2">
        <v>0</v>
      </c>
      <c r="M2" s="16" t="s">
        <v>2110</v>
      </c>
      <c r="N2" s="17">
        <f>AVERAGE(B2:B566)</f>
        <v>851.14690265486729</v>
      </c>
      <c r="O2" s="17">
        <f>AVERAGE(E2:E365)</f>
        <v>585.61538461538464</v>
      </c>
      <c r="R2" s="16" t="s">
        <v>2118</v>
      </c>
      <c r="S2" s="16">
        <f>_xlfn.QUARTILE.EXC(B2:B566,1)</f>
        <v>127.5</v>
      </c>
      <c r="T2" s="16"/>
    </row>
    <row r="3" spans="1:20" x14ac:dyDescent="0.25">
      <c r="A3" t="s">
        <v>20</v>
      </c>
      <c r="B3">
        <v>26</v>
      </c>
      <c r="D3" t="s">
        <v>14</v>
      </c>
      <c r="E3">
        <v>0</v>
      </c>
      <c r="M3" s="16" t="s">
        <v>2111</v>
      </c>
      <c r="N3" s="17">
        <f>MEDIAN(B2:B566)</f>
        <v>201</v>
      </c>
      <c r="O3" s="17">
        <f>MEDIAN(E2:E365)</f>
        <v>114.5</v>
      </c>
      <c r="R3" s="16" t="s">
        <v>2119</v>
      </c>
      <c r="S3" s="16">
        <f>_xlfn.QUARTILE.EXC(B2:B566,2)</f>
        <v>201</v>
      </c>
      <c r="T3" s="16"/>
    </row>
    <row r="4" spans="1:20" x14ac:dyDescent="0.25">
      <c r="A4" t="s">
        <v>20</v>
      </c>
      <c r="B4">
        <v>27</v>
      </c>
      <c r="D4" t="s">
        <v>14</v>
      </c>
      <c r="E4">
        <v>1</v>
      </c>
      <c r="M4" s="16" t="s">
        <v>2112</v>
      </c>
      <c r="N4" s="17">
        <f>MIN(B2:B566)</f>
        <v>16</v>
      </c>
      <c r="O4" s="17">
        <f>MIN(E2:E365)</f>
        <v>0</v>
      </c>
      <c r="R4" s="16" t="s">
        <v>2120</v>
      </c>
      <c r="S4" s="16">
        <f>_xlfn.QUARTILE.EXC(B2:B566,3)</f>
        <v>1288.5</v>
      </c>
      <c r="T4" s="16"/>
    </row>
    <row r="5" spans="1:20" x14ac:dyDescent="0.25">
      <c r="A5" t="s">
        <v>20</v>
      </c>
      <c r="B5">
        <v>32</v>
      </c>
      <c r="D5" t="s">
        <v>14</v>
      </c>
      <c r="E5">
        <v>1</v>
      </c>
      <c r="M5" s="16" t="s">
        <v>2113</v>
      </c>
      <c r="N5" s="17">
        <f>MAX(B2:B566)</f>
        <v>7295</v>
      </c>
      <c r="O5" s="17">
        <f>MAX(E2:E365)</f>
        <v>6080</v>
      </c>
      <c r="R5" s="18" t="s">
        <v>2123</v>
      </c>
      <c r="S5">
        <f>S4-S2</f>
        <v>1161</v>
      </c>
    </row>
    <row r="6" spans="1:20" x14ac:dyDescent="0.25">
      <c r="A6" t="s">
        <v>20</v>
      </c>
      <c r="B6">
        <v>32</v>
      </c>
      <c r="D6" t="s">
        <v>14</v>
      </c>
      <c r="E6">
        <v>1</v>
      </c>
      <c r="M6" s="16" t="s">
        <v>2114</v>
      </c>
      <c r="N6" s="17">
        <f>_xlfn.VAR.P(B2:B566)</f>
        <v>1603373.7324019109</v>
      </c>
      <c r="O6" s="17">
        <f>_xlfn.VAR.P(E2:E365)</f>
        <v>921574.68174133555</v>
      </c>
      <c r="R6" t="s">
        <v>2124</v>
      </c>
      <c r="S6">
        <f>S2-(1.5*S5)</f>
        <v>-1614</v>
      </c>
    </row>
    <row r="7" spans="1:20" x14ac:dyDescent="0.25">
      <c r="A7" t="s">
        <v>20</v>
      </c>
      <c r="B7">
        <v>34</v>
      </c>
      <c r="D7" t="s">
        <v>14</v>
      </c>
      <c r="E7">
        <v>1</v>
      </c>
      <c r="M7" s="16" t="s">
        <v>2115</v>
      </c>
      <c r="N7" s="17">
        <f>_xlfn.STDEV.P(B2:B566)</f>
        <v>1266.2439466397898</v>
      </c>
      <c r="O7" s="17">
        <f>_xlfn.STDEV.P(E2:E365)</f>
        <v>959.98681331637863</v>
      </c>
      <c r="R7" t="s">
        <v>2125</v>
      </c>
      <c r="S7">
        <f>S4+(1.5*S5)</f>
        <v>3030</v>
      </c>
    </row>
    <row r="8" spans="1:20" x14ac:dyDescent="0.25">
      <c r="A8" t="s">
        <v>20</v>
      </c>
      <c r="B8">
        <v>40</v>
      </c>
      <c r="D8" t="s">
        <v>14</v>
      </c>
      <c r="E8">
        <v>1</v>
      </c>
    </row>
    <row r="9" spans="1:20" x14ac:dyDescent="0.25">
      <c r="A9" t="s">
        <v>20</v>
      </c>
      <c r="B9">
        <v>41</v>
      </c>
      <c r="D9" t="s">
        <v>14</v>
      </c>
      <c r="E9">
        <v>1</v>
      </c>
    </row>
    <row r="10" spans="1:20" x14ac:dyDescent="0.25">
      <c r="A10" t="s">
        <v>20</v>
      </c>
      <c r="B10">
        <v>41</v>
      </c>
      <c r="D10" t="s">
        <v>14</v>
      </c>
      <c r="E10">
        <v>1</v>
      </c>
    </row>
    <row r="11" spans="1:20" x14ac:dyDescent="0.25">
      <c r="A11" t="s">
        <v>20</v>
      </c>
      <c r="B11">
        <v>42</v>
      </c>
      <c r="D11" t="s">
        <v>14</v>
      </c>
      <c r="E11">
        <v>1</v>
      </c>
      <c r="T11">
        <f>_xlfn.PERCENTILE.EXC(B2:B566,0.75)</f>
        <v>1288.5</v>
      </c>
    </row>
    <row r="12" spans="1:20" x14ac:dyDescent="0.25">
      <c r="A12" t="s">
        <v>20</v>
      </c>
      <c r="B12">
        <v>43</v>
      </c>
      <c r="D12" t="s">
        <v>14</v>
      </c>
      <c r="E12">
        <v>1</v>
      </c>
    </row>
    <row r="13" spans="1:20" x14ac:dyDescent="0.25">
      <c r="A13" t="s">
        <v>20</v>
      </c>
      <c r="B13">
        <v>43</v>
      </c>
      <c r="D13" t="s">
        <v>14</v>
      </c>
      <c r="E13">
        <v>1</v>
      </c>
    </row>
    <row r="14" spans="1:20" x14ac:dyDescent="0.25">
      <c r="A14" t="s">
        <v>20</v>
      </c>
      <c r="B14">
        <v>48</v>
      </c>
      <c r="D14" t="s">
        <v>14</v>
      </c>
      <c r="E14">
        <v>1</v>
      </c>
    </row>
    <row r="15" spans="1:20" x14ac:dyDescent="0.25">
      <c r="A15" t="s">
        <v>20</v>
      </c>
      <c r="B15">
        <v>48</v>
      </c>
      <c r="D15" t="s">
        <v>14</v>
      </c>
      <c r="E15">
        <v>1</v>
      </c>
    </row>
    <row r="16" spans="1:20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E2:E365">
    <sortCondition ref="E2:E365"/>
  </sortState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Crowdfunding_PT</vt:lpstr>
      <vt:lpstr>Crowdfunding_PT2</vt:lpstr>
      <vt:lpstr>Crowdfunding_PT3</vt:lpstr>
      <vt:lpstr>Crowdfunding_Report_NewGraph</vt:lpstr>
      <vt:lpstr>Crowdfunding_Goal_Analysis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Ricardo Gomez</cp:lastModifiedBy>
  <dcterms:created xsi:type="dcterms:W3CDTF">2021-09-29T18:52:28Z</dcterms:created>
  <dcterms:modified xsi:type="dcterms:W3CDTF">2024-06-14T05:12:19Z</dcterms:modified>
</cp:coreProperties>
</file>