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n.Antognoli\Downloads\"/>
    </mc:Choice>
  </mc:AlternateContent>
  <bookViews>
    <workbookView xWindow="0" yWindow="0" windowWidth="21585" windowHeight="10305" activeTab="1"/>
  </bookViews>
  <sheets>
    <sheet name="MASTER" sheetId="1" r:id="rId1"/>
    <sheet name="minor spp" sheetId="7" r:id="rId2"/>
    <sheet name="TXT VALUES" sheetId="3" r:id="rId3"/>
    <sheet name="ANOVAS" sheetId="4" r:id="rId4"/>
    <sheet name="s" sheetId="6" r:id="rId5"/>
    <sheet name=" Table 1 histories" sheetId="2" r:id="rId6"/>
    <sheet name="Tables 2&amp;3 Anova" sheetId="9" r:id="rId7"/>
    <sheet name="Table 4. Minor spp.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7" i="4" l="1"/>
  <c r="Q108" i="4" s="1"/>
  <c r="B95" i="4"/>
  <c r="N106" i="4" s="1"/>
  <c r="B100" i="4"/>
  <c r="O111" i="4" s="1"/>
  <c r="B101" i="4"/>
  <c r="O112" i="4" s="1"/>
  <c r="B93" i="4"/>
  <c r="O104" i="4" s="1"/>
  <c r="B96" i="4"/>
  <c r="Q107" i="4" s="1"/>
  <c r="B99" i="4"/>
  <c r="P110" i="4" s="1"/>
  <c r="B98" i="4"/>
  <c r="N109" i="4" s="1"/>
  <c r="B94" i="4"/>
  <c r="N105" i="4" s="1"/>
  <c r="B92" i="4"/>
  <c r="O103" i="4" s="1"/>
  <c r="H103" i="4"/>
  <c r="G103" i="4"/>
  <c r="F103" i="4"/>
  <c r="E103" i="4"/>
  <c r="D103" i="4"/>
  <c r="C103" i="4"/>
  <c r="I97" i="4"/>
  <c r="I95" i="4"/>
  <c r="I100" i="4"/>
  <c r="I101" i="4"/>
  <c r="I93" i="4"/>
  <c r="I96" i="4"/>
  <c r="I99" i="4"/>
  <c r="I98" i="4"/>
  <c r="I94" i="4"/>
  <c r="I92" i="4"/>
  <c r="P494" i="1"/>
  <c r="O494" i="1"/>
  <c r="O519" i="1"/>
  <c r="L105" i="4" l="1"/>
  <c r="L112" i="4"/>
  <c r="M105" i="4"/>
  <c r="N108" i="4"/>
  <c r="O105" i="4"/>
  <c r="P112" i="4"/>
  <c r="O106" i="4"/>
  <c r="H105" i="4"/>
  <c r="L103" i="4"/>
  <c r="O108" i="4"/>
  <c r="L104" i="4"/>
  <c r="P104" i="4"/>
  <c r="P105" i="4"/>
  <c r="P109" i="4"/>
  <c r="L106" i="4"/>
  <c r="O109" i="4"/>
  <c r="Q103" i="4"/>
  <c r="M109" i="4"/>
  <c r="P111" i="4"/>
  <c r="M111" i="4"/>
  <c r="N103" i="4"/>
  <c r="L109" i="4"/>
  <c r="N107" i="4"/>
  <c r="P103" i="4"/>
  <c r="Q105" i="4"/>
  <c r="L111" i="4"/>
  <c r="Q109" i="4"/>
  <c r="D122" i="4"/>
  <c r="Q111" i="4"/>
  <c r="M103" i="4"/>
  <c r="P106" i="4"/>
  <c r="F122" i="4"/>
  <c r="Q110" i="4"/>
  <c r="L108" i="4"/>
  <c r="M106" i="4"/>
  <c r="N104" i="4"/>
  <c r="N112" i="4"/>
  <c r="O110" i="4"/>
  <c r="P108" i="4"/>
  <c r="Q106" i="4"/>
  <c r="A122" i="4"/>
  <c r="M110" i="4"/>
  <c r="O107" i="4"/>
  <c r="M104" i="4"/>
  <c r="M112" i="4"/>
  <c r="N110" i="4"/>
  <c r="Q104" i="4"/>
  <c r="Q112" i="4"/>
  <c r="L107" i="4"/>
  <c r="N111" i="4"/>
  <c r="P107" i="4"/>
  <c r="M107" i="4"/>
  <c r="B122" i="4"/>
  <c r="L110" i="4"/>
  <c r="M108" i="4"/>
  <c r="P519" i="1"/>
  <c r="L115" i="4" l="1"/>
  <c r="L39" i="7"/>
  <c r="K39" i="7"/>
  <c r="J39" i="7"/>
  <c r="L38" i="7"/>
  <c r="K38" i="7"/>
  <c r="J38" i="7"/>
  <c r="L37" i="7"/>
  <c r="K37" i="7"/>
  <c r="J37" i="7"/>
  <c r="M35" i="7"/>
  <c r="N35" i="7" s="1"/>
  <c r="M33" i="7"/>
  <c r="N33" i="7" s="1"/>
  <c r="M34" i="7"/>
  <c r="N34" i="7" s="1"/>
  <c r="M32" i="7"/>
  <c r="N32" i="7" s="1"/>
  <c r="M31" i="7"/>
  <c r="N31" i="7" s="1"/>
  <c r="M28" i="7"/>
  <c r="N28" i="7" s="1"/>
  <c r="M24" i="7"/>
  <c r="N24" i="7" s="1"/>
  <c r="M20" i="7"/>
  <c r="N20" i="7" s="1"/>
  <c r="M23" i="7"/>
  <c r="N23" i="7" s="1"/>
  <c r="M22" i="7"/>
  <c r="N22" i="7" s="1"/>
  <c r="M19" i="7"/>
  <c r="N19" i="7" s="1"/>
  <c r="M18" i="7"/>
  <c r="N18" i="7" s="1"/>
  <c r="M17" i="7"/>
  <c r="N17" i="7" s="1"/>
  <c r="M26" i="7"/>
  <c r="N26" i="7" s="1"/>
  <c r="M29" i="7"/>
  <c r="N29" i="7" s="1"/>
  <c r="M27" i="7"/>
  <c r="N27" i="7" s="1"/>
  <c r="M25" i="7"/>
  <c r="N25" i="7" s="1"/>
  <c r="M16" i="7"/>
  <c r="N16" i="7" s="1"/>
  <c r="M21" i="7"/>
  <c r="N21" i="7" s="1"/>
  <c r="M15" i="7"/>
  <c r="N15" i="7" s="1"/>
  <c r="M30" i="7"/>
  <c r="N30" i="7" s="1"/>
  <c r="M14" i="7"/>
  <c r="N14" i="7" s="1"/>
  <c r="M13" i="7"/>
  <c r="N13" i="7" s="1"/>
  <c r="M9" i="7"/>
  <c r="N9" i="7" s="1"/>
  <c r="M11" i="7"/>
  <c r="N11" i="7" s="1"/>
  <c r="M8" i="7"/>
  <c r="N8" i="7" s="1"/>
  <c r="M10" i="7"/>
  <c r="N10" i="7" s="1"/>
  <c r="M12" i="7"/>
  <c r="N12" i="7" s="1"/>
  <c r="M7" i="7"/>
  <c r="N7" i="7" s="1"/>
  <c r="M6" i="7"/>
  <c r="N6" i="7" s="1"/>
  <c r="M5" i="7"/>
  <c r="M39" i="7" l="1"/>
  <c r="N5" i="7"/>
  <c r="M37" i="7"/>
  <c r="M38" i="7"/>
  <c r="N37" i="7" l="1"/>
  <c r="N38" i="7"/>
  <c r="N39" i="7"/>
  <c r="L732" i="1" l="1"/>
  <c r="K732" i="1"/>
  <c r="J732" i="1"/>
  <c r="J730" i="1"/>
  <c r="K730" i="1"/>
  <c r="L730" i="1"/>
  <c r="J731" i="1"/>
  <c r="K731" i="1"/>
  <c r="L731" i="1"/>
  <c r="P755" i="1"/>
  <c r="M447" i="1" l="1"/>
  <c r="N447" i="1" s="1"/>
  <c r="M702" i="1"/>
  <c r="N702" i="1" s="1"/>
  <c r="M672" i="1"/>
  <c r="N672" i="1" s="1"/>
  <c r="M673" i="1"/>
  <c r="N673" i="1" s="1"/>
  <c r="M249" i="1"/>
  <c r="N249" i="1" s="1"/>
  <c r="M671" i="1"/>
  <c r="N671" i="1" s="1"/>
  <c r="M670" i="1"/>
  <c r="N670" i="1" s="1"/>
  <c r="M701" i="1"/>
  <c r="N701" i="1" s="1"/>
  <c r="M446" i="1"/>
  <c r="N446" i="1" s="1"/>
  <c r="M669" i="1"/>
  <c r="N669" i="1" s="1"/>
  <c r="M668" i="1"/>
  <c r="M445" i="1"/>
  <c r="N445" i="1" s="1"/>
  <c r="M667" i="1"/>
  <c r="N667" i="1" s="1"/>
  <c r="M666" i="1"/>
  <c r="N666" i="1" s="1"/>
  <c r="M665" i="1"/>
  <c r="N665" i="1" s="1"/>
  <c r="M6" i="1"/>
  <c r="N6" i="1" s="1"/>
  <c r="M700" i="1"/>
  <c r="N700" i="1" s="1"/>
  <c r="M699" i="1"/>
  <c r="N699" i="1" s="1"/>
  <c r="M664" i="1"/>
  <c r="N664" i="1" s="1"/>
  <c r="M661" i="1"/>
  <c r="N661" i="1" s="1"/>
  <c r="M662" i="1"/>
  <c r="N662" i="1" s="1"/>
  <c r="M663" i="1"/>
  <c r="N663" i="1" s="1"/>
  <c r="M698" i="1"/>
  <c r="N698" i="1" s="1"/>
  <c r="M660" i="1"/>
  <c r="N660" i="1" s="1"/>
  <c r="M659" i="1"/>
  <c r="N659" i="1"/>
  <c r="M696" i="1"/>
  <c r="N696" i="1" s="1"/>
  <c r="M697" i="1"/>
  <c r="N697" i="1" s="1"/>
  <c r="M5" i="1"/>
  <c r="N5" i="1" s="1"/>
  <c r="M695" i="1"/>
  <c r="N695" i="1" s="1"/>
  <c r="M166" i="1"/>
  <c r="N166" i="1" s="1"/>
  <c r="M444" i="1"/>
  <c r="N444" i="1" s="1"/>
  <c r="M694" i="1"/>
  <c r="N694" i="1" s="1"/>
  <c r="M693" i="1"/>
  <c r="N693" i="1" s="1"/>
  <c r="M658" i="1"/>
  <c r="N658" i="1" s="1"/>
  <c r="M436" i="1"/>
  <c r="N436" i="1" s="1"/>
  <c r="M692" i="1"/>
  <c r="N692" i="1" s="1"/>
  <c r="M657" i="1"/>
  <c r="N657" i="1" s="1"/>
  <c r="M435" i="1"/>
  <c r="N435" i="1" s="1"/>
  <c r="M691" i="1"/>
  <c r="N691" i="1"/>
  <c r="M653" i="1"/>
  <c r="N653" i="1" s="1"/>
  <c r="M443" i="1"/>
  <c r="N443" i="1"/>
  <c r="M690" i="1"/>
  <c r="N690" i="1" s="1"/>
  <c r="M652" i="1"/>
  <c r="N652" i="1" s="1"/>
  <c r="M434" i="1"/>
  <c r="N434" i="1" s="1"/>
  <c r="M689" i="1"/>
  <c r="N689" i="1" s="1"/>
  <c r="M442" i="1"/>
  <c r="N442" i="1" s="1"/>
  <c r="M647" i="1"/>
  <c r="N647" i="1"/>
  <c r="M648" i="1"/>
  <c r="N648" i="1" s="1"/>
  <c r="M398" i="1"/>
  <c r="N398" i="1" s="1"/>
  <c r="M400" i="1"/>
  <c r="N400" i="1" s="1"/>
  <c r="M399" i="1"/>
  <c r="N399" i="1" s="1"/>
  <c r="M113" i="1"/>
  <c r="N113" i="1" s="1"/>
  <c r="M655" i="1"/>
  <c r="N655" i="1" s="1"/>
  <c r="M656" i="1"/>
  <c r="N656" i="1" s="1"/>
  <c r="M396" i="1"/>
  <c r="N396" i="1" s="1"/>
  <c r="M397" i="1"/>
  <c r="N397" i="1" s="1"/>
  <c r="M112" i="1"/>
  <c r="N112" i="1" s="1"/>
  <c r="M654" i="1"/>
  <c r="N654" i="1" s="1"/>
  <c r="M395" i="1"/>
  <c r="N395" i="1" s="1"/>
  <c r="M394" i="1"/>
  <c r="N394" i="1" s="1"/>
  <c r="M677" i="1"/>
  <c r="N677" i="1" s="1"/>
  <c r="M111" i="1"/>
  <c r="N111" i="1" s="1"/>
  <c r="M651" i="1"/>
  <c r="N651" i="1" s="1"/>
  <c r="M650" i="1"/>
  <c r="N650" i="1" s="1"/>
  <c r="M110" i="1"/>
  <c r="N110" i="1" s="1"/>
  <c r="M649" i="1"/>
  <c r="N649" i="1" s="1"/>
  <c r="M432" i="1"/>
  <c r="N432" i="1" s="1"/>
  <c r="M646" i="1"/>
  <c r="N646" i="1" s="1"/>
  <c r="M688" i="1"/>
  <c r="N688" i="1" s="1"/>
  <c r="M645" i="1"/>
  <c r="N645" i="1" s="1"/>
  <c r="M416" i="1"/>
  <c r="N416" i="1" s="1"/>
  <c r="M644" i="1"/>
  <c r="N644" i="1" s="1"/>
  <c r="M687" i="1"/>
  <c r="N687" i="1" s="1"/>
  <c r="M643" i="1"/>
  <c r="N643" i="1" s="1"/>
  <c r="M640" i="1"/>
  <c r="N640" i="1" s="1"/>
  <c r="M641" i="1"/>
  <c r="N641" i="1" s="1"/>
  <c r="M642" i="1"/>
  <c r="N642" i="1" s="1"/>
  <c r="M676" i="1"/>
  <c r="N676" i="1" s="1"/>
  <c r="M639" i="1"/>
  <c r="N639" i="1" s="1"/>
  <c r="M638" i="1"/>
  <c r="N638" i="1"/>
  <c r="M675" i="1"/>
  <c r="N675" i="1" s="1"/>
  <c r="M637" i="1"/>
  <c r="N637" i="1" s="1"/>
  <c r="M674" i="1"/>
  <c r="N674" i="1" s="1"/>
  <c r="M634" i="1"/>
  <c r="N634" i="1" s="1"/>
  <c r="M636" i="1"/>
  <c r="N636" i="1" s="1"/>
  <c r="M635" i="1"/>
  <c r="N635" i="1" s="1"/>
  <c r="M388" i="1"/>
  <c r="N388" i="1" s="1"/>
  <c r="M389" i="1"/>
  <c r="N389" i="1" s="1"/>
  <c r="M390" i="1"/>
  <c r="N390" i="1" s="1"/>
  <c r="M391" i="1"/>
  <c r="N391" i="1" s="1"/>
  <c r="M393" i="1"/>
  <c r="N393" i="1" s="1"/>
  <c r="M392" i="1"/>
  <c r="N392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/>
  <c r="M376" i="1"/>
  <c r="N376" i="1" s="1"/>
  <c r="M378" i="1"/>
  <c r="N378" i="1" s="1"/>
  <c r="M377" i="1"/>
  <c r="N377" i="1" s="1"/>
  <c r="M380" i="1"/>
  <c r="N380" i="1" s="1"/>
  <c r="M379" i="1"/>
  <c r="N379" i="1" s="1"/>
  <c r="M381" i="1"/>
  <c r="N381" i="1" s="1"/>
  <c r="M370" i="1"/>
  <c r="N370" i="1" s="1"/>
  <c r="M372" i="1"/>
  <c r="N372" i="1" s="1"/>
  <c r="M371" i="1"/>
  <c r="N371" i="1" s="1"/>
  <c r="M374" i="1"/>
  <c r="N374" i="1" s="1"/>
  <c r="M373" i="1"/>
  <c r="N373" i="1" s="1"/>
  <c r="M375" i="1"/>
  <c r="N375" i="1" s="1"/>
  <c r="M368" i="1"/>
  <c r="N368" i="1" s="1"/>
  <c r="M369" i="1"/>
  <c r="N369" i="1" s="1"/>
  <c r="M367" i="1"/>
  <c r="N367" i="1" s="1"/>
  <c r="M366" i="1"/>
  <c r="N366" i="1" s="1"/>
  <c r="M365" i="1"/>
  <c r="N365" i="1" s="1"/>
  <c r="M364" i="1"/>
  <c r="N364" i="1" s="1"/>
  <c r="M361" i="1"/>
  <c r="N361" i="1" s="1"/>
  <c r="M359" i="1"/>
  <c r="N359" i="1" s="1"/>
  <c r="M358" i="1"/>
  <c r="N358" i="1" s="1"/>
  <c r="M360" i="1"/>
  <c r="N360" i="1" s="1"/>
  <c r="M362" i="1"/>
  <c r="N362" i="1" s="1"/>
  <c r="M363" i="1"/>
  <c r="N363" i="1" s="1"/>
  <c r="M352" i="1"/>
  <c r="N352" i="1" s="1"/>
  <c r="M354" i="1"/>
  <c r="N354" i="1" s="1"/>
  <c r="M353" i="1"/>
  <c r="N353" i="1" s="1"/>
  <c r="M355" i="1"/>
  <c r="N355" i="1" s="1"/>
  <c r="M356" i="1"/>
  <c r="N356" i="1" s="1"/>
  <c r="M357" i="1"/>
  <c r="N357" i="1" s="1"/>
  <c r="M346" i="1"/>
  <c r="N346" i="1" s="1"/>
  <c r="M347" i="1"/>
  <c r="N347" i="1" s="1"/>
  <c r="M348" i="1"/>
  <c r="N348" i="1" s="1"/>
  <c r="M349" i="1"/>
  <c r="N349" i="1"/>
  <c r="M350" i="1"/>
  <c r="N350" i="1" s="1"/>
  <c r="M351" i="1"/>
  <c r="N351" i="1" s="1"/>
  <c r="M345" i="1"/>
  <c r="N345" i="1" s="1"/>
  <c r="M343" i="1"/>
  <c r="N343" i="1" s="1"/>
  <c r="M344" i="1"/>
  <c r="N344" i="1" s="1"/>
  <c r="M341" i="1"/>
  <c r="N341" i="1" s="1"/>
  <c r="M342" i="1"/>
  <c r="N342" i="1" s="1"/>
  <c r="M339" i="1"/>
  <c r="N339" i="1" s="1"/>
  <c r="M338" i="1"/>
  <c r="N338" i="1" s="1"/>
  <c r="M340" i="1"/>
  <c r="N340" i="1" s="1"/>
  <c r="M335" i="1"/>
  <c r="N335" i="1" s="1"/>
  <c r="M336" i="1"/>
  <c r="N336" i="1" s="1"/>
  <c r="M337" i="1"/>
  <c r="N337" i="1" s="1"/>
  <c r="M493" i="1"/>
  <c r="N493" i="1" s="1"/>
  <c r="M494" i="1"/>
  <c r="N494" i="1"/>
  <c r="M492" i="1"/>
  <c r="N492" i="1" s="1"/>
  <c r="M491" i="1"/>
  <c r="N491" i="1" s="1"/>
  <c r="M490" i="1"/>
  <c r="N490" i="1" s="1"/>
  <c r="M489" i="1"/>
  <c r="N489" i="1" s="1"/>
  <c r="M520" i="1"/>
  <c r="N520" i="1" s="1"/>
  <c r="M521" i="1"/>
  <c r="N521" i="1" s="1"/>
  <c r="M485" i="1"/>
  <c r="N485" i="1" s="1"/>
  <c r="M488" i="1"/>
  <c r="N488" i="1" s="1"/>
  <c r="M487" i="1"/>
  <c r="N487" i="1" s="1"/>
  <c r="M486" i="1"/>
  <c r="N486" i="1" s="1"/>
  <c r="M484" i="1"/>
  <c r="N484" i="1" s="1"/>
  <c r="M483" i="1"/>
  <c r="N483" i="1" s="1"/>
  <c r="M481" i="1"/>
  <c r="N481" i="1" s="1"/>
  <c r="M482" i="1"/>
  <c r="N482" i="1" s="1"/>
  <c r="M519" i="1"/>
  <c r="N519" i="1" s="1"/>
  <c r="M480" i="1"/>
  <c r="N480" i="1" s="1"/>
  <c r="M479" i="1"/>
  <c r="N479" i="1" s="1"/>
  <c r="M163" i="1"/>
  <c r="N163" i="1" s="1"/>
  <c r="M457" i="1"/>
  <c r="N457" i="1" s="1"/>
  <c r="M458" i="1"/>
  <c r="N458" i="1" s="1"/>
  <c r="M456" i="1"/>
  <c r="N456" i="1" s="1"/>
  <c r="M455" i="1"/>
  <c r="N455" i="1" s="1"/>
  <c r="M454" i="1"/>
  <c r="N454" i="1" s="1"/>
  <c r="M452" i="1"/>
  <c r="N452" i="1" s="1"/>
  <c r="M453" i="1"/>
  <c r="N453" i="1" s="1"/>
  <c r="M450" i="1"/>
  <c r="N450" i="1" s="1"/>
  <c r="M451" i="1"/>
  <c r="N451" i="1" s="1"/>
  <c r="M476" i="1"/>
  <c r="N476" i="1" s="1"/>
  <c r="M477" i="1"/>
  <c r="N477" i="1" s="1"/>
  <c r="M478" i="1"/>
  <c r="N478" i="1" s="1"/>
  <c r="M475" i="1"/>
  <c r="N475" i="1" s="1"/>
  <c r="M517" i="1"/>
  <c r="N517" i="1" s="1"/>
  <c r="M518" i="1"/>
  <c r="N518" i="1" s="1"/>
  <c r="M473" i="1"/>
  <c r="M474" i="1"/>
  <c r="N474" i="1" s="1"/>
  <c r="M516" i="1"/>
  <c r="N516" i="1" s="1"/>
  <c r="M472" i="1"/>
  <c r="N472" i="1" s="1"/>
  <c r="M190" i="1"/>
  <c r="N190" i="1" s="1"/>
  <c r="M471" i="1"/>
  <c r="N471" i="1" s="1"/>
  <c r="M515" i="1"/>
  <c r="N515" i="1" s="1"/>
  <c r="M514" i="1"/>
  <c r="N514" i="1" s="1"/>
  <c r="M469" i="1"/>
  <c r="N469" i="1" s="1"/>
  <c r="M470" i="1"/>
  <c r="N470" i="1" s="1"/>
  <c r="M513" i="1"/>
  <c r="N513" i="1" s="1"/>
  <c r="M468" i="1"/>
  <c r="N468" i="1" s="1"/>
  <c r="M512" i="1"/>
  <c r="N512" i="1" s="1"/>
  <c r="M511" i="1"/>
  <c r="N511" i="1" s="1"/>
  <c r="M465" i="1"/>
  <c r="N465" i="1" s="1"/>
  <c r="M467" i="1"/>
  <c r="N467" i="1" s="1"/>
  <c r="M466" i="1"/>
  <c r="N466" i="1" s="1"/>
  <c r="M164" i="1"/>
  <c r="N164" i="1" s="1"/>
  <c r="M431" i="1"/>
  <c r="N431" i="1" s="1"/>
  <c r="M464" i="1"/>
  <c r="N464" i="1" s="1"/>
  <c r="M510" i="1"/>
  <c r="N510" i="1" s="1"/>
  <c r="M415" i="1"/>
  <c r="N415" i="1" s="1"/>
  <c r="M462" i="1"/>
  <c r="N462" i="1" s="1"/>
  <c r="M463" i="1"/>
  <c r="N463" i="1" s="1"/>
  <c r="M509" i="1"/>
  <c r="N509" i="1" s="1"/>
  <c r="M461" i="1"/>
  <c r="N461" i="1" s="1"/>
  <c r="M460" i="1"/>
  <c r="N460" i="1" s="1"/>
  <c r="M508" i="1"/>
  <c r="N508" i="1" s="1"/>
  <c r="M189" i="1"/>
  <c r="N189" i="1" s="1"/>
  <c r="M507" i="1"/>
  <c r="N507" i="1" s="1"/>
  <c r="M162" i="1"/>
  <c r="N162" i="1" s="1"/>
  <c r="M430" i="1"/>
  <c r="N430" i="1" s="1"/>
  <c r="M161" i="1"/>
  <c r="N161" i="1" s="1"/>
  <c r="M429" i="1"/>
  <c r="N429" i="1" s="1"/>
  <c r="M506" i="1"/>
  <c r="N506" i="1" s="1"/>
  <c r="M459" i="1"/>
  <c r="N459" i="1" s="1"/>
  <c r="M505" i="1"/>
  <c r="N505" i="1" s="1"/>
  <c r="M122" i="1"/>
  <c r="N122" i="1"/>
  <c r="M449" i="1"/>
  <c r="N449" i="1" s="1"/>
  <c r="M504" i="1"/>
  <c r="N504" i="1" s="1"/>
  <c r="M121" i="1"/>
  <c r="N121" i="1" s="1"/>
  <c r="M428" i="1"/>
  <c r="N428" i="1" s="1"/>
  <c r="M503" i="1"/>
  <c r="N503" i="1" s="1"/>
  <c r="M502" i="1"/>
  <c r="N502" i="1" s="1"/>
  <c r="M501" i="1"/>
  <c r="N501" i="1" s="1"/>
  <c r="M500" i="1"/>
  <c r="M120" i="1"/>
  <c r="N120" i="1" s="1"/>
  <c r="M499" i="1"/>
  <c r="N499" i="1" s="1"/>
  <c r="M437" i="1"/>
  <c r="N437" i="1" s="1"/>
  <c r="M498" i="1"/>
  <c r="N498" i="1" s="1"/>
  <c r="M119" i="1"/>
  <c r="N119" i="1" s="1"/>
  <c r="M497" i="1"/>
  <c r="N497" i="1" s="1"/>
  <c r="M448" i="1"/>
  <c r="N448" i="1" s="1"/>
  <c r="M496" i="1"/>
  <c r="N496" i="1" s="1"/>
  <c r="M495" i="1"/>
  <c r="M248" i="1" l="1"/>
  <c r="N248" i="1" s="1"/>
  <c r="M160" i="1"/>
  <c r="N160" i="1" s="1"/>
  <c r="M247" i="1"/>
  <c r="N247" i="1" s="1"/>
  <c r="M158" i="1"/>
  <c r="N158" i="1"/>
  <c r="M159" i="1"/>
  <c r="N159" i="1" s="1"/>
  <c r="M118" i="1"/>
  <c r="M244" i="1"/>
  <c r="N244" i="1" s="1"/>
  <c r="M246" i="1"/>
  <c r="N246" i="1" s="1"/>
  <c r="M245" i="1"/>
  <c r="N245" i="1" s="1"/>
  <c r="M243" i="1"/>
  <c r="N243" i="1" s="1"/>
  <c r="M156" i="1"/>
  <c r="N156" i="1" s="1"/>
  <c r="M157" i="1"/>
  <c r="N157" i="1"/>
  <c r="M440" i="1"/>
  <c r="N440" i="1" s="1"/>
  <c r="M441" i="1"/>
  <c r="N441" i="1" s="1"/>
  <c r="M117" i="1"/>
  <c r="M109" i="1"/>
  <c r="N109" i="1" s="1"/>
  <c r="M334" i="1"/>
  <c r="N334" i="1" s="1"/>
  <c r="M116" i="1"/>
  <c r="N116" i="1" s="1"/>
  <c r="M438" i="1"/>
  <c r="M439" i="1"/>
  <c r="N439" i="1" s="1"/>
  <c r="M728" i="1"/>
  <c r="N728" i="1" s="1"/>
  <c r="M154" i="1"/>
  <c r="N154" i="1" s="1"/>
  <c r="M188" i="1"/>
  <c r="N188" i="1" s="1"/>
  <c r="M148" i="1"/>
  <c r="N148" i="1" s="1"/>
  <c r="M186" i="1"/>
  <c r="N186" i="1" s="1"/>
  <c r="M143" i="1"/>
  <c r="N143" i="1" s="1"/>
  <c r="M185" i="1"/>
  <c r="N185" i="1" s="1"/>
  <c r="M147" i="1"/>
  <c r="N147" i="1" s="1"/>
  <c r="M140" i="1"/>
  <c r="N140" i="1" s="1"/>
  <c r="M183" i="1"/>
  <c r="N183" i="1" s="1"/>
  <c r="M139" i="1"/>
  <c r="N139" i="1" s="1"/>
  <c r="M138" i="1"/>
  <c r="N138" i="1" s="1"/>
  <c r="M153" i="1"/>
  <c r="N153" i="1" s="1"/>
  <c r="M151" i="1"/>
  <c r="M152" i="1"/>
  <c r="N152" i="1" s="1"/>
  <c r="M155" i="1"/>
  <c r="N155" i="1" s="1"/>
  <c r="M242" i="1"/>
  <c r="N242" i="1" s="1"/>
  <c r="M149" i="1"/>
  <c r="N149" i="1" s="1"/>
  <c r="M150" i="1"/>
  <c r="N150" i="1" s="1"/>
  <c r="M187" i="1"/>
  <c r="N187" i="1" s="1"/>
  <c r="M142" i="1"/>
  <c r="N142" i="1"/>
  <c r="M145" i="1"/>
  <c r="N145" i="1" s="1"/>
  <c r="M144" i="1"/>
  <c r="N144" i="1" s="1"/>
  <c r="M146" i="1"/>
  <c r="N146" i="1" s="1"/>
  <c r="M141" i="1"/>
  <c r="N141" i="1" s="1"/>
  <c r="M184" i="1"/>
  <c r="N184" i="1" s="1"/>
  <c r="M175" i="1"/>
  <c r="N175" i="1" s="1"/>
  <c r="M176" i="1"/>
  <c r="N176" i="1" s="1"/>
  <c r="M177" i="1"/>
  <c r="N177" i="1" s="1"/>
  <c r="M178" i="1"/>
  <c r="N178" i="1" s="1"/>
  <c r="M128" i="1"/>
  <c r="N128" i="1" s="1"/>
  <c r="M127" i="1"/>
  <c r="N127" i="1" s="1"/>
  <c r="M172" i="1"/>
  <c r="N172" i="1" s="1"/>
  <c r="M173" i="1"/>
  <c r="N173" i="1" s="1"/>
  <c r="M174" i="1"/>
  <c r="N174" i="1" s="1"/>
  <c r="M170" i="1"/>
  <c r="N170" i="1" s="1"/>
  <c r="M126" i="1"/>
  <c r="N126" i="1" s="1"/>
  <c r="M125" i="1"/>
  <c r="N125" i="1" s="1"/>
  <c r="M171" i="1"/>
  <c r="N171" i="1" s="1"/>
  <c r="M169" i="1"/>
  <c r="N169" i="1" s="1"/>
  <c r="M168" i="1"/>
  <c r="N168" i="1" s="1"/>
  <c r="M123" i="1"/>
  <c r="N123" i="1" s="1"/>
  <c r="M124" i="1"/>
  <c r="N124" i="1" s="1"/>
  <c r="M241" i="1"/>
  <c r="N241" i="1"/>
  <c r="M167" i="1"/>
  <c r="N167" i="1" s="1"/>
  <c r="M165" i="1"/>
  <c r="N165" i="1" s="1"/>
  <c r="M135" i="1" l="1"/>
  <c r="N135" i="1" s="1"/>
  <c r="M136" i="1"/>
  <c r="N136" i="1" s="1"/>
  <c r="M137" i="1"/>
  <c r="N137" i="1" s="1"/>
  <c r="M182" i="1"/>
  <c r="N182" i="1" s="1"/>
  <c r="M133" i="1"/>
  <c r="M134" i="1"/>
  <c r="N134" i="1" s="1"/>
  <c r="M181" i="1"/>
  <c r="N181" i="1" s="1"/>
  <c r="M131" i="1"/>
  <c r="N131" i="1" s="1"/>
  <c r="M132" i="1"/>
  <c r="N132" i="1" s="1"/>
  <c r="M180" i="1"/>
  <c r="M129" i="1"/>
  <c r="N129" i="1" s="1"/>
  <c r="M130" i="1"/>
  <c r="N130" i="1" s="1"/>
  <c r="M179" i="1"/>
  <c r="N179" i="1" s="1"/>
  <c r="M100" i="1"/>
  <c r="N100" i="1" s="1"/>
  <c r="M99" i="1"/>
  <c r="N99" i="1" s="1"/>
  <c r="M602" i="1"/>
  <c r="N602" i="1" s="1"/>
  <c r="M601" i="1"/>
  <c r="M727" i="1"/>
  <c r="N727" i="1" s="1"/>
  <c r="M599" i="1"/>
  <c r="N599" i="1" s="1"/>
  <c r="M598" i="1"/>
  <c r="N598" i="1" s="1"/>
  <c r="M600" i="1"/>
  <c r="N600" i="1" s="1"/>
  <c r="M597" i="1"/>
  <c r="M596" i="1"/>
  <c r="M712" i="1"/>
  <c r="N712" i="1" s="1"/>
  <c r="M97" i="1"/>
  <c r="N97" i="1" s="1"/>
  <c r="M98" i="1"/>
  <c r="N98" i="1" s="1"/>
  <c r="M595" i="1"/>
  <c r="N595" i="1" s="1"/>
  <c r="M594" i="1"/>
  <c r="M711" i="1"/>
  <c r="N711" i="1" s="1"/>
  <c r="M593" i="1"/>
  <c r="N593" i="1" s="1"/>
  <c r="M592" i="1"/>
  <c r="N592" i="1" s="1"/>
  <c r="M591" i="1"/>
  <c r="N591" i="1" s="1"/>
  <c r="M590" i="1"/>
  <c r="M108" i="1" l="1"/>
  <c r="N108" i="1" s="1"/>
  <c r="M107" i="1"/>
  <c r="N107" i="1" s="1"/>
  <c r="M106" i="1"/>
  <c r="N106" i="1" s="1"/>
  <c r="M115" i="1"/>
  <c r="N115" i="1" s="1"/>
  <c r="M414" i="1"/>
  <c r="N414" i="1" s="1"/>
  <c r="M105" i="1"/>
  <c r="N105" i="1" s="1"/>
  <c r="M413" i="1"/>
  <c r="M606" i="1"/>
  <c r="N606" i="1" s="1"/>
  <c r="M607" i="1"/>
  <c r="N607" i="1" s="1"/>
  <c r="M714" i="1"/>
  <c r="N714" i="1" s="1"/>
  <c r="M102" i="1"/>
  <c r="N102" i="1" s="1"/>
  <c r="M103" i="1"/>
  <c r="N103" i="1" s="1"/>
  <c r="M104" i="1"/>
  <c r="N104" i="1" s="1"/>
  <c r="M605" i="1"/>
  <c r="N605" i="1" s="1"/>
  <c r="M101" i="1"/>
  <c r="N101" i="1" s="1"/>
  <c r="M604" i="1"/>
  <c r="N604" i="1" s="1"/>
  <c r="M603" i="1"/>
  <c r="N603" i="1" s="1"/>
  <c r="M713" i="1"/>
  <c r="N713" i="1" s="1"/>
  <c r="M93" i="1"/>
  <c r="M92" i="1"/>
  <c r="M94" i="1"/>
  <c r="N94" i="1" s="1"/>
  <c r="M95" i="1"/>
  <c r="N95" i="1" s="1"/>
  <c r="M96" i="1"/>
  <c r="N96" i="1" s="1"/>
  <c r="M87" i="1"/>
  <c r="M89" i="1"/>
  <c r="N89" i="1" s="1"/>
  <c r="M88" i="1"/>
  <c r="N88" i="1" s="1"/>
  <c r="M91" i="1"/>
  <c r="N91" i="1" s="1"/>
  <c r="M90" i="1"/>
  <c r="N90" i="1" s="1"/>
  <c r="M84" i="1"/>
  <c r="N84" i="1" s="1"/>
  <c r="M85" i="1"/>
  <c r="N85" i="1" s="1"/>
  <c r="M86" i="1"/>
  <c r="N86" i="1" s="1"/>
  <c r="M79" i="1"/>
  <c r="N79" i="1" s="1"/>
  <c r="M81" i="1"/>
  <c r="N81" i="1" s="1"/>
  <c r="M80" i="1"/>
  <c r="N80" i="1" s="1"/>
  <c r="M83" i="1"/>
  <c r="N83" i="1" s="1"/>
  <c r="M82" i="1"/>
  <c r="N82" i="1" s="1"/>
  <c r="M587" i="1"/>
  <c r="N587" i="1" s="1"/>
  <c r="M586" i="1"/>
  <c r="N586" i="1" s="1"/>
  <c r="M588" i="1"/>
  <c r="N588" i="1" s="1"/>
  <c r="M589" i="1"/>
  <c r="N589" i="1" s="1"/>
  <c r="M412" i="1"/>
  <c r="N412" i="1" s="1"/>
  <c r="M581" i="1"/>
  <c r="N581" i="1" s="1"/>
  <c r="M583" i="1"/>
  <c r="N583" i="1" s="1"/>
  <c r="M582" i="1"/>
  <c r="N582" i="1" s="1"/>
  <c r="M585" i="1"/>
  <c r="N585" i="1" s="1"/>
  <c r="M584" i="1"/>
  <c r="N584" i="1" s="1"/>
  <c r="M427" i="1"/>
  <c r="M579" i="1"/>
  <c r="M411" i="1"/>
  <c r="N411" i="1" s="1"/>
  <c r="M578" i="1"/>
  <c r="M580" i="1"/>
  <c r="N580" i="1" s="1"/>
  <c r="M410" i="1"/>
  <c r="N410" i="1" s="1"/>
  <c r="M576" i="1"/>
  <c r="N576" i="1" s="1"/>
  <c r="M577" i="1"/>
  <c r="N577" i="1" s="1"/>
  <c r="M575" i="1"/>
  <c r="N575" i="1" s="1"/>
  <c r="M574" i="1"/>
  <c r="N574" i="1" s="1"/>
  <c r="M573" i="1"/>
  <c r="N573" i="1" s="1"/>
  <c r="M409" i="1"/>
  <c r="N409" i="1" s="1"/>
  <c r="M726" i="1"/>
  <c r="N726" i="1" s="1"/>
  <c r="M408" i="1"/>
  <c r="N408" i="1" s="1"/>
  <c r="M572" i="1"/>
  <c r="N572" i="1" s="1"/>
  <c r="M569" i="1"/>
  <c r="N569" i="1" s="1"/>
  <c r="M570" i="1"/>
  <c r="N570" i="1" s="1"/>
  <c r="M710" i="1"/>
  <c r="N710" i="1" s="1"/>
  <c r="M568" i="1"/>
  <c r="N568" i="1" s="1"/>
  <c r="M571" i="1"/>
  <c r="N571" i="1" s="1"/>
  <c r="M407" i="1"/>
  <c r="M566" i="1"/>
  <c r="N566" i="1" s="1"/>
  <c r="M565" i="1"/>
  <c r="N565" i="1" s="1"/>
  <c r="M709" i="1"/>
  <c r="N709" i="1" s="1"/>
  <c r="M564" i="1"/>
  <c r="N564" i="1" s="1"/>
  <c r="M567" i="1"/>
  <c r="N567" i="1" s="1"/>
  <c r="M426" i="1"/>
  <c r="N426" i="1" s="1"/>
  <c r="M560" i="1"/>
  <c r="N560" i="1" s="1"/>
  <c r="M562" i="1"/>
  <c r="N562" i="1" s="1"/>
  <c r="M563" i="1"/>
  <c r="N563" i="1" s="1"/>
  <c r="M561" i="1"/>
  <c r="N561" i="1" s="1"/>
  <c r="M425" i="1"/>
  <c r="N425" i="1" s="1"/>
  <c r="M558" i="1"/>
  <c r="N558" i="1" s="1"/>
  <c r="M557" i="1"/>
  <c r="M556" i="1"/>
  <c r="M559" i="1"/>
  <c r="N559" i="1" s="1"/>
  <c r="M406" i="1"/>
  <c r="N406" i="1" s="1"/>
  <c r="M405" i="1"/>
  <c r="N405" i="1" s="1"/>
  <c r="M555" i="1"/>
  <c r="N555" i="1" s="1"/>
  <c r="M725" i="1"/>
  <c r="N725" i="1" s="1"/>
  <c r="M553" i="1"/>
  <c r="M554" i="1"/>
  <c r="N554" i="1" s="1"/>
  <c r="M707" i="1"/>
  <c r="N707" i="1" s="1"/>
  <c r="M708" i="1"/>
  <c r="N708" i="1" s="1"/>
  <c r="M403" i="1"/>
  <c r="N403" i="1" s="1"/>
  <c r="M404" i="1"/>
  <c r="N404" i="1" s="1"/>
  <c r="M424" i="1"/>
  <c r="N424" i="1" s="1"/>
  <c r="M552" i="1"/>
  <c r="N552" i="1" s="1"/>
  <c r="M422" i="1"/>
  <c r="N422" i="1" s="1"/>
  <c r="M423" i="1"/>
  <c r="N423" i="1" s="1"/>
  <c r="M551" i="1"/>
  <c r="N551" i="1" s="1"/>
  <c r="M550" i="1"/>
  <c r="N550" i="1" s="1"/>
  <c r="M706" i="1"/>
  <c r="N706" i="1" s="1"/>
  <c r="M402" i="1"/>
  <c r="N402" i="1" s="1"/>
  <c r="M549" i="1"/>
  <c r="N549" i="1" s="1"/>
  <c r="M420" i="1"/>
  <c r="N420" i="1" s="1"/>
  <c r="M421" i="1"/>
  <c r="N421" i="1" s="1"/>
  <c r="M401" i="1"/>
  <c r="N401" i="1" s="1"/>
  <c r="M547" i="1"/>
  <c r="N547" i="1" s="1"/>
  <c r="M548" i="1"/>
  <c r="N548" i="1" s="1"/>
  <c r="M114" i="1"/>
  <c r="N114" i="1" s="1"/>
  <c r="M546" i="1"/>
  <c r="N546" i="1" s="1"/>
  <c r="M545" i="1"/>
  <c r="N545" i="1" s="1"/>
  <c r="M419" i="1"/>
  <c r="N419" i="1" s="1"/>
  <c r="M418" i="1"/>
  <c r="N418" i="1" s="1"/>
  <c r="M541" i="1"/>
  <c r="N541" i="1" s="1"/>
  <c r="M705" i="1"/>
  <c r="N705" i="1" s="1"/>
  <c r="M543" i="1"/>
  <c r="N543" i="1" s="1"/>
  <c r="M542" i="1"/>
  <c r="N542" i="1" s="1"/>
  <c r="M544" i="1"/>
  <c r="N544" i="1" s="1"/>
  <c r="M704" i="1"/>
  <c r="N704" i="1" s="1"/>
  <c r="M540" i="1"/>
  <c r="N540" i="1" s="1"/>
  <c r="M539" i="1"/>
  <c r="M724" i="1"/>
  <c r="N724" i="1" s="1"/>
  <c r="M723" i="1"/>
  <c r="N723" i="1" s="1"/>
  <c r="M537" i="1"/>
  <c r="M722" i="1"/>
  <c r="N722" i="1" s="1"/>
  <c r="M538" i="1"/>
  <c r="N538" i="1" s="1"/>
  <c r="M417" i="1"/>
  <c r="N417" i="1" s="1"/>
  <c r="M721" i="1"/>
  <c r="N721" i="1" s="1"/>
  <c r="M536" i="1"/>
  <c r="N536" i="1" s="1"/>
  <c r="M534" i="1"/>
  <c r="N534" i="1" s="1"/>
  <c r="M720" i="1"/>
  <c r="N720" i="1" s="1"/>
  <c r="M535" i="1"/>
  <c r="N535" i="1" s="1"/>
  <c r="M719" i="1"/>
  <c r="N719" i="1" s="1"/>
  <c r="M530" i="1"/>
  <c r="N530" i="1" s="1"/>
  <c r="M531" i="1"/>
  <c r="N531" i="1" s="1"/>
  <c r="M533" i="1"/>
  <c r="N533" i="1" s="1"/>
  <c r="M532" i="1"/>
  <c r="N532" i="1" s="1"/>
  <c r="M528" i="1"/>
  <c r="N528" i="1" s="1"/>
  <c r="M529" i="1"/>
  <c r="N529" i="1" s="1"/>
  <c r="M527" i="1"/>
  <c r="N527" i="1" s="1"/>
  <c r="M703" i="1"/>
  <c r="N703" i="1" s="1"/>
  <c r="M525" i="1"/>
  <c r="N525" i="1" s="1"/>
  <c r="M526" i="1"/>
  <c r="N526" i="1" s="1"/>
  <c r="M717" i="1"/>
  <c r="N717" i="1" s="1"/>
  <c r="M718" i="1"/>
  <c r="N718" i="1" s="1"/>
  <c r="M522" i="1"/>
  <c r="N522" i="1" s="1"/>
  <c r="M524" i="1"/>
  <c r="N524" i="1" s="1"/>
  <c r="M716" i="1"/>
  <c r="N716" i="1" s="1"/>
  <c r="M523" i="1"/>
  <c r="N523" i="1" s="1"/>
  <c r="M715" i="1"/>
  <c r="N715" i="1" s="1"/>
  <c r="M78" i="1" l="1"/>
  <c r="N78" i="1" s="1"/>
  <c r="M76" i="1"/>
  <c r="N76" i="1" s="1"/>
  <c r="M74" i="1"/>
  <c r="N74" i="1" s="1"/>
  <c r="M73" i="1"/>
  <c r="N73" i="1" s="1"/>
  <c r="M75" i="1"/>
  <c r="N75" i="1" s="1"/>
  <c r="M77" i="1"/>
  <c r="N77" i="1" s="1"/>
  <c r="M67" i="1"/>
  <c r="N67" i="1" s="1"/>
  <c r="M70" i="1"/>
  <c r="N70" i="1" s="1"/>
  <c r="M69" i="1"/>
  <c r="N69" i="1" s="1"/>
  <c r="M68" i="1"/>
  <c r="N68" i="1" s="1"/>
  <c r="M71" i="1"/>
  <c r="N71" i="1" s="1"/>
  <c r="M72" i="1"/>
  <c r="N72" i="1" s="1"/>
  <c r="M61" i="1"/>
  <c r="N61" i="1" s="1"/>
  <c r="M62" i="1"/>
  <c r="N62" i="1" s="1"/>
  <c r="M63" i="1"/>
  <c r="N63" i="1" s="1"/>
  <c r="M65" i="1"/>
  <c r="N65" i="1" s="1"/>
  <c r="M64" i="1"/>
  <c r="N64" i="1" s="1"/>
  <c r="M66" i="1"/>
  <c r="N66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328" i="1" l="1"/>
  <c r="M331" i="1"/>
  <c r="N331" i="1" s="1"/>
  <c r="M330" i="1"/>
  <c r="N330" i="1" s="1"/>
  <c r="M329" i="1"/>
  <c r="N329" i="1" s="1"/>
  <c r="M332" i="1"/>
  <c r="N332" i="1" s="1"/>
  <c r="M333" i="1"/>
  <c r="N333" i="1" s="1"/>
  <c r="M325" i="1"/>
  <c r="N325" i="1" s="1"/>
  <c r="M324" i="1"/>
  <c r="N324" i="1" s="1"/>
  <c r="M323" i="1"/>
  <c r="N323" i="1" s="1"/>
  <c r="M322" i="1"/>
  <c r="N322" i="1" s="1"/>
  <c r="M327" i="1"/>
  <c r="N327" i="1" s="1"/>
  <c r="M326" i="1"/>
  <c r="N326" i="1" s="1"/>
  <c r="M316" i="1"/>
  <c r="N316" i="1" s="1"/>
  <c r="M320" i="1"/>
  <c r="N320" i="1" s="1"/>
  <c r="M319" i="1"/>
  <c r="N319" i="1" s="1"/>
  <c r="M318" i="1"/>
  <c r="N318" i="1" s="1"/>
  <c r="M317" i="1"/>
  <c r="N317" i="1" s="1"/>
  <c r="M321" i="1"/>
  <c r="N321" i="1" s="1"/>
  <c r="M312" i="1"/>
  <c r="N312" i="1" s="1"/>
  <c r="M311" i="1"/>
  <c r="N311" i="1" s="1"/>
  <c r="M310" i="1"/>
  <c r="N310" i="1" s="1"/>
  <c r="M315" i="1"/>
  <c r="N315" i="1" s="1"/>
  <c r="M314" i="1"/>
  <c r="N314" i="1" s="1"/>
  <c r="M313" i="1"/>
  <c r="N313" i="1" s="1"/>
  <c r="M303" i="1"/>
  <c r="N303" i="1" s="1"/>
  <c r="M302" i="1"/>
  <c r="N302" i="1" s="1"/>
  <c r="M301" i="1"/>
  <c r="N301" i="1" s="1"/>
  <c r="M305" i="1"/>
  <c r="N305" i="1" s="1"/>
  <c r="M306" i="1"/>
  <c r="N306" i="1" s="1"/>
  <c r="M290" i="1"/>
  <c r="M291" i="1"/>
  <c r="N291" i="1" s="1"/>
  <c r="M296" i="1"/>
  <c r="N296" i="1" s="1"/>
  <c r="M295" i="1"/>
  <c r="N295" i="1" s="1"/>
  <c r="M294" i="1"/>
  <c r="N294" i="1" s="1"/>
  <c r="M283" i="1"/>
  <c r="N283" i="1" s="1"/>
  <c r="M282" i="1"/>
  <c r="N282" i="1" s="1"/>
  <c r="M286" i="1"/>
  <c r="N286" i="1" s="1"/>
  <c r="M285" i="1"/>
  <c r="N285" i="1" s="1"/>
  <c r="M284" i="1"/>
  <c r="N284" i="1" s="1"/>
  <c r="M279" i="1"/>
  <c r="N279" i="1" s="1"/>
  <c r="M275" i="1"/>
  <c r="N275" i="1" s="1"/>
  <c r="M274" i="1"/>
  <c r="N274" i="1" s="1"/>
  <c r="M272" i="1"/>
  <c r="N272" i="1" s="1"/>
  <c r="M270" i="1"/>
  <c r="M300" i="1"/>
  <c r="N300" i="1" s="1"/>
  <c r="M304" i="1"/>
  <c r="N304" i="1" s="1"/>
  <c r="M309" i="1"/>
  <c r="N309" i="1" s="1"/>
  <c r="M307" i="1"/>
  <c r="N307" i="1" s="1"/>
  <c r="M308" i="1"/>
  <c r="N308" i="1" s="1"/>
  <c r="M298" i="1"/>
  <c r="N298" i="1" s="1"/>
  <c r="M297" i="1"/>
  <c r="N297" i="1" s="1"/>
  <c r="M299" i="1"/>
  <c r="N299" i="1" s="1"/>
  <c r="M293" i="1"/>
  <c r="N293" i="1" s="1"/>
  <c r="M292" i="1"/>
  <c r="N292" i="1" s="1"/>
  <c r="M281" i="1"/>
  <c r="N281" i="1" s="1"/>
  <c r="M289" i="1"/>
  <c r="M287" i="1"/>
  <c r="N287" i="1" s="1"/>
  <c r="M288" i="1"/>
  <c r="N288" i="1" s="1"/>
  <c r="M280" i="1"/>
  <c r="M273" i="1"/>
  <c r="N273" i="1" s="1"/>
  <c r="M278" i="1"/>
  <c r="N278" i="1" s="1"/>
  <c r="M277" i="1"/>
  <c r="N277" i="1" s="1"/>
  <c r="M276" i="1"/>
  <c r="N276" i="1" s="1"/>
  <c r="N289" i="1"/>
  <c r="M271" i="1"/>
  <c r="N271" i="1" s="1"/>
  <c r="M265" i="1"/>
  <c r="M268" i="1"/>
  <c r="N268" i="1" s="1"/>
  <c r="M269" i="1"/>
  <c r="N269" i="1" s="1"/>
  <c r="M267" i="1"/>
  <c r="N267" i="1" s="1"/>
  <c r="M266" i="1"/>
  <c r="N266" i="1" s="1"/>
  <c r="M264" i="1"/>
  <c r="N264" i="1" s="1"/>
  <c r="M263" i="1"/>
  <c r="N263" i="1" s="1"/>
  <c r="M262" i="1"/>
  <c r="N262" i="1" s="1"/>
  <c r="M260" i="1"/>
  <c r="N260" i="1" s="1"/>
  <c r="M261" i="1"/>
  <c r="N261" i="1" s="1"/>
  <c r="M259" i="1"/>
  <c r="N259" i="1" s="1"/>
  <c r="M257" i="1"/>
  <c r="N257" i="1" s="1"/>
  <c r="M256" i="1"/>
  <c r="N256" i="1" s="1"/>
  <c r="M258" i="1"/>
  <c r="N258" i="1" s="1"/>
  <c r="M255" i="1"/>
  <c r="N255" i="1" s="1"/>
  <c r="M254" i="1"/>
  <c r="N254" i="1" s="1"/>
  <c r="M253" i="1"/>
  <c r="N253" i="1" s="1"/>
  <c r="M252" i="1"/>
  <c r="N252" i="1" s="1"/>
  <c r="M251" i="1"/>
  <c r="N251" i="1" s="1"/>
  <c r="M250" i="1"/>
  <c r="N250" i="1" s="1"/>
  <c r="M53" i="1" l="1"/>
  <c r="N53" i="1" s="1"/>
  <c r="M54" i="1"/>
  <c r="N54" i="1" s="1"/>
  <c r="M52" i="1"/>
  <c r="N52" i="1" s="1"/>
  <c r="M51" i="1"/>
  <c r="N51" i="1" s="1"/>
  <c r="M48" i="1"/>
  <c r="N48" i="1" s="1"/>
  <c r="M50" i="1"/>
  <c r="N50" i="1" s="1"/>
  <c r="M49" i="1"/>
  <c r="N49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5" i="1" l="1"/>
  <c r="N35" i="1" s="1"/>
  <c r="M36" i="1"/>
  <c r="N36" i="1" s="1"/>
  <c r="M34" i="1"/>
  <c r="N34" i="1" s="1"/>
  <c r="M33" i="1"/>
  <c r="N33" i="1" s="1"/>
  <c r="M30" i="1"/>
  <c r="N30" i="1" s="1"/>
  <c r="M29" i="1"/>
  <c r="N29" i="1" s="1"/>
  <c r="M28" i="1"/>
  <c r="N28" i="1" s="1"/>
  <c r="M24" i="1"/>
  <c r="N24" i="1" s="1"/>
  <c r="M15" i="1"/>
  <c r="N15" i="1" s="1"/>
  <c r="M21" i="1"/>
  <c r="N21" i="1" s="1"/>
  <c r="M22" i="1"/>
  <c r="N22" i="1" s="1"/>
  <c r="M20" i="1"/>
  <c r="N20" i="1" s="1"/>
  <c r="M8" i="1"/>
  <c r="M10" i="1"/>
  <c r="N10" i="1" s="1"/>
  <c r="M12" i="1"/>
  <c r="N12" i="1" s="1"/>
  <c r="M13" i="1"/>
  <c r="N13" i="1" s="1"/>
  <c r="N31" i="1"/>
  <c r="N38" i="1"/>
  <c r="N37" i="1"/>
  <c r="N32" i="1"/>
  <c r="N23" i="1"/>
  <c r="N27" i="1"/>
  <c r="N26" i="1"/>
  <c r="N25" i="1"/>
  <c r="N16" i="1"/>
  <c r="N18" i="1"/>
  <c r="N19" i="1"/>
  <c r="N17" i="1"/>
  <c r="N9" i="1"/>
  <c r="N14" i="1"/>
  <c r="N11" i="1"/>
  <c r="N7" i="1"/>
  <c r="N8" i="1" l="1"/>
  <c r="M730" i="1"/>
  <c r="M732" i="1"/>
  <c r="M731" i="1"/>
  <c r="N206" i="1"/>
  <c r="N205" i="1"/>
  <c r="N204" i="1"/>
  <c r="N202" i="1"/>
  <c r="N201" i="1"/>
  <c r="N200" i="1"/>
  <c r="N199" i="1"/>
  <c r="N198" i="1"/>
  <c r="N197" i="1"/>
  <c r="N196" i="1"/>
  <c r="N195" i="1"/>
  <c r="N194" i="1"/>
  <c r="N193" i="1"/>
  <c r="N192" i="1"/>
  <c r="N617" i="1"/>
  <c r="N616" i="1"/>
  <c r="N680" i="1"/>
  <c r="N679" i="1"/>
  <c r="N615" i="1"/>
  <c r="N614" i="1"/>
  <c r="N613" i="1"/>
  <c r="N611" i="1"/>
  <c r="N612" i="1"/>
  <c r="N609" i="1"/>
  <c r="N678" i="1"/>
  <c r="N610" i="1"/>
  <c r="N608" i="1"/>
  <c r="N627" i="1"/>
  <c r="N433" i="1"/>
  <c r="N628" i="1"/>
  <c r="N626" i="1"/>
  <c r="N684" i="1"/>
  <c r="N683" i="1"/>
  <c r="N625" i="1"/>
  <c r="N624" i="1"/>
  <c r="N621" i="1"/>
  <c r="N620" i="1"/>
  <c r="N623" i="1"/>
  <c r="N622" i="1"/>
  <c r="N618" i="1"/>
  <c r="N682" i="1"/>
  <c r="N681" i="1"/>
  <c r="N619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2" i="1"/>
  <c r="N221" i="1"/>
  <c r="N220" i="1"/>
  <c r="N219" i="1"/>
  <c r="N218" i="1"/>
  <c r="N217" i="1"/>
  <c r="N216" i="1"/>
  <c r="N215" i="1"/>
  <c r="N213" i="1"/>
  <c r="N212" i="1"/>
  <c r="N211" i="1"/>
  <c r="N210" i="1"/>
  <c r="N209" i="1"/>
  <c r="N208" i="1"/>
  <c r="N207" i="1"/>
  <c r="N224" i="1"/>
  <c r="N686" i="1"/>
  <c r="N633" i="1"/>
  <c r="N632" i="1"/>
  <c r="N631" i="1"/>
  <c r="N223" i="1"/>
  <c r="N630" i="1"/>
  <c r="N629" i="1"/>
  <c r="N732" i="1" l="1"/>
  <c r="N731" i="1"/>
  <c r="N730" i="1"/>
</calcChain>
</file>

<file path=xl/sharedStrings.xml><?xml version="1.0" encoding="utf-8"?>
<sst xmlns="http://schemas.openxmlformats.org/spreadsheetml/2006/main" count="12585" uniqueCount="421">
  <si>
    <t>species</t>
  </si>
  <si>
    <t>sex</t>
  </si>
  <si>
    <t>longevity</t>
  </si>
  <si>
    <t>SVASTRA</t>
  </si>
  <si>
    <t>F</t>
  </si>
  <si>
    <t>trt (ppb imida)</t>
  </si>
  <si>
    <t>TRACUSA</t>
  </si>
  <si>
    <t>M</t>
  </si>
  <si>
    <t>BOMBUS</t>
  </si>
  <si>
    <t>.</t>
  </si>
  <si>
    <t>sublethal</t>
  </si>
  <si>
    <t>Active</t>
  </si>
  <si>
    <t>effects (days)</t>
  </si>
  <si>
    <t>Paralyzed</t>
  </si>
  <si>
    <t>tremors</t>
  </si>
  <si>
    <t>%time (paralyzed)</t>
  </si>
  <si>
    <t>SOLITAR</t>
  </si>
  <si>
    <t>SOCIAL</t>
  </si>
  <si>
    <t>APIS</t>
  </si>
  <si>
    <t>days paralyzed</t>
  </si>
  <si>
    <t>HABROPOD</t>
  </si>
  <si>
    <t>REP</t>
  </si>
  <si>
    <t>Julian</t>
  </si>
  <si>
    <t>MELISSODES</t>
  </si>
  <si>
    <t>XENOS</t>
  </si>
  <si>
    <t>PEPOP</t>
  </si>
  <si>
    <t>MBIMACULATA</t>
  </si>
  <si>
    <t>MCOMMUNIS</t>
  </si>
  <si>
    <t>FLORAL HOST</t>
  </si>
  <si>
    <t>HIVE</t>
  </si>
  <si>
    <t>SUNFLOWER</t>
  </si>
  <si>
    <t>REBB</t>
  </si>
  <si>
    <t>CUCURBITA</t>
  </si>
  <si>
    <t>BOMBSSP</t>
  </si>
  <si>
    <t>LECTY</t>
  </si>
  <si>
    <t>POLY</t>
  </si>
  <si>
    <t>OLIGO</t>
  </si>
  <si>
    <t>Sociality</t>
  </si>
  <si>
    <t>Habitat</t>
  </si>
  <si>
    <t>LIFE HIST</t>
  </si>
  <si>
    <t>SOCPOLY</t>
  </si>
  <si>
    <t>SOLPOLY</t>
  </si>
  <si>
    <t>SOLOLIG</t>
  </si>
  <si>
    <t>BIMP</t>
  </si>
  <si>
    <t>BBIM</t>
  </si>
  <si>
    <t>BGRI</t>
  </si>
  <si>
    <t>40K</t>
  </si>
  <si>
    <t>60K</t>
  </si>
  <si>
    <t>70K</t>
  </si>
  <si>
    <t>MEGACHILE</t>
  </si>
  <si>
    <t>XYLOCOPA</t>
  </si>
  <si>
    <t>AUGOPOST</t>
  </si>
  <si>
    <t>ASPLEND</t>
  </si>
  <si>
    <t>HALICTUS</t>
  </si>
  <si>
    <t>MTOWND</t>
  </si>
  <si>
    <t>HLIG</t>
  </si>
  <si>
    <t>XMICAN</t>
  </si>
  <si>
    <t>80K</t>
  </si>
  <si>
    <t>90K</t>
  </si>
  <si>
    <t>PTILO</t>
  </si>
  <si>
    <t>PBOMB</t>
  </si>
  <si>
    <t>MELITOMA</t>
  </si>
  <si>
    <t>105K</t>
  </si>
  <si>
    <t>MTAUREA</t>
  </si>
  <si>
    <t>OKRA</t>
  </si>
  <si>
    <t>120K</t>
  </si>
  <si>
    <t>130K</t>
  </si>
  <si>
    <t>BEMBIX</t>
  </si>
  <si>
    <t>B</t>
  </si>
  <si>
    <t>140k</t>
  </si>
  <si>
    <t>150k</t>
  </si>
  <si>
    <t>160K</t>
  </si>
  <si>
    <t>170K</t>
  </si>
  <si>
    <t>180K</t>
  </si>
  <si>
    <t>190K</t>
  </si>
  <si>
    <t>200K</t>
  </si>
  <si>
    <t>210K</t>
  </si>
  <si>
    <t>220K</t>
  </si>
  <si>
    <t>TRIEPEOLUS</t>
  </si>
  <si>
    <t>TCONCAV</t>
  </si>
  <si>
    <t>SAEGIS</t>
  </si>
  <si>
    <t>A</t>
  </si>
  <si>
    <t>MBREVIS</t>
  </si>
  <si>
    <t>C</t>
  </si>
  <si>
    <t>MXYLO</t>
  </si>
  <si>
    <t>MPETULANS</t>
  </si>
  <si>
    <t>D</t>
  </si>
  <si>
    <t>SPHECID</t>
  </si>
  <si>
    <t>BICYRTES</t>
  </si>
  <si>
    <t>ANDRENA</t>
  </si>
  <si>
    <t>AACCEPTA</t>
  </si>
  <si>
    <t>E</t>
  </si>
  <si>
    <t>DIEUNOMIA</t>
  </si>
  <si>
    <t>DHETERO</t>
  </si>
  <si>
    <t>G</t>
  </si>
  <si>
    <t xml:space="preserve">M </t>
  </si>
  <si>
    <t>N</t>
  </si>
  <si>
    <t>SE</t>
  </si>
  <si>
    <t>MEAN</t>
  </si>
  <si>
    <t>2 species of wasps</t>
  </si>
  <si>
    <t>12 genera abundant enough for reliable replication</t>
  </si>
  <si>
    <t>MASTER</t>
  </si>
  <si>
    <t>Species</t>
  </si>
  <si>
    <t>solitary</t>
  </si>
  <si>
    <t>oligolectic</t>
  </si>
  <si>
    <t>highly eusocial</t>
  </si>
  <si>
    <t>polylectic</t>
  </si>
  <si>
    <t>primitively social</t>
  </si>
  <si>
    <t>22 species of bees</t>
  </si>
  <si>
    <t>oligolectic?</t>
  </si>
  <si>
    <t>genus</t>
  </si>
  <si>
    <t>P</t>
  </si>
  <si>
    <t>Intercept</t>
  </si>
  <si>
    <t>&lt;0.0001</t>
  </si>
  <si>
    <t>&lt;0.01</t>
  </si>
  <si>
    <t>---</t>
  </si>
  <si>
    <t>&lt;0.001</t>
  </si>
  <si>
    <t>&lt;0.05</t>
  </si>
  <si>
    <t>&lt;0.005</t>
  </si>
  <si>
    <t>&lt;0.0005</t>
  </si>
  <si>
    <t xml:space="preserve"> </t>
  </si>
  <si>
    <r>
      <rPr>
        <i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 xml:space="preserve">or </t>
    </r>
    <r>
      <rPr>
        <i/>
        <sz val="11"/>
        <color theme="1"/>
        <rFont val="Calibri"/>
        <family val="2"/>
        <scheme val="minor"/>
      </rPr>
      <t>F</t>
    </r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</si>
  <si>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or </t>
    </r>
    <r>
      <rPr>
        <i/>
        <sz val="11"/>
        <color theme="1"/>
        <rFont val="Calibri"/>
        <family val="2"/>
        <scheme val="minor"/>
      </rPr>
      <t>F</t>
    </r>
  </si>
  <si>
    <t>a</t>
  </si>
  <si>
    <t>N (bees)</t>
  </si>
  <si>
    <t>Longevity (days)</t>
  </si>
  <si>
    <t>AA</t>
  </si>
  <si>
    <t>BB</t>
  </si>
  <si>
    <t>CC</t>
  </si>
  <si>
    <t>Days paralyzed (%)</t>
  </si>
  <si>
    <t>8.16</t>
  </si>
  <si>
    <t>&lt;0.002</t>
  </si>
  <si>
    <t>males display similar lifespans and degree of paralysis when compared with females at each of the 4 rates of imidacloprid</t>
  </si>
  <si>
    <t>SOLITARY BEE TAXA</t>
  </si>
  <si>
    <t>Imidacloprid did not affect Xenoglossa longevity but higher sublethal doses increased rates of paralysis</t>
  </si>
  <si>
    <t>relative bee age based on season and imidacloprid concentration had no impact on longevity, but both factors increased rates of Trachusa paralysis.</t>
  </si>
  <si>
    <t>relative bee age based on season and imidacloprid concentration had no impact on longevity, but both factors increased rates of Svastra paralysis.</t>
  </si>
  <si>
    <t>Peponapis died faster later in the season, like Ptilothris and habropoda, Bombus, imidacloprid did reduce longevity and increase paralysis for Peponapis, both sexes were equally susceptible to insecticidal effects</t>
  </si>
  <si>
    <t>both sexes were equally susceptible to insecticidal effects</t>
  </si>
  <si>
    <t>These short-lived bees became increasingly paralyzed with imidocloprid concentration</t>
  </si>
  <si>
    <t>social bees and the solitary bees, Ptilothrix and Xenoglossa were the longest lived in the bioassays</t>
  </si>
  <si>
    <t xml:space="preserve">Apis, Trachusa, and Ptilothrix were less sensitive to intoxication and suffered the lowest rates of paralysis than the other bee taxa. </t>
  </si>
  <si>
    <t>Bumble bees were especially sensitive to imidacloprid with paralysis being especially profound, they also suffered reduced lifespans</t>
  </si>
  <si>
    <t>Halictus longevity decreases considerably with imidacloprid concentration, and paralysis increases with 5ppb but then flatlined, suggesting some detoxification may be occurring, tremors were very evident and only evident at 100ppb</t>
  </si>
  <si>
    <t>h</t>
  </si>
  <si>
    <t>rate</t>
  </si>
  <si>
    <t>l</t>
  </si>
  <si>
    <t>se</t>
  </si>
  <si>
    <t>%time</t>
  </si>
  <si>
    <t>positive  significant t-value means first bee taxa in pair exhibed more paralysis</t>
  </si>
  <si>
    <t>negative significant t-value means second bee taxa in pair exhibed more paralysis</t>
  </si>
  <si>
    <t>&lt;-------</t>
  </si>
  <si>
    <t>negative significant t-value means second bee taxa in pair lived longer in bioassays, on average</t>
  </si>
  <si>
    <t>positive  significant t-value means first bee taxa in pair lived longer in bioassays, on average</t>
  </si>
  <si>
    <t>ptilothrix females lived longer, on average, ~4 days longer than had males in bioassays, imidacloprid did reduce longevity and increase paralysis</t>
  </si>
  <si>
    <t>trt (mean ppb)</t>
  </si>
  <si>
    <t>Agopostemon splendens</t>
  </si>
  <si>
    <t>Triepeolus concavus</t>
  </si>
  <si>
    <t>andrena accepta</t>
  </si>
  <si>
    <t>n</t>
  </si>
  <si>
    <t>Megachile 4spp.</t>
  </si>
  <si>
    <t>Overall, sublethal doses of imidacloprid reduces bee longevity and increases rates of paralysis</t>
  </si>
  <si>
    <t>Overall, bee longevity responded similarily across bee taxa, no taxonomic effect. However, paralysis in some taxa peaked at 100 ppb, while for others, paralysis plateaued at the higher rates.</t>
  </si>
  <si>
    <t>Both Svastra and Melissodes lived for the same period of time and exbitied similar rates of paralysis</t>
  </si>
  <si>
    <t>Both Trachusa and Melissodes lived for the same period of time and exbitied similar rates of paralysis</t>
  </si>
  <si>
    <t>Overall, higher rates of imidacloprid at trace amounts reduced bee lifespans and increased the rates of paralysis</t>
  </si>
  <si>
    <t>Compared with Habropoda, Bombus lived 3 days longer, but exhibited 16 percentage points more days of paralysis</t>
  </si>
  <si>
    <t>Compared with  Xenoglossa, Peponapis died 2.5 days sooner and exhibited 23 percentage pts more days of paralysis</t>
  </si>
  <si>
    <t xml:space="preserve">Compared with Svastra, Trachusa lived for the same period (2.8 days) of time but exhibited  15 percentage pts fewer days of paralysis </t>
  </si>
  <si>
    <t xml:space="preserve">Compared with Halictus, Trachusa died 9 days earlier, but exhibited 21 fewer percentage points of paralysis </t>
  </si>
  <si>
    <t>Compared with Halictus,  Svastra died 9 days earlier, but both showed similar levels of paralysis</t>
  </si>
  <si>
    <t>Compared with Halictus,  Bombus lived for about the same period of time, but exhibited 12% pts more days of paralysis</t>
  </si>
  <si>
    <t>Compared with Halictus, Melissodes died 9.5 days earlier, but exhibited similar rates of paralysis</t>
  </si>
  <si>
    <t>Peponapis and Melissodes had similar longevity (~2.5 days), but Peponapis exhibited 13 %pts more days of paralysis</t>
  </si>
  <si>
    <t>Xenoglossa lived 3 days longer tha Melissodes, but both experienced similar rates of paralysis (22 - 32 percentage paralysis)</t>
  </si>
  <si>
    <t>host</t>
  </si>
  <si>
    <t>CP</t>
  </si>
  <si>
    <t>H</t>
  </si>
  <si>
    <t>OK</t>
  </si>
  <si>
    <t>ALL</t>
  </si>
  <si>
    <t>concentration had no influence on Apis longevity, but did increase rates of paralysis (sublethal)</t>
  </si>
  <si>
    <t>relative age of bees or season had no effect on overall Bombus responses to imidacloprid intoxication</t>
  </si>
  <si>
    <t>Concentration reduced Bombus longevity and greatly increased rates of paralysis, more than most other pollinators (except Habropoda)</t>
  </si>
  <si>
    <t>Female ptilothrix lived 4 days longer than males did when subjected to the same mean rate of imidacloprid (~30 ppb), both sexes were paralyzed at the same rate</t>
  </si>
  <si>
    <t>male and female Bombus responded equally to imidacloprid both in terms of longevity and paralysis rate</t>
  </si>
  <si>
    <t>male and female halictus responded equally to imidacloprid both in terms of longevity and paralysis rate</t>
  </si>
  <si>
    <t>male and female habropoda responded equally to imidacloprid both in terms of longevity and paralysis rate</t>
  </si>
  <si>
    <t>male and female Melissodes responded equally to imidacloprid both in terms of longevity and paralysis rate</t>
  </si>
  <si>
    <t>male and female peponapis responded equally to imidacloprid both in terms of longevity and paralysis rate</t>
  </si>
  <si>
    <t>male and female Svastra responded equally to imidacloprid both in terms of longevity and paralysis rate</t>
  </si>
  <si>
    <t>male and female Trachusa responded equally to imidacloprid both in terms of longevity and paralysis rate</t>
  </si>
  <si>
    <t>male and female Xenoglossa responded equally to imidacloprid both in terms of longevity and paralysis rate</t>
  </si>
  <si>
    <t>Concentration increased paralysis in all 10 bee taxa examined</t>
  </si>
  <si>
    <t>Concentration reduced lifespan in 5 of the 10 bee taxa studied</t>
  </si>
  <si>
    <t>With the exception of Ptilothrix, sexes of bees responded similarily to imidacloprid stress</t>
  </si>
  <si>
    <t>Ptilothrix lived 6 days longer than Melissodes, but both experienced similar rates of paralysis</t>
  </si>
  <si>
    <t>Later collected bees, presumably older bees live much shorter lifes in bioassays.</t>
  </si>
  <si>
    <t>No effect of date on longevity and paralysis in Halictus bees</t>
  </si>
  <si>
    <t>Concentration affected both longevity (reduced) and paralysis (increased) in Halictus</t>
  </si>
  <si>
    <t>Concentration only affected paralysis (increased)</t>
  </si>
  <si>
    <t>Concentration affected both longevity (reduced) and paralysis (increased) in Habropoda</t>
  </si>
  <si>
    <t>Concentration affected both longevity (reduced) and paralysis (increased) in Peponapis</t>
  </si>
  <si>
    <t>Concentration affected both longevity (reduced) and paralysis (increased) in Ptilothrix</t>
  </si>
  <si>
    <t>Concentration only affected paralysis (increased) in Trachusa</t>
  </si>
  <si>
    <t>Concentration only affected paralysis (increased) in Svastra</t>
  </si>
  <si>
    <t>No effect of date on longevity and paralysis in Melissodes bees</t>
  </si>
  <si>
    <t>Later collected bees lived shorter lives in bioassays, bees of all ages were equally sensitive to imidacloprid paralysis</t>
  </si>
  <si>
    <t>Later collected bees tended to live longer, perhaps a second emergence</t>
  </si>
  <si>
    <t>Later collected bees, presumably older Svastra, were more quickly paralyzed and for a longer period of time.</t>
  </si>
  <si>
    <t>Later collected bees, presumably older Trachus, were more quickly paralyzed and for a longer period of time.</t>
  </si>
  <si>
    <t>and these 5 bees experienced both reduced lifespan and greater paralysis with increasing concentration of imidacloprid</t>
  </si>
  <si>
    <t>expected</t>
  </si>
  <si>
    <t>%time paralyzed</t>
  </si>
  <si>
    <t>From 0 - 20 ppb, longevity increased for honey bees, decreasing at 100 ppb to control level; increasing ppb led to increasing paralysis</t>
  </si>
  <si>
    <t>Bombus longevity fell with concentration, yet paralysis spiked at 5 ppb and increased steadily with increasingly higher concentrations</t>
  </si>
  <si>
    <t>Halictus longevity was depressed further, whereas Apis longevity increased; Imidacloprid rates increased paralysis to a constant value at 5ppb or greater (platueing effect, whereas Apis paralysis increased steadily</t>
  </si>
  <si>
    <t>=longevity</t>
  </si>
  <si>
    <t>=para</t>
  </si>
  <si>
    <t>&gt;longevity</t>
  </si>
  <si>
    <t>&gt;para</t>
  </si>
  <si>
    <t>&lt;longev</t>
  </si>
  <si>
    <t>&lt;para</t>
  </si>
  <si>
    <t>Apis</t>
  </si>
  <si>
    <t>bad (show sensitivity to imida)</t>
  </si>
  <si>
    <t>good (shows tolerance to imida)</t>
  </si>
  <si>
    <t>Halictus</t>
  </si>
  <si>
    <t>Bombus</t>
  </si>
  <si>
    <t>TOLERANCE INDEX compared with coforaging SPP</t>
  </si>
  <si>
    <t>Habropoda</t>
  </si>
  <si>
    <t>Ptilothrix</t>
  </si>
  <si>
    <t>Xenoglossa</t>
  </si>
  <si>
    <t>Peponapis</t>
  </si>
  <si>
    <t>Svastra</t>
  </si>
  <si>
    <t>Trachusa</t>
  </si>
  <si>
    <t>Melissodes</t>
  </si>
  <si>
    <t>TOTALS</t>
  </si>
  <si>
    <t>EXPECTED VALUES</t>
  </si>
  <si>
    <t>Grand total</t>
  </si>
  <si>
    <t>p=</t>
  </si>
  <si>
    <t>species sensitivities to imidacloprid based on comparisons with coforagers varied across the pollinators tested</t>
  </si>
  <si>
    <t>for all bees at mean dosage</t>
  </si>
  <si>
    <t>estimated</t>
  </si>
  <si>
    <t>Bold and underlined taxa are oligolectic species</t>
  </si>
  <si>
    <t>On imidacloprid treated Cucurbita, rarer Xenoglossa populations have an advantage and may displace more current and plentiful pollinators such as Peponapis and Melissodes</t>
  </si>
  <si>
    <t>Among bees on crops,</t>
  </si>
  <si>
    <t>On imidacloprid treated okra and related plants (cotton perhaps), Ptilothrix populations may be highly tolerant of insecticidal residues, and to a lesser degree, Melissodes</t>
  </si>
  <si>
    <t>On imidacloprid treated sunflowers, rarer Trachusa and smaller Halictus may displace more plentiful and large bees like Svastra and  Melissodes, or at least Trachusa and Halictus populations may grow steadily</t>
  </si>
  <si>
    <t>***of the bees tested, individual honey bee workers show comparatively the most resilience against sublethal doses of imidacloprid, but intoxication occurred t a lesser degree when compared with other species</t>
  </si>
  <si>
    <t>Only Halictis ligatus showed the classic signs or neutoxicity and only at 100 ppb: tremors, side to side movement, rapid head bobbing, however, they typically recovered a few days afterward.</t>
  </si>
  <si>
    <t>OK,CP,H</t>
  </si>
  <si>
    <t>Blueberry</t>
  </si>
  <si>
    <t>Okra</t>
  </si>
  <si>
    <t>Helianthus</t>
  </si>
  <si>
    <t>Cucurbita</t>
  </si>
  <si>
    <t>Pollinators in order of tolerance by crop species, specialists in bold</t>
  </si>
  <si>
    <t>Specialist bees display idiosyncratic responses to imidacloprid intoxication</t>
  </si>
  <si>
    <t>Average TOLERANCE INDEX SCORE</t>
  </si>
  <si>
    <t>MINOR SPECIES</t>
  </si>
  <si>
    <t>On imidacloprid treated blueberry, more abundant Habropoda and Bombus populations potentially may decline, requiring disproportionately more of the less fidelic honey bees for adequate commercial levels of BB poillination</t>
  </si>
  <si>
    <t>Longevity was average, but exhibied 8-fold greater resilience to imidacloprid-induced paralysis</t>
  </si>
  <si>
    <t>Longevity 30% greater than the average for all other bee species tested (more resilient), but paralysis was average</t>
  </si>
  <si>
    <t>Longevity was particularly compromised, but &gt;3-fold greater resilience to paralysis</t>
  </si>
  <si>
    <t>TOLERANT</t>
  </si>
  <si>
    <t>SUSCEPTIBLE</t>
  </si>
  <si>
    <t>species also most common of their crops' pollinators</t>
  </si>
  <si>
    <t>average responses to imidacloprid intoxication</t>
  </si>
  <si>
    <t>Melissodes lived 7 fewer days than Apis, yet both exhibited similar rates of paralysis (22 -32 %) n = 32</t>
  </si>
  <si>
    <t>Peponapis lived 6.5 fewer days than did Apis, and peponapis was paralyzed 23%pts longer than Apis workers n = 86</t>
  </si>
  <si>
    <t>Ptilothrix and Apis had similar lifespans (~8 - 10 days), but ptilothrix exhibited 7%pts longer period of paralysis  n =74</t>
  </si>
  <si>
    <t>Apis lived ~7 days longer than Svastra and Svastra exhibited a 10%pts longer period of paralysis n = 66</t>
  </si>
  <si>
    <t>Apis lived ~7 days longer than Trachusa, but both exhibited a similar length of paralysis (17 -22%) n = 25</t>
  </si>
  <si>
    <t>Apis lived 3.5 days longer than Xenoglossa, but both exhibited a similat length of paralysis (22%) n =25</t>
  </si>
  <si>
    <t>Both Bombus and Apis lived for similar periods of time, but Bombus exhibited 37 more %pts paralysis n = 124</t>
  </si>
  <si>
    <t>n = 107</t>
  </si>
  <si>
    <t>Both Halictus and Apis lived for similar periods of time (~10 - 12 days), but Halictus exhibited 18%pts longer paralysis n = 67</t>
  </si>
  <si>
    <t>Habropoda lived 5 fewer days than Apis and exhibited 21 more %pts paralysis    n = 84</t>
  </si>
  <si>
    <t>Overall, both sexes live for the same length of time and are equally responsive to imidacloprid intoxication</t>
  </si>
  <si>
    <t>Overall, both sexes responded similarly to increasing concentrations of imidacloprid in terms of longevity and sensitivity to intoxication</t>
  </si>
  <si>
    <t>Overall, when bees were collected later during their nesting phase, relative age, tended to increase longevity (younger, fresher bees had emerged), but not sensitivity to imidacloprid intoxication</t>
  </si>
  <si>
    <t>Overall, bee taxa responded differently in terms of longevity and paralysis when challenged by imidacloprid intoxication (taxonomic variability)</t>
  </si>
  <si>
    <t>relative bee age had no large impact on bioassay longevity, but older honey bees were more sensitive to imidacloprid intoxication (please check)</t>
  </si>
  <si>
    <t>ANOVA Models explained most of the variation in responses to increasing imidacloprid stress in both social and solitary bees</t>
  </si>
  <si>
    <t>A. Model</t>
  </si>
  <si>
    <t>B. taxa (genus/species)</t>
  </si>
  <si>
    <t>C. concentration</t>
  </si>
  <si>
    <t>D. taxa *concentration</t>
  </si>
  <si>
    <t>E. sex</t>
  </si>
  <si>
    <t>F. concentration*sex (F-M)</t>
  </si>
  <si>
    <t>G. date</t>
  </si>
  <si>
    <r>
      <t xml:space="preserve">H. </t>
    </r>
    <r>
      <rPr>
        <sz val="11"/>
        <rFont val="Calibri"/>
        <family val="2"/>
        <scheme val="minor"/>
      </rPr>
      <t>worker</t>
    </r>
    <r>
      <rPr>
        <i/>
        <sz val="11"/>
        <rFont val="Calibri"/>
        <family val="2"/>
        <scheme val="minor"/>
      </rPr>
      <t xml:space="preserve"> Apis mellifera </t>
    </r>
    <r>
      <rPr>
        <sz val="11"/>
        <rFont val="Calibri"/>
        <family val="2"/>
        <scheme val="minor"/>
      </rPr>
      <t>(baseline)</t>
    </r>
  </si>
  <si>
    <t>I. date (rep)</t>
  </si>
  <si>
    <t>J. concentration</t>
  </si>
  <si>
    <t>K. Apis*concentration</t>
  </si>
  <si>
    <r>
      <t>L. Bombus</t>
    </r>
    <r>
      <rPr>
        <sz val="11"/>
        <rFont val="Calibri"/>
        <family val="2"/>
        <scheme val="minor"/>
      </rPr>
      <t xml:space="preserve"> 2 spp.</t>
    </r>
  </si>
  <si>
    <t>M. female - male</t>
  </si>
  <si>
    <t>N. date (rep)</t>
  </si>
  <si>
    <t>O. concentration</t>
  </si>
  <si>
    <t>P. Bombus*concentration</t>
  </si>
  <si>
    <r>
      <t xml:space="preserve">Q. Halictus ligatus </t>
    </r>
    <r>
      <rPr>
        <sz val="11"/>
        <rFont val="Calibri"/>
        <family val="2"/>
        <scheme val="minor"/>
      </rPr>
      <t>complex</t>
    </r>
  </si>
  <si>
    <t>R. female - male</t>
  </si>
  <si>
    <t>S. date (rep)</t>
  </si>
  <si>
    <t>T. concentration</t>
  </si>
  <si>
    <t>U. Halictus*concentration</t>
  </si>
  <si>
    <t>V. Habropoda laboriosa</t>
  </si>
  <si>
    <t>W. female - male</t>
  </si>
  <si>
    <t>X. date (rep)</t>
  </si>
  <si>
    <t>Y. concentration</t>
  </si>
  <si>
    <t>Z. Habropoda*concentration</t>
  </si>
  <si>
    <r>
      <t xml:space="preserve">AA. Melissodes </t>
    </r>
    <r>
      <rPr>
        <sz val="11"/>
        <rFont val="Calibri"/>
        <family val="2"/>
        <scheme val="minor"/>
      </rPr>
      <t>2 spp.</t>
    </r>
  </si>
  <si>
    <t>BB. female - male</t>
  </si>
  <si>
    <t>DD. concentration</t>
  </si>
  <si>
    <t>CC. date (rep)</t>
  </si>
  <si>
    <t>EE. Melissodes*concentration</t>
  </si>
  <si>
    <t>FF. Peponapis pruinosa</t>
  </si>
  <si>
    <t>GG. female - male</t>
  </si>
  <si>
    <t>HH. date (rep)</t>
  </si>
  <si>
    <t>II. concentration</t>
  </si>
  <si>
    <t>JJ. Peponapis*concentration</t>
  </si>
  <si>
    <t>KK. Ptilothrix bombiformis</t>
  </si>
  <si>
    <t>LL.female - male</t>
  </si>
  <si>
    <t>MM. date (rep)</t>
  </si>
  <si>
    <t>NN. concentration</t>
  </si>
  <si>
    <t>OO. Ptiloglossa*concentration</t>
  </si>
  <si>
    <t>PP. Svastra aegis</t>
  </si>
  <si>
    <t>QQ. female - male</t>
  </si>
  <si>
    <t>RR. date (rep)</t>
  </si>
  <si>
    <t>SS. concentration</t>
  </si>
  <si>
    <t>TT. Svastra*concentration</t>
  </si>
  <si>
    <t>UU. Trachusa zebrata</t>
  </si>
  <si>
    <t>VV. female - male</t>
  </si>
  <si>
    <t>WW. date (rep)</t>
  </si>
  <si>
    <t>XX. concentration</t>
  </si>
  <si>
    <t>YY. Trachusa*concentration</t>
  </si>
  <si>
    <t>ZZ. Xenoglossa strenua</t>
  </si>
  <si>
    <t>AAA. date (rep)</t>
  </si>
  <si>
    <t>BBB. concentration</t>
  </si>
  <si>
    <t>CCC. Xenoglossa*concentration</t>
  </si>
  <si>
    <t>1. Habropoda vs Bombus</t>
  </si>
  <si>
    <t>2. Xenoglossa vs Peponapis</t>
  </si>
  <si>
    <t>3. Peponapis vs Melissodes</t>
  </si>
  <si>
    <t>4. Xenoglossa vs Melissodes</t>
  </si>
  <si>
    <t>5. Svastra vs Trachusa</t>
  </si>
  <si>
    <t>6. Halictus vs Trachusa</t>
  </si>
  <si>
    <t>7. Halictus vs Svastra</t>
  </si>
  <si>
    <t>8. Halictus vs Bombus</t>
  </si>
  <si>
    <t>9. Halictus vs Melissodes</t>
  </si>
  <si>
    <t>10. Svastra vs Melissodes</t>
  </si>
  <si>
    <t>11. Trachusa vs Melissodes</t>
  </si>
  <si>
    <t>12. Ptilothrix vs Melissodes</t>
  </si>
  <si>
    <t>Floral hosts</t>
  </si>
  <si>
    <t>HIVE: hive bees</t>
  </si>
  <si>
    <t>H, OK, CP, HIVE</t>
  </si>
  <si>
    <t xml:space="preserve">H, OK, CP  </t>
  </si>
  <si>
    <t>H, OK, CP</t>
  </si>
  <si>
    <t>OK, CP</t>
  </si>
  <si>
    <t xml:space="preserve">CP </t>
  </si>
  <si>
    <t>H, OK, CP, BB</t>
  </si>
  <si>
    <t>Level of sociality</t>
  </si>
  <si>
    <t>Lecty or degree of</t>
  </si>
  <si>
    <t>in south Mississippi</t>
  </si>
  <si>
    <t xml:space="preserve">Collection period </t>
  </si>
  <si>
    <t>pollen</t>
  </si>
  <si>
    <t>specialization</t>
  </si>
  <si>
    <r>
      <t xml:space="preserve">Andrena accepta </t>
    </r>
    <r>
      <rPr>
        <sz val="12"/>
        <color theme="1"/>
        <rFont val="Times New Roman"/>
        <family val="1"/>
      </rPr>
      <t>Viereck</t>
    </r>
  </si>
  <si>
    <r>
      <t>Apis mellifera</t>
    </r>
    <r>
      <rPr>
        <sz val="12"/>
        <color theme="1"/>
        <rFont val="Times New Roman"/>
        <family val="1"/>
      </rPr>
      <t xml:space="preserve"> L.</t>
    </r>
  </si>
  <si>
    <r>
      <t xml:space="preserve">Agapostemon splendens </t>
    </r>
    <r>
      <rPr>
        <sz val="12"/>
        <color theme="1"/>
        <rFont val="Times New Roman"/>
        <family val="1"/>
      </rPr>
      <t>(Lepeletier)</t>
    </r>
  </si>
  <si>
    <r>
      <t xml:space="preserve">Bombus bimaculatus </t>
    </r>
    <r>
      <rPr>
        <sz val="12"/>
        <color theme="1"/>
        <rFont val="Times New Roman"/>
        <family val="1"/>
      </rPr>
      <t>Cresson</t>
    </r>
  </si>
  <si>
    <r>
      <t xml:space="preserve">Bombus impatiens </t>
    </r>
    <r>
      <rPr>
        <sz val="12"/>
        <color theme="1"/>
        <rFont val="Times New Roman"/>
        <family val="1"/>
      </rPr>
      <t>Cresson</t>
    </r>
  </si>
  <si>
    <r>
      <t xml:space="preserve">Dieunomia heteropoda </t>
    </r>
    <r>
      <rPr>
        <sz val="12"/>
        <color theme="1"/>
        <rFont val="Times New Roman"/>
        <family val="1"/>
      </rPr>
      <t>(Say)</t>
    </r>
    <r>
      <rPr>
        <i/>
        <sz val="12"/>
        <color theme="1"/>
        <rFont val="Times New Roman"/>
        <family val="1"/>
      </rPr>
      <t xml:space="preserve"> (male)</t>
    </r>
  </si>
  <si>
    <r>
      <t xml:space="preserve">Habropoda laboriosa </t>
    </r>
    <r>
      <rPr>
        <sz val="12"/>
        <color theme="1"/>
        <rFont val="Times New Roman"/>
        <family val="1"/>
      </rPr>
      <t>(F.)</t>
    </r>
  </si>
  <si>
    <r>
      <t xml:space="preserve">Halictus ligatus </t>
    </r>
    <r>
      <rPr>
        <sz val="12"/>
        <color theme="1"/>
        <rFont val="Times New Roman"/>
        <family val="1"/>
      </rPr>
      <t>(Say)</t>
    </r>
  </si>
  <si>
    <r>
      <t xml:space="preserve">Megachile petulans </t>
    </r>
    <r>
      <rPr>
        <sz val="12"/>
        <color theme="1"/>
        <rFont val="Times New Roman"/>
        <family val="1"/>
      </rPr>
      <t>Cresson</t>
    </r>
  </si>
  <si>
    <r>
      <rPr>
        <sz val="12"/>
        <color theme="1"/>
        <rFont val="Times New Roman"/>
        <family val="1"/>
      </rPr>
      <t>male</t>
    </r>
    <r>
      <rPr>
        <i/>
        <sz val="12"/>
        <color theme="1"/>
        <rFont val="Times New Roman"/>
        <family val="1"/>
      </rPr>
      <t xml:space="preserve"> Megachile townsendiana Cockerell </t>
    </r>
  </si>
  <si>
    <r>
      <t xml:space="preserve">Megachile xylocopoides </t>
    </r>
    <r>
      <rPr>
        <sz val="12"/>
        <color theme="1"/>
        <rFont val="Times New Roman"/>
        <family val="1"/>
      </rPr>
      <t>Smith</t>
    </r>
  </si>
  <si>
    <r>
      <t xml:space="preserve">Megachile brevis brevis </t>
    </r>
    <r>
      <rPr>
        <sz val="12"/>
        <color theme="1"/>
        <rFont val="Times New Roman"/>
        <family val="1"/>
      </rPr>
      <t>(Say)</t>
    </r>
  </si>
  <si>
    <r>
      <t xml:space="preserve">Melissodes communis </t>
    </r>
    <r>
      <rPr>
        <sz val="12"/>
        <color theme="1"/>
        <rFont val="Times New Roman"/>
        <family val="1"/>
      </rPr>
      <t>Cresson</t>
    </r>
  </si>
  <si>
    <r>
      <t xml:space="preserve">Melissodes bimaculata </t>
    </r>
    <r>
      <rPr>
        <sz val="12"/>
        <color theme="1"/>
        <rFont val="Times New Roman"/>
        <family val="1"/>
      </rPr>
      <t>(Lepeletier)</t>
    </r>
  </si>
  <si>
    <r>
      <t xml:space="preserve">Melitoma taurea </t>
    </r>
    <r>
      <rPr>
        <sz val="12"/>
        <color theme="1"/>
        <rFont val="Times New Roman"/>
        <family val="1"/>
      </rPr>
      <t>(Say)</t>
    </r>
  </si>
  <si>
    <r>
      <t xml:space="preserve">Peponapis pruinosa </t>
    </r>
    <r>
      <rPr>
        <sz val="12"/>
        <color theme="1"/>
        <rFont val="Times New Roman"/>
        <family val="1"/>
      </rPr>
      <t>(Say)</t>
    </r>
  </si>
  <si>
    <r>
      <t xml:space="preserve">Ptilothrix bombiformis </t>
    </r>
    <r>
      <rPr>
        <sz val="12"/>
        <color theme="1"/>
        <rFont val="Times New Roman"/>
        <family val="1"/>
      </rPr>
      <t>(Cresson)</t>
    </r>
  </si>
  <si>
    <r>
      <t xml:space="preserve">Svastra aegis </t>
    </r>
    <r>
      <rPr>
        <sz val="12"/>
        <color theme="1"/>
        <rFont val="Times New Roman"/>
        <family val="1"/>
      </rPr>
      <t>(LaBerge)</t>
    </r>
  </si>
  <si>
    <r>
      <t xml:space="preserve">Trachusa zebrata </t>
    </r>
    <r>
      <rPr>
        <sz val="12"/>
        <color theme="1"/>
        <rFont val="Times New Roman"/>
        <family val="1"/>
      </rPr>
      <t>(Cresson)</t>
    </r>
  </si>
  <si>
    <r>
      <rPr>
        <sz val="12"/>
        <color theme="1"/>
        <rFont val="Times New Roman"/>
        <family val="1"/>
      </rPr>
      <t xml:space="preserve">male </t>
    </r>
    <r>
      <rPr>
        <i/>
        <sz val="12"/>
        <color theme="1"/>
        <rFont val="Times New Roman"/>
        <family val="1"/>
      </rPr>
      <t xml:space="preserve">Triepeolus concavus </t>
    </r>
    <r>
      <rPr>
        <sz val="12"/>
        <color theme="1"/>
        <rFont val="Times New Roman"/>
        <family val="1"/>
      </rPr>
      <t>(Cresson</t>
    </r>
    <r>
      <rPr>
        <i/>
        <sz val="12"/>
        <color theme="1"/>
        <rFont val="Times New Roman"/>
        <family val="1"/>
      </rPr>
      <t xml:space="preserve">) 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 xml:space="preserve">Svastra </t>
    </r>
    <r>
      <rPr>
        <sz val="12"/>
        <color theme="1"/>
        <rFont val="Times New Roman"/>
        <family val="1"/>
      </rPr>
      <t>cleptoparasite)</t>
    </r>
  </si>
  <si>
    <r>
      <t xml:space="preserve">Xenoglossa strenua </t>
    </r>
    <r>
      <rPr>
        <sz val="12"/>
        <color theme="1"/>
        <rFont val="Times New Roman"/>
        <family val="1"/>
      </rPr>
      <t>(Cresson)</t>
    </r>
  </si>
  <si>
    <r>
      <t xml:space="preserve">Xylocopa micans </t>
    </r>
    <r>
      <rPr>
        <sz val="12"/>
        <color theme="1"/>
        <rFont val="Times New Roman"/>
        <family val="1"/>
      </rPr>
      <t>Lepeletier</t>
    </r>
  </si>
  <si>
    <r>
      <t xml:space="preserve">H: </t>
    </r>
    <r>
      <rPr>
        <i/>
        <sz val="10"/>
        <color theme="1"/>
        <rFont val="Times New Roman"/>
        <family val="1"/>
      </rPr>
      <t>Helianthus annuus, H. mollis</t>
    </r>
  </si>
  <si>
    <r>
      <t xml:space="preserve">OK: okra, </t>
    </r>
    <r>
      <rPr>
        <i/>
        <sz val="10"/>
        <color theme="1"/>
        <rFont val="Times New Roman"/>
        <family val="1"/>
      </rPr>
      <t>Abelmoschus esculentus</t>
    </r>
    <r>
      <rPr>
        <sz val="10"/>
        <color theme="1"/>
        <rFont val="Times New Roman"/>
        <family val="1"/>
      </rPr>
      <t xml:space="preserve"> (L.) Moench</t>
    </r>
  </si>
  <si>
    <r>
      <t xml:space="preserve">CP: </t>
    </r>
    <r>
      <rPr>
        <i/>
        <sz val="10"/>
        <color theme="1"/>
        <rFont val="Times New Roman"/>
        <family val="1"/>
      </rPr>
      <t>Cucurbita pepo</t>
    </r>
    <r>
      <rPr>
        <sz val="10"/>
        <color theme="1"/>
        <rFont val="Times New Roman"/>
        <family val="1"/>
      </rPr>
      <t xml:space="preserve"> L.</t>
    </r>
  </si>
  <si>
    <r>
      <t xml:space="preserve">BB: rabbiteye blueberry, </t>
    </r>
    <r>
      <rPr>
        <i/>
        <sz val="10"/>
        <color theme="1"/>
        <rFont val="Times New Roman"/>
        <family val="1"/>
      </rPr>
      <t xml:space="preserve">Vaccinium virgatum </t>
    </r>
    <r>
      <rPr>
        <sz val="10"/>
        <color theme="1"/>
        <rFont val="Times New Roman"/>
        <family val="1"/>
      </rPr>
      <t>syn.</t>
    </r>
    <r>
      <rPr>
        <i/>
        <sz val="10"/>
        <color theme="1"/>
        <rFont val="Times New Roman"/>
        <family val="1"/>
      </rPr>
      <t xml:space="preserve"> ashei </t>
    </r>
    <r>
      <rPr>
        <sz val="10"/>
        <color theme="1"/>
        <rFont val="Times New Roman"/>
        <family val="1"/>
      </rPr>
      <t>Reade</t>
    </r>
  </si>
  <si>
    <t>Table 1. Natural history traits of bees used in the imidacloprid bioassays.</t>
  </si>
  <si>
    <t>four food crops (blueberries, okra, Cucurbita, and sunflower).</t>
  </si>
  <si>
    <t>Table 2. Summary of ANOVA results for the effects of four imidacloprid concentrations ( 0, 5, 20, 100 ppb),</t>
  </si>
  <si>
    <t>A. Habropoda vs Bombus</t>
  </si>
  <si>
    <t>B. Xenoglossa vs Peponapis</t>
  </si>
  <si>
    <t>C. Peponapis vs Melissodes</t>
  </si>
  <si>
    <t>D. Xenoglossa vs Melissodes</t>
  </si>
  <si>
    <t>E. Svastra vs Trachusa</t>
  </si>
  <si>
    <t>F. Halictus vs Trachusa</t>
  </si>
  <si>
    <t>G. Halictus vs Svastra</t>
  </si>
  <si>
    <t>H. Halictus vs Bombus</t>
  </si>
  <si>
    <t>I. Halictus vs Melissodes</t>
  </si>
  <si>
    <t>J. Svastra vs Melissodes</t>
  </si>
  <si>
    <t>K. Trachusa vs Melissodes</t>
  </si>
  <si>
    <t>L. Ptilothrix vs Melissodes</t>
  </si>
  <si>
    <t>Table 3. Summary of ANOVA results for the effects of four imidacloprid concentrations ( 0, 5, 20, 100 ppb),</t>
  </si>
  <si>
    <t xml:space="preserve"> (blueberries, okra, Cucurbita, and sunflower).</t>
  </si>
  <si>
    <t xml:space="preserve">collecting date, pollinator sex and interactions on longevity and duration of paralysis for 10 species of bees visiting </t>
  </si>
  <si>
    <t>on longevity and duration of paralysis for pairs of co-foraging species of wild bees on four food crops</t>
  </si>
  <si>
    <r>
      <t xml:space="preserve">H. </t>
    </r>
    <r>
      <rPr>
        <sz val="12"/>
        <rFont val="Times New Roman"/>
        <family val="1"/>
      </rPr>
      <t>worker</t>
    </r>
    <r>
      <rPr>
        <i/>
        <sz val="12"/>
        <rFont val="Times New Roman"/>
        <family val="1"/>
      </rPr>
      <t xml:space="preserve"> Apis mellifera </t>
    </r>
    <r>
      <rPr>
        <sz val="12"/>
        <rFont val="Times New Roman"/>
        <family val="1"/>
      </rPr>
      <t>(baseline)</t>
    </r>
  </si>
  <si>
    <r>
      <t>L. Bombus</t>
    </r>
    <r>
      <rPr>
        <sz val="12"/>
        <rFont val="Times New Roman"/>
        <family val="1"/>
      </rPr>
      <t xml:space="preserve"> 2 spp.</t>
    </r>
  </si>
  <si>
    <r>
      <t xml:space="preserve">Q. Halictus ligatus </t>
    </r>
    <r>
      <rPr>
        <sz val="12"/>
        <rFont val="Times New Roman"/>
        <family val="1"/>
      </rPr>
      <t>complex</t>
    </r>
  </si>
  <si>
    <r>
      <t xml:space="preserve">AA. Melissodes </t>
    </r>
    <r>
      <rPr>
        <sz val="12"/>
        <rFont val="Times New Roman"/>
        <family val="1"/>
      </rPr>
      <t>2 spp.</t>
    </r>
  </si>
  <si>
    <t>t</t>
  </si>
  <si>
    <t>imidacloprid</t>
  </si>
  <si>
    <t>mean ppb</t>
  </si>
  <si>
    <t>bee</t>
  </si>
  <si>
    <t>observed</t>
  </si>
  <si>
    <t>% time</t>
  </si>
  <si>
    <t>paralyzed</t>
  </si>
  <si>
    <t xml:space="preserve">Table 4. </t>
  </si>
  <si>
    <r>
      <t>Megachile</t>
    </r>
    <r>
      <rPr>
        <sz val="12"/>
        <rFont val="Times New Roman"/>
        <family val="1"/>
      </rPr>
      <t xml:space="preserve"> 4spp.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</si>
</sst>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2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9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1" fontId="0" fillId="0" borderId="0" xfId="0" applyNumberFormat="1" applyAlignme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165" fontId="0" fillId="0" borderId="0" xfId="0" applyNumberFormat="1"/>
    <xf numFmtId="0" fontId="0" fillId="0" borderId="0" xfId="0" applyBorder="1"/>
    <xf numFmtId="0" fontId="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vertical="top" wrapText="1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1" xfId="0" applyFill="1" applyBorder="1" applyAlignment="1"/>
    <xf numFmtId="0" fontId="1" fillId="2" borderId="1" xfId="0" applyFont="1" applyFill="1" applyBorder="1" applyAlignment="1"/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Alignment="1"/>
    <xf numFmtId="0" fontId="2" fillId="2" borderId="1" xfId="0" applyFont="1" applyFill="1" applyBorder="1" applyAlignment="1"/>
    <xf numFmtId="0" fontId="0" fillId="2" borderId="0" xfId="0" applyFill="1" applyAlignment="1"/>
    <xf numFmtId="0" fontId="0" fillId="0" borderId="0" xfId="0" applyBorder="1" applyAlignment="1"/>
    <xf numFmtId="0" fontId="5" fillId="2" borderId="3" xfId="0" applyFont="1" applyFill="1" applyBorder="1" applyAlignment="1"/>
    <xf numFmtId="0" fontId="0" fillId="2" borderId="3" xfId="0" applyFill="1" applyBorder="1" applyAlignment="1">
      <alignment horizontal="center"/>
    </xf>
    <xf numFmtId="0" fontId="5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 applyBorder="1" applyAlignment="1"/>
    <xf numFmtId="166" fontId="0" fillId="2" borderId="0" xfId="0" applyNumberFormat="1" applyFill="1" applyBorder="1" applyAlignment="1"/>
    <xf numFmtId="166" fontId="0" fillId="2" borderId="0" xfId="0" applyNumberFormat="1" applyFill="1" applyAlignment="1"/>
    <xf numFmtId="0" fontId="0" fillId="2" borderId="3" xfId="0" applyFill="1" applyBorder="1" applyAlignment="1"/>
    <xf numFmtId="166" fontId="0" fillId="2" borderId="0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/>
    </xf>
    <xf numFmtId="166" fontId="2" fillId="2" borderId="3" xfId="0" quotePrefix="1" applyNumberFormat="1" applyFont="1" applyFill="1" applyBorder="1" applyAlignment="1">
      <alignment horizontal="center"/>
    </xf>
    <xf numFmtId="2" fontId="0" fillId="2" borderId="3" xfId="0" quotePrefix="1" applyNumberFormat="1" applyFill="1" applyBorder="1" applyAlignment="1">
      <alignment horizontal="center"/>
    </xf>
    <xf numFmtId="166" fontId="0" fillId="2" borderId="3" xfId="0" quotePrefix="1" applyNumberFormat="1" applyFill="1" applyBorder="1" applyAlignment="1">
      <alignment horizontal="center"/>
    </xf>
    <xf numFmtId="0" fontId="2" fillId="2" borderId="0" xfId="0" quotePrefix="1" applyFont="1" applyFill="1" applyAlignment="1">
      <alignment horizontal="center"/>
    </xf>
    <xf numFmtId="166" fontId="2" fillId="2" borderId="0" xfId="0" quotePrefix="1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2" fillId="2" borderId="3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166" fontId="0" fillId="2" borderId="3" xfId="0" applyNumberForma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66" fontId="0" fillId="3" borderId="0" xfId="0" applyNumberFormat="1" applyFont="1" applyFill="1" applyBorder="1" applyAlignment="1">
      <alignment horizontal="center"/>
    </xf>
    <xf numFmtId="2" fontId="0" fillId="3" borderId="0" xfId="0" quotePrefix="1" applyNumberForma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2" fillId="2" borderId="0" xfId="0" applyFont="1" applyFill="1" applyBorder="1" applyAlignment="1"/>
    <xf numFmtId="2" fontId="2" fillId="2" borderId="0" xfId="0" applyNumberFormat="1" applyFont="1" applyFill="1" applyBorder="1" applyAlignment="1">
      <alignment horizontal="center"/>
    </xf>
    <xf numFmtId="16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1" xfId="0" applyBorder="1"/>
    <xf numFmtId="2" fontId="0" fillId="0" borderId="0" xfId="0" applyNumberFormat="1" applyAlignment="1">
      <alignment horizontal="center"/>
    </xf>
    <xf numFmtId="0" fontId="2" fillId="3" borderId="0" xfId="0" applyFont="1" applyFill="1" applyBorder="1" applyAlignment="1">
      <alignment horizontal="center"/>
    </xf>
    <xf numFmtId="166" fontId="2" fillId="3" borderId="0" xfId="0" applyNumberFormat="1" applyFont="1" applyFill="1" applyBorder="1" applyAlignment="1">
      <alignment horizontal="center"/>
    </xf>
    <xf numFmtId="0" fontId="0" fillId="2" borderId="0" xfId="0" applyFill="1" applyBorder="1"/>
    <xf numFmtId="166" fontId="0" fillId="2" borderId="0" xfId="0" applyNumberFormat="1" applyFill="1" applyAlignment="1">
      <alignment horizontal="left"/>
    </xf>
    <xf numFmtId="0" fontId="0" fillId="2" borderId="4" xfId="0" applyFill="1" applyBorder="1"/>
    <xf numFmtId="0" fontId="0" fillId="2" borderId="5" xfId="0" applyFont="1" applyFill="1" applyBorder="1" applyAlignment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0" borderId="4" xfId="0" applyBorder="1"/>
    <xf numFmtId="166" fontId="6" fillId="2" borderId="0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left"/>
    </xf>
    <xf numFmtId="0" fontId="2" fillId="0" borderId="0" xfId="0" applyFont="1" applyBorder="1" applyAlignment="1"/>
    <xf numFmtId="166" fontId="2" fillId="2" borderId="0" xfId="0" applyNumberFormat="1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left"/>
    </xf>
    <xf numFmtId="0" fontId="10" fillId="2" borderId="0" xfId="0" applyFont="1" applyFill="1" applyAlignment="1"/>
    <xf numFmtId="0" fontId="10" fillId="3" borderId="0" xfId="0" applyFont="1" applyFill="1" applyAlignment="1">
      <alignment horizontal="center"/>
    </xf>
    <xf numFmtId="166" fontId="10" fillId="3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0" fontId="7" fillId="2" borderId="0" xfId="0" applyFont="1" applyFill="1" applyAlignment="1"/>
    <xf numFmtId="0" fontId="11" fillId="4" borderId="0" xfId="0" applyFont="1" applyFill="1" applyBorder="1" applyAlignment="1"/>
    <xf numFmtId="0" fontId="11" fillId="4" borderId="2" xfId="0" applyFont="1" applyFill="1" applyBorder="1" applyAlignment="1">
      <alignment horizontal="center"/>
    </xf>
    <xf numFmtId="166" fontId="11" fillId="4" borderId="2" xfId="0" applyNumberFormat="1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left"/>
    </xf>
    <xf numFmtId="0" fontId="12" fillId="4" borderId="0" xfId="0" applyFont="1" applyFill="1" applyBorder="1" applyAlignment="1"/>
    <xf numFmtId="0" fontId="12" fillId="4" borderId="0" xfId="0" applyFont="1" applyFill="1"/>
    <xf numFmtId="0" fontId="11" fillId="4" borderId="0" xfId="0" applyFont="1" applyFill="1" applyBorder="1" applyAlignment="1">
      <alignment horizontal="center"/>
    </xf>
    <xf numFmtId="166" fontId="11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left"/>
    </xf>
    <xf numFmtId="2" fontId="12" fillId="4" borderId="0" xfId="0" applyNumberFormat="1" applyFont="1" applyFill="1" applyBorder="1" applyAlignment="1">
      <alignment horizontal="left"/>
    </xf>
    <xf numFmtId="166" fontId="12" fillId="4" borderId="0" xfId="0" applyNumberFormat="1" applyFont="1" applyFill="1" applyBorder="1" applyAlignment="1">
      <alignment horizontal="center"/>
    </xf>
    <xf numFmtId="2" fontId="14" fillId="4" borderId="2" xfId="0" applyNumberFormat="1" applyFont="1" applyFill="1" applyBorder="1" applyAlignment="1">
      <alignment horizontal="left"/>
    </xf>
    <xf numFmtId="166" fontId="14" fillId="4" borderId="2" xfId="0" applyNumberFormat="1" applyFont="1" applyFill="1" applyBorder="1" applyAlignment="1">
      <alignment horizontal="center"/>
    </xf>
    <xf numFmtId="0" fontId="14" fillId="4" borderId="0" xfId="0" applyFont="1" applyFill="1" applyBorder="1" applyAlignment="1"/>
    <xf numFmtId="0" fontId="14" fillId="4" borderId="0" xfId="0" applyFont="1" applyFill="1"/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15" fillId="0" borderId="8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0" fontId="8" fillId="0" borderId="0" xfId="0" applyFont="1"/>
    <xf numFmtId="0" fontId="8" fillId="0" borderId="6" xfId="0" applyFont="1" applyBorder="1"/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0" fontId="0" fillId="2" borderId="0" xfId="0" quotePrefix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0" fontId="0" fillId="6" borderId="0" xfId="0" applyFill="1"/>
    <xf numFmtId="0" fontId="0" fillId="6" borderId="0" xfId="0" applyFill="1" applyAlignment="1">
      <alignment horizontal="center"/>
    </xf>
    <xf numFmtId="0" fontId="10" fillId="0" borderId="0" xfId="0" applyFont="1"/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6" fillId="2" borderId="0" xfId="0" quotePrefix="1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6" fillId="0" borderId="0" xfId="0" applyFont="1"/>
    <xf numFmtId="0" fontId="0" fillId="7" borderId="0" xfId="0" applyFill="1" applyAlignment="1">
      <alignment horizontal="center"/>
    </xf>
    <xf numFmtId="0" fontId="13" fillId="2" borderId="0" xfId="0" applyFont="1" applyFill="1" applyAlignment="1"/>
    <xf numFmtId="0" fontId="0" fillId="8" borderId="0" xfId="0" applyFill="1" applyAlignment="1">
      <alignment horizontal="left"/>
    </xf>
    <xf numFmtId="0" fontId="0" fillId="10" borderId="0" xfId="0" applyFill="1" applyAlignment="1"/>
    <xf numFmtId="0" fontId="0" fillId="10" borderId="0" xfId="0" applyFill="1" applyAlignment="1">
      <alignment horizontal="left"/>
    </xf>
    <xf numFmtId="0" fontId="6" fillId="10" borderId="0" xfId="0" applyFont="1" applyFill="1" applyAlignment="1"/>
    <xf numFmtId="0" fontId="0" fillId="10" borderId="0" xfId="0" applyFill="1" applyAlignment="1">
      <alignment horizontal="center"/>
    </xf>
    <xf numFmtId="0" fontId="6" fillId="10" borderId="0" xfId="0" applyFont="1" applyFill="1" applyAlignment="1">
      <alignment horizontal="left"/>
    </xf>
    <xf numFmtId="0" fontId="6" fillId="10" borderId="0" xfId="0" applyFont="1" applyFill="1" applyAlignment="1">
      <alignment horizontal="center"/>
    </xf>
    <xf numFmtId="0" fontId="0" fillId="10" borderId="0" xfId="0" applyFill="1"/>
    <xf numFmtId="0" fontId="1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8" fillId="0" borderId="0" xfId="0" applyFont="1" applyBorder="1" applyAlignment="1">
      <alignment horizontal="left"/>
    </xf>
    <xf numFmtId="2" fontId="8" fillId="0" borderId="0" xfId="0" applyNumberFormat="1" applyFont="1" applyBorder="1" applyAlignment="1">
      <alignment horizontal="left"/>
    </xf>
    <xf numFmtId="2" fontId="0" fillId="8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2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left"/>
    </xf>
    <xf numFmtId="0" fontId="0" fillId="7" borderId="0" xfId="0" applyFill="1"/>
    <xf numFmtId="2" fontId="0" fillId="7" borderId="0" xfId="0" applyNumberFormat="1" applyFill="1" applyAlignment="1">
      <alignment horizontal="center"/>
    </xf>
    <xf numFmtId="2" fontId="15" fillId="7" borderId="8" xfId="0" applyNumberFormat="1" applyFon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2" fontId="8" fillId="7" borderId="8" xfId="0" applyNumberFormat="1" applyFont="1" applyFill="1" applyBorder="1" applyAlignment="1">
      <alignment horizontal="center"/>
    </xf>
    <xf numFmtId="0" fontId="8" fillId="7" borderId="6" xfId="0" applyFont="1" applyFill="1" applyBorder="1"/>
    <xf numFmtId="2" fontId="0" fillId="10" borderId="0" xfId="0" applyNumberFormat="1" applyFill="1" applyAlignment="1">
      <alignment horizontal="center"/>
    </xf>
    <xf numFmtId="2" fontId="15" fillId="10" borderId="8" xfId="0" applyNumberFormat="1" applyFont="1" applyFill="1" applyBorder="1" applyAlignment="1">
      <alignment horizontal="center"/>
    </xf>
    <xf numFmtId="2" fontId="0" fillId="10" borderId="8" xfId="0" applyNumberFormat="1" applyFill="1" applyBorder="1" applyAlignment="1">
      <alignment horizontal="center"/>
    </xf>
    <xf numFmtId="2" fontId="8" fillId="10" borderId="8" xfId="0" applyNumberFormat="1" applyFont="1" applyFill="1" applyBorder="1" applyAlignment="1">
      <alignment horizontal="center"/>
    </xf>
    <xf numFmtId="0" fontId="8" fillId="10" borderId="6" xfId="0" applyFont="1" applyFill="1" applyBorder="1"/>
    <xf numFmtId="166" fontId="0" fillId="3" borderId="0" xfId="0" quotePrefix="1" applyNumberFormat="1" applyFill="1" applyAlignment="1">
      <alignment horizontal="center"/>
    </xf>
    <xf numFmtId="166" fontId="2" fillId="2" borderId="3" xfId="0" applyNumberFormat="1" applyFon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17" fillId="0" borderId="2" xfId="0" applyFont="1" applyBorder="1" applyAlignment="1">
      <alignment horizontal="center"/>
    </xf>
    <xf numFmtId="16" fontId="17" fillId="0" borderId="2" xfId="0" applyNumberFormat="1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16" fontId="17" fillId="0" borderId="0" xfId="0" applyNumberFormat="1" applyFont="1" applyBorder="1" applyAlignment="1">
      <alignment horizontal="center"/>
    </xf>
    <xf numFmtId="16" fontId="17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left"/>
    </xf>
    <xf numFmtId="0" fontId="18" fillId="0" borderId="0" xfId="0" applyFont="1" applyBorder="1"/>
    <xf numFmtId="0" fontId="18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16" fontId="17" fillId="0" borderId="1" xfId="0" applyNumberFormat="1" applyFont="1" applyBorder="1" applyAlignment="1">
      <alignment horizontal="center"/>
    </xf>
    <xf numFmtId="0" fontId="19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17" fillId="2" borderId="2" xfId="0" applyFont="1" applyFill="1" applyBorder="1"/>
    <xf numFmtId="0" fontId="17" fillId="2" borderId="0" xfId="0" applyFont="1" applyFill="1"/>
    <xf numFmtId="0" fontId="17" fillId="2" borderId="4" xfId="0" applyFont="1" applyFill="1" applyBorder="1"/>
    <xf numFmtId="0" fontId="17" fillId="2" borderId="1" xfId="0" applyFont="1" applyFill="1" applyBorder="1" applyAlignment="1"/>
    <xf numFmtId="0" fontId="18" fillId="2" borderId="1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left"/>
    </xf>
    <xf numFmtId="0" fontId="22" fillId="2" borderId="0" xfId="0" applyFont="1" applyFill="1" applyBorder="1" applyAlignment="1">
      <alignment horizontal="center"/>
    </xf>
    <xf numFmtId="166" fontId="22" fillId="2" borderId="0" xfId="0" applyNumberFormat="1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2" fontId="22" fillId="2" borderId="0" xfId="0" applyNumberFormat="1" applyFont="1" applyFill="1" applyAlignment="1">
      <alignment horizontal="center"/>
    </xf>
    <xf numFmtId="166" fontId="22" fillId="2" borderId="0" xfId="0" applyNumberFormat="1" applyFont="1" applyFill="1" applyAlignment="1">
      <alignment horizontal="center"/>
    </xf>
    <xf numFmtId="0" fontId="22" fillId="2" borderId="0" xfId="0" applyFont="1" applyFill="1" applyAlignment="1"/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center"/>
    </xf>
    <xf numFmtId="0" fontId="22" fillId="2" borderId="0" xfId="0" applyFont="1" applyFill="1" applyBorder="1" applyAlignment="1"/>
    <xf numFmtId="0" fontId="23" fillId="2" borderId="3" xfId="0" applyFont="1" applyFill="1" applyBorder="1" applyAlignment="1"/>
    <xf numFmtId="0" fontId="22" fillId="2" borderId="3" xfId="0" quotePrefix="1" applyFont="1" applyFill="1" applyBorder="1" applyAlignment="1">
      <alignment horizontal="center"/>
    </xf>
    <xf numFmtId="166" fontId="22" fillId="2" borderId="3" xfId="0" quotePrefix="1" applyNumberFormat="1" applyFont="1" applyFill="1" applyBorder="1" applyAlignment="1">
      <alignment horizontal="center"/>
    </xf>
    <xf numFmtId="0" fontId="22" fillId="2" borderId="6" xfId="0" applyFont="1" applyFill="1" applyBorder="1" applyAlignment="1">
      <alignment horizontal="center"/>
    </xf>
    <xf numFmtId="2" fontId="22" fillId="2" borderId="3" xfId="0" quotePrefix="1" applyNumberFormat="1" applyFont="1" applyFill="1" applyBorder="1" applyAlignment="1">
      <alignment horizontal="center"/>
    </xf>
    <xf numFmtId="0" fontId="22" fillId="2" borderId="0" xfId="0" quotePrefix="1" applyFont="1" applyFill="1" applyAlignment="1">
      <alignment horizontal="center"/>
    </xf>
    <xf numFmtId="166" fontId="22" fillId="2" borderId="0" xfId="0" quotePrefix="1" applyNumberFormat="1" applyFont="1" applyFill="1" applyAlignment="1">
      <alignment horizontal="center"/>
    </xf>
    <xf numFmtId="2" fontId="22" fillId="2" borderId="0" xfId="0" quotePrefix="1" applyNumberFormat="1" applyFont="1" applyFill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0" fontId="23" fillId="2" borderId="1" xfId="0" applyFont="1" applyFill="1" applyBorder="1" applyAlignment="1"/>
    <xf numFmtId="0" fontId="22" fillId="2" borderId="1" xfId="0" applyFont="1" applyFill="1" applyBorder="1" applyAlignment="1">
      <alignment horizontal="center"/>
    </xf>
    <xf numFmtId="166" fontId="22" fillId="2" borderId="1" xfId="0" applyNumberFormat="1" applyFont="1" applyFill="1" applyBorder="1" applyAlignment="1">
      <alignment horizontal="center"/>
    </xf>
    <xf numFmtId="0" fontId="22" fillId="2" borderId="5" xfId="0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/>
    <xf numFmtId="0" fontId="22" fillId="2" borderId="3" xfId="0" applyFont="1" applyFill="1" applyBorder="1" applyAlignment="1">
      <alignment horizontal="center"/>
    </xf>
    <xf numFmtId="166" fontId="22" fillId="2" borderId="3" xfId="0" applyNumberFormat="1" applyFont="1" applyFill="1" applyBorder="1" applyAlignment="1">
      <alignment horizontal="center"/>
    </xf>
    <xf numFmtId="2" fontId="22" fillId="2" borderId="3" xfId="0" applyNumberFormat="1" applyFont="1" applyFill="1" applyBorder="1" applyAlignment="1">
      <alignment horizontal="center"/>
    </xf>
    <xf numFmtId="0" fontId="2" fillId="2" borderId="0" xfId="0" applyFont="1" applyFill="1" applyBorder="1"/>
    <xf numFmtId="0" fontId="22" fillId="2" borderId="0" xfId="0" applyFont="1" applyFill="1" applyBorder="1"/>
    <xf numFmtId="0" fontId="22" fillId="2" borderId="10" xfId="0" applyFont="1" applyFill="1" applyBorder="1" applyAlignment="1">
      <alignment horizontal="center"/>
    </xf>
    <xf numFmtId="0" fontId="22" fillId="2" borderId="1" xfId="0" applyFont="1" applyFill="1" applyBorder="1"/>
    <xf numFmtId="0" fontId="22" fillId="2" borderId="9" xfId="0" applyFont="1" applyFill="1" applyBorder="1" applyAlignment="1">
      <alignment horizontal="center"/>
    </xf>
    <xf numFmtId="2" fontId="22" fillId="2" borderId="10" xfId="0" applyNumberFormat="1" applyFont="1" applyFill="1" applyBorder="1" applyAlignment="1">
      <alignment horizontal="center"/>
    </xf>
    <xf numFmtId="2" fontId="22" fillId="2" borderId="4" xfId="0" applyNumberFormat="1" applyFont="1" applyFill="1" applyBorder="1" applyAlignment="1">
      <alignment horizontal="center"/>
    </xf>
    <xf numFmtId="2" fontId="22" fillId="2" borderId="9" xfId="0" applyNumberFormat="1" applyFont="1" applyFill="1" applyBorder="1" applyAlignment="1">
      <alignment horizontal="center"/>
    </xf>
    <xf numFmtId="2" fontId="22" fillId="2" borderId="5" xfId="0" applyNumberFormat="1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0" fillId="2" borderId="0" xfId="0" applyFont="1" applyFill="1"/>
    <xf numFmtId="0" fontId="23" fillId="2" borderId="0" xfId="0" applyFont="1" applyFill="1" applyBorder="1"/>
    <xf numFmtId="0" fontId="23" fillId="2" borderId="1" xfId="0" applyFont="1" applyFill="1" applyBorder="1"/>
    <xf numFmtId="0" fontId="0" fillId="2" borderId="0" xfId="0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1" xfId="0" applyFont="1" applyBorder="1" applyAlignment="1"/>
    <xf numFmtId="0" fontId="17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1"/>
  <sheetViews>
    <sheetView workbookViewId="0">
      <pane ySplit="4" topLeftCell="A487" activePane="bottomLeft" state="frozen"/>
      <selection pane="bottomLeft" activeCell="P495" sqref="P495"/>
    </sheetView>
  </sheetViews>
  <sheetFormatPr defaultRowHeight="15" x14ac:dyDescent="0.25"/>
  <cols>
    <col min="4" max="4" width="12.42578125" customWidth="1"/>
    <col min="5" max="6" width="15.5703125" customWidth="1"/>
    <col min="7" max="7" width="13.42578125" customWidth="1"/>
    <col min="10" max="10" width="13.85546875" customWidth="1"/>
    <col min="11" max="11" width="11" customWidth="1"/>
    <col min="12" max="12" width="13.28515625" customWidth="1"/>
    <col min="16" max="16" width="15.140625" customWidth="1"/>
  </cols>
  <sheetData>
    <row r="1" spans="1:17" x14ac:dyDescent="0.25">
      <c r="L1" t="s">
        <v>19</v>
      </c>
    </row>
    <row r="2" spans="1:17" x14ac:dyDescent="0.25">
      <c r="L2" t="s">
        <v>10</v>
      </c>
      <c r="M2" t="s">
        <v>12</v>
      </c>
    </row>
    <row r="3" spans="1:17" x14ac:dyDescent="0.25">
      <c r="D3" t="s">
        <v>38</v>
      </c>
      <c r="L3" t="s">
        <v>14</v>
      </c>
    </row>
    <row r="4" spans="1:17" x14ac:dyDescent="0.25">
      <c r="A4" t="s">
        <v>37</v>
      </c>
      <c r="B4" t="s">
        <v>34</v>
      </c>
      <c r="C4" t="s">
        <v>39</v>
      </c>
      <c r="D4" t="s">
        <v>28</v>
      </c>
      <c r="E4" t="s">
        <v>0</v>
      </c>
      <c r="G4" t="s">
        <v>22</v>
      </c>
      <c r="H4" t="s">
        <v>1</v>
      </c>
      <c r="I4" t="s">
        <v>21</v>
      </c>
      <c r="J4" t="s">
        <v>5</v>
      </c>
      <c r="K4" t="s">
        <v>2</v>
      </c>
      <c r="L4" t="s">
        <v>13</v>
      </c>
      <c r="M4" t="s">
        <v>11</v>
      </c>
      <c r="N4" t="s">
        <v>15</v>
      </c>
    </row>
    <row r="5" spans="1:17" x14ac:dyDescent="0.25">
      <c r="A5" t="s">
        <v>16</v>
      </c>
      <c r="B5" t="s">
        <v>36</v>
      </c>
      <c r="C5" t="s">
        <v>42</v>
      </c>
      <c r="D5" t="s">
        <v>30</v>
      </c>
      <c r="E5" t="s">
        <v>90</v>
      </c>
      <c r="F5" t="s">
        <v>89</v>
      </c>
      <c r="G5">
        <v>277</v>
      </c>
      <c r="H5" t="s">
        <v>4</v>
      </c>
      <c r="I5" t="s">
        <v>91</v>
      </c>
      <c r="J5" s="2">
        <v>20</v>
      </c>
      <c r="K5" s="2">
        <v>5</v>
      </c>
      <c r="L5" s="2">
        <v>0</v>
      </c>
      <c r="M5" s="2">
        <f>K5-L5</f>
        <v>5</v>
      </c>
      <c r="N5" s="3">
        <f t="shared" ref="N5:N36" si="0">L5/(L5+M5)*100</f>
        <v>0</v>
      </c>
      <c r="Q5">
        <v>277</v>
      </c>
    </row>
    <row r="6" spans="1:17" x14ac:dyDescent="0.25">
      <c r="A6" t="s">
        <v>16</v>
      </c>
      <c r="B6" t="s">
        <v>36</v>
      </c>
      <c r="C6" t="s">
        <v>42</v>
      </c>
      <c r="D6" t="s">
        <v>30</v>
      </c>
      <c r="E6" t="s">
        <v>90</v>
      </c>
      <c r="F6" t="s">
        <v>89</v>
      </c>
      <c r="G6">
        <v>279</v>
      </c>
      <c r="H6" t="s">
        <v>4</v>
      </c>
      <c r="I6" t="s">
        <v>4</v>
      </c>
      <c r="J6" s="2">
        <v>100</v>
      </c>
      <c r="K6" s="2">
        <v>3</v>
      </c>
      <c r="L6" s="2">
        <v>3</v>
      </c>
      <c r="M6" s="2">
        <f>K6-L6</f>
        <v>0</v>
      </c>
      <c r="N6" s="3">
        <f t="shared" si="0"/>
        <v>100</v>
      </c>
      <c r="Q6">
        <v>279</v>
      </c>
    </row>
    <row r="7" spans="1:17" x14ac:dyDescent="0.25">
      <c r="A7" t="s">
        <v>16</v>
      </c>
      <c r="B7" t="s">
        <v>35</v>
      </c>
      <c r="C7" t="s">
        <v>40</v>
      </c>
      <c r="D7" t="s">
        <v>29</v>
      </c>
      <c r="E7" t="s">
        <v>18</v>
      </c>
      <c r="F7" t="s">
        <v>18</v>
      </c>
      <c r="G7">
        <v>337</v>
      </c>
      <c r="H7" t="s">
        <v>4</v>
      </c>
      <c r="I7" s="2">
        <v>1</v>
      </c>
      <c r="J7" s="2">
        <v>0</v>
      </c>
      <c r="K7" s="2">
        <v>1</v>
      </c>
      <c r="L7" s="2">
        <v>0</v>
      </c>
      <c r="M7" s="2">
        <v>1</v>
      </c>
      <c r="N7" s="3">
        <f t="shared" si="0"/>
        <v>0</v>
      </c>
      <c r="Q7">
        <v>337</v>
      </c>
    </row>
    <row r="8" spans="1:17" x14ac:dyDescent="0.25">
      <c r="A8" t="s">
        <v>16</v>
      </c>
      <c r="B8" t="s">
        <v>35</v>
      </c>
      <c r="C8" t="s">
        <v>40</v>
      </c>
      <c r="D8" t="s">
        <v>29</v>
      </c>
      <c r="E8" t="s">
        <v>18</v>
      </c>
      <c r="F8" t="s">
        <v>18</v>
      </c>
      <c r="G8">
        <v>337</v>
      </c>
      <c r="H8" t="s">
        <v>4</v>
      </c>
      <c r="I8" s="2">
        <v>1</v>
      </c>
      <c r="J8" s="2">
        <v>0</v>
      </c>
      <c r="K8" s="2">
        <v>3</v>
      </c>
      <c r="L8" s="2">
        <v>0</v>
      </c>
      <c r="M8" s="2">
        <f>K8-L8</f>
        <v>3</v>
      </c>
      <c r="N8" s="3">
        <f t="shared" si="0"/>
        <v>0</v>
      </c>
      <c r="Q8">
        <v>337</v>
      </c>
    </row>
    <row r="9" spans="1:17" x14ac:dyDescent="0.25">
      <c r="A9" t="s">
        <v>16</v>
      </c>
      <c r="B9" t="s">
        <v>35</v>
      </c>
      <c r="C9" t="s">
        <v>40</v>
      </c>
      <c r="D9" t="s">
        <v>29</v>
      </c>
      <c r="E9" t="s">
        <v>18</v>
      </c>
      <c r="F9" t="s">
        <v>18</v>
      </c>
      <c r="G9">
        <v>337</v>
      </c>
      <c r="H9" t="s">
        <v>4</v>
      </c>
      <c r="I9" s="2">
        <v>1</v>
      </c>
      <c r="J9" s="2">
        <v>0</v>
      </c>
      <c r="K9" s="2">
        <v>4</v>
      </c>
      <c r="L9" s="2">
        <v>0</v>
      </c>
      <c r="M9" s="2">
        <v>3</v>
      </c>
      <c r="N9" s="3">
        <f t="shared" si="0"/>
        <v>0</v>
      </c>
      <c r="Q9">
        <v>337</v>
      </c>
    </row>
    <row r="10" spans="1:17" x14ac:dyDescent="0.25">
      <c r="A10" t="s">
        <v>16</v>
      </c>
      <c r="B10" t="s">
        <v>35</v>
      </c>
      <c r="C10" t="s">
        <v>40</v>
      </c>
      <c r="D10" t="s">
        <v>29</v>
      </c>
      <c r="E10" t="s">
        <v>18</v>
      </c>
      <c r="F10" t="s">
        <v>18</v>
      </c>
      <c r="G10">
        <v>337</v>
      </c>
      <c r="H10" t="s">
        <v>4</v>
      </c>
      <c r="I10" s="2">
        <v>1</v>
      </c>
      <c r="J10" s="2">
        <v>0</v>
      </c>
      <c r="K10" s="2">
        <v>5</v>
      </c>
      <c r="L10" s="2">
        <v>1</v>
      </c>
      <c r="M10" s="2">
        <f>K10-L10</f>
        <v>4</v>
      </c>
      <c r="N10" s="3">
        <f t="shared" si="0"/>
        <v>20</v>
      </c>
      <c r="Q10">
        <v>337</v>
      </c>
    </row>
    <row r="11" spans="1:17" x14ac:dyDescent="0.25">
      <c r="A11" t="s">
        <v>16</v>
      </c>
      <c r="B11" t="s">
        <v>35</v>
      </c>
      <c r="C11" t="s">
        <v>40</v>
      </c>
      <c r="D11" t="s">
        <v>29</v>
      </c>
      <c r="E11" t="s">
        <v>18</v>
      </c>
      <c r="F11" t="s">
        <v>18</v>
      </c>
      <c r="G11">
        <v>337</v>
      </c>
      <c r="H11" t="s">
        <v>4</v>
      </c>
      <c r="I11" s="2">
        <v>1</v>
      </c>
      <c r="J11" s="2">
        <v>0</v>
      </c>
      <c r="K11" s="2">
        <v>8</v>
      </c>
      <c r="L11" s="2">
        <v>0</v>
      </c>
      <c r="M11" s="2">
        <v>8</v>
      </c>
      <c r="N11" s="3">
        <f t="shared" si="0"/>
        <v>0</v>
      </c>
      <c r="Q11">
        <v>337</v>
      </c>
    </row>
    <row r="12" spans="1:17" x14ac:dyDescent="0.25">
      <c r="A12" t="s">
        <v>16</v>
      </c>
      <c r="B12" t="s">
        <v>35</v>
      </c>
      <c r="C12" t="s">
        <v>40</v>
      </c>
      <c r="D12" t="s">
        <v>29</v>
      </c>
      <c r="E12" t="s">
        <v>18</v>
      </c>
      <c r="F12" t="s">
        <v>18</v>
      </c>
      <c r="G12">
        <v>337</v>
      </c>
      <c r="H12" t="s">
        <v>4</v>
      </c>
      <c r="I12" s="2">
        <v>1</v>
      </c>
      <c r="J12" s="2">
        <v>0</v>
      </c>
      <c r="K12" s="2">
        <v>8</v>
      </c>
      <c r="L12" s="2">
        <v>0</v>
      </c>
      <c r="M12" s="2">
        <f>K12-L12</f>
        <v>8</v>
      </c>
      <c r="N12" s="3">
        <f t="shared" si="0"/>
        <v>0</v>
      </c>
      <c r="Q12">
        <v>337</v>
      </c>
    </row>
    <row r="13" spans="1:17" x14ac:dyDescent="0.25">
      <c r="A13" t="s">
        <v>16</v>
      </c>
      <c r="B13" t="s">
        <v>35</v>
      </c>
      <c r="C13" t="s">
        <v>40</v>
      </c>
      <c r="D13" t="s">
        <v>29</v>
      </c>
      <c r="E13" t="s">
        <v>18</v>
      </c>
      <c r="F13" t="s">
        <v>18</v>
      </c>
      <c r="G13">
        <v>337</v>
      </c>
      <c r="H13" t="s">
        <v>4</v>
      </c>
      <c r="I13" s="2">
        <v>1</v>
      </c>
      <c r="J13" s="2">
        <v>0</v>
      </c>
      <c r="K13" s="2">
        <v>10</v>
      </c>
      <c r="L13" s="2">
        <v>0</v>
      </c>
      <c r="M13" s="2">
        <f>K13-L13</f>
        <v>10</v>
      </c>
      <c r="N13" s="3">
        <f t="shared" si="0"/>
        <v>0</v>
      </c>
      <c r="Q13">
        <v>337</v>
      </c>
    </row>
    <row r="14" spans="1:17" x14ac:dyDescent="0.25">
      <c r="A14" t="s">
        <v>16</v>
      </c>
      <c r="B14" t="s">
        <v>35</v>
      </c>
      <c r="C14" t="s">
        <v>40</v>
      </c>
      <c r="D14" t="s">
        <v>29</v>
      </c>
      <c r="E14" t="s">
        <v>18</v>
      </c>
      <c r="F14" t="s">
        <v>18</v>
      </c>
      <c r="G14">
        <v>337</v>
      </c>
      <c r="H14" t="s">
        <v>4</v>
      </c>
      <c r="I14" s="2">
        <v>1</v>
      </c>
      <c r="J14" s="2">
        <v>0</v>
      </c>
      <c r="K14" s="2">
        <v>11</v>
      </c>
      <c r="L14" s="2">
        <v>0</v>
      </c>
      <c r="M14" s="2">
        <v>11</v>
      </c>
      <c r="N14" s="3">
        <f t="shared" si="0"/>
        <v>0</v>
      </c>
      <c r="Q14">
        <v>337</v>
      </c>
    </row>
    <row r="15" spans="1:17" x14ac:dyDescent="0.25">
      <c r="A15" t="s">
        <v>16</v>
      </c>
      <c r="B15" t="s">
        <v>35</v>
      </c>
      <c r="C15" t="s">
        <v>40</v>
      </c>
      <c r="D15" t="s">
        <v>29</v>
      </c>
      <c r="E15" t="s">
        <v>18</v>
      </c>
      <c r="F15" t="s">
        <v>18</v>
      </c>
      <c r="G15">
        <v>337</v>
      </c>
      <c r="H15" t="s">
        <v>4</v>
      </c>
      <c r="I15" s="2">
        <v>2</v>
      </c>
      <c r="J15" s="2">
        <v>5</v>
      </c>
      <c r="K15" s="2">
        <v>5</v>
      </c>
      <c r="L15" s="2">
        <v>2</v>
      </c>
      <c r="M15" s="2">
        <f>K15-L15</f>
        <v>3</v>
      </c>
      <c r="N15" s="3">
        <f t="shared" si="0"/>
        <v>40</v>
      </c>
      <c r="Q15">
        <v>337</v>
      </c>
    </row>
    <row r="16" spans="1:17" x14ac:dyDescent="0.25">
      <c r="A16" t="s">
        <v>16</v>
      </c>
      <c r="B16" t="s">
        <v>35</v>
      </c>
      <c r="C16" t="s">
        <v>40</v>
      </c>
      <c r="D16" t="s">
        <v>29</v>
      </c>
      <c r="E16" t="s">
        <v>18</v>
      </c>
      <c r="F16" t="s">
        <v>18</v>
      </c>
      <c r="G16">
        <v>337</v>
      </c>
      <c r="H16" t="s">
        <v>4</v>
      </c>
      <c r="I16" s="2">
        <v>2</v>
      </c>
      <c r="J16" s="2">
        <v>5</v>
      </c>
      <c r="K16" s="2">
        <v>8</v>
      </c>
      <c r="L16" s="2">
        <v>3</v>
      </c>
      <c r="M16" s="2">
        <v>5</v>
      </c>
      <c r="N16" s="3">
        <f t="shared" si="0"/>
        <v>37.5</v>
      </c>
      <c r="Q16">
        <v>337</v>
      </c>
    </row>
    <row r="17" spans="1:17" x14ac:dyDescent="0.25">
      <c r="A17" t="s">
        <v>16</v>
      </c>
      <c r="B17" t="s">
        <v>35</v>
      </c>
      <c r="C17" t="s">
        <v>40</v>
      </c>
      <c r="D17" t="s">
        <v>29</v>
      </c>
      <c r="E17" t="s">
        <v>18</v>
      </c>
      <c r="F17" t="s">
        <v>18</v>
      </c>
      <c r="G17">
        <v>337</v>
      </c>
      <c r="H17" t="s">
        <v>4</v>
      </c>
      <c r="I17" s="2">
        <v>2</v>
      </c>
      <c r="J17" s="2">
        <v>5</v>
      </c>
      <c r="K17" s="2">
        <v>10</v>
      </c>
      <c r="L17" s="2">
        <v>3</v>
      </c>
      <c r="M17" s="2">
        <v>7</v>
      </c>
      <c r="N17" s="3">
        <f t="shared" si="0"/>
        <v>30</v>
      </c>
      <c r="Q17">
        <v>337</v>
      </c>
    </row>
    <row r="18" spans="1:17" x14ac:dyDescent="0.25">
      <c r="A18" t="s">
        <v>17</v>
      </c>
      <c r="B18" t="s">
        <v>35</v>
      </c>
      <c r="C18" t="s">
        <v>40</v>
      </c>
      <c r="D18" t="s">
        <v>29</v>
      </c>
      <c r="E18" t="s">
        <v>18</v>
      </c>
      <c r="F18" t="s">
        <v>18</v>
      </c>
      <c r="G18">
        <v>337</v>
      </c>
      <c r="H18" t="s">
        <v>4</v>
      </c>
      <c r="I18" s="2">
        <v>2</v>
      </c>
      <c r="J18" s="2">
        <v>5</v>
      </c>
      <c r="K18" s="2">
        <v>10</v>
      </c>
      <c r="L18" s="2">
        <v>4</v>
      </c>
      <c r="M18" s="2">
        <v>6</v>
      </c>
      <c r="N18" s="3">
        <f t="shared" si="0"/>
        <v>40</v>
      </c>
      <c r="Q18">
        <v>337</v>
      </c>
    </row>
    <row r="19" spans="1:17" x14ac:dyDescent="0.25">
      <c r="A19" t="s">
        <v>17</v>
      </c>
      <c r="B19" t="s">
        <v>35</v>
      </c>
      <c r="C19" t="s">
        <v>40</v>
      </c>
      <c r="D19" t="s">
        <v>29</v>
      </c>
      <c r="E19" t="s">
        <v>18</v>
      </c>
      <c r="F19" t="s">
        <v>18</v>
      </c>
      <c r="G19">
        <v>337</v>
      </c>
      <c r="H19" t="s">
        <v>4</v>
      </c>
      <c r="I19" s="2">
        <v>2</v>
      </c>
      <c r="J19" s="2">
        <v>5</v>
      </c>
      <c r="K19" s="2">
        <v>11</v>
      </c>
      <c r="L19" s="2">
        <v>0</v>
      </c>
      <c r="M19" s="2">
        <v>11</v>
      </c>
      <c r="N19" s="3">
        <f t="shared" si="0"/>
        <v>0</v>
      </c>
      <c r="Q19">
        <v>337</v>
      </c>
    </row>
    <row r="20" spans="1:17" x14ac:dyDescent="0.25">
      <c r="A20" t="s">
        <v>17</v>
      </c>
      <c r="B20" t="s">
        <v>35</v>
      </c>
      <c r="C20" t="s">
        <v>40</v>
      </c>
      <c r="D20" t="s">
        <v>29</v>
      </c>
      <c r="E20" t="s">
        <v>18</v>
      </c>
      <c r="F20" t="s">
        <v>18</v>
      </c>
      <c r="G20">
        <v>337</v>
      </c>
      <c r="H20" t="s">
        <v>4</v>
      </c>
      <c r="I20" s="2">
        <v>2</v>
      </c>
      <c r="J20" s="2">
        <v>5</v>
      </c>
      <c r="K20" s="2">
        <v>13</v>
      </c>
      <c r="L20" s="2">
        <v>1</v>
      </c>
      <c r="M20" s="2">
        <f>K20-L20</f>
        <v>12</v>
      </c>
      <c r="N20" s="3">
        <f t="shared" si="0"/>
        <v>7.6923076923076925</v>
      </c>
      <c r="Q20">
        <v>337</v>
      </c>
    </row>
    <row r="21" spans="1:17" x14ac:dyDescent="0.25">
      <c r="A21" t="s">
        <v>17</v>
      </c>
      <c r="B21" t="s">
        <v>35</v>
      </c>
      <c r="C21" t="s">
        <v>40</v>
      </c>
      <c r="D21" t="s">
        <v>29</v>
      </c>
      <c r="E21" t="s">
        <v>18</v>
      </c>
      <c r="F21" t="s">
        <v>18</v>
      </c>
      <c r="G21">
        <v>337</v>
      </c>
      <c r="H21" t="s">
        <v>4</v>
      </c>
      <c r="I21" s="2">
        <v>2</v>
      </c>
      <c r="J21" s="2">
        <v>5</v>
      </c>
      <c r="K21" s="2">
        <v>13</v>
      </c>
      <c r="L21" s="2">
        <v>5</v>
      </c>
      <c r="M21" s="2">
        <f>K21-L21</f>
        <v>8</v>
      </c>
      <c r="N21" s="3">
        <f t="shared" si="0"/>
        <v>38.461538461538467</v>
      </c>
      <c r="Q21">
        <v>337</v>
      </c>
    </row>
    <row r="22" spans="1:17" x14ac:dyDescent="0.25">
      <c r="A22" t="s">
        <v>17</v>
      </c>
      <c r="B22" t="s">
        <v>35</v>
      </c>
      <c r="C22" t="s">
        <v>40</v>
      </c>
      <c r="D22" t="s">
        <v>29</v>
      </c>
      <c r="E22" t="s">
        <v>18</v>
      </c>
      <c r="F22" t="s">
        <v>18</v>
      </c>
      <c r="G22">
        <v>337</v>
      </c>
      <c r="H22" t="s">
        <v>4</v>
      </c>
      <c r="I22" s="2">
        <v>2</v>
      </c>
      <c r="J22" s="2">
        <v>5</v>
      </c>
      <c r="K22" s="2">
        <v>15</v>
      </c>
      <c r="L22" s="2">
        <v>0</v>
      </c>
      <c r="M22" s="2">
        <f>K22-L22</f>
        <v>15</v>
      </c>
      <c r="N22" s="3">
        <f t="shared" si="0"/>
        <v>0</v>
      </c>
      <c r="Q22">
        <v>337</v>
      </c>
    </row>
    <row r="23" spans="1:17" x14ac:dyDescent="0.25">
      <c r="A23" t="s">
        <v>17</v>
      </c>
      <c r="B23" t="s">
        <v>35</v>
      </c>
      <c r="C23" t="s">
        <v>40</v>
      </c>
      <c r="D23" t="s">
        <v>29</v>
      </c>
      <c r="E23" t="s">
        <v>18</v>
      </c>
      <c r="F23" t="s">
        <v>18</v>
      </c>
      <c r="G23">
        <v>337</v>
      </c>
      <c r="H23" t="s">
        <v>4</v>
      </c>
      <c r="I23" s="2">
        <v>3</v>
      </c>
      <c r="J23" s="2">
        <v>20</v>
      </c>
      <c r="K23" s="2">
        <v>13</v>
      </c>
      <c r="L23" s="2">
        <v>10</v>
      </c>
      <c r="M23" s="2">
        <v>3</v>
      </c>
      <c r="N23" s="3">
        <f t="shared" si="0"/>
        <v>76.923076923076934</v>
      </c>
      <c r="Q23">
        <v>337</v>
      </c>
    </row>
    <row r="24" spans="1:17" x14ac:dyDescent="0.25">
      <c r="A24" t="s">
        <v>17</v>
      </c>
      <c r="B24" t="s">
        <v>35</v>
      </c>
      <c r="C24" t="s">
        <v>40</v>
      </c>
      <c r="D24" t="s">
        <v>29</v>
      </c>
      <c r="E24" t="s">
        <v>18</v>
      </c>
      <c r="F24" t="s">
        <v>18</v>
      </c>
      <c r="G24">
        <v>337</v>
      </c>
      <c r="H24" t="s">
        <v>4</v>
      </c>
      <c r="I24" s="2">
        <v>3</v>
      </c>
      <c r="J24" s="2">
        <v>20</v>
      </c>
      <c r="K24" s="2">
        <v>13</v>
      </c>
      <c r="L24" s="2">
        <v>2</v>
      </c>
      <c r="M24" s="2">
        <f>K24-L24</f>
        <v>11</v>
      </c>
      <c r="N24" s="3">
        <f t="shared" si="0"/>
        <v>15.384615384615385</v>
      </c>
      <c r="Q24">
        <v>337</v>
      </c>
    </row>
    <row r="25" spans="1:17" x14ac:dyDescent="0.25">
      <c r="A25" t="s">
        <v>17</v>
      </c>
      <c r="B25" t="s">
        <v>35</v>
      </c>
      <c r="C25" t="s">
        <v>40</v>
      </c>
      <c r="D25" t="s">
        <v>29</v>
      </c>
      <c r="E25" t="s">
        <v>18</v>
      </c>
      <c r="F25" t="s">
        <v>18</v>
      </c>
      <c r="G25">
        <v>337</v>
      </c>
      <c r="H25" t="s">
        <v>4</v>
      </c>
      <c r="I25" s="2">
        <v>3</v>
      </c>
      <c r="J25" s="2">
        <v>20</v>
      </c>
      <c r="K25" s="2">
        <v>15</v>
      </c>
      <c r="L25" s="2">
        <v>4</v>
      </c>
      <c r="M25" s="2">
        <v>11</v>
      </c>
      <c r="N25" s="3">
        <f t="shared" si="0"/>
        <v>26.666666666666668</v>
      </c>
      <c r="Q25">
        <v>337</v>
      </c>
    </row>
    <row r="26" spans="1:17" x14ac:dyDescent="0.25">
      <c r="A26" t="s">
        <v>17</v>
      </c>
      <c r="B26" t="s">
        <v>35</v>
      </c>
      <c r="C26" t="s">
        <v>40</v>
      </c>
      <c r="D26" t="s">
        <v>29</v>
      </c>
      <c r="E26" t="s">
        <v>18</v>
      </c>
      <c r="F26" t="s">
        <v>18</v>
      </c>
      <c r="G26">
        <v>337</v>
      </c>
      <c r="H26" t="s">
        <v>4</v>
      </c>
      <c r="I26" s="2">
        <v>3</v>
      </c>
      <c r="J26" s="2">
        <v>20</v>
      </c>
      <c r="K26" s="2">
        <v>15</v>
      </c>
      <c r="L26" s="2">
        <v>4</v>
      </c>
      <c r="M26" s="2">
        <v>11</v>
      </c>
      <c r="N26" s="3">
        <f t="shared" si="0"/>
        <v>26.666666666666668</v>
      </c>
      <c r="Q26">
        <v>337</v>
      </c>
    </row>
    <row r="27" spans="1:17" x14ac:dyDescent="0.25">
      <c r="A27" t="s">
        <v>17</v>
      </c>
      <c r="B27" t="s">
        <v>35</v>
      </c>
      <c r="C27" t="s">
        <v>40</v>
      </c>
      <c r="D27" t="s">
        <v>29</v>
      </c>
      <c r="E27" t="s">
        <v>18</v>
      </c>
      <c r="F27" t="s">
        <v>18</v>
      </c>
      <c r="G27">
        <v>337</v>
      </c>
      <c r="H27" t="s">
        <v>4</v>
      </c>
      <c r="I27" s="2">
        <v>3</v>
      </c>
      <c r="J27" s="2">
        <v>20</v>
      </c>
      <c r="K27" s="2">
        <v>15</v>
      </c>
      <c r="L27" s="2">
        <v>9</v>
      </c>
      <c r="M27" s="2">
        <v>6</v>
      </c>
      <c r="N27" s="3">
        <f t="shared" si="0"/>
        <v>60</v>
      </c>
      <c r="Q27">
        <v>337</v>
      </c>
    </row>
    <row r="28" spans="1:17" x14ac:dyDescent="0.25">
      <c r="A28" t="s">
        <v>17</v>
      </c>
      <c r="B28" t="s">
        <v>35</v>
      </c>
      <c r="C28" t="s">
        <v>40</v>
      </c>
      <c r="D28" t="s">
        <v>29</v>
      </c>
      <c r="E28" t="s">
        <v>18</v>
      </c>
      <c r="F28" t="s">
        <v>18</v>
      </c>
      <c r="G28">
        <v>337</v>
      </c>
      <c r="H28" t="s">
        <v>4</v>
      </c>
      <c r="I28" s="2">
        <v>3</v>
      </c>
      <c r="J28" s="2">
        <v>20</v>
      </c>
      <c r="K28" s="2">
        <v>15</v>
      </c>
      <c r="L28" s="2">
        <v>8</v>
      </c>
      <c r="M28" s="2">
        <f>K28-L28</f>
        <v>7</v>
      </c>
      <c r="N28" s="3">
        <f t="shared" si="0"/>
        <v>53.333333333333336</v>
      </c>
      <c r="Q28">
        <v>337</v>
      </c>
    </row>
    <row r="29" spans="1:17" x14ac:dyDescent="0.25">
      <c r="A29" t="s">
        <v>17</v>
      </c>
      <c r="B29" t="s">
        <v>35</v>
      </c>
      <c r="C29" t="s">
        <v>40</v>
      </c>
      <c r="D29" t="s">
        <v>29</v>
      </c>
      <c r="E29" t="s">
        <v>18</v>
      </c>
      <c r="F29" t="s">
        <v>18</v>
      </c>
      <c r="G29">
        <v>337</v>
      </c>
      <c r="H29" t="s">
        <v>4</v>
      </c>
      <c r="I29" s="2">
        <v>3</v>
      </c>
      <c r="J29" s="2">
        <v>20</v>
      </c>
      <c r="K29" s="2">
        <v>15</v>
      </c>
      <c r="L29" s="2">
        <v>5</v>
      </c>
      <c r="M29" s="2">
        <f>K29-L29</f>
        <v>10</v>
      </c>
      <c r="N29" s="3">
        <f t="shared" si="0"/>
        <v>33.333333333333329</v>
      </c>
      <c r="Q29">
        <v>337</v>
      </c>
    </row>
    <row r="30" spans="1:17" x14ac:dyDescent="0.25">
      <c r="A30" t="s">
        <v>17</v>
      </c>
      <c r="B30" t="s">
        <v>35</v>
      </c>
      <c r="C30" t="s">
        <v>40</v>
      </c>
      <c r="D30" t="s">
        <v>29</v>
      </c>
      <c r="E30" t="s">
        <v>18</v>
      </c>
      <c r="F30" t="s">
        <v>18</v>
      </c>
      <c r="G30">
        <v>337</v>
      </c>
      <c r="H30" t="s">
        <v>4</v>
      </c>
      <c r="I30" s="2">
        <v>3</v>
      </c>
      <c r="J30" s="2">
        <v>20</v>
      </c>
      <c r="K30" s="2">
        <v>15</v>
      </c>
      <c r="L30" s="2">
        <v>12</v>
      </c>
      <c r="M30" s="2">
        <f>K30-L30</f>
        <v>3</v>
      </c>
      <c r="N30" s="3">
        <f t="shared" si="0"/>
        <v>80</v>
      </c>
      <c r="Q30">
        <v>337</v>
      </c>
    </row>
    <row r="31" spans="1:17" x14ac:dyDescent="0.25">
      <c r="A31" t="s">
        <v>17</v>
      </c>
      <c r="B31" t="s">
        <v>35</v>
      </c>
      <c r="C31" t="s">
        <v>40</v>
      </c>
      <c r="D31" t="s">
        <v>29</v>
      </c>
      <c r="E31" t="s">
        <v>18</v>
      </c>
      <c r="F31" t="s">
        <v>18</v>
      </c>
      <c r="G31">
        <v>337</v>
      </c>
      <c r="H31" t="s">
        <v>4</v>
      </c>
      <c r="I31" s="2">
        <v>4</v>
      </c>
      <c r="J31" s="2">
        <v>100</v>
      </c>
      <c r="K31" s="2">
        <v>2</v>
      </c>
      <c r="L31" s="2">
        <v>2</v>
      </c>
      <c r="M31" s="2">
        <v>0</v>
      </c>
      <c r="N31" s="3">
        <f t="shared" si="0"/>
        <v>100</v>
      </c>
      <c r="Q31">
        <v>337</v>
      </c>
    </row>
    <row r="32" spans="1:17" x14ac:dyDescent="0.25">
      <c r="A32" t="s">
        <v>17</v>
      </c>
      <c r="B32" t="s">
        <v>35</v>
      </c>
      <c r="C32" t="s">
        <v>40</v>
      </c>
      <c r="D32" t="s">
        <v>29</v>
      </c>
      <c r="E32" t="s">
        <v>18</v>
      </c>
      <c r="F32" t="s">
        <v>18</v>
      </c>
      <c r="G32">
        <v>337</v>
      </c>
      <c r="H32" t="s">
        <v>4</v>
      </c>
      <c r="I32" s="2">
        <v>4</v>
      </c>
      <c r="J32" s="2">
        <v>100</v>
      </c>
      <c r="K32" s="2">
        <v>4</v>
      </c>
      <c r="L32" s="2">
        <v>0</v>
      </c>
      <c r="M32" s="2">
        <v>4</v>
      </c>
      <c r="N32" s="3">
        <f t="shared" si="0"/>
        <v>0</v>
      </c>
      <c r="Q32">
        <v>337</v>
      </c>
    </row>
    <row r="33" spans="1:17" x14ac:dyDescent="0.25">
      <c r="A33" t="s">
        <v>17</v>
      </c>
      <c r="B33" t="s">
        <v>35</v>
      </c>
      <c r="C33" t="s">
        <v>40</v>
      </c>
      <c r="D33" t="s">
        <v>29</v>
      </c>
      <c r="E33" t="s">
        <v>18</v>
      </c>
      <c r="F33" t="s">
        <v>18</v>
      </c>
      <c r="G33">
        <v>337</v>
      </c>
      <c r="H33" t="s">
        <v>4</v>
      </c>
      <c r="I33" s="2">
        <v>4</v>
      </c>
      <c r="J33" s="2">
        <v>100</v>
      </c>
      <c r="K33" s="2">
        <v>7</v>
      </c>
      <c r="L33" s="2">
        <v>2</v>
      </c>
      <c r="M33" s="2">
        <f>K33-L33</f>
        <v>5</v>
      </c>
      <c r="N33" s="3">
        <f t="shared" si="0"/>
        <v>28.571428571428569</v>
      </c>
      <c r="Q33">
        <v>337</v>
      </c>
    </row>
    <row r="34" spans="1:17" x14ac:dyDescent="0.25">
      <c r="A34" t="s">
        <v>16</v>
      </c>
      <c r="B34" t="s">
        <v>35</v>
      </c>
      <c r="C34" t="s">
        <v>40</v>
      </c>
      <c r="D34" t="s">
        <v>29</v>
      </c>
      <c r="E34" t="s">
        <v>18</v>
      </c>
      <c r="F34" t="s">
        <v>18</v>
      </c>
      <c r="G34">
        <v>337</v>
      </c>
      <c r="H34" t="s">
        <v>4</v>
      </c>
      <c r="I34" s="2">
        <v>4</v>
      </c>
      <c r="J34" s="2">
        <v>100</v>
      </c>
      <c r="K34" s="2">
        <v>7</v>
      </c>
      <c r="L34" s="2">
        <v>3</v>
      </c>
      <c r="M34" s="2">
        <f>K34-L34</f>
        <v>4</v>
      </c>
      <c r="N34" s="3">
        <f t="shared" si="0"/>
        <v>42.857142857142854</v>
      </c>
      <c r="Q34">
        <v>337</v>
      </c>
    </row>
    <row r="35" spans="1:17" x14ac:dyDescent="0.25">
      <c r="A35" t="s">
        <v>16</v>
      </c>
      <c r="B35" t="s">
        <v>35</v>
      </c>
      <c r="C35" t="s">
        <v>40</v>
      </c>
      <c r="D35" t="s">
        <v>29</v>
      </c>
      <c r="E35" t="s">
        <v>18</v>
      </c>
      <c r="F35" t="s">
        <v>18</v>
      </c>
      <c r="G35">
        <v>337</v>
      </c>
      <c r="H35" t="s">
        <v>4</v>
      </c>
      <c r="I35" s="2">
        <v>4</v>
      </c>
      <c r="J35" s="2">
        <v>100</v>
      </c>
      <c r="K35" s="2">
        <v>11</v>
      </c>
      <c r="L35" s="2">
        <v>10</v>
      </c>
      <c r="M35" s="2">
        <f>K35-L35</f>
        <v>1</v>
      </c>
      <c r="N35" s="3">
        <f t="shared" si="0"/>
        <v>90.909090909090907</v>
      </c>
      <c r="Q35">
        <v>337</v>
      </c>
    </row>
    <row r="36" spans="1:17" x14ac:dyDescent="0.25">
      <c r="A36" t="s">
        <v>16</v>
      </c>
      <c r="B36" t="s">
        <v>35</v>
      </c>
      <c r="C36" t="s">
        <v>40</v>
      </c>
      <c r="D36" t="s">
        <v>29</v>
      </c>
      <c r="E36" t="s">
        <v>18</v>
      </c>
      <c r="F36" t="s">
        <v>18</v>
      </c>
      <c r="G36">
        <v>337</v>
      </c>
      <c r="H36" t="s">
        <v>4</v>
      </c>
      <c r="I36" s="2">
        <v>4</v>
      </c>
      <c r="J36" s="2">
        <v>100</v>
      </c>
      <c r="K36" s="2">
        <v>14</v>
      </c>
      <c r="L36" s="2">
        <v>13</v>
      </c>
      <c r="M36" s="2">
        <f>K36-L36</f>
        <v>1</v>
      </c>
      <c r="N36" s="3">
        <f t="shared" si="0"/>
        <v>92.857142857142861</v>
      </c>
      <c r="Q36">
        <v>337</v>
      </c>
    </row>
    <row r="37" spans="1:17" x14ac:dyDescent="0.25">
      <c r="A37" t="s">
        <v>16</v>
      </c>
      <c r="B37" t="s">
        <v>35</v>
      </c>
      <c r="C37" t="s">
        <v>40</v>
      </c>
      <c r="D37" t="s">
        <v>29</v>
      </c>
      <c r="E37" t="s">
        <v>18</v>
      </c>
      <c r="F37" t="s">
        <v>18</v>
      </c>
      <c r="G37">
        <v>337</v>
      </c>
      <c r="H37" t="s">
        <v>4</v>
      </c>
      <c r="I37" s="2">
        <v>4</v>
      </c>
      <c r="J37" s="2">
        <v>100</v>
      </c>
      <c r="K37" s="2">
        <v>15</v>
      </c>
      <c r="L37" s="2">
        <v>10</v>
      </c>
      <c r="M37" s="2">
        <v>5</v>
      </c>
      <c r="N37" s="3">
        <f t="shared" ref="N37:N68" si="1">L37/(L37+M37)*100</f>
        <v>66.666666666666657</v>
      </c>
      <c r="Q37">
        <v>337</v>
      </c>
    </row>
    <row r="38" spans="1:17" x14ac:dyDescent="0.25">
      <c r="A38" t="s">
        <v>16</v>
      </c>
      <c r="B38" t="s">
        <v>35</v>
      </c>
      <c r="C38" t="s">
        <v>40</v>
      </c>
      <c r="D38" t="s">
        <v>29</v>
      </c>
      <c r="E38" t="s">
        <v>18</v>
      </c>
      <c r="F38" t="s">
        <v>18</v>
      </c>
      <c r="G38">
        <v>337</v>
      </c>
      <c r="H38" t="s">
        <v>4</v>
      </c>
      <c r="I38" s="2">
        <v>4</v>
      </c>
      <c r="J38" s="2">
        <v>100</v>
      </c>
      <c r="K38" s="2">
        <v>15</v>
      </c>
      <c r="L38" s="2">
        <v>11</v>
      </c>
      <c r="M38" s="2">
        <v>4</v>
      </c>
      <c r="N38" s="3">
        <f t="shared" si="1"/>
        <v>73.333333333333329</v>
      </c>
      <c r="Q38">
        <v>337</v>
      </c>
    </row>
    <row r="39" spans="1:17" x14ac:dyDescent="0.25">
      <c r="A39" t="s">
        <v>16</v>
      </c>
      <c r="B39" t="s">
        <v>35</v>
      </c>
      <c r="C39" t="s">
        <v>40</v>
      </c>
      <c r="D39" t="s">
        <v>29</v>
      </c>
      <c r="E39" t="s">
        <v>18</v>
      </c>
      <c r="F39" t="s">
        <v>18</v>
      </c>
      <c r="G39">
        <v>363</v>
      </c>
      <c r="H39" t="s">
        <v>4</v>
      </c>
      <c r="I39" s="2">
        <v>1</v>
      </c>
      <c r="J39" s="2">
        <v>0</v>
      </c>
      <c r="K39" s="2">
        <v>8</v>
      </c>
      <c r="L39" s="2">
        <v>0</v>
      </c>
      <c r="M39" s="2">
        <f t="shared" ref="M39:M70" si="2">K39-L39</f>
        <v>8</v>
      </c>
      <c r="N39" s="3">
        <f t="shared" si="1"/>
        <v>0</v>
      </c>
      <c r="Q39">
        <v>363</v>
      </c>
    </row>
    <row r="40" spans="1:17" x14ac:dyDescent="0.25">
      <c r="A40" t="s">
        <v>16</v>
      </c>
      <c r="B40" t="s">
        <v>35</v>
      </c>
      <c r="C40" t="s">
        <v>40</v>
      </c>
      <c r="D40" t="s">
        <v>29</v>
      </c>
      <c r="E40" t="s">
        <v>18</v>
      </c>
      <c r="F40" t="s">
        <v>18</v>
      </c>
      <c r="G40">
        <v>363</v>
      </c>
      <c r="H40" t="s">
        <v>4</v>
      </c>
      <c r="I40" s="2">
        <v>1</v>
      </c>
      <c r="J40" s="2">
        <v>0</v>
      </c>
      <c r="K40" s="2">
        <v>15</v>
      </c>
      <c r="L40" s="2">
        <v>0</v>
      </c>
      <c r="M40" s="2">
        <f t="shared" si="2"/>
        <v>15</v>
      </c>
      <c r="N40" s="3">
        <f t="shared" si="1"/>
        <v>0</v>
      </c>
      <c r="Q40">
        <v>363</v>
      </c>
    </row>
    <row r="41" spans="1:17" x14ac:dyDescent="0.25">
      <c r="A41" t="s">
        <v>16</v>
      </c>
      <c r="B41" t="s">
        <v>35</v>
      </c>
      <c r="C41" t="s">
        <v>40</v>
      </c>
      <c r="D41" t="s">
        <v>29</v>
      </c>
      <c r="E41" t="s">
        <v>18</v>
      </c>
      <c r="F41" t="s">
        <v>18</v>
      </c>
      <c r="G41">
        <v>363</v>
      </c>
      <c r="H41" t="s">
        <v>4</v>
      </c>
      <c r="I41" s="2">
        <v>1</v>
      </c>
      <c r="J41" s="2">
        <v>0</v>
      </c>
      <c r="K41" s="2">
        <v>15</v>
      </c>
      <c r="L41" s="2">
        <v>0</v>
      </c>
      <c r="M41" s="2">
        <f t="shared" si="2"/>
        <v>15</v>
      </c>
      <c r="N41" s="3">
        <f t="shared" si="1"/>
        <v>0</v>
      </c>
      <c r="Q41">
        <v>363</v>
      </c>
    </row>
    <row r="42" spans="1:17" x14ac:dyDescent="0.25">
      <c r="A42" t="s">
        <v>16</v>
      </c>
      <c r="B42" t="s">
        <v>35</v>
      </c>
      <c r="C42" t="s">
        <v>40</v>
      </c>
      <c r="D42" t="s">
        <v>29</v>
      </c>
      <c r="E42" t="s">
        <v>18</v>
      </c>
      <c r="F42" t="s">
        <v>18</v>
      </c>
      <c r="G42">
        <v>363</v>
      </c>
      <c r="H42" t="s">
        <v>4</v>
      </c>
      <c r="I42" s="2">
        <v>1</v>
      </c>
      <c r="J42" s="2">
        <v>0</v>
      </c>
      <c r="K42" s="2">
        <v>15</v>
      </c>
      <c r="L42" s="2">
        <v>0</v>
      </c>
      <c r="M42" s="2">
        <f t="shared" si="2"/>
        <v>15</v>
      </c>
      <c r="N42" s="3">
        <f t="shared" si="1"/>
        <v>0</v>
      </c>
      <c r="Q42">
        <v>363</v>
      </c>
    </row>
    <row r="43" spans="1:17" x14ac:dyDescent="0.25">
      <c r="A43" t="s">
        <v>16</v>
      </c>
      <c r="B43" t="s">
        <v>35</v>
      </c>
      <c r="C43" t="s">
        <v>40</v>
      </c>
      <c r="D43" t="s">
        <v>29</v>
      </c>
      <c r="E43" t="s">
        <v>18</v>
      </c>
      <c r="F43" t="s">
        <v>18</v>
      </c>
      <c r="G43">
        <v>363</v>
      </c>
      <c r="H43" t="s">
        <v>4</v>
      </c>
      <c r="I43" s="2">
        <v>2</v>
      </c>
      <c r="J43" s="2">
        <v>5</v>
      </c>
      <c r="K43" s="2">
        <v>8</v>
      </c>
      <c r="L43" s="2">
        <v>0</v>
      </c>
      <c r="M43" s="2">
        <f t="shared" si="2"/>
        <v>8</v>
      </c>
      <c r="N43" s="3">
        <f t="shared" si="1"/>
        <v>0</v>
      </c>
      <c r="Q43">
        <v>363</v>
      </c>
    </row>
    <row r="44" spans="1:17" x14ac:dyDescent="0.25">
      <c r="A44" t="s">
        <v>16</v>
      </c>
      <c r="B44" t="s">
        <v>35</v>
      </c>
      <c r="C44" t="s">
        <v>40</v>
      </c>
      <c r="D44" t="s">
        <v>29</v>
      </c>
      <c r="E44" t="s">
        <v>18</v>
      </c>
      <c r="F44" t="s">
        <v>18</v>
      </c>
      <c r="G44">
        <v>363</v>
      </c>
      <c r="H44" t="s">
        <v>4</v>
      </c>
      <c r="I44" s="2">
        <v>2</v>
      </c>
      <c r="J44" s="2">
        <v>5</v>
      </c>
      <c r="K44" s="2">
        <v>8</v>
      </c>
      <c r="L44" s="2">
        <v>0</v>
      </c>
      <c r="M44" s="2">
        <f t="shared" si="2"/>
        <v>8</v>
      </c>
      <c r="N44" s="3">
        <f t="shared" si="1"/>
        <v>0</v>
      </c>
      <c r="Q44">
        <v>363</v>
      </c>
    </row>
    <row r="45" spans="1:17" x14ac:dyDescent="0.25">
      <c r="A45" t="s">
        <v>16</v>
      </c>
      <c r="B45" t="s">
        <v>35</v>
      </c>
      <c r="C45" t="s">
        <v>40</v>
      </c>
      <c r="D45" t="s">
        <v>29</v>
      </c>
      <c r="E45" t="s">
        <v>18</v>
      </c>
      <c r="F45" t="s">
        <v>18</v>
      </c>
      <c r="G45">
        <v>363</v>
      </c>
      <c r="H45" t="s">
        <v>4</v>
      </c>
      <c r="I45" s="2">
        <v>2</v>
      </c>
      <c r="J45" s="2">
        <v>5</v>
      </c>
      <c r="K45" s="2">
        <v>9</v>
      </c>
      <c r="L45" s="2">
        <v>0</v>
      </c>
      <c r="M45" s="2">
        <f t="shared" si="2"/>
        <v>9</v>
      </c>
      <c r="N45" s="3">
        <f t="shared" si="1"/>
        <v>0</v>
      </c>
      <c r="Q45">
        <v>363</v>
      </c>
    </row>
    <row r="46" spans="1:17" x14ac:dyDescent="0.25">
      <c r="A46" t="s">
        <v>16</v>
      </c>
      <c r="B46" t="s">
        <v>35</v>
      </c>
      <c r="C46" t="s">
        <v>40</v>
      </c>
      <c r="D46" t="s">
        <v>29</v>
      </c>
      <c r="E46" t="s">
        <v>18</v>
      </c>
      <c r="F46" t="s">
        <v>18</v>
      </c>
      <c r="G46">
        <v>363</v>
      </c>
      <c r="H46" t="s">
        <v>4</v>
      </c>
      <c r="I46" s="2">
        <v>2</v>
      </c>
      <c r="J46" s="2">
        <v>5</v>
      </c>
      <c r="K46" s="2">
        <v>15</v>
      </c>
      <c r="L46" s="2">
        <v>0</v>
      </c>
      <c r="M46" s="2">
        <f t="shared" si="2"/>
        <v>15</v>
      </c>
      <c r="N46" s="3">
        <f t="shared" si="1"/>
        <v>0</v>
      </c>
      <c r="Q46">
        <v>363</v>
      </c>
    </row>
    <row r="47" spans="1:17" x14ac:dyDescent="0.25">
      <c r="A47" t="s">
        <v>16</v>
      </c>
      <c r="B47" t="s">
        <v>35</v>
      </c>
      <c r="C47" t="s">
        <v>40</v>
      </c>
      <c r="D47" t="s">
        <v>29</v>
      </c>
      <c r="E47" t="s">
        <v>18</v>
      </c>
      <c r="F47" t="s">
        <v>18</v>
      </c>
      <c r="G47">
        <v>363</v>
      </c>
      <c r="H47" t="s">
        <v>4</v>
      </c>
      <c r="I47" s="2">
        <v>3</v>
      </c>
      <c r="J47" s="2">
        <v>20</v>
      </c>
      <c r="K47" s="2">
        <v>14</v>
      </c>
      <c r="L47" s="2">
        <v>3</v>
      </c>
      <c r="M47" s="2">
        <f t="shared" si="2"/>
        <v>11</v>
      </c>
      <c r="N47" s="3">
        <f t="shared" si="1"/>
        <v>21.428571428571427</v>
      </c>
      <c r="Q47">
        <v>363</v>
      </c>
    </row>
    <row r="48" spans="1:17" x14ac:dyDescent="0.25">
      <c r="A48" t="s">
        <v>16</v>
      </c>
      <c r="B48" t="s">
        <v>35</v>
      </c>
      <c r="C48" t="s">
        <v>40</v>
      </c>
      <c r="D48" t="s">
        <v>29</v>
      </c>
      <c r="E48" t="s">
        <v>18</v>
      </c>
      <c r="F48" t="s">
        <v>18</v>
      </c>
      <c r="G48">
        <v>363</v>
      </c>
      <c r="H48" t="s">
        <v>4</v>
      </c>
      <c r="I48" s="2">
        <v>3</v>
      </c>
      <c r="J48" s="2">
        <v>20</v>
      </c>
      <c r="K48" s="2">
        <v>14</v>
      </c>
      <c r="L48" s="2">
        <v>3</v>
      </c>
      <c r="M48" s="2">
        <f t="shared" si="2"/>
        <v>11</v>
      </c>
      <c r="N48" s="3">
        <f t="shared" si="1"/>
        <v>21.428571428571427</v>
      </c>
      <c r="Q48">
        <v>363</v>
      </c>
    </row>
    <row r="49" spans="1:17" x14ac:dyDescent="0.25">
      <c r="A49" t="s">
        <v>16</v>
      </c>
      <c r="B49" t="s">
        <v>35</v>
      </c>
      <c r="C49" t="s">
        <v>40</v>
      </c>
      <c r="D49" t="s">
        <v>29</v>
      </c>
      <c r="E49" t="s">
        <v>18</v>
      </c>
      <c r="F49" t="s">
        <v>18</v>
      </c>
      <c r="G49">
        <v>363</v>
      </c>
      <c r="H49" t="s">
        <v>4</v>
      </c>
      <c r="I49" s="2">
        <v>3</v>
      </c>
      <c r="J49" s="2">
        <v>20</v>
      </c>
      <c r="K49" s="2">
        <v>15</v>
      </c>
      <c r="L49" s="2">
        <v>3</v>
      </c>
      <c r="M49" s="2">
        <f t="shared" si="2"/>
        <v>12</v>
      </c>
      <c r="N49" s="3">
        <f t="shared" si="1"/>
        <v>20</v>
      </c>
      <c r="Q49">
        <v>363</v>
      </c>
    </row>
    <row r="50" spans="1:17" x14ac:dyDescent="0.25">
      <c r="A50" t="s">
        <v>17</v>
      </c>
      <c r="B50" t="s">
        <v>35</v>
      </c>
      <c r="C50" t="s">
        <v>40</v>
      </c>
      <c r="D50" t="s">
        <v>29</v>
      </c>
      <c r="E50" t="s">
        <v>18</v>
      </c>
      <c r="F50" t="s">
        <v>18</v>
      </c>
      <c r="G50">
        <v>363</v>
      </c>
      <c r="H50" t="s">
        <v>4</v>
      </c>
      <c r="I50" s="2">
        <v>3</v>
      </c>
      <c r="J50" s="2">
        <v>20</v>
      </c>
      <c r="K50" s="2">
        <v>15</v>
      </c>
      <c r="L50" s="2">
        <v>2</v>
      </c>
      <c r="M50" s="2">
        <f t="shared" si="2"/>
        <v>13</v>
      </c>
      <c r="N50" s="3">
        <f t="shared" si="1"/>
        <v>13.333333333333334</v>
      </c>
      <c r="Q50">
        <v>363</v>
      </c>
    </row>
    <row r="51" spans="1:17" x14ac:dyDescent="0.25">
      <c r="A51" t="s">
        <v>17</v>
      </c>
      <c r="B51" t="s">
        <v>35</v>
      </c>
      <c r="C51" t="s">
        <v>40</v>
      </c>
      <c r="D51" t="s">
        <v>29</v>
      </c>
      <c r="E51" t="s">
        <v>18</v>
      </c>
      <c r="F51" t="s">
        <v>18</v>
      </c>
      <c r="G51">
        <v>363</v>
      </c>
      <c r="H51" t="s">
        <v>4</v>
      </c>
      <c r="I51" s="2">
        <v>4</v>
      </c>
      <c r="J51" s="2">
        <v>100</v>
      </c>
      <c r="K51" s="2">
        <v>1</v>
      </c>
      <c r="L51" s="2">
        <v>0</v>
      </c>
      <c r="M51" s="2">
        <f t="shared" si="2"/>
        <v>1</v>
      </c>
      <c r="N51" s="3">
        <f t="shared" si="1"/>
        <v>0</v>
      </c>
      <c r="Q51">
        <v>363</v>
      </c>
    </row>
    <row r="52" spans="1:17" x14ac:dyDescent="0.25">
      <c r="A52" t="s">
        <v>17</v>
      </c>
      <c r="B52" t="s">
        <v>35</v>
      </c>
      <c r="C52" t="s">
        <v>40</v>
      </c>
      <c r="D52" t="s">
        <v>29</v>
      </c>
      <c r="E52" t="s">
        <v>18</v>
      </c>
      <c r="F52" t="s">
        <v>18</v>
      </c>
      <c r="G52">
        <v>363</v>
      </c>
      <c r="H52" t="s">
        <v>4</v>
      </c>
      <c r="I52" s="2">
        <v>4</v>
      </c>
      <c r="J52" s="2">
        <v>100</v>
      </c>
      <c r="K52" s="2">
        <v>13</v>
      </c>
      <c r="L52" s="2">
        <v>8</v>
      </c>
      <c r="M52" s="2">
        <f t="shared" si="2"/>
        <v>5</v>
      </c>
      <c r="N52" s="3">
        <f t="shared" si="1"/>
        <v>61.53846153846154</v>
      </c>
      <c r="Q52">
        <v>363</v>
      </c>
    </row>
    <row r="53" spans="1:17" x14ac:dyDescent="0.25">
      <c r="A53" t="s">
        <v>17</v>
      </c>
      <c r="B53" t="s">
        <v>35</v>
      </c>
      <c r="C53" t="s">
        <v>40</v>
      </c>
      <c r="D53" t="s">
        <v>29</v>
      </c>
      <c r="E53" t="s">
        <v>18</v>
      </c>
      <c r="F53" t="s">
        <v>18</v>
      </c>
      <c r="G53">
        <v>363</v>
      </c>
      <c r="H53" t="s">
        <v>4</v>
      </c>
      <c r="I53" s="2">
        <v>4</v>
      </c>
      <c r="J53" s="2">
        <v>100</v>
      </c>
      <c r="K53" s="2">
        <v>14</v>
      </c>
      <c r="L53" s="2">
        <v>5</v>
      </c>
      <c r="M53" s="2">
        <f t="shared" si="2"/>
        <v>9</v>
      </c>
      <c r="N53" s="3">
        <f t="shared" si="1"/>
        <v>35.714285714285715</v>
      </c>
      <c r="Q53">
        <v>363</v>
      </c>
    </row>
    <row r="54" spans="1:17" x14ac:dyDescent="0.25">
      <c r="A54" t="s">
        <v>17</v>
      </c>
      <c r="B54" t="s">
        <v>35</v>
      </c>
      <c r="C54" t="s">
        <v>40</v>
      </c>
      <c r="D54" t="s">
        <v>29</v>
      </c>
      <c r="E54" t="s">
        <v>18</v>
      </c>
      <c r="F54" t="s">
        <v>18</v>
      </c>
      <c r="G54">
        <v>363</v>
      </c>
      <c r="H54" t="s">
        <v>4</v>
      </c>
      <c r="I54" s="2">
        <v>4</v>
      </c>
      <c r="J54" s="2">
        <v>100</v>
      </c>
      <c r="K54" s="2">
        <v>15</v>
      </c>
      <c r="L54" s="2">
        <v>4</v>
      </c>
      <c r="M54" s="2">
        <f t="shared" si="2"/>
        <v>11</v>
      </c>
      <c r="N54" s="3">
        <f t="shared" si="1"/>
        <v>26.666666666666668</v>
      </c>
      <c r="Q54">
        <v>363</v>
      </c>
    </row>
    <row r="55" spans="1:17" x14ac:dyDescent="0.25">
      <c r="A55" t="s">
        <v>17</v>
      </c>
      <c r="B55" t="s">
        <v>35</v>
      </c>
      <c r="C55" t="s">
        <v>40</v>
      </c>
      <c r="D55" t="s">
        <v>29</v>
      </c>
      <c r="E55" t="s">
        <v>18</v>
      </c>
      <c r="F55" t="s">
        <v>18</v>
      </c>
      <c r="G55">
        <v>81</v>
      </c>
      <c r="H55" t="s">
        <v>4</v>
      </c>
      <c r="I55" s="2">
        <v>104</v>
      </c>
      <c r="J55" s="2">
        <v>0</v>
      </c>
      <c r="K55" s="2">
        <v>6</v>
      </c>
      <c r="L55" s="2">
        <v>0</v>
      </c>
      <c r="M55" s="2">
        <f t="shared" si="2"/>
        <v>6</v>
      </c>
      <c r="N55" s="3">
        <f t="shared" si="1"/>
        <v>0</v>
      </c>
      <c r="Q55">
        <v>81</v>
      </c>
    </row>
    <row r="56" spans="1:17" x14ac:dyDescent="0.25">
      <c r="A56" t="s">
        <v>17</v>
      </c>
      <c r="B56" t="s">
        <v>35</v>
      </c>
      <c r="C56" t="s">
        <v>40</v>
      </c>
      <c r="D56" t="s">
        <v>29</v>
      </c>
      <c r="E56" t="s">
        <v>18</v>
      </c>
      <c r="F56" t="s">
        <v>18</v>
      </c>
      <c r="G56">
        <v>81</v>
      </c>
      <c r="H56" t="s">
        <v>4</v>
      </c>
      <c r="I56" s="2">
        <v>104</v>
      </c>
      <c r="J56" s="2">
        <v>0</v>
      </c>
      <c r="K56" s="2">
        <v>9</v>
      </c>
      <c r="L56" s="2">
        <v>0</v>
      </c>
      <c r="M56" s="2">
        <f t="shared" si="2"/>
        <v>9</v>
      </c>
      <c r="N56" s="3">
        <f t="shared" si="1"/>
        <v>0</v>
      </c>
      <c r="Q56">
        <v>81</v>
      </c>
    </row>
    <row r="57" spans="1:17" x14ac:dyDescent="0.25">
      <c r="A57" t="s">
        <v>17</v>
      </c>
      <c r="B57" t="s">
        <v>35</v>
      </c>
      <c r="C57" t="s">
        <v>40</v>
      </c>
      <c r="D57" t="s">
        <v>29</v>
      </c>
      <c r="E57" t="s">
        <v>18</v>
      </c>
      <c r="F57" t="s">
        <v>18</v>
      </c>
      <c r="G57">
        <v>81</v>
      </c>
      <c r="H57" t="s">
        <v>4</v>
      </c>
      <c r="I57" s="2">
        <v>104</v>
      </c>
      <c r="J57" s="2">
        <v>0</v>
      </c>
      <c r="K57" s="2">
        <v>11</v>
      </c>
      <c r="L57" s="2">
        <v>0</v>
      </c>
      <c r="M57" s="2">
        <f t="shared" si="2"/>
        <v>11</v>
      </c>
      <c r="N57" s="3">
        <f t="shared" si="1"/>
        <v>0</v>
      </c>
      <c r="Q57">
        <v>81</v>
      </c>
    </row>
    <row r="58" spans="1:17" x14ac:dyDescent="0.25">
      <c r="A58" t="s">
        <v>17</v>
      </c>
      <c r="B58" t="s">
        <v>35</v>
      </c>
      <c r="C58" t="s">
        <v>40</v>
      </c>
      <c r="D58" t="s">
        <v>29</v>
      </c>
      <c r="E58" t="s">
        <v>18</v>
      </c>
      <c r="F58" t="s">
        <v>18</v>
      </c>
      <c r="G58">
        <v>81</v>
      </c>
      <c r="H58" t="s">
        <v>4</v>
      </c>
      <c r="I58" s="2">
        <v>104</v>
      </c>
      <c r="J58" s="2">
        <v>0</v>
      </c>
      <c r="K58" s="2">
        <v>13</v>
      </c>
      <c r="L58" s="2">
        <v>0</v>
      </c>
      <c r="M58" s="2">
        <f t="shared" si="2"/>
        <v>13</v>
      </c>
      <c r="N58" s="3">
        <f t="shared" si="1"/>
        <v>0</v>
      </c>
      <c r="Q58">
        <v>81</v>
      </c>
    </row>
    <row r="59" spans="1:17" x14ac:dyDescent="0.25">
      <c r="A59" t="s">
        <v>17</v>
      </c>
      <c r="B59" t="s">
        <v>35</v>
      </c>
      <c r="C59" t="s">
        <v>40</v>
      </c>
      <c r="D59" t="s">
        <v>29</v>
      </c>
      <c r="E59" t="s">
        <v>18</v>
      </c>
      <c r="F59" t="s">
        <v>18</v>
      </c>
      <c r="G59">
        <v>81</v>
      </c>
      <c r="H59" t="s">
        <v>4</v>
      </c>
      <c r="I59" s="2">
        <v>104</v>
      </c>
      <c r="J59" s="2">
        <v>0</v>
      </c>
      <c r="K59" s="2">
        <v>15</v>
      </c>
      <c r="L59" s="2">
        <v>0</v>
      </c>
      <c r="M59" s="2">
        <f t="shared" si="2"/>
        <v>15</v>
      </c>
      <c r="N59" s="3">
        <f t="shared" si="1"/>
        <v>0</v>
      </c>
      <c r="Q59">
        <v>81</v>
      </c>
    </row>
    <row r="60" spans="1:17" x14ac:dyDescent="0.25">
      <c r="A60" t="s">
        <v>17</v>
      </c>
      <c r="B60" t="s">
        <v>35</v>
      </c>
      <c r="C60" t="s">
        <v>40</v>
      </c>
      <c r="D60" t="s">
        <v>29</v>
      </c>
      <c r="E60" t="s">
        <v>18</v>
      </c>
      <c r="F60" t="s">
        <v>18</v>
      </c>
      <c r="G60">
        <v>81</v>
      </c>
      <c r="H60" t="s">
        <v>4</v>
      </c>
      <c r="I60" s="2">
        <v>104</v>
      </c>
      <c r="J60" s="2">
        <v>0</v>
      </c>
      <c r="K60" s="2">
        <v>19</v>
      </c>
      <c r="L60" s="2">
        <v>0</v>
      </c>
      <c r="M60" s="2">
        <f t="shared" si="2"/>
        <v>19</v>
      </c>
      <c r="N60" s="3">
        <f t="shared" si="1"/>
        <v>0</v>
      </c>
      <c r="Q60">
        <v>81</v>
      </c>
    </row>
    <row r="61" spans="1:17" x14ac:dyDescent="0.25">
      <c r="A61" t="s">
        <v>17</v>
      </c>
      <c r="B61" t="s">
        <v>35</v>
      </c>
      <c r="C61" t="s">
        <v>40</v>
      </c>
      <c r="D61" t="s">
        <v>29</v>
      </c>
      <c r="E61" t="s">
        <v>18</v>
      </c>
      <c r="F61" t="s">
        <v>18</v>
      </c>
      <c r="G61">
        <v>81</v>
      </c>
      <c r="H61" t="s">
        <v>4</v>
      </c>
      <c r="I61" s="2">
        <v>104</v>
      </c>
      <c r="J61" s="2">
        <v>5</v>
      </c>
      <c r="K61" s="2">
        <v>3</v>
      </c>
      <c r="L61" s="2">
        <v>0</v>
      </c>
      <c r="M61" s="2">
        <f t="shared" si="2"/>
        <v>3</v>
      </c>
      <c r="N61" s="3">
        <f t="shared" si="1"/>
        <v>0</v>
      </c>
      <c r="Q61">
        <v>81</v>
      </c>
    </row>
    <row r="62" spans="1:17" x14ac:dyDescent="0.25">
      <c r="A62" t="s">
        <v>17</v>
      </c>
      <c r="B62" t="s">
        <v>35</v>
      </c>
      <c r="C62" t="s">
        <v>40</v>
      </c>
      <c r="D62" t="s">
        <v>29</v>
      </c>
      <c r="E62" t="s">
        <v>18</v>
      </c>
      <c r="F62" t="s">
        <v>18</v>
      </c>
      <c r="G62">
        <v>81</v>
      </c>
      <c r="H62" t="s">
        <v>4</v>
      </c>
      <c r="I62" s="2">
        <v>104</v>
      </c>
      <c r="J62" s="2">
        <v>5</v>
      </c>
      <c r="K62" s="2">
        <v>4</v>
      </c>
      <c r="L62" s="2">
        <v>0</v>
      </c>
      <c r="M62" s="2">
        <f t="shared" si="2"/>
        <v>4</v>
      </c>
      <c r="N62" s="3">
        <f t="shared" si="1"/>
        <v>0</v>
      </c>
      <c r="Q62">
        <v>81</v>
      </c>
    </row>
    <row r="63" spans="1:17" x14ac:dyDescent="0.25">
      <c r="A63" t="s">
        <v>17</v>
      </c>
      <c r="B63" t="s">
        <v>35</v>
      </c>
      <c r="C63" t="s">
        <v>40</v>
      </c>
      <c r="D63" t="s">
        <v>29</v>
      </c>
      <c r="E63" t="s">
        <v>18</v>
      </c>
      <c r="F63" t="s">
        <v>18</v>
      </c>
      <c r="G63">
        <v>81</v>
      </c>
      <c r="H63" t="s">
        <v>4</v>
      </c>
      <c r="I63" s="2">
        <v>104</v>
      </c>
      <c r="J63" s="2">
        <v>5</v>
      </c>
      <c r="K63" s="2">
        <v>6</v>
      </c>
      <c r="L63" s="2">
        <v>0</v>
      </c>
      <c r="M63" s="2">
        <f t="shared" si="2"/>
        <v>6</v>
      </c>
      <c r="N63" s="3">
        <f t="shared" si="1"/>
        <v>0</v>
      </c>
      <c r="Q63">
        <v>81</v>
      </c>
    </row>
    <row r="64" spans="1:17" x14ac:dyDescent="0.25">
      <c r="A64" t="s">
        <v>17</v>
      </c>
      <c r="B64" t="s">
        <v>35</v>
      </c>
      <c r="C64" t="s">
        <v>40</v>
      </c>
      <c r="D64" t="s">
        <v>29</v>
      </c>
      <c r="E64" t="s">
        <v>18</v>
      </c>
      <c r="F64" t="s">
        <v>18</v>
      </c>
      <c r="G64">
        <v>81</v>
      </c>
      <c r="H64" t="s">
        <v>4</v>
      </c>
      <c r="I64" s="2">
        <v>104</v>
      </c>
      <c r="J64" s="2">
        <v>5</v>
      </c>
      <c r="K64" s="2">
        <v>12</v>
      </c>
      <c r="L64" s="2">
        <v>0</v>
      </c>
      <c r="M64" s="2">
        <f t="shared" si="2"/>
        <v>12</v>
      </c>
      <c r="N64" s="3">
        <f t="shared" si="1"/>
        <v>0</v>
      </c>
      <c r="Q64">
        <v>81</v>
      </c>
    </row>
    <row r="65" spans="1:17" x14ac:dyDescent="0.25">
      <c r="A65" t="s">
        <v>17</v>
      </c>
      <c r="B65" t="s">
        <v>35</v>
      </c>
      <c r="C65" t="s">
        <v>40</v>
      </c>
      <c r="D65" t="s">
        <v>29</v>
      </c>
      <c r="E65" t="s">
        <v>18</v>
      </c>
      <c r="F65" t="s">
        <v>18</v>
      </c>
      <c r="G65">
        <v>81</v>
      </c>
      <c r="H65" t="s">
        <v>4</v>
      </c>
      <c r="I65" s="2">
        <v>104</v>
      </c>
      <c r="J65" s="2">
        <v>5</v>
      </c>
      <c r="K65" s="2">
        <v>12</v>
      </c>
      <c r="L65" s="2">
        <v>0</v>
      </c>
      <c r="M65" s="2">
        <f t="shared" si="2"/>
        <v>12</v>
      </c>
      <c r="N65" s="3">
        <f t="shared" si="1"/>
        <v>0</v>
      </c>
      <c r="Q65">
        <v>81</v>
      </c>
    </row>
    <row r="66" spans="1:17" x14ac:dyDescent="0.25">
      <c r="A66" t="s">
        <v>17</v>
      </c>
      <c r="B66" t="s">
        <v>35</v>
      </c>
      <c r="C66" t="s">
        <v>40</v>
      </c>
      <c r="D66" t="s">
        <v>29</v>
      </c>
      <c r="E66" t="s">
        <v>18</v>
      </c>
      <c r="F66" t="s">
        <v>18</v>
      </c>
      <c r="G66">
        <v>81</v>
      </c>
      <c r="H66" t="s">
        <v>4</v>
      </c>
      <c r="I66" s="2">
        <v>104</v>
      </c>
      <c r="J66" s="2">
        <v>5</v>
      </c>
      <c r="K66" s="2">
        <v>15</v>
      </c>
      <c r="L66" s="2">
        <v>0</v>
      </c>
      <c r="M66" s="2">
        <f t="shared" si="2"/>
        <v>15</v>
      </c>
      <c r="N66" s="3">
        <f t="shared" si="1"/>
        <v>0</v>
      </c>
      <c r="Q66">
        <v>81</v>
      </c>
    </row>
    <row r="67" spans="1:17" x14ac:dyDescent="0.25">
      <c r="A67" t="s">
        <v>17</v>
      </c>
      <c r="B67" t="s">
        <v>35</v>
      </c>
      <c r="C67" t="s">
        <v>40</v>
      </c>
      <c r="D67" t="s">
        <v>29</v>
      </c>
      <c r="E67" t="s">
        <v>18</v>
      </c>
      <c r="F67" t="s">
        <v>18</v>
      </c>
      <c r="G67">
        <v>81</v>
      </c>
      <c r="H67" t="s">
        <v>4</v>
      </c>
      <c r="I67" s="2">
        <v>104</v>
      </c>
      <c r="J67" s="2">
        <v>20</v>
      </c>
      <c r="K67" s="2">
        <v>13</v>
      </c>
      <c r="L67" s="2">
        <v>2</v>
      </c>
      <c r="M67" s="2">
        <f t="shared" si="2"/>
        <v>11</v>
      </c>
      <c r="N67" s="3">
        <f t="shared" si="1"/>
        <v>15.384615384615385</v>
      </c>
      <c r="Q67">
        <v>81</v>
      </c>
    </row>
    <row r="68" spans="1:17" x14ac:dyDescent="0.25">
      <c r="A68" t="s">
        <v>16</v>
      </c>
      <c r="B68" t="s">
        <v>35</v>
      </c>
      <c r="C68" t="s">
        <v>40</v>
      </c>
      <c r="D68" t="s">
        <v>29</v>
      </c>
      <c r="E68" t="s">
        <v>18</v>
      </c>
      <c r="F68" t="s">
        <v>18</v>
      </c>
      <c r="G68">
        <v>81</v>
      </c>
      <c r="H68" t="s">
        <v>4</v>
      </c>
      <c r="I68" s="2">
        <v>104</v>
      </c>
      <c r="J68" s="2">
        <v>20</v>
      </c>
      <c r="K68" s="2">
        <v>15</v>
      </c>
      <c r="L68" s="2">
        <v>0</v>
      </c>
      <c r="M68" s="2">
        <f t="shared" si="2"/>
        <v>15</v>
      </c>
      <c r="N68" s="3">
        <f t="shared" si="1"/>
        <v>0</v>
      </c>
      <c r="Q68">
        <v>81</v>
      </c>
    </row>
    <row r="69" spans="1:17" x14ac:dyDescent="0.25">
      <c r="A69" t="s">
        <v>16</v>
      </c>
      <c r="B69" t="s">
        <v>35</v>
      </c>
      <c r="C69" t="s">
        <v>40</v>
      </c>
      <c r="D69" t="s">
        <v>29</v>
      </c>
      <c r="E69" t="s">
        <v>18</v>
      </c>
      <c r="F69" t="s">
        <v>18</v>
      </c>
      <c r="G69">
        <v>81</v>
      </c>
      <c r="H69" t="s">
        <v>4</v>
      </c>
      <c r="I69" s="2">
        <v>104</v>
      </c>
      <c r="J69" s="2">
        <v>20</v>
      </c>
      <c r="K69" s="2">
        <v>15</v>
      </c>
      <c r="L69" s="2">
        <v>1</v>
      </c>
      <c r="M69" s="2">
        <f t="shared" si="2"/>
        <v>14</v>
      </c>
      <c r="N69" s="3">
        <f t="shared" ref="N69:N86" si="3">L69/(L69+M69)*100</f>
        <v>6.666666666666667</v>
      </c>
      <c r="Q69">
        <v>81</v>
      </c>
    </row>
    <row r="70" spans="1:17" x14ac:dyDescent="0.25">
      <c r="A70" t="s">
        <v>16</v>
      </c>
      <c r="B70" t="s">
        <v>35</v>
      </c>
      <c r="C70" t="s">
        <v>40</v>
      </c>
      <c r="D70" t="s">
        <v>29</v>
      </c>
      <c r="E70" t="s">
        <v>18</v>
      </c>
      <c r="F70" t="s">
        <v>18</v>
      </c>
      <c r="G70">
        <v>81</v>
      </c>
      <c r="H70" t="s">
        <v>4</v>
      </c>
      <c r="I70" s="2">
        <v>104</v>
      </c>
      <c r="J70" s="2">
        <v>20</v>
      </c>
      <c r="K70" s="2">
        <v>15</v>
      </c>
      <c r="L70" s="2">
        <v>1</v>
      </c>
      <c r="M70" s="2">
        <f t="shared" si="2"/>
        <v>14</v>
      </c>
      <c r="N70" s="3">
        <f t="shared" si="3"/>
        <v>6.666666666666667</v>
      </c>
      <c r="Q70">
        <v>81</v>
      </c>
    </row>
    <row r="71" spans="1:17" x14ac:dyDescent="0.25">
      <c r="A71" t="s">
        <v>16</v>
      </c>
      <c r="B71" t="s">
        <v>35</v>
      </c>
      <c r="C71" t="s">
        <v>40</v>
      </c>
      <c r="D71" t="s">
        <v>29</v>
      </c>
      <c r="E71" t="s">
        <v>18</v>
      </c>
      <c r="F71" t="s">
        <v>18</v>
      </c>
      <c r="G71">
        <v>81</v>
      </c>
      <c r="H71" t="s">
        <v>4</v>
      </c>
      <c r="I71" s="2">
        <v>104</v>
      </c>
      <c r="J71" s="2">
        <v>20</v>
      </c>
      <c r="K71" s="2">
        <v>17</v>
      </c>
      <c r="L71" s="2">
        <v>0</v>
      </c>
      <c r="M71" s="2">
        <f t="shared" ref="M71:M102" si="4">K71-L71</f>
        <v>17</v>
      </c>
      <c r="N71" s="3">
        <f t="shared" si="3"/>
        <v>0</v>
      </c>
      <c r="Q71">
        <v>81</v>
      </c>
    </row>
    <row r="72" spans="1:17" x14ac:dyDescent="0.25">
      <c r="A72" t="s">
        <v>16</v>
      </c>
      <c r="B72" t="s">
        <v>35</v>
      </c>
      <c r="C72" t="s">
        <v>40</v>
      </c>
      <c r="D72" t="s">
        <v>29</v>
      </c>
      <c r="E72" t="s">
        <v>18</v>
      </c>
      <c r="F72" t="s">
        <v>18</v>
      </c>
      <c r="G72">
        <v>81</v>
      </c>
      <c r="H72" t="s">
        <v>4</v>
      </c>
      <c r="I72" s="2">
        <v>104</v>
      </c>
      <c r="J72" s="2">
        <v>20</v>
      </c>
      <c r="K72" s="2">
        <v>20</v>
      </c>
      <c r="L72" s="2">
        <v>0</v>
      </c>
      <c r="M72" s="2">
        <f t="shared" si="4"/>
        <v>20</v>
      </c>
      <c r="N72" s="3">
        <f t="shared" si="3"/>
        <v>0</v>
      </c>
      <c r="Q72">
        <v>81</v>
      </c>
    </row>
    <row r="73" spans="1:17" x14ac:dyDescent="0.25">
      <c r="A73" t="s">
        <v>16</v>
      </c>
      <c r="B73" t="s">
        <v>35</v>
      </c>
      <c r="C73" t="s">
        <v>40</v>
      </c>
      <c r="D73" t="s">
        <v>29</v>
      </c>
      <c r="E73" t="s">
        <v>18</v>
      </c>
      <c r="F73" t="s">
        <v>18</v>
      </c>
      <c r="G73">
        <v>81</v>
      </c>
      <c r="H73" t="s">
        <v>4</v>
      </c>
      <c r="I73" s="2">
        <v>104</v>
      </c>
      <c r="J73" s="2">
        <v>100</v>
      </c>
      <c r="K73" s="2">
        <v>5</v>
      </c>
      <c r="L73" s="2">
        <v>2</v>
      </c>
      <c r="M73" s="2">
        <f t="shared" si="4"/>
        <v>3</v>
      </c>
      <c r="N73" s="3">
        <f t="shared" si="3"/>
        <v>40</v>
      </c>
      <c r="Q73">
        <v>81</v>
      </c>
    </row>
    <row r="74" spans="1:17" x14ac:dyDescent="0.25">
      <c r="A74" t="s">
        <v>16</v>
      </c>
      <c r="B74" t="s">
        <v>35</v>
      </c>
      <c r="C74" t="s">
        <v>40</v>
      </c>
      <c r="D74" t="s">
        <v>29</v>
      </c>
      <c r="E74" t="s">
        <v>18</v>
      </c>
      <c r="F74" t="s">
        <v>18</v>
      </c>
      <c r="G74">
        <v>81</v>
      </c>
      <c r="H74" t="s">
        <v>4</v>
      </c>
      <c r="I74" s="2">
        <v>104</v>
      </c>
      <c r="J74" s="2">
        <v>100</v>
      </c>
      <c r="K74" s="2">
        <v>9</v>
      </c>
      <c r="L74" s="2">
        <v>0</v>
      </c>
      <c r="M74" s="2">
        <f t="shared" si="4"/>
        <v>9</v>
      </c>
      <c r="N74" s="3">
        <f t="shared" si="3"/>
        <v>0</v>
      </c>
      <c r="Q74">
        <v>81</v>
      </c>
    </row>
    <row r="75" spans="1:17" x14ac:dyDescent="0.25">
      <c r="A75" t="s">
        <v>17</v>
      </c>
      <c r="B75" t="s">
        <v>35</v>
      </c>
      <c r="C75" t="s">
        <v>40</v>
      </c>
      <c r="D75" t="s">
        <v>29</v>
      </c>
      <c r="E75" t="s">
        <v>18</v>
      </c>
      <c r="F75" t="s">
        <v>18</v>
      </c>
      <c r="G75">
        <v>81</v>
      </c>
      <c r="H75" t="s">
        <v>4</v>
      </c>
      <c r="I75" s="2">
        <v>104</v>
      </c>
      <c r="J75" s="2">
        <v>100</v>
      </c>
      <c r="K75" s="2">
        <v>12</v>
      </c>
      <c r="L75" s="2">
        <v>4</v>
      </c>
      <c r="M75" s="2">
        <f t="shared" si="4"/>
        <v>8</v>
      </c>
      <c r="N75" s="3">
        <f t="shared" si="3"/>
        <v>33.333333333333329</v>
      </c>
      <c r="Q75">
        <v>81</v>
      </c>
    </row>
    <row r="76" spans="1:17" x14ac:dyDescent="0.25">
      <c r="A76" t="s">
        <v>17</v>
      </c>
      <c r="B76" t="s">
        <v>35</v>
      </c>
      <c r="C76" t="s">
        <v>40</v>
      </c>
      <c r="D76" t="s">
        <v>29</v>
      </c>
      <c r="E76" t="s">
        <v>18</v>
      </c>
      <c r="F76" t="s">
        <v>18</v>
      </c>
      <c r="G76">
        <v>81</v>
      </c>
      <c r="H76" t="s">
        <v>4</v>
      </c>
      <c r="I76" s="2">
        <v>104</v>
      </c>
      <c r="J76" s="2">
        <v>100</v>
      </c>
      <c r="K76" s="2">
        <v>16</v>
      </c>
      <c r="L76" s="2">
        <v>2</v>
      </c>
      <c r="M76" s="2">
        <f t="shared" si="4"/>
        <v>14</v>
      </c>
      <c r="N76" s="3">
        <f t="shared" si="3"/>
        <v>12.5</v>
      </c>
      <c r="Q76">
        <v>81</v>
      </c>
    </row>
    <row r="77" spans="1:17" x14ac:dyDescent="0.25">
      <c r="A77" t="s">
        <v>17</v>
      </c>
      <c r="B77" t="s">
        <v>35</v>
      </c>
      <c r="C77" t="s">
        <v>40</v>
      </c>
      <c r="D77" t="s">
        <v>29</v>
      </c>
      <c r="E77" t="s">
        <v>18</v>
      </c>
      <c r="F77" t="s">
        <v>18</v>
      </c>
      <c r="G77">
        <v>81</v>
      </c>
      <c r="H77" t="s">
        <v>4</v>
      </c>
      <c r="I77" s="2">
        <v>104</v>
      </c>
      <c r="J77" s="2">
        <v>100</v>
      </c>
      <c r="K77" s="2">
        <v>18</v>
      </c>
      <c r="L77" s="2">
        <v>7</v>
      </c>
      <c r="M77" s="2">
        <f t="shared" si="4"/>
        <v>11</v>
      </c>
      <c r="N77" s="3">
        <f t="shared" si="3"/>
        <v>38.888888888888893</v>
      </c>
      <c r="Q77">
        <v>81</v>
      </c>
    </row>
    <row r="78" spans="1:17" x14ac:dyDescent="0.25">
      <c r="A78" t="s">
        <v>17</v>
      </c>
      <c r="B78" t="s">
        <v>35</v>
      </c>
      <c r="C78" t="s">
        <v>40</v>
      </c>
      <c r="D78" t="s">
        <v>29</v>
      </c>
      <c r="E78" t="s">
        <v>18</v>
      </c>
      <c r="F78" t="s">
        <v>18</v>
      </c>
      <c r="G78">
        <v>81</v>
      </c>
      <c r="H78" t="s">
        <v>4</v>
      </c>
      <c r="I78" s="2">
        <v>104</v>
      </c>
      <c r="J78" s="2">
        <v>100</v>
      </c>
      <c r="K78" s="2">
        <v>20</v>
      </c>
      <c r="L78" s="2">
        <v>3</v>
      </c>
      <c r="M78" s="2">
        <f t="shared" si="4"/>
        <v>17</v>
      </c>
      <c r="N78" s="3">
        <f t="shared" si="3"/>
        <v>15</v>
      </c>
      <c r="Q78">
        <v>81</v>
      </c>
    </row>
    <row r="79" spans="1:17" x14ac:dyDescent="0.25">
      <c r="A79" t="s">
        <v>17</v>
      </c>
      <c r="B79" t="s">
        <v>35</v>
      </c>
      <c r="C79" t="s">
        <v>40</v>
      </c>
      <c r="D79" t="s">
        <v>29</v>
      </c>
      <c r="E79" t="s">
        <v>18</v>
      </c>
      <c r="F79" t="s">
        <v>18</v>
      </c>
      <c r="G79">
        <v>167</v>
      </c>
      <c r="H79" t="s">
        <v>4</v>
      </c>
      <c r="I79">
        <v>10006</v>
      </c>
      <c r="J79" s="2">
        <v>0</v>
      </c>
      <c r="K79" s="2">
        <v>2</v>
      </c>
      <c r="L79" s="2">
        <v>0</v>
      </c>
      <c r="M79" s="2">
        <f t="shared" si="4"/>
        <v>2</v>
      </c>
      <c r="N79" s="2">
        <f t="shared" si="3"/>
        <v>0</v>
      </c>
      <c r="Q79">
        <v>167</v>
      </c>
    </row>
    <row r="80" spans="1:17" x14ac:dyDescent="0.25">
      <c r="A80" t="s">
        <v>17</v>
      </c>
      <c r="B80" t="s">
        <v>35</v>
      </c>
      <c r="C80" t="s">
        <v>40</v>
      </c>
      <c r="D80" t="s">
        <v>29</v>
      </c>
      <c r="E80" t="s">
        <v>18</v>
      </c>
      <c r="F80" t="s">
        <v>18</v>
      </c>
      <c r="G80">
        <v>167</v>
      </c>
      <c r="H80" t="s">
        <v>4</v>
      </c>
      <c r="I80">
        <v>10006</v>
      </c>
      <c r="J80" s="2">
        <v>0</v>
      </c>
      <c r="K80" s="2">
        <v>3</v>
      </c>
      <c r="L80" s="2">
        <v>0</v>
      </c>
      <c r="M80" s="2">
        <f t="shared" si="4"/>
        <v>3</v>
      </c>
      <c r="N80" s="2">
        <f t="shared" si="3"/>
        <v>0</v>
      </c>
      <c r="Q80">
        <v>167</v>
      </c>
    </row>
    <row r="81" spans="1:17" x14ac:dyDescent="0.25">
      <c r="A81" t="s">
        <v>17</v>
      </c>
      <c r="B81" t="s">
        <v>35</v>
      </c>
      <c r="C81" t="s">
        <v>40</v>
      </c>
      <c r="D81" t="s">
        <v>29</v>
      </c>
      <c r="E81" t="s">
        <v>18</v>
      </c>
      <c r="F81" t="s">
        <v>18</v>
      </c>
      <c r="G81">
        <v>167</v>
      </c>
      <c r="H81" t="s">
        <v>4</v>
      </c>
      <c r="I81">
        <v>10006</v>
      </c>
      <c r="J81" s="2">
        <v>0</v>
      </c>
      <c r="K81" s="2">
        <v>3</v>
      </c>
      <c r="L81" s="2">
        <v>0</v>
      </c>
      <c r="M81" s="2">
        <f t="shared" si="4"/>
        <v>3</v>
      </c>
      <c r="N81" s="2">
        <f t="shared" si="3"/>
        <v>0</v>
      </c>
      <c r="Q81">
        <v>167</v>
      </c>
    </row>
    <row r="82" spans="1:17" x14ac:dyDescent="0.25">
      <c r="A82" t="s">
        <v>17</v>
      </c>
      <c r="B82" t="s">
        <v>35</v>
      </c>
      <c r="C82" t="s">
        <v>40</v>
      </c>
      <c r="D82" t="s">
        <v>29</v>
      </c>
      <c r="E82" t="s">
        <v>18</v>
      </c>
      <c r="F82" t="s">
        <v>18</v>
      </c>
      <c r="G82">
        <v>167</v>
      </c>
      <c r="H82" t="s">
        <v>4</v>
      </c>
      <c r="I82">
        <v>10006</v>
      </c>
      <c r="J82" s="2">
        <v>0</v>
      </c>
      <c r="K82" s="2">
        <v>5</v>
      </c>
      <c r="L82" s="2">
        <v>0</v>
      </c>
      <c r="M82" s="2">
        <f t="shared" si="4"/>
        <v>5</v>
      </c>
      <c r="N82" s="2">
        <f t="shared" si="3"/>
        <v>0</v>
      </c>
      <c r="Q82">
        <v>167</v>
      </c>
    </row>
    <row r="83" spans="1:17" x14ac:dyDescent="0.25">
      <c r="A83" t="s">
        <v>17</v>
      </c>
      <c r="B83" t="s">
        <v>35</v>
      </c>
      <c r="C83" t="s">
        <v>40</v>
      </c>
      <c r="D83" t="s">
        <v>29</v>
      </c>
      <c r="E83" t="s">
        <v>18</v>
      </c>
      <c r="F83" t="s">
        <v>18</v>
      </c>
      <c r="G83">
        <v>167</v>
      </c>
      <c r="H83" t="s">
        <v>4</v>
      </c>
      <c r="I83">
        <v>10006</v>
      </c>
      <c r="J83" s="2">
        <v>0</v>
      </c>
      <c r="K83" s="2">
        <v>5</v>
      </c>
      <c r="L83" s="2">
        <v>0</v>
      </c>
      <c r="M83" s="2">
        <f t="shared" si="4"/>
        <v>5</v>
      </c>
      <c r="N83" s="2">
        <f t="shared" si="3"/>
        <v>0</v>
      </c>
      <c r="Q83">
        <v>167</v>
      </c>
    </row>
    <row r="84" spans="1:17" x14ac:dyDescent="0.25">
      <c r="A84" t="s">
        <v>17</v>
      </c>
      <c r="B84" t="s">
        <v>35</v>
      </c>
      <c r="C84" t="s">
        <v>40</v>
      </c>
      <c r="D84" t="s">
        <v>29</v>
      </c>
      <c r="E84" t="s">
        <v>18</v>
      </c>
      <c r="F84" t="s">
        <v>18</v>
      </c>
      <c r="G84">
        <v>167</v>
      </c>
      <c r="H84" t="s">
        <v>4</v>
      </c>
      <c r="I84">
        <v>10006</v>
      </c>
      <c r="J84" s="2">
        <v>5</v>
      </c>
      <c r="K84" s="2">
        <v>4</v>
      </c>
      <c r="L84" s="2">
        <v>0</v>
      </c>
      <c r="M84" s="2">
        <f t="shared" si="4"/>
        <v>4</v>
      </c>
      <c r="N84" s="3">
        <f t="shared" si="3"/>
        <v>0</v>
      </c>
      <c r="Q84">
        <v>167</v>
      </c>
    </row>
    <row r="85" spans="1:17" x14ac:dyDescent="0.25">
      <c r="A85" t="s">
        <v>17</v>
      </c>
      <c r="B85" t="s">
        <v>35</v>
      </c>
      <c r="C85" t="s">
        <v>40</v>
      </c>
      <c r="D85" t="s">
        <v>29</v>
      </c>
      <c r="E85" t="s">
        <v>18</v>
      </c>
      <c r="F85" t="s">
        <v>18</v>
      </c>
      <c r="G85">
        <v>167</v>
      </c>
      <c r="H85" t="s">
        <v>4</v>
      </c>
      <c r="I85">
        <v>10006</v>
      </c>
      <c r="J85" s="2">
        <v>5</v>
      </c>
      <c r="K85" s="2">
        <v>13</v>
      </c>
      <c r="L85" s="2">
        <v>3</v>
      </c>
      <c r="M85" s="2">
        <f t="shared" si="4"/>
        <v>10</v>
      </c>
      <c r="N85" s="3">
        <f t="shared" si="3"/>
        <v>23.076923076923077</v>
      </c>
      <c r="Q85">
        <v>167</v>
      </c>
    </row>
    <row r="86" spans="1:17" x14ac:dyDescent="0.25">
      <c r="A86" t="s">
        <v>17</v>
      </c>
      <c r="B86" t="s">
        <v>35</v>
      </c>
      <c r="C86" t="s">
        <v>40</v>
      </c>
      <c r="D86" t="s">
        <v>29</v>
      </c>
      <c r="E86" t="s">
        <v>18</v>
      </c>
      <c r="F86" t="s">
        <v>18</v>
      </c>
      <c r="G86">
        <v>167</v>
      </c>
      <c r="H86" t="s">
        <v>4</v>
      </c>
      <c r="I86">
        <v>10006</v>
      </c>
      <c r="J86" s="2">
        <v>5</v>
      </c>
      <c r="K86" s="2">
        <v>14</v>
      </c>
      <c r="L86" s="2">
        <v>3</v>
      </c>
      <c r="M86" s="2">
        <f t="shared" si="4"/>
        <v>11</v>
      </c>
      <c r="N86" s="3">
        <f t="shared" si="3"/>
        <v>21.428571428571427</v>
      </c>
      <c r="Q86">
        <v>167</v>
      </c>
    </row>
    <row r="87" spans="1:17" x14ac:dyDescent="0.25">
      <c r="A87" t="s">
        <v>17</v>
      </c>
      <c r="B87" t="s">
        <v>35</v>
      </c>
      <c r="C87" t="s">
        <v>40</v>
      </c>
      <c r="D87" t="s">
        <v>29</v>
      </c>
      <c r="E87" t="s">
        <v>18</v>
      </c>
      <c r="F87" t="s">
        <v>18</v>
      </c>
      <c r="G87">
        <v>167</v>
      </c>
      <c r="H87" t="s">
        <v>4</v>
      </c>
      <c r="I87">
        <v>10006</v>
      </c>
      <c r="J87" s="2">
        <v>20</v>
      </c>
      <c r="K87" s="2">
        <v>0</v>
      </c>
      <c r="L87" s="2">
        <v>0</v>
      </c>
      <c r="M87" s="2">
        <f t="shared" si="4"/>
        <v>0</v>
      </c>
      <c r="N87" s="3" t="s">
        <v>9</v>
      </c>
      <c r="Q87">
        <v>167</v>
      </c>
    </row>
    <row r="88" spans="1:17" x14ac:dyDescent="0.25">
      <c r="A88" t="s">
        <v>17</v>
      </c>
      <c r="B88" t="s">
        <v>35</v>
      </c>
      <c r="C88" t="s">
        <v>40</v>
      </c>
      <c r="D88" t="s">
        <v>29</v>
      </c>
      <c r="E88" t="s">
        <v>18</v>
      </c>
      <c r="F88" t="s">
        <v>18</v>
      </c>
      <c r="G88">
        <v>167</v>
      </c>
      <c r="H88" t="s">
        <v>4</v>
      </c>
      <c r="I88">
        <v>10006</v>
      </c>
      <c r="J88" s="2">
        <v>20</v>
      </c>
      <c r="K88" s="2">
        <v>1</v>
      </c>
      <c r="L88" s="2">
        <v>0</v>
      </c>
      <c r="M88" s="2">
        <f t="shared" si="4"/>
        <v>1</v>
      </c>
      <c r="N88" s="3">
        <f>L88/(L88+M88)*100</f>
        <v>0</v>
      </c>
      <c r="Q88">
        <v>167</v>
      </c>
    </row>
    <row r="89" spans="1:17" x14ac:dyDescent="0.25">
      <c r="A89" t="s">
        <v>17</v>
      </c>
      <c r="B89" t="s">
        <v>35</v>
      </c>
      <c r="C89" t="s">
        <v>40</v>
      </c>
      <c r="D89" t="s">
        <v>29</v>
      </c>
      <c r="E89" t="s">
        <v>18</v>
      </c>
      <c r="F89" t="s">
        <v>18</v>
      </c>
      <c r="G89">
        <v>167</v>
      </c>
      <c r="H89" t="s">
        <v>4</v>
      </c>
      <c r="I89">
        <v>10006</v>
      </c>
      <c r="J89" s="2">
        <v>20</v>
      </c>
      <c r="K89" s="2">
        <v>1</v>
      </c>
      <c r="L89" s="2">
        <v>1</v>
      </c>
      <c r="M89" s="2">
        <f t="shared" si="4"/>
        <v>0</v>
      </c>
      <c r="N89" s="3">
        <f>L89/(L89+M89)*100</f>
        <v>100</v>
      </c>
      <c r="Q89">
        <v>167</v>
      </c>
    </row>
    <row r="90" spans="1:17" x14ac:dyDescent="0.25">
      <c r="A90" t="s">
        <v>17</v>
      </c>
      <c r="B90" t="s">
        <v>35</v>
      </c>
      <c r="C90" t="s">
        <v>40</v>
      </c>
      <c r="D90" t="s">
        <v>29</v>
      </c>
      <c r="E90" t="s">
        <v>18</v>
      </c>
      <c r="F90" t="s">
        <v>18</v>
      </c>
      <c r="G90">
        <v>167</v>
      </c>
      <c r="H90" t="s">
        <v>4</v>
      </c>
      <c r="I90">
        <v>10006</v>
      </c>
      <c r="J90" s="2">
        <v>20</v>
      </c>
      <c r="K90" s="2">
        <v>11</v>
      </c>
      <c r="L90" s="2">
        <v>2</v>
      </c>
      <c r="M90" s="2">
        <f t="shared" si="4"/>
        <v>9</v>
      </c>
      <c r="N90" s="3">
        <f>L90/(L90+M90)*100</f>
        <v>18.181818181818183</v>
      </c>
      <c r="Q90">
        <v>167</v>
      </c>
    </row>
    <row r="91" spans="1:17" x14ac:dyDescent="0.25">
      <c r="A91" t="s">
        <v>17</v>
      </c>
      <c r="B91" t="s">
        <v>35</v>
      </c>
      <c r="C91" t="s">
        <v>40</v>
      </c>
      <c r="D91" t="s">
        <v>29</v>
      </c>
      <c r="E91" t="s">
        <v>18</v>
      </c>
      <c r="F91" t="s">
        <v>18</v>
      </c>
      <c r="G91">
        <v>167</v>
      </c>
      <c r="H91" t="s">
        <v>4</v>
      </c>
      <c r="I91">
        <v>10006</v>
      </c>
      <c r="J91" s="2">
        <v>20</v>
      </c>
      <c r="K91" s="2">
        <v>13</v>
      </c>
      <c r="L91" s="2">
        <v>0</v>
      </c>
      <c r="M91" s="2">
        <f t="shared" si="4"/>
        <v>13</v>
      </c>
      <c r="N91" s="3">
        <f>L91/(L91+M91)*100</f>
        <v>0</v>
      </c>
      <c r="Q91">
        <v>167</v>
      </c>
    </row>
    <row r="92" spans="1:17" x14ac:dyDescent="0.25">
      <c r="A92" t="s">
        <v>17</v>
      </c>
      <c r="B92" t="s">
        <v>35</v>
      </c>
      <c r="C92" t="s">
        <v>40</v>
      </c>
      <c r="D92" t="s">
        <v>29</v>
      </c>
      <c r="E92" t="s">
        <v>18</v>
      </c>
      <c r="F92" t="s">
        <v>18</v>
      </c>
      <c r="G92">
        <v>167</v>
      </c>
      <c r="H92" t="s">
        <v>4</v>
      </c>
      <c r="I92">
        <v>10006</v>
      </c>
      <c r="J92" s="2">
        <v>100</v>
      </c>
      <c r="K92" s="2">
        <v>0</v>
      </c>
      <c r="L92" s="2">
        <v>0</v>
      </c>
      <c r="M92" s="2">
        <f t="shared" si="4"/>
        <v>0</v>
      </c>
      <c r="N92" s="3" t="s">
        <v>9</v>
      </c>
      <c r="Q92">
        <v>167</v>
      </c>
    </row>
    <row r="93" spans="1:17" x14ac:dyDescent="0.25">
      <c r="A93" t="s">
        <v>17</v>
      </c>
      <c r="B93" t="s">
        <v>35</v>
      </c>
      <c r="C93" t="s">
        <v>40</v>
      </c>
      <c r="D93" t="s">
        <v>29</v>
      </c>
      <c r="E93" t="s">
        <v>18</v>
      </c>
      <c r="F93" t="s">
        <v>18</v>
      </c>
      <c r="G93">
        <v>167</v>
      </c>
      <c r="H93" t="s">
        <v>4</v>
      </c>
      <c r="I93">
        <v>10006</v>
      </c>
      <c r="J93" s="2">
        <v>100</v>
      </c>
      <c r="K93" s="2">
        <v>0</v>
      </c>
      <c r="L93" s="2">
        <v>0</v>
      </c>
      <c r="M93" s="2">
        <f t="shared" si="4"/>
        <v>0</v>
      </c>
      <c r="N93" s="3" t="s">
        <v>9</v>
      </c>
      <c r="Q93">
        <v>167</v>
      </c>
    </row>
    <row r="94" spans="1:17" x14ac:dyDescent="0.25">
      <c r="A94" t="s">
        <v>17</v>
      </c>
      <c r="B94" t="s">
        <v>35</v>
      </c>
      <c r="C94" t="s">
        <v>40</v>
      </c>
      <c r="D94" t="s">
        <v>29</v>
      </c>
      <c r="E94" t="s">
        <v>18</v>
      </c>
      <c r="F94" t="s">
        <v>18</v>
      </c>
      <c r="G94">
        <v>167</v>
      </c>
      <c r="H94" t="s">
        <v>4</v>
      </c>
      <c r="I94">
        <v>10006</v>
      </c>
      <c r="J94" s="2">
        <v>100</v>
      </c>
      <c r="K94" s="2">
        <v>4</v>
      </c>
      <c r="L94" s="2">
        <v>4</v>
      </c>
      <c r="M94" s="2">
        <f t="shared" si="4"/>
        <v>0</v>
      </c>
      <c r="N94" s="3">
        <f t="shared" ref="N94:N116" si="5">L94/(L94+M94)*100</f>
        <v>100</v>
      </c>
      <c r="Q94">
        <v>167</v>
      </c>
    </row>
    <row r="95" spans="1:17" x14ac:dyDescent="0.25">
      <c r="A95" t="s">
        <v>17</v>
      </c>
      <c r="B95" t="s">
        <v>35</v>
      </c>
      <c r="C95" t="s">
        <v>40</v>
      </c>
      <c r="D95" t="s">
        <v>29</v>
      </c>
      <c r="E95" t="s">
        <v>18</v>
      </c>
      <c r="F95" t="s">
        <v>18</v>
      </c>
      <c r="G95">
        <v>167</v>
      </c>
      <c r="H95" t="s">
        <v>4</v>
      </c>
      <c r="I95">
        <v>10006</v>
      </c>
      <c r="J95" s="2">
        <v>100</v>
      </c>
      <c r="K95" s="2">
        <v>5</v>
      </c>
      <c r="L95" s="2">
        <v>3</v>
      </c>
      <c r="M95" s="2">
        <f t="shared" si="4"/>
        <v>2</v>
      </c>
      <c r="N95" s="3">
        <f t="shared" si="5"/>
        <v>60</v>
      </c>
      <c r="Q95">
        <v>167</v>
      </c>
    </row>
    <row r="96" spans="1:17" x14ac:dyDescent="0.25">
      <c r="A96" t="s">
        <v>17</v>
      </c>
      <c r="B96" t="s">
        <v>35</v>
      </c>
      <c r="C96" t="s">
        <v>40</v>
      </c>
      <c r="D96" t="s">
        <v>29</v>
      </c>
      <c r="E96" t="s">
        <v>18</v>
      </c>
      <c r="F96" t="s">
        <v>18</v>
      </c>
      <c r="G96">
        <v>167</v>
      </c>
      <c r="H96" t="s">
        <v>4</v>
      </c>
      <c r="I96">
        <v>10006</v>
      </c>
      <c r="J96" s="2">
        <v>100</v>
      </c>
      <c r="K96" s="2">
        <v>12</v>
      </c>
      <c r="L96" s="2">
        <v>8</v>
      </c>
      <c r="M96" s="2">
        <f t="shared" si="4"/>
        <v>4</v>
      </c>
      <c r="N96" s="3">
        <f t="shared" si="5"/>
        <v>66.666666666666657</v>
      </c>
      <c r="Q96">
        <v>167</v>
      </c>
    </row>
    <row r="97" spans="1:17" x14ac:dyDescent="0.25">
      <c r="A97" t="s">
        <v>17</v>
      </c>
      <c r="B97" t="s">
        <v>35</v>
      </c>
      <c r="C97" t="s">
        <v>40</v>
      </c>
      <c r="D97" t="s">
        <v>32</v>
      </c>
      <c r="E97" t="s">
        <v>18</v>
      </c>
      <c r="F97" t="s">
        <v>18</v>
      </c>
      <c r="G97">
        <v>170</v>
      </c>
      <c r="H97" t="s">
        <v>4</v>
      </c>
      <c r="I97">
        <v>20000</v>
      </c>
      <c r="J97" s="2">
        <v>5</v>
      </c>
      <c r="K97" s="2">
        <v>9</v>
      </c>
      <c r="L97" s="2">
        <v>0</v>
      </c>
      <c r="M97" s="2">
        <f t="shared" si="4"/>
        <v>9</v>
      </c>
      <c r="N97" s="3">
        <f t="shared" si="5"/>
        <v>0</v>
      </c>
      <c r="Q97">
        <v>170</v>
      </c>
    </row>
    <row r="98" spans="1:17" x14ac:dyDescent="0.25">
      <c r="A98" t="s">
        <v>17</v>
      </c>
      <c r="B98" t="s">
        <v>35</v>
      </c>
      <c r="C98" t="s">
        <v>40</v>
      </c>
      <c r="D98" t="s">
        <v>32</v>
      </c>
      <c r="E98" t="s">
        <v>18</v>
      </c>
      <c r="F98" t="s">
        <v>18</v>
      </c>
      <c r="G98">
        <v>170</v>
      </c>
      <c r="H98" t="s">
        <v>4</v>
      </c>
      <c r="I98">
        <v>20000</v>
      </c>
      <c r="J98" s="2">
        <v>5</v>
      </c>
      <c r="K98" s="2">
        <v>12</v>
      </c>
      <c r="L98" s="2">
        <v>1</v>
      </c>
      <c r="M98" s="2">
        <f t="shared" si="4"/>
        <v>11</v>
      </c>
      <c r="N98" s="3">
        <f t="shared" si="5"/>
        <v>8.3333333333333321</v>
      </c>
      <c r="Q98">
        <v>170</v>
      </c>
    </row>
    <row r="99" spans="1:17" x14ac:dyDescent="0.25">
      <c r="A99" t="s">
        <v>17</v>
      </c>
      <c r="B99" t="s">
        <v>35</v>
      </c>
      <c r="C99" t="s">
        <v>40</v>
      </c>
      <c r="D99" t="s">
        <v>32</v>
      </c>
      <c r="E99" t="s">
        <v>18</v>
      </c>
      <c r="F99" t="s">
        <v>18</v>
      </c>
      <c r="G99">
        <v>170</v>
      </c>
      <c r="H99" t="s">
        <v>4</v>
      </c>
      <c r="I99">
        <v>20000</v>
      </c>
      <c r="J99" s="2">
        <v>100</v>
      </c>
      <c r="K99" s="2">
        <v>3</v>
      </c>
      <c r="L99" s="2">
        <v>2</v>
      </c>
      <c r="M99" s="2">
        <f t="shared" si="4"/>
        <v>1</v>
      </c>
      <c r="N99" s="3">
        <f t="shared" si="5"/>
        <v>66.666666666666657</v>
      </c>
      <c r="Q99">
        <v>170</v>
      </c>
    </row>
    <row r="100" spans="1:17" x14ac:dyDescent="0.25">
      <c r="A100" t="s">
        <v>17</v>
      </c>
      <c r="B100" t="s">
        <v>35</v>
      </c>
      <c r="C100" t="s">
        <v>40</v>
      </c>
      <c r="D100" t="s">
        <v>32</v>
      </c>
      <c r="E100" t="s">
        <v>18</v>
      </c>
      <c r="F100" t="s">
        <v>18</v>
      </c>
      <c r="G100">
        <v>170</v>
      </c>
      <c r="H100" t="s">
        <v>4</v>
      </c>
      <c r="I100">
        <v>20000</v>
      </c>
      <c r="J100" s="2">
        <v>100</v>
      </c>
      <c r="K100" s="2">
        <v>11</v>
      </c>
      <c r="L100" s="2">
        <v>7</v>
      </c>
      <c r="M100" s="2">
        <f t="shared" si="4"/>
        <v>4</v>
      </c>
      <c r="N100" s="3">
        <f t="shared" si="5"/>
        <v>63.636363636363633</v>
      </c>
      <c r="Q100">
        <v>170</v>
      </c>
    </row>
    <row r="101" spans="1:17" x14ac:dyDescent="0.25">
      <c r="A101" t="s">
        <v>17</v>
      </c>
      <c r="B101" t="s">
        <v>35</v>
      </c>
      <c r="C101" t="s">
        <v>40</v>
      </c>
      <c r="D101" t="s">
        <v>32</v>
      </c>
      <c r="E101" t="s">
        <v>18</v>
      </c>
      <c r="F101" t="s">
        <v>18</v>
      </c>
      <c r="G101">
        <v>171</v>
      </c>
      <c r="H101" t="s">
        <v>4</v>
      </c>
      <c r="I101">
        <v>30000</v>
      </c>
      <c r="J101" s="2">
        <v>0</v>
      </c>
      <c r="K101" s="2">
        <v>6</v>
      </c>
      <c r="L101" s="2">
        <v>0</v>
      </c>
      <c r="M101" s="2">
        <f t="shared" si="4"/>
        <v>6</v>
      </c>
      <c r="N101" s="3">
        <f t="shared" si="5"/>
        <v>0</v>
      </c>
      <c r="Q101">
        <v>171</v>
      </c>
    </row>
    <row r="102" spans="1:17" x14ac:dyDescent="0.25">
      <c r="A102" t="s">
        <v>17</v>
      </c>
      <c r="B102" t="s">
        <v>35</v>
      </c>
      <c r="C102" t="s">
        <v>40</v>
      </c>
      <c r="D102" t="s">
        <v>32</v>
      </c>
      <c r="E102" t="s">
        <v>18</v>
      </c>
      <c r="F102" t="s">
        <v>18</v>
      </c>
      <c r="G102">
        <v>171</v>
      </c>
      <c r="H102" t="s">
        <v>4</v>
      </c>
      <c r="I102">
        <v>30000</v>
      </c>
      <c r="J102" s="2">
        <v>5</v>
      </c>
      <c r="K102" s="2">
        <v>3</v>
      </c>
      <c r="L102" s="2">
        <v>0</v>
      </c>
      <c r="M102" s="2">
        <f t="shared" si="4"/>
        <v>3</v>
      </c>
      <c r="N102" s="3">
        <f t="shared" si="5"/>
        <v>0</v>
      </c>
      <c r="Q102">
        <v>171</v>
      </c>
    </row>
    <row r="103" spans="1:17" x14ac:dyDescent="0.25">
      <c r="A103" t="s">
        <v>17</v>
      </c>
      <c r="B103" t="s">
        <v>35</v>
      </c>
      <c r="C103" t="s">
        <v>40</v>
      </c>
      <c r="D103" t="s">
        <v>32</v>
      </c>
      <c r="E103" t="s">
        <v>18</v>
      </c>
      <c r="F103" t="s">
        <v>18</v>
      </c>
      <c r="G103">
        <v>171</v>
      </c>
      <c r="H103" t="s">
        <v>4</v>
      </c>
      <c r="I103">
        <v>30000</v>
      </c>
      <c r="J103" s="2">
        <v>5</v>
      </c>
      <c r="K103" s="2">
        <v>5</v>
      </c>
      <c r="L103" s="2">
        <v>2</v>
      </c>
      <c r="M103" s="2">
        <f t="shared" ref="M103:M134" si="6">K103-L103</f>
        <v>3</v>
      </c>
      <c r="N103" s="3">
        <f t="shared" si="5"/>
        <v>40</v>
      </c>
      <c r="Q103">
        <v>171</v>
      </c>
    </row>
    <row r="104" spans="1:17" x14ac:dyDescent="0.25">
      <c r="A104" t="s">
        <v>17</v>
      </c>
      <c r="B104" t="s">
        <v>35</v>
      </c>
      <c r="C104" t="s">
        <v>40</v>
      </c>
      <c r="D104" t="s">
        <v>32</v>
      </c>
      <c r="E104" t="s">
        <v>18</v>
      </c>
      <c r="F104" t="s">
        <v>18</v>
      </c>
      <c r="G104">
        <v>171</v>
      </c>
      <c r="H104" t="s">
        <v>4</v>
      </c>
      <c r="I104">
        <v>30000</v>
      </c>
      <c r="J104" s="2">
        <v>5</v>
      </c>
      <c r="K104" s="2">
        <v>12</v>
      </c>
      <c r="L104" s="2">
        <v>0</v>
      </c>
      <c r="M104" s="2">
        <f t="shared" si="6"/>
        <v>12</v>
      </c>
      <c r="N104" s="3">
        <f t="shared" si="5"/>
        <v>0</v>
      </c>
      <c r="Q104">
        <v>171</v>
      </c>
    </row>
    <row r="105" spans="1:17" x14ac:dyDescent="0.25">
      <c r="A105" t="s">
        <v>17</v>
      </c>
      <c r="B105" t="s">
        <v>35</v>
      </c>
      <c r="C105" t="s">
        <v>40</v>
      </c>
      <c r="D105" t="s">
        <v>32</v>
      </c>
      <c r="E105" t="s">
        <v>18</v>
      </c>
      <c r="F105" t="s">
        <v>18</v>
      </c>
      <c r="G105">
        <v>171</v>
      </c>
      <c r="H105" t="s">
        <v>4</v>
      </c>
      <c r="I105">
        <v>30000</v>
      </c>
      <c r="J105" s="2">
        <v>20</v>
      </c>
      <c r="K105" s="2">
        <v>8</v>
      </c>
      <c r="L105" s="2">
        <v>2</v>
      </c>
      <c r="M105" s="2">
        <f t="shared" si="6"/>
        <v>6</v>
      </c>
      <c r="N105" s="3">
        <f t="shared" si="5"/>
        <v>25</v>
      </c>
      <c r="Q105">
        <v>171</v>
      </c>
    </row>
    <row r="106" spans="1:17" x14ac:dyDescent="0.25">
      <c r="A106" t="s">
        <v>17</v>
      </c>
      <c r="B106" t="s">
        <v>35</v>
      </c>
      <c r="C106" t="s">
        <v>40</v>
      </c>
      <c r="D106" t="s">
        <v>32</v>
      </c>
      <c r="E106" t="s">
        <v>18</v>
      </c>
      <c r="F106" t="s">
        <v>18</v>
      </c>
      <c r="G106">
        <v>171</v>
      </c>
      <c r="H106" t="s">
        <v>4</v>
      </c>
      <c r="I106">
        <v>30000</v>
      </c>
      <c r="J106" s="2">
        <v>100</v>
      </c>
      <c r="K106" s="2">
        <v>1</v>
      </c>
      <c r="L106" s="2">
        <v>0</v>
      </c>
      <c r="M106" s="2">
        <f t="shared" si="6"/>
        <v>1</v>
      </c>
      <c r="N106" s="3">
        <f t="shared" si="5"/>
        <v>0</v>
      </c>
      <c r="Q106">
        <v>171</v>
      </c>
    </row>
    <row r="107" spans="1:17" x14ac:dyDescent="0.25">
      <c r="A107" t="s">
        <v>17</v>
      </c>
      <c r="B107" t="s">
        <v>35</v>
      </c>
      <c r="C107" t="s">
        <v>40</v>
      </c>
      <c r="D107" t="s">
        <v>32</v>
      </c>
      <c r="E107" t="s">
        <v>18</v>
      </c>
      <c r="F107" t="s">
        <v>18</v>
      </c>
      <c r="G107">
        <v>171</v>
      </c>
      <c r="H107" t="s">
        <v>4</v>
      </c>
      <c r="I107">
        <v>30000</v>
      </c>
      <c r="J107" s="2">
        <v>100</v>
      </c>
      <c r="K107" s="2">
        <v>4</v>
      </c>
      <c r="L107" s="2">
        <v>3</v>
      </c>
      <c r="M107" s="2">
        <f t="shared" si="6"/>
        <v>1</v>
      </c>
      <c r="N107" s="3">
        <f t="shared" si="5"/>
        <v>75</v>
      </c>
      <c r="Q107">
        <v>171</v>
      </c>
    </row>
    <row r="108" spans="1:17" x14ac:dyDescent="0.25">
      <c r="A108" t="s">
        <v>17</v>
      </c>
      <c r="B108" t="s">
        <v>35</v>
      </c>
      <c r="C108" t="s">
        <v>40</v>
      </c>
      <c r="D108" t="s">
        <v>32</v>
      </c>
      <c r="E108" t="s">
        <v>18</v>
      </c>
      <c r="F108" t="s">
        <v>18</v>
      </c>
      <c r="G108">
        <v>171</v>
      </c>
      <c r="H108" t="s">
        <v>4</v>
      </c>
      <c r="I108">
        <v>30000</v>
      </c>
      <c r="J108" s="2">
        <v>100</v>
      </c>
      <c r="K108" s="2">
        <v>4</v>
      </c>
      <c r="L108" s="2">
        <v>4</v>
      </c>
      <c r="M108" s="2">
        <f t="shared" si="6"/>
        <v>0</v>
      </c>
      <c r="N108" s="3">
        <f t="shared" si="5"/>
        <v>100</v>
      </c>
      <c r="Q108">
        <v>171</v>
      </c>
    </row>
    <row r="109" spans="1:17" x14ac:dyDescent="0.25">
      <c r="A109" t="s">
        <v>17</v>
      </c>
      <c r="B109" t="s">
        <v>35</v>
      </c>
      <c r="C109" t="s">
        <v>40</v>
      </c>
      <c r="D109" t="s">
        <v>30</v>
      </c>
      <c r="E109" t="s">
        <v>18</v>
      </c>
      <c r="F109" t="s">
        <v>18</v>
      </c>
      <c r="G109">
        <v>187</v>
      </c>
      <c r="H109" t="s">
        <v>4</v>
      </c>
      <c r="I109" t="s">
        <v>57</v>
      </c>
      <c r="J109" s="2">
        <v>20</v>
      </c>
      <c r="K109" s="2">
        <v>5</v>
      </c>
      <c r="L109" s="2">
        <v>1</v>
      </c>
      <c r="M109" s="2">
        <f t="shared" si="6"/>
        <v>4</v>
      </c>
      <c r="N109" s="3">
        <f t="shared" si="5"/>
        <v>20</v>
      </c>
      <c r="Q109">
        <v>187</v>
      </c>
    </row>
    <row r="110" spans="1:17" x14ac:dyDescent="0.25">
      <c r="A110" t="s">
        <v>17</v>
      </c>
      <c r="B110" t="s">
        <v>35</v>
      </c>
      <c r="C110" t="s">
        <v>40</v>
      </c>
      <c r="D110" t="s">
        <v>30</v>
      </c>
      <c r="E110" t="s">
        <v>18</v>
      </c>
      <c r="F110" t="s">
        <v>18</v>
      </c>
      <c r="G110">
        <v>276</v>
      </c>
      <c r="H110" t="s">
        <v>4</v>
      </c>
      <c r="I110" t="s">
        <v>83</v>
      </c>
      <c r="J110" s="2">
        <v>0</v>
      </c>
      <c r="K110" s="2">
        <v>5</v>
      </c>
      <c r="L110" s="2">
        <v>0</v>
      </c>
      <c r="M110" s="2">
        <f t="shared" si="6"/>
        <v>5</v>
      </c>
      <c r="N110" s="3">
        <f t="shared" si="5"/>
        <v>0</v>
      </c>
      <c r="Q110">
        <v>276</v>
      </c>
    </row>
    <row r="111" spans="1:17" x14ac:dyDescent="0.25">
      <c r="A111" t="s">
        <v>17</v>
      </c>
      <c r="B111" t="s">
        <v>35</v>
      </c>
      <c r="C111" t="s">
        <v>40</v>
      </c>
      <c r="D111" t="s">
        <v>30</v>
      </c>
      <c r="E111" t="s">
        <v>18</v>
      </c>
      <c r="F111" t="s">
        <v>18</v>
      </c>
      <c r="G111">
        <v>276</v>
      </c>
      <c r="H111" t="s">
        <v>4</v>
      </c>
      <c r="I111" t="s">
        <v>83</v>
      </c>
      <c r="J111" s="2">
        <v>5</v>
      </c>
      <c r="K111" s="2">
        <v>2</v>
      </c>
      <c r="L111" s="2">
        <v>0</v>
      </c>
      <c r="M111" s="2">
        <f t="shared" si="6"/>
        <v>2</v>
      </c>
      <c r="N111" s="3">
        <f t="shared" si="5"/>
        <v>0</v>
      </c>
      <c r="Q111">
        <v>276</v>
      </c>
    </row>
    <row r="112" spans="1:17" x14ac:dyDescent="0.25">
      <c r="A112" t="s">
        <v>17</v>
      </c>
      <c r="B112" t="s">
        <v>35</v>
      </c>
      <c r="C112" t="s">
        <v>40</v>
      </c>
      <c r="D112" t="s">
        <v>30</v>
      </c>
      <c r="E112" t="s">
        <v>18</v>
      </c>
      <c r="F112" t="s">
        <v>18</v>
      </c>
      <c r="G112">
        <v>276</v>
      </c>
      <c r="H112" t="s">
        <v>4</v>
      </c>
      <c r="I112" t="s">
        <v>83</v>
      </c>
      <c r="J112" s="2">
        <v>20</v>
      </c>
      <c r="K112" s="2">
        <v>5</v>
      </c>
      <c r="L112" s="2">
        <v>0</v>
      </c>
      <c r="M112" s="2">
        <f t="shared" si="6"/>
        <v>5</v>
      </c>
      <c r="N112" s="3">
        <f t="shared" si="5"/>
        <v>0</v>
      </c>
      <c r="Q112">
        <v>276</v>
      </c>
    </row>
    <row r="113" spans="1:17" x14ac:dyDescent="0.25">
      <c r="A113" t="s">
        <v>17</v>
      </c>
      <c r="B113" t="s">
        <v>35</v>
      </c>
      <c r="C113" t="s">
        <v>40</v>
      </c>
      <c r="D113" t="s">
        <v>30</v>
      </c>
      <c r="E113" t="s">
        <v>18</v>
      </c>
      <c r="F113" t="s">
        <v>18</v>
      </c>
      <c r="G113">
        <v>276</v>
      </c>
      <c r="H113" t="s">
        <v>4</v>
      </c>
      <c r="I113" t="s">
        <v>83</v>
      </c>
      <c r="J113" s="2">
        <v>100</v>
      </c>
      <c r="K113" s="2">
        <v>1</v>
      </c>
      <c r="L113" s="2">
        <v>0</v>
      </c>
      <c r="M113" s="2">
        <f t="shared" si="6"/>
        <v>1</v>
      </c>
      <c r="N113" s="3">
        <f t="shared" si="5"/>
        <v>0</v>
      </c>
      <c r="Q113">
        <v>276</v>
      </c>
    </row>
    <row r="114" spans="1:17" x14ac:dyDescent="0.25">
      <c r="A114" t="s">
        <v>17</v>
      </c>
      <c r="B114" t="s">
        <v>35</v>
      </c>
      <c r="C114" t="s">
        <v>41</v>
      </c>
      <c r="D114" t="s">
        <v>32</v>
      </c>
      <c r="E114" t="s">
        <v>52</v>
      </c>
      <c r="F114" t="s">
        <v>51</v>
      </c>
      <c r="G114">
        <v>160</v>
      </c>
      <c r="H114" t="s">
        <v>4</v>
      </c>
      <c r="I114">
        <v>10002</v>
      </c>
      <c r="J114" s="2">
        <v>5</v>
      </c>
      <c r="K114" s="2">
        <v>7</v>
      </c>
      <c r="L114" s="2">
        <v>1</v>
      </c>
      <c r="M114" s="2">
        <f t="shared" si="6"/>
        <v>6</v>
      </c>
      <c r="N114" s="3">
        <f t="shared" si="5"/>
        <v>14.285714285714285</v>
      </c>
      <c r="O114" s="2"/>
      <c r="P114" s="2"/>
      <c r="Q114">
        <v>160</v>
      </c>
    </row>
    <row r="115" spans="1:17" x14ac:dyDescent="0.25">
      <c r="A115" t="s">
        <v>17</v>
      </c>
      <c r="B115" t="s">
        <v>35</v>
      </c>
      <c r="C115" t="s">
        <v>41</v>
      </c>
      <c r="D115" t="s">
        <v>32</v>
      </c>
      <c r="E115" t="s">
        <v>52</v>
      </c>
      <c r="F115" t="s">
        <v>51</v>
      </c>
      <c r="G115">
        <v>171</v>
      </c>
      <c r="H115" t="s">
        <v>4</v>
      </c>
      <c r="I115">
        <v>30000</v>
      </c>
      <c r="J115" s="2">
        <v>100</v>
      </c>
      <c r="K115" s="2">
        <v>1</v>
      </c>
      <c r="L115" s="2">
        <v>1</v>
      </c>
      <c r="M115" s="2">
        <f t="shared" si="6"/>
        <v>0</v>
      </c>
      <c r="N115" s="3">
        <f t="shared" si="5"/>
        <v>100</v>
      </c>
      <c r="Q115">
        <v>171</v>
      </c>
    </row>
    <row r="116" spans="1:17" x14ac:dyDescent="0.25">
      <c r="A116" t="s">
        <v>17</v>
      </c>
      <c r="B116" t="s">
        <v>35</v>
      </c>
      <c r="C116" t="s">
        <v>41</v>
      </c>
      <c r="D116" t="s">
        <v>30</v>
      </c>
      <c r="E116" t="s">
        <v>52</v>
      </c>
      <c r="F116" t="s">
        <v>51</v>
      </c>
      <c r="G116">
        <v>187</v>
      </c>
      <c r="H116" t="s">
        <v>4</v>
      </c>
      <c r="I116" t="s">
        <v>57</v>
      </c>
      <c r="J116" s="2">
        <v>20</v>
      </c>
      <c r="K116" s="2">
        <v>34</v>
      </c>
      <c r="L116" s="2">
        <v>27</v>
      </c>
      <c r="M116" s="2">
        <f t="shared" si="6"/>
        <v>7</v>
      </c>
      <c r="N116" s="3">
        <f t="shared" si="5"/>
        <v>79.411764705882348</v>
      </c>
      <c r="Q116">
        <v>187</v>
      </c>
    </row>
    <row r="117" spans="1:17" x14ac:dyDescent="0.25">
      <c r="A117" t="s">
        <v>17</v>
      </c>
      <c r="B117" t="s">
        <v>35</v>
      </c>
      <c r="C117" t="s">
        <v>41</v>
      </c>
      <c r="D117" t="s">
        <v>30</v>
      </c>
      <c r="E117" t="s">
        <v>52</v>
      </c>
      <c r="F117" t="s">
        <v>51</v>
      </c>
      <c r="G117">
        <v>191</v>
      </c>
      <c r="H117" t="s">
        <v>7</v>
      </c>
      <c r="I117" t="s">
        <v>58</v>
      </c>
      <c r="J117" s="2">
        <v>0</v>
      </c>
      <c r="K117" s="2">
        <v>0</v>
      </c>
      <c r="L117" s="2">
        <v>0</v>
      </c>
      <c r="M117" s="2">
        <f t="shared" si="6"/>
        <v>0</v>
      </c>
      <c r="N117" s="3" t="s">
        <v>9</v>
      </c>
      <c r="Q117">
        <v>191</v>
      </c>
    </row>
    <row r="118" spans="1:17" x14ac:dyDescent="0.25">
      <c r="A118" t="s">
        <v>17</v>
      </c>
      <c r="B118" t="s">
        <v>35</v>
      </c>
      <c r="C118" t="s">
        <v>41</v>
      </c>
      <c r="D118" t="s">
        <v>30</v>
      </c>
      <c r="E118" t="s">
        <v>52</v>
      </c>
      <c r="F118" t="s">
        <v>51</v>
      </c>
      <c r="G118">
        <v>191</v>
      </c>
      <c r="H118" t="s">
        <v>7</v>
      </c>
      <c r="I118" t="s">
        <v>58</v>
      </c>
      <c r="J118" s="2">
        <v>20</v>
      </c>
      <c r="K118" s="2">
        <v>0</v>
      </c>
      <c r="L118" s="2">
        <v>0</v>
      </c>
      <c r="M118" s="2">
        <f t="shared" si="6"/>
        <v>0</v>
      </c>
      <c r="N118" s="3" t="s">
        <v>9</v>
      </c>
      <c r="Q118">
        <v>191</v>
      </c>
    </row>
    <row r="119" spans="1:17" x14ac:dyDescent="0.25">
      <c r="A119" t="s">
        <v>17</v>
      </c>
      <c r="B119" t="s">
        <v>35</v>
      </c>
      <c r="C119" t="s">
        <v>41</v>
      </c>
      <c r="D119" t="s">
        <v>64</v>
      </c>
      <c r="E119" t="s">
        <v>52</v>
      </c>
      <c r="F119" t="s">
        <v>51</v>
      </c>
      <c r="G119">
        <v>193</v>
      </c>
      <c r="H119" t="s">
        <v>4</v>
      </c>
      <c r="I119" t="s">
        <v>62</v>
      </c>
      <c r="J119" s="2">
        <v>5</v>
      </c>
      <c r="K119" s="2">
        <v>13</v>
      </c>
      <c r="L119" s="2">
        <v>1</v>
      </c>
      <c r="M119" s="2">
        <f t="shared" si="6"/>
        <v>12</v>
      </c>
      <c r="N119" s="3">
        <f t="shared" ref="N119:N132" si="7">L119/(L119+M119)*100</f>
        <v>7.6923076923076925</v>
      </c>
      <c r="Q119">
        <v>193</v>
      </c>
    </row>
    <row r="120" spans="1:17" x14ac:dyDescent="0.25">
      <c r="A120" t="s">
        <v>17</v>
      </c>
      <c r="B120" t="s">
        <v>35</v>
      </c>
      <c r="C120" t="s">
        <v>41</v>
      </c>
      <c r="D120" t="s">
        <v>64</v>
      </c>
      <c r="E120" t="s">
        <v>52</v>
      </c>
      <c r="F120" t="s">
        <v>51</v>
      </c>
      <c r="G120">
        <v>193</v>
      </c>
      <c r="H120" t="s">
        <v>4</v>
      </c>
      <c r="I120" t="s">
        <v>62</v>
      </c>
      <c r="J120" s="2">
        <v>20</v>
      </c>
      <c r="K120" s="2">
        <v>28</v>
      </c>
      <c r="L120" s="2">
        <v>4</v>
      </c>
      <c r="M120" s="2">
        <f t="shared" si="6"/>
        <v>24</v>
      </c>
      <c r="N120" s="3">
        <f t="shared" si="7"/>
        <v>14.285714285714285</v>
      </c>
      <c r="Q120">
        <v>193</v>
      </c>
    </row>
    <row r="121" spans="1:17" x14ac:dyDescent="0.25">
      <c r="A121" t="s">
        <v>17</v>
      </c>
      <c r="B121" t="s">
        <v>35</v>
      </c>
      <c r="C121" t="s">
        <v>41</v>
      </c>
      <c r="D121" t="s">
        <v>64</v>
      </c>
      <c r="E121" t="s">
        <v>52</v>
      </c>
      <c r="F121" t="s">
        <v>51</v>
      </c>
      <c r="G121">
        <v>195</v>
      </c>
      <c r="H121" t="s">
        <v>7</v>
      </c>
      <c r="I121" t="s">
        <v>65</v>
      </c>
      <c r="J121" s="2">
        <v>5</v>
      </c>
      <c r="K121" s="2">
        <v>8</v>
      </c>
      <c r="L121" s="2">
        <v>1</v>
      </c>
      <c r="M121" s="2">
        <f t="shared" si="6"/>
        <v>7</v>
      </c>
      <c r="N121" s="3">
        <f t="shared" si="7"/>
        <v>12.5</v>
      </c>
      <c r="Q121">
        <v>195</v>
      </c>
    </row>
    <row r="122" spans="1:17" x14ac:dyDescent="0.25">
      <c r="A122" t="s">
        <v>17</v>
      </c>
      <c r="B122" t="s">
        <v>36</v>
      </c>
      <c r="C122" t="s">
        <v>42</v>
      </c>
      <c r="D122" t="s">
        <v>64</v>
      </c>
      <c r="E122" t="s">
        <v>52</v>
      </c>
      <c r="F122" t="s">
        <v>51</v>
      </c>
      <c r="G122">
        <v>195</v>
      </c>
      <c r="H122" t="s">
        <v>7</v>
      </c>
      <c r="I122" t="s">
        <v>65</v>
      </c>
      <c r="J122" s="2">
        <v>100</v>
      </c>
      <c r="K122" s="2">
        <v>10</v>
      </c>
      <c r="L122" s="2">
        <v>7</v>
      </c>
      <c r="M122" s="2">
        <f t="shared" si="6"/>
        <v>3</v>
      </c>
      <c r="N122" s="3">
        <f t="shared" si="7"/>
        <v>70</v>
      </c>
      <c r="Q122">
        <v>195</v>
      </c>
    </row>
    <row r="123" spans="1:17" x14ac:dyDescent="0.25">
      <c r="A123" t="s">
        <v>17</v>
      </c>
      <c r="B123" t="s">
        <v>35</v>
      </c>
      <c r="C123" t="s">
        <v>40</v>
      </c>
      <c r="D123" t="s">
        <v>32</v>
      </c>
      <c r="E123" t="s">
        <v>44</v>
      </c>
      <c r="F123" t="s">
        <v>8</v>
      </c>
      <c r="G123">
        <v>174</v>
      </c>
      <c r="H123" t="s">
        <v>4</v>
      </c>
      <c r="I123" t="s">
        <v>46</v>
      </c>
      <c r="J123" s="2">
        <v>0</v>
      </c>
      <c r="K123" s="2">
        <v>8</v>
      </c>
      <c r="L123" s="2">
        <v>0</v>
      </c>
      <c r="M123" s="2">
        <f t="shared" si="6"/>
        <v>8</v>
      </c>
      <c r="N123" s="3">
        <f t="shared" si="7"/>
        <v>0</v>
      </c>
      <c r="Q123">
        <v>174</v>
      </c>
    </row>
    <row r="124" spans="1:17" x14ac:dyDescent="0.25">
      <c r="A124" t="s">
        <v>17</v>
      </c>
      <c r="B124" t="s">
        <v>35</v>
      </c>
      <c r="C124" t="s">
        <v>40</v>
      </c>
      <c r="D124" t="s">
        <v>32</v>
      </c>
      <c r="E124" t="s">
        <v>44</v>
      </c>
      <c r="F124" t="s">
        <v>8</v>
      </c>
      <c r="G124">
        <v>174</v>
      </c>
      <c r="H124" t="s">
        <v>4</v>
      </c>
      <c r="I124" t="s">
        <v>46</v>
      </c>
      <c r="J124" s="2">
        <v>0</v>
      </c>
      <c r="K124" s="2">
        <v>10</v>
      </c>
      <c r="L124" s="2">
        <v>1</v>
      </c>
      <c r="M124" s="2">
        <f t="shared" si="6"/>
        <v>9</v>
      </c>
      <c r="N124" s="3">
        <f t="shared" si="7"/>
        <v>10</v>
      </c>
      <c r="Q124">
        <v>174</v>
      </c>
    </row>
    <row r="125" spans="1:17" x14ac:dyDescent="0.25">
      <c r="A125" t="s">
        <v>17</v>
      </c>
      <c r="B125" t="s">
        <v>35</v>
      </c>
      <c r="C125" t="s">
        <v>40</v>
      </c>
      <c r="D125" t="s">
        <v>32</v>
      </c>
      <c r="E125" t="s">
        <v>44</v>
      </c>
      <c r="F125" t="s">
        <v>8</v>
      </c>
      <c r="G125">
        <v>174</v>
      </c>
      <c r="H125" t="s">
        <v>4</v>
      </c>
      <c r="I125" t="s">
        <v>46</v>
      </c>
      <c r="J125" s="2">
        <v>5</v>
      </c>
      <c r="K125" s="2">
        <v>22</v>
      </c>
      <c r="L125" s="2">
        <v>12</v>
      </c>
      <c r="M125" s="2">
        <f t="shared" si="6"/>
        <v>10</v>
      </c>
      <c r="N125" s="3">
        <f t="shared" si="7"/>
        <v>54.54545454545454</v>
      </c>
      <c r="Q125">
        <v>174</v>
      </c>
    </row>
    <row r="126" spans="1:17" x14ac:dyDescent="0.25">
      <c r="A126" t="s">
        <v>17</v>
      </c>
      <c r="B126" t="s">
        <v>35</v>
      </c>
      <c r="C126" t="s">
        <v>40</v>
      </c>
      <c r="D126" t="s">
        <v>32</v>
      </c>
      <c r="E126" t="s">
        <v>44</v>
      </c>
      <c r="F126" t="s">
        <v>8</v>
      </c>
      <c r="G126">
        <v>174</v>
      </c>
      <c r="H126" t="s">
        <v>4</v>
      </c>
      <c r="I126" t="s">
        <v>46</v>
      </c>
      <c r="J126" s="2">
        <v>5</v>
      </c>
      <c r="K126" s="2">
        <v>30</v>
      </c>
      <c r="L126" s="2">
        <v>21</v>
      </c>
      <c r="M126" s="2">
        <f t="shared" si="6"/>
        <v>9</v>
      </c>
      <c r="N126" s="3">
        <f t="shared" si="7"/>
        <v>70</v>
      </c>
      <c r="Q126">
        <v>174</v>
      </c>
    </row>
    <row r="127" spans="1:17" x14ac:dyDescent="0.25">
      <c r="A127" t="s">
        <v>17</v>
      </c>
      <c r="B127" t="s">
        <v>35</v>
      </c>
      <c r="C127" t="s">
        <v>40</v>
      </c>
      <c r="D127" t="s">
        <v>32</v>
      </c>
      <c r="E127" t="s">
        <v>44</v>
      </c>
      <c r="F127" t="s">
        <v>8</v>
      </c>
      <c r="G127">
        <v>174</v>
      </c>
      <c r="H127" t="s">
        <v>4</v>
      </c>
      <c r="I127" t="s">
        <v>46</v>
      </c>
      <c r="J127" s="2">
        <v>20</v>
      </c>
      <c r="K127" s="2">
        <v>5</v>
      </c>
      <c r="L127" s="2">
        <v>5</v>
      </c>
      <c r="M127" s="2">
        <f t="shared" si="6"/>
        <v>0</v>
      </c>
      <c r="N127" s="3">
        <f t="shared" si="7"/>
        <v>100</v>
      </c>
      <c r="Q127">
        <v>174</v>
      </c>
    </row>
    <row r="128" spans="1:17" x14ac:dyDescent="0.25">
      <c r="A128" t="s">
        <v>17</v>
      </c>
      <c r="B128" t="s">
        <v>35</v>
      </c>
      <c r="C128" t="s">
        <v>40</v>
      </c>
      <c r="D128" t="s">
        <v>32</v>
      </c>
      <c r="E128" t="s">
        <v>44</v>
      </c>
      <c r="F128" t="s">
        <v>8</v>
      </c>
      <c r="G128">
        <v>174</v>
      </c>
      <c r="H128" t="s">
        <v>4</v>
      </c>
      <c r="I128" t="s">
        <v>46</v>
      </c>
      <c r="J128" s="2">
        <v>100</v>
      </c>
      <c r="K128" s="2">
        <v>15</v>
      </c>
      <c r="L128" s="2">
        <v>14</v>
      </c>
      <c r="M128" s="2">
        <f t="shared" si="6"/>
        <v>1</v>
      </c>
      <c r="N128" s="3">
        <f t="shared" si="7"/>
        <v>93.333333333333329</v>
      </c>
      <c r="Q128">
        <v>174</v>
      </c>
    </row>
    <row r="129" spans="1:17" x14ac:dyDescent="0.25">
      <c r="A129" t="s">
        <v>17</v>
      </c>
      <c r="B129" t="s">
        <v>35</v>
      </c>
      <c r="C129" t="s">
        <v>40</v>
      </c>
      <c r="D129" t="s">
        <v>30</v>
      </c>
      <c r="E129" t="s">
        <v>44</v>
      </c>
      <c r="F129" t="s">
        <v>8</v>
      </c>
      <c r="G129">
        <v>177</v>
      </c>
      <c r="H129" t="s">
        <v>7</v>
      </c>
      <c r="I129">
        <v>50000</v>
      </c>
      <c r="J129" s="2">
        <v>0</v>
      </c>
      <c r="K129" s="2">
        <v>10</v>
      </c>
      <c r="L129" s="2">
        <v>0</v>
      </c>
      <c r="M129" s="2">
        <f t="shared" si="6"/>
        <v>10</v>
      </c>
      <c r="N129" s="3">
        <f t="shared" si="7"/>
        <v>0</v>
      </c>
      <c r="Q129">
        <v>177</v>
      </c>
    </row>
    <row r="130" spans="1:17" x14ac:dyDescent="0.25">
      <c r="A130" t="s">
        <v>17</v>
      </c>
      <c r="B130" t="s">
        <v>35</v>
      </c>
      <c r="C130" t="s">
        <v>40</v>
      </c>
      <c r="D130" t="s">
        <v>30</v>
      </c>
      <c r="E130" t="s">
        <v>44</v>
      </c>
      <c r="F130" t="s">
        <v>8</v>
      </c>
      <c r="G130">
        <v>177</v>
      </c>
      <c r="H130" t="s">
        <v>7</v>
      </c>
      <c r="I130">
        <v>50000</v>
      </c>
      <c r="J130" s="2">
        <v>0</v>
      </c>
      <c r="K130" s="2">
        <v>12</v>
      </c>
      <c r="L130" s="2">
        <v>2</v>
      </c>
      <c r="M130" s="2">
        <f t="shared" si="6"/>
        <v>10</v>
      </c>
      <c r="N130" s="3">
        <f t="shared" si="7"/>
        <v>16.666666666666664</v>
      </c>
      <c r="Q130">
        <v>177</v>
      </c>
    </row>
    <row r="131" spans="1:17" x14ac:dyDescent="0.25">
      <c r="A131" t="s">
        <v>17</v>
      </c>
      <c r="B131" t="s">
        <v>35</v>
      </c>
      <c r="C131" t="s">
        <v>40</v>
      </c>
      <c r="D131" t="s">
        <v>30</v>
      </c>
      <c r="E131" t="s">
        <v>44</v>
      </c>
      <c r="F131" t="s">
        <v>8</v>
      </c>
      <c r="G131">
        <v>177</v>
      </c>
      <c r="H131" t="s">
        <v>7</v>
      </c>
      <c r="I131">
        <v>50000</v>
      </c>
      <c r="J131" s="2">
        <v>5</v>
      </c>
      <c r="K131" s="2">
        <v>16</v>
      </c>
      <c r="L131" s="2">
        <v>10</v>
      </c>
      <c r="M131" s="2">
        <f t="shared" si="6"/>
        <v>6</v>
      </c>
      <c r="N131" s="3">
        <f t="shared" si="7"/>
        <v>62.5</v>
      </c>
      <c r="Q131">
        <v>177</v>
      </c>
    </row>
    <row r="132" spans="1:17" x14ac:dyDescent="0.25">
      <c r="A132" t="s">
        <v>17</v>
      </c>
      <c r="B132" t="s">
        <v>35</v>
      </c>
      <c r="C132" t="s">
        <v>40</v>
      </c>
      <c r="D132" t="s">
        <v>30</v>
      </c>
      <c r="E132" t="s">
        <v>44</v>
      </c>
      <c r="F132" t="s">
        <v>8</v>
      </c>
      <c r="G132">
        <v>177</v>
      </c>
      <c r="H132" t="s">
        <v>7</v>
      </c>
      <c r="I132">
        <v>50000</v>
      </c>
      <c r="J132" s="2">
        <v>5</v>
      </c>
      <c r="K132" s="2">
        <v>18</v>
      </c>
      <c r="L132" s="2">
        <v>6</v>
      </c>
      <c r="M132" s="2">
        <f t="shared" si="6"/>
        <v>12</v>
      </c>
      <c r="N132" s="3">
        <f t="shared" si="7"/>
        <v>33.333333333333329</v>
      </c>
      <c r="Q132">
        <v>177</v>
      </c>
    </row>
    <row r="133" spans="1:17" x14ac:dyDescent="0.25">
      <c r="A133" t="s">
        <v>17</v>
      </c>
      <c r="B133" t="s">
        <v>35</v>
      </c>
      <c r="C133" t="s">
        <v>40</v>
      </c>
      <c r="D133" t="s">
        <v>30</v>
      </c>
      <c r="E133" t="s">
        <v>44</v>
      </c>
      <c r="F133" t="s">
        <v>8</v>
      </c>
      <c r="G133">
        <v>177</v>
      </c>
      <c r="H133" t="s">
        <v>7</v>
      </c>
      <c r="I133">
        <v>50000</v>
      </c>
      <c r="J133" s="2">
        <v>20</v>
      </c>
      <c r="K133" s="2">
        <v>0</v>
      </c>
      <c r="L133" s="2">
        <v>0</v>
      </c>
      <c r="M133" s="2">
        <f t="shared" si="6"/>
        <v>0</v>
      </c>
      <c r="N133" s="3" t="s">
        <v>9</v>
      </c>
      <c r="Q133">
        <v>177</v>
      </c>
    </row>
    <row r="134" spans="1:17" x14ac:dyDescent="0.25">
      <c r="A134" t="s">
        <v>17</v>
      </c>
      <c r="B134" t="s">
        <v>35</v>
      </c>
      <c r="C134" t="s">
        <v>40</v>
      </c>
      <c r="D134" t="s">
        <v>30</v>
      </c>
      <c r="E134" t="s">
        <v>44</v>
      </c>
      <c r="F134" t="s">
        <v>8</v>
      </c>
      <c r="G134">
        <v>177</v>
      </c>
      <c r="H134" t="s">
        <v>7</v>
      </c>
      <c r="I134">
        <v>50000</v>
      </c>
      <c r="J134" s="2">
        <v>20</v>
      </c>
      <c r="K134" s="2">
        <v>18</v>
      </c>
      <c r="L134" s="2">
        <v>14</v>
      </c>
      <c r="M134" s="2">
        <f t="shared" si="6"/>
        <v>4</v>
      </c>
      <c r="N134" s="3">
        <f t="shared" ref="N134:N150" si="8">L134/(L134+M134)*100</f>
        <v>77.777777777777786</v>
      </c>
      <c r="Q134">
        <v>177</v>
      </c>
    </row>
    <row r="135" spans="1:17" x14ac:dyDescent="0.25">
      <c r="A135" t="s">
        <v>17</v>
      </c>
      <c r="B135" t="s">
        <v>35</v>
      </c>
      <c r="C135" t="s">
        <v>40</v>
      </c>
      <c r="D135" t="s">
        <v>30</v>
      </c>
      <c r="E135" t="s">
        <v>44</v>
      </c>
      <c r="F135" t="s">
        <v>8</v>
      </c>
      <c r="G135">
        <v>177</v>
      </c>
      <c r="H135" t="s">
        <v>7</v>
      </c>
      <c r="I135">
        <v>50000</v>
      </c>
      <c r="J135" s="2">
        <v>100</v>
      </c>
      <c r="K135" s="2">
        <v>5</v>
      </c>
      <c r="L135" s="2">
        <v>2</v>
      </c>
      <c r="M135" s="2">
        <f t="shared" ref="M135:M166" si="9">K135-L135</f>
        <v>3</v>
      </c>
      <c r="N135" s="3">
        <f t="shared" si="8"/>
        <v>40</v>
      </c>
      <c r="Q135">
        <v>177</v>
      </c>
    </row>
    <row r="136" spans="1:17" x14ac:dyDescent="0.25">
      <c r="A136" t="s">
        <v>17</v>
      </c>
      <c r="B136" t="s">
        <v>35</v>
      </c>
      <c r="C136" t="s">
        <v>40</v>
      </c>
      <c r="D136" t="s">
        <v>30</v>
      </c>
      <c r="E136" t="s">
        <v>44</v>
      </c>
      <c r="F136" t="s">
        <v>8</v>
      </c>
      <c r="G136">
        <v>177</v>
      </c>
      <c r="H136" t="s">
        <v>7</v>
      </c>
      <c r="I136">
        <v>50000</v>
      </c>
      <c r="J136" s="2">
        <v>100</v>
      </c>
      <c r="K136" s="2">
        <v>10</v>
      </c>
      <c r="L136" s="2">
        <v>10</v>
      </c>
      <c r="M136" s="2">
        <f t="shared" si="9"/>
        <v>0</v>
      </c>
      <c r="N136" s="3">
        <f t="shared" si="8"/>
        <v>100</v>
      </c>
      <c r="Q136">
        <v>177</v>
      </c>
    </row>
    <row r="137" spans="1:17" x14ac:dyDescent="0.25">
      <c r="A137" t="s">
        <v>17</v>
      </c>
      <c r="B137" t="s">
        <v>35</v>
      </c>
      <c r="C137" t="s">
        <v>40</v>
      </c>
      <c r="D137" t="s">
        <v>30</v>
      </c>
      <c r="E137" t="s">
        <v>44</v>
      </c>
      <c r="F137" t="s">
        <v>8</v>
      </c>
      <c r="G137">
        <v>177</v>
      </c>
      <c r="H137" t="s">
        <v>4</v>
      </c>
      <c r="I137">
        <v>50000</v>
      </c>
      <c r="J137" s="2">
        <v>100</v>
      </c>
      <c r="K137" s="2">
        <v>16</v>
      </c>
      <c r="L137" s="2">
        <v>13</v>
      </c>
      <c r="M137" s="2">
        <f t="shared" si="9"/>
        <v>3</v>
      </c>
      <c r="N137" s="3">
        <f t="shared" si="8"/>
        <v>81.25</v>
      </c>
      <c r="Q137">
        <v>177</v>
      </c>
    </row>
    <row r="138" spans="1:17" x14ac:dyDescent="0.25">
      <c r="A138" t="s">
        <v>17</v>
      </c>
      <c r="B138" t="s">
        <v>35</v>
      </c>
      <c r="C138" t="s">
        <v>40</v>
      </c>
      <c r="D138" t="s">
        <v>30</v>
      </c>
      <c r="E138" t="s">
        <v>44</v>
      </c>
      <c r="F138" t="s">
        <v>8</v>
      </c>
      <c r="G138">
        <v>187</v>
      </c>
      <c r="H138" t="s">
        <v>7</v>
      </c>
      <c r="I138" t="s">
        <v>48</v>
      </c>
      <c r="J138" s="2">
        <v>0</v>
      </c>
      <c r="K138" s="2">
        <v>3</v>
      </c>
      <c r="L138" s="2">
        <v>0</v>
      </c>
      <c r="M138" s="2">
        <f t="shared" si="9"/>
        <v>3</v>
      </c>
      <c r="N138" s="3">
        <f t="shared" si="8"/>
        <v>0</v>
      </c>
      <c r="Q138">
        <v>187</v>
      </c>
    </row>
    <row r="139" spans="1:17" x14ac:dyDescent="0.25">
      <c r="A139" t="s">
        <v>16</v>
      </c>
      <c r="B139" t="s">
        <v>35</v>
      </c>
      <c r="C139" t="s">
        <v>40</v>
      </c>
      <c r="D139" t="s">
        <v>30</v>
      </c>
      <c r="E139" t="s">
        <v>44</v>
      </c>
      <c r="F139" t="s">
        <v>8</v>
      </c>
      <c r="G139">
        <v>187</v>
      </c>
      <c r="H139" t="s">
        <v>7</v>
      </c>
      <c r="I139" t="s">
        <v>48</v>
      </c>
      <c r="J139" s="2">
        <v>0</v>
      </c>
      <c r="K139" s="2">
        <v>3</v>
      </c>
      <c r="L139" s="2">
        <v>0</v>
      </c>
      <c r="M139" s="2">
        <f t="shared" si="9"/>
        <v>3</v>
      </c>
      <c r="N139" s="3">
        <f t="shared" si="8"/>
        <v>0</v>
      </c>
      <c r="Q139">
        <v>187</v>
      </c>
    </row>
    <row r="140" spans="1:17" x14ac:dyDescent="0.25">
      <c r="A140" t="s">
        <v>16</v>
      </c>
      <c r="B140" t="s">
        <v>35</v>
      </c>
      <c r="C140" t="s">
        <v>40</v>
      </c>
      <c r="D140" t="s">
        <v>30</v>
      </c>
      <c r="E140" t="s">
        <v>44</v>
      </c>
      <c r="F140" t="s">
        <v>8</v>
      </c>
      <c r="G140">
        <v>187</v>
      </c>
      <c r="H140" t="s">
        <v>4</v>
      </c>
      <c r="I140" t="s">
        <v>48</v>
      </c>
      <c r="J140" s="2">
        <v>0</v>
      </c>
      <c r="K140" s="2">
        <v>3</v>
      </c>
      <c r="L140" s="2">
        <v>0</v>
      </c>
      <c r="M140" s="2">
        <f t="shared" si="9"/>
        <v>3</v>
      </c>
      <c r="N140" s="3">
        <f t="shared" si="8"/>
        <v>0</v>
      </c>
      <c r="Q140">
        <v>187</v>
      </c>
    </row>
    <row r="141" spans="1:17" x14ac:dyDescent="0.25">
      <c r="A141" t="s">
        <v>16</v>
      </c>
      <c r="B141" t="s">
        <v>35</v>
      </c>
      <c r="C141" t="s">
        <v>40</v>
      </c>
      <c r="D141" t="s">
        <v>30</v>
      </c>
      <c r="E141" t="s">
        <v>44</v>
      </c>
      <c r="F141" t="s">
        <v>8</v>
      </c>
      <c r="G141">
        <v>187</v>
      </c>
      <c r="H141" t="s">
        <v>4</v>
      </c>
      <c r="I141" t="s">
        <v>47</v>
      </c>
      <c r="J141" s="2">
        <v>0</v>
      </c>
      <c r="K141" s="2">
        <v>10</v>
      </c>
      <c r="L141" s="2">
        <v>1</v>
      </c>
      <c r="M141" s="2">
        <f t="shared" si="9"/>
        <v>9</v>
      </c>
      <c r="N141" s="3">
        <f t="shared" si="8"/>
        <v>10</v>
      </c>
      <c r="Q141">
        <v>187</v>
      </c>
    </row>
    <row r="142" spans="1:17" x14ac:dyDescent="0.25">
      <c r="A142" t="s">
        <v>16</v>
      </c>
      <c r="B142" t="s">
        <v>35</v>
      </c>
      <c r="C142" t="s">
        <v>40</v>
      </c>
      <c r="D142" t="s">
        <v>30</v>
      </c>
      <c r="E142" t="s">
        <v>44</v>
      </c>
      <c r="F142" t="s">
        <v>8</v>
      </c>
      <c r="G142">
        <v>187</v>
      </c>
      <c r="H142" t="s">
        <v>4</v>
      </c>
      <c r="I142" t="s">
        <v>47</v>
      </c>
      <c r="J142" s="2">
        <v>5</v>
      </c>
      <c r="K142" s="2">
        <v>2</v>
      </c>
      <c r="L142" s="2">
        <v>2</v>
      </c>
      <c r="M142" s="2">
        <f t="shared" si="9"/>
        <v>0</v>
      </c>
      <c r="N142" s="3">
        <f t="shared" si="8"/>
        <v>100</v>
      </c>
      <c r="Q142">
        <v>187</v>
      </c>
    </row>
    <row r="143" spans="1:17" x14ac:dyDescent="0.25">
      <c r="A143" t="s">
        <v>16</v>
      </c>
      <c r="B143" t="s">
        <v>35</v>
      </c>
      <c r="C143" t="s">
        <v>40</v>
      </c>
      <c r="D143" t="s">
        <v>30</v>
      </c>
      <c r="E143" t="s">
        <v>44</v>
      </c>
      <c r="F143" t="s">
        <v>8</v>
      </c>
      <c r="G143">
        <v>187</v>
      </c>
      <c r="H143" t="s">
        <v>4</v>
      </c>
      <c r="I143" t="s">
        <v>48</v>
      </c>
      <c r="J143" s="2">
        <v>5</v>
      </c>
      <c r="K143" s="2">
        <v>7</v>
      </c>
      <c r="L143" s="2">
        <v>5</v>
      </c>
      <c r="M143" s="2">
        <f t="shared" si="9"/>
        <v>2</v>
      </c>
      <c r="N143" s="3">
        <f t="shared" si="8"/>
        <v>71.428571428571431</v>
      </c>
      <c r="Q143">
        <v>187</v>
      </c>
    </row>
    <row r="144" spans="1:17" x14ac:dyDescent="0.25">
      <c r="A144" t="s">
        <v>16</v>
      </c>
      <c r="B144" t="s">
        <v>35</v>
      </c>
      <c r="C144" t="s">
        <v>40</v>
      </c>
      <c r="D144" t="s">
        <v>30</v>
      </c>
      <c r="E144" t="s">
        <v>44</v>
      </c>
      <c r="F144" t="s">
        <v>8</v>
      </c>
      <c r="G144">
        <v>187</v>
      </c>
      <c r="H144" t="s">
        <v>7</v>
      </c>
      <c r="I144" t="s">
        <v>47</v>
      </c>
      <c r="J144" s="2">
        <v>5</v>
      </c>
      <c r="K144" s="2">
        <v>11</v>
      </c>
      <c r="L144" s="2">
        <v>4</v>
      </c>
      <c r="M144" s="2">
        <f t="shared" si="9"/>
        <v>7</v>
      </c>
      <c r="N144" s="3">
        <f t="shared" si="8"/>
        <v>36.363636363636367</v>
      </c>
      <c r="Q144">
        <v>187</v>
      </c>
    </row>
    <row r="145" spans="1:17" x14ac:dyDescent="0.25">
      <c r="A145" t="s">
        <v>16</v>
      </c>
      <c r="B145" t="s">
        <v>35</v>
      </c>
      <c r="C145" t="s">
        <v>40</v>
      </c>
      <c r="D145" t="s">
        <v>30</v>
      </c>
      <c r="E145" t="s">
        <v>44</v>
      </c>
      <c r="F145" t="s">
        <v>8</v>
      </c>
      <c r="G145">
        <v>187</v>
      </c>
      <c r="H145" t="s">
        <v>4</v>
      </c>
      <c r="I145" t="s">
        <v>47</v>
      </c>
      <c r="J145" s="2">
        <v>5</v>
      </c>
      <c r="K145" s="2">
        <v>12</v>
      </c>
      <c r="L145" s="2">
        <v>8</v>
      </c>
      <c r="M145" s="2">
        <f t="shared" si="9"/>
        <v>4</v>
      </c>
      <c r="N145" s="3">
        <f t="shared" si="8"/>
        <v>66.666666666666657</v>
      </c>
      <c r="Q145">
        <v>187</v>
      </c>
    </row>
    <row r="146" spans="1:17" x14ac:dyDescent="0.25">
      <c r="A146" t="s">
        <v>16</v>
      </c>
      <c r="B146" t="s">
        <v>35</v>
      </c>
      <c r="C146" t="s">
        <v>40</v>
      </c>
      <c r="D146" t="s">
        <v>30</v>
      </c>
      <c r="E146" t="s">
        <v>44</v>
      </c>
      <c r="F146" t="s">
        <v>8</v>
      </c>
      <c r="G146">
        <v>187</v>
      </c>
      <c r="H146" t="s">
        <v>7</v>
      </c>
      <c r="I146" t="s">
        <v>47</v>
      </c>
      <c r="J146" s="2">
        <v>5</v>
      </c>
      <c r="K146" s="2">
        <v>23</v>
      </c>
      <c r="L146" s="2">
        <v>13</v>
      </c>
      <c r="M146" s="2">
        <f t="shared" si="9"/>
        <v>10</v>
      </c>
      <c r="N146" s="3">
        <f t="shared" si="8"/>
        <v>56.521739130434781</v>
      </c>
      <c r="Q146">
        <v>187</v>
      </c>
    </row>
    <row r="147" spans="1:17" x14ac:dyDescent="0.25">
      <c r="A147" t="s">
        <v>16</v>
      </c>
      <c r="B147" t="s">
        <v>35</v>
      </c>
      <c r="C147" t="s">
        <v>40</v>
      </c>
      <c r="D147" t="s">
        <v>30</v>
      </c>
      <c r="E147" t="s">
        <v>44</v>
      </c>
      <c r="F147" t="s">
        <v>8</v>
      </c>
      <c r="G147">
        <v>187</v>
      </c>
      <c r="H147" t="s">
        <v>4</v>
      </c>
      <c r="I147" t="s">
        <v>48</v>
      </c>
      <c r="J147" s="2">
        <v>5</v>
      </c>
      <c r="K147" s="2">
        <v>26</v>
      </c>
      <c r="L147" s="2">
        <v>22</v>
      </c>
      <c r="M147" s="2">
        <f t="shared" si="9"/>
        <v>4</v>
      </c>
      <c r="N147" s="3">
        <f t="shared" si="8"/>
        <v>84.615384615384613</v>
      </c>
      <c r="Q147">
        <v>187</v>
      </c>
    </row>
    <row r="148" spans="1:17" x14ac:dyDescent="0.25">
      <c r="A148" t="s">
        <v>16</v>
      </c>
      <c r="B148" t="s">
        <v>35</v>
      </c>
      <c r="C148" t="s">
        <v>40</v>
      </c>
      <c r="D148" t="s">
        <v>30</v>
      </c>
      <c r="E148" t="s">
        <v>44</v>
      </c>
      <c r="F148" t="s">
        <v>8</v>
      </c>
      <c r="G148">
        <v>187</v>
      </c>
      <c r="H148" t="s">
        <v>4</v>
      </c>
      <c r="I148" t="s">
        <v>48</v>
      </c>
      <c r="J148" s="2">
        <v>20</v>
      </c>
      <c r="K148" s="2">
        <v>4</v>
      </c>
      <c r="L148" s="2">
        <v>3</v>
      </c>
      <c r="M148" s="2">
        <f t="shared" si="9"/>
        <v>1</v>
      </c>
      <c r="N148" s="3">
        <f t="shared" si="8"/>
        <v>75</v>
      </c>
      <c r="Q148">
        <v>187</v>
      </c>
    </row>
    <row r="149" spans="1:17" x14ac:dyDescent="0.25">
      <c r="A149" t="s">
        <v>16</v>
      </c>
      <c r="B149" t="s">
        <v>35</v>
      </c>
      <c r="C149" t="s">
        <v>40</v>
      </c>
      <c r="D149" t="s">
        <v>30</v>
      </c>
      <c r="E149" t="s">
        <v>44</v>
      </c>
      <c r="F149" t="s">
        <v>8</v>
      </c>
      <c r="G149">
        <v>187</v>
      </c>
      <c r="H149" t="s">
        <v>7</v>
      </c>
      <c r="I149" t="s">
        <v>47</v>
      </c>
      <c r="J149" s="2">
        <v>20</v>
      </c>
      <c r="K149" s="2">
        <v>5</v>
      </c>
      <c r="L149" s="2">
        <v>4</v>
      </c>
      <c r="M149" s="2">
        <f t="shared" si="9"/>
        <v>1</v>
      </c>
      <c r="N149" s="3">
        <f t="shared" si="8"/>
        <v>80</v>
      </c>
      <c r="Q149">
        <v>187</v>
      </c>
    </row>
    <row r="150" spans="1:17" x14ac:dyDescent="0.25">
      <c r="A150" t="s">
        <v>16</v>
      </c>
      <c r="B150" t="s">
        <v>35</v>
      </c>
      <c r="C150" t="s">
        <v>40</v>
      </c>
      <c r="D150" t="s">
        <v>30</v>
      </c>
      <c r="E150" t="s">
        <v>44</v>
      </c>
      <c r="F150" t="s">
        <v>8</v>
      </c>
      <c r="G150">
        <v>187</v>
      </c>
      <c r="H150" t="s">
        <v>7</v>
      </c>
      <c r="I150" t="s">
        <v>47</v>
      </c>
      <c r="J150" s="2">
        <v>20</v>
      </c>
      <c r="K150" s="2">
        <v>16</v>
      </c>
      <c r="L150" s="2">
        <v>15</v>
      </c>
      <c r="M150" s="2">
        <f t="shared" si="9"/>
        <v>1</v>
      </c>
      <c r="N150" s="3">
        <f t="shared" si="8"/>
        <v>93.75</v>
      </c>
      <c r="Q150">
        <v>187</v>
      </c>
    </row>
    <row r="151" spans="1:17" x14ac:dyDescent="0.25">
      <c r="A151" t="s">
        <v>16</v>
      </c>
      <c r="B151" t="s">
        <v>35</v>
      </c>
      <c r="C151" t="s">
        <v>40</v>
      </c>
      <c r="D151" t="s">
        <v>30</v>
      </c>
      <c r="E151" t="s">
        <v>44</v>
      </c>
      <c r="F151" t="s">
        <v>8</v>
      </c>
      <c r="G151">
        <v>187</v>
      </c>
      <c r="H151" t="s">
        <v>7</v>
      </c>
      <c r="I151" t="s">
        <v>47</v>
      </c>
      <c r="J151" s="2">
        <v>100</v>
      </c>
      <c r="K151" s="2">
        <v>0</v>
      </c>
      <c r="L151" s="2">
        <v>0</v>
      </c>
      <c r="M151" s="2">
        <f t="shared" si="9"/>
        <v>0</v>
      </c>
      <c r="N151" s="3" t="s">
        <v>9</v>
      </c>
      <c r="Q151">
        <v>187</v>
      </c>
    </row>
    <row r="152" spans="1:17" x14ac:dyDescent="0.25">
      <c r="A152" t="s">
        <v>16</v>
      </c>
      <c r="B152" t="s">
        <v>35</v>
      </c>
      <c r="C152" t="s">
        <v>40</v>
      </c>
      <c r="D152" t="s">
        <v>30</v>
      </c>
      <c r="E152" t="s">
        <v>44</v>
      </c>
      <c r="F152" t="s">
        <v>8</v>
      </c>
      <c r="G152">
        <v>187</v>
      </c>
      <c r="H152" t="s">
        <v>7</v>
      </c>
      <c r="I152" t="s">
        <v>47</v>
      </c>
      <c r="J152" s="2">
        <v>100</v>
      </c>
      <c r="K152" s="2">
        <v>2</v>
      </c>
      <c r="L152" s="2">
        <v>2</v>
      </c>
      <c r="M152" s="2">
        <f t="shared" si="9"/>
        <v>0</v>
      </c>
      <c r="N152" s="3">
        <f t="shared" ref="N152:N179" si="10">L152/(L152+M152)*100</f>
        <v>100</v>
      </c>
      <c r="Q152">
        <v>187</v>
      </c>
    </row>
    <row r="153" spans="1:17" x14ac:dyDescent="0.25">
      <c r="A153" t="s">
        <v>16</v>
      </c>
      <c r="B153" t="s">
        <v>35</v>
      </c>
      <c r="C153" t="s">
        <v>40</v>
      </c>
      <c r="D153" t="s">
        <v>30</v>
      </c>
      <c r="E153" t="s">
        <v>44</v>
      </c>
      <c r="F153" t="s">
        <v>8</v>
      </c>
      <c r="G153">
        <v>187</v>
      </c>
      <c r="H153" t="s">
        <v>7</v>
      </c>
      <c r="I153" t="s">
        <v>47</v>
      </c>
      <c r="J153" s="2">
        <v>100</v>
      </c>
      <c r="K153" s="2">
        <v>2</v>
      </c>
      <c r="L153" s="2">
        <v>2</v>
      </c>
      <c r="M153" s="2">
        <f t="shared" si="9"/>
        <v>0</v>
      </c>
      <c r="N153" s="3">
        <f t="shared" si="10"/>
        <v>100</v>
      </c>
      <c r="Q153">
        <v>187</v>
      </c>
    </row>
    <row r="154" spans="1:17" x14ac:dyDescent="0.25">
      <c r="A154" t="s">
        <v>16</v>
      </c>
      <c r="B154" t="s">
        <v>35</v>
      </c>
      <c r="C154" t="s">
        <v>40</v>
      </c>
      <c r="D154" t="s">
        <v>30</v>
      </c>
      <c r="E154" t="s">
        <v>44</v>
      </c>
      <c r="F154" t="s">
        <v>8</v>
      </c>
      <c r="G154">
        <v>187</v>
      </c>
      <c r="H154" t="s">
        <v>4</v>
      </c>
      <c r="I154" t="s">
        <v>48</v>
      </c>
      <c r="J154" s="2">
        <v>100</v>
      </c>
      <c r="K154" s="2">
        <v>15</v>
      </c>
      <c r="L154" s="2">
        <v>15</v>
      </c>
      <c r="M154" s="2">
        <f t="shared" si="9"/>
        <v>0</v>
      </c>
      <c r="N154" s="3">
        <f t="shared" si="10"/>
        <v>100</v>
      </c>
      <c r="Q154">
        <v>187</v>
      </c>
    </row>
    <row r="155" spans="1:17" x14ac:dyDescent="0.25">
      <c r="A155" t="s">
        <v>16</v>
      </c>
      <c r="B155" t="s">
        <v>35</v>
      </c>
      <c r="C155" t="s">
        <v>40</v>
      </c>
      <c r="D155" t="s">
        <v>30</v>
      </c>
      <c r="E155" t="s">
        <v>44</v>
      </c>
      <c r="F155" t="s">
        <v>8</v>
      </c>
      <c r="G155">
        <v>187</v>
      </c>
      <c r="H155" t="s">
        <v>7</v>
      </c>
      <c r="I155" t="s">
        <v>47</v>
      </c>
      <c r="J155" s="2">
        <v>100</v>
      </c>
      <c r="K155" s="2">
        <v>18</v>
      </c>
      <c r="L155" s="2">
        <v>18</v>
      </c>
      <c r="M155" s="2">
        <f t="shared" si="9"/>
        <v>0</v>
      </c>
      <c r="N155" s="3">
        <f t="shared" si="10"/>
        <v>100</v>
      </c>
      <c r="Q155">
        <v>187</v>
      </c>
    </row>
    <row r="156" spans="1:17" x14ac:dyDescent="0.25">
      <c r="A156" t="s">
        <v>16</v>
      </c>
      <c r="B156" t="s">
        <v>35</v>
      </c>
      <c r="C156" t="s">
        <v>40</v>
      </c>
      <c r="D156" t="s">
        <v>30</v>
      </c>
      <c r="E156" t="s">
        <v>44</v>
      </c>
      <c r="F156" t="s">
        <v>8</v>
      </c>
      <c r="G156">
        <v>191</v>
      </c>
      <c r="H156" t="s">
        <v>7</v>
      </c>
      <c r="I156" t="s">
        <v>58</v>
      </c>
      <c r="J156" s="2">
        <v>0</v>
      </c>
      <c r="K156" s="2">
        <v>8</v>
      </c>
      <c r="L156" s="2">
        <v>0</v>
      </c>
      <c r="M156" s="2">
        <f t="shared" si="9"/>
        <v>8</v>
      </c>
      <c r="N156" s="3">
        <f t="shared" si="10"/>
        <v>0</v>
      </c>
      <c r="Q156">
        <v>191</v>
      </c>
    </row>
    <row r="157" spans="1:17" x14ac:dyDescent="0.25">
      <c r="A157" t="s">
        <v>16</v>
      </c>
      <c r="B157" t="s">
        <v>35</v>
      </c>
      <c r="C157" t="s">
        <v>40</v>
      </c>
      <c r="D157" t="s">
        <v>30</v>
      </c>
      <c r="E157" t="s">
        <v>44</v>
      </c>
      <c r="F157" t="s">
        <v>8</v>
      </c>
      <c r="G157">
        <v>191</v>
      </c>
      <c r="H157" t="s">
        <v>7</v>
      </c>
      <c r="I157" t="s">
        <v>58</v>
      </c>
      <c r="J157" s="2">
        <v>0</v>
      </c>
      <c r="K157" s="2">
        <v>11</v>
      </c>
      <c r="L157" s="2">
        <v>0</v>
      </c>
      <c r="M157" s="2">
        <f t="shared" si="9"/>
        <v>11</v>
      </c>
      <c r="N157" s="3">
        <f t="shared" si="10"/>
        <v>0</v>
      </c>
      <c r="Q157">
        <v>191</v>
      </c>
    </row>
    <row r="158" spans="1:17" x14ac:dyDescent="0.25">
      <c r="A158" t="s">
        <v>16</v>
      </c>
      <c r="B158" t="s">
        <v>35</v>
      </c>
      <c r="C158" t="s">
        <v>40</v>
      </c>
      <c r="D158" t="s">
        <v>30</v>
      </c>
      <c r="E158" t="s">
        <v>44</v>
      </c>
      <c r="F158" t="s">
        <v>8</v>
      </c>
      <c r="G158">
        <v>191</v>
      </c>
      <c r="H158" t="s">
        <v>7</v>
      </c>
      <c r="I158" t="s">
        <v>58</v>
      </c>
      <c r="J158" s="2">
        <v>20</v>
      </c>
      <c r="K158" s="2">
        <v>8</v>
      </c>
      <c r="L158" s="2">
        <v>6</v>
      </c>
      <c r="M158" s="2">
        <f t="shared" si="9"/>
        <v>2</v>
      </c>
      <c r="N158" s="3">
        <f t="shared" si="10"/>
        <v>75</v>
      </c>
      <c r="Q158">
        <v>191</v>
      </c>
    </row>
    <row r="159" spans="1:17" x14ac:dyDescent="0.25">
      <c r="A159" t="s">
        <v>16</v>
      </c>
      <c r="B159" t="s">
        <v>35</v>
      </c>
      <c r="C159" t="s">
        <v>40</v>
      </c>
      <c r="D159" t="s">
        <v>30</v>
      </c>
      <c r="E159" t="s">
        <v>44</v>
      </c>
      <c r="F159" t="s">
        <v>8</v>
      </c>
      <c r="G159">
        <v>191</v>
      </c>
      <c r="H159" t="s">
        <v>7</v>
      </c>
      <c r="I159" t="s">
        <v>58</v>
      </c>
      <c r="J159" s="2">
        <v>20</v>
      </c>
      <c r="K159" s="2">
        <v>11</v>
      </c>
      <c r="L159" s="2">
        <v>8</v>
      </c>
      <c r="M159" s="2">
        <f t="shared" si="9"/>
        <v>3</v>
      </c>
      <c r="N159" s="3">
        <f t="shared" si="10"/>
        <v>72.727272727272734</v>
      </c>
      <c r="Q159">
        <v>191</v>
      </c>
    </row>
    <row r="160" spans="1:17" x14ac:dyDescent="0.25">
      <c r="A160" t="s">
        <v>16</v>
      </c>
      <c r="B160" t="s">
        <v>35</v>
      </c>
      <c r="C160" t="s">
        <v>40</v>
      </c>
      <c r="D160" t="s">
        <v>30</v>
      </c>
      <c r="E160" t="s">
        <v>44</v>
      </c>
      <c r="F160" t="s">
        <v>8</v>
      </c>
      <c r="G160">
        <v>191</v>
      </c>
      <c r="H160" t="s">
        <v>7</v>
      </c>
      <c r="I160" t="s">
        <v>58</v>
      </c>
      <c r="J160" s="2">
        <v>100</v>
      </c>
      <c r="K160" s="2">
        <v>13</v>
      </c>
      <c r="L160" s="2">
        <v>13</v>
      </c>
      <c r="M160" s="2">
        <f t="shared" si="9"/>
        <v>0</v>
      </c>
      <c r="N160" s="3">
        <f t="shared" si="10"/>
        <v>100</v>
      </c>
      <c r="Q160">
        <v>191</v>
      </c>
    </row>
    <row r="161" spans="1:17" x14ac:dyDescent="0.25">
      <c r="A161" t="s">
        <v>16</v>
      </c>
      <c r="B161" t="s">
        <v>35</v>
      </c>
      <c r="C161" t="s">
        <v>40</v>
      </c>
      <c r="D161" t="s">
        <v>64</v>
      </c>
      <c r="E161" t="s">
        <v>44</v>
      </c>
      <c r="F161" t="s">
        <v>8</v>
      </c>
      <c r="G161">
        <v>198</v>
      </c>
      <c r="H161" t="s">
        <v>4</v>
      </c>
      <c r="I161" t="s">
        <v>66</v>
      </c>
      <c r="J161" s="2">
        <v>5</v>
      </c>
      <c r="K161" s="2">
        <v>9</v>
      </c>
      <c r="L161" s="2">
        <v>3</v>
      </c>
      <c r="M161" s="2">
        <f t="shared" si="9"/>
        <v>6</v>
      </c>
      <c r="N161" s="3">
        <f t="shared" si="10"/>
        <v>33.333333333333329</v>
      </c>
      <c r="Q161">
        <v>198</v>
      </c>
    </row>
    <row r="162" spans="1:17" x14ac:dyDescent="0.25">
      <c r="A162" t="s">
        <v>16</v>
      </c>
      <c r="B162" t="s">
        <v>35</v>
      </c>
      <c r="C162" t="s">
        <v>40</v>
      </c>
      <c r="D162" t="s">
        <v>64</v>
      </c>
      <c r="E162" t="s">
        <v>44</v>
      </c>
      <c r="F162" t="s">
        <v>8</v>
      </c>
      <c r="G162">
        <v>198</v>
      </c>
      <c r="H162" t="s">
        <v>4</v>
      </c>
      <c r="I162" t="s">
        <v>66</v>
      </c>
      <c r="J162" s="2">
        <v>20</v>
      </c>
      <c r="K162" s="2">
        <v>25</v>
      </c>
      <c r="L162" s="2">
        <v>18</v>
      </c>
      <c r="M162" s="2">
        <f t="shared" si="9"/>
        <v>7</v>
      </c>
      <c r="N162" s="3">
        <f t="shared" si="10"/>
        <v>72</v>
      </c>
      <c r="Q162">
        <v>198</v>
      </c>
    </row>
    <row r="163" spans="1:17" x14ac:dyDescent="0.25">
      <c r="A163" t="s">
        <v>16</v>
      </c>
      <c r="B163" t="s">
        <v>35</v>
      </c>
      <c r="C163" t="s">
        <v>40</v>
      </c>
      <c r="D163" t="s">
        <v>64</v>
      </c>
      <c r="E163" t="s">
        <v>44</v>
      </c>
      <c r="F163" t="s">
        <v>8</v>
      </c>
      <c r="G163">
        <v>208</v>
      </c>
      <c r="H163" t="s">
        <v>4</v>
      </c>
      <c r="I163" t="s">
        <v>73</v>
      </c>
      <c r="J163" s="2">
        <v>0</v>
      </c>
      <c r="K163" s="2">
        <v>28</v>
      </c>
      <c r="L163" s="2">
        <v>2</v>
      </c>
      <c r="M163" s="2">
        <f t="shared" si="9"/>
        <v>26</v>
      </c>
      <c r="N163" s="3">
        <f t="shared" si="10"/>
        <v>7.1428571428571423</v>
      </c>
      <c r="Q163">
        <v>208</v>
      </c>
    </row>
    <row r="164" spans="1:17" x14ac:dyDescent="0.25">
      <c r="A164" t="s">
        <v>16</v>
      </c>
      <c r="B164" t="s">
        <v>9</v>
      </c>
      <c r="C164" t="s">
        <v>9</v>
      </c>
      <c r="D164" t="s">
        <v>64</v>
      </c>
      <c r="E164" t="s">
        <v>67</v>
      </c>
      <c r="F164" t="s">
        <v>67</v>
      </c>
      <c r="G164">
        <v>199</v>
      </c>
      <c r="H164" t="s">
        <v>4</v>
      </c>
      <c r="I164" t="s">
        <v>69</v>
      </c>
      <c r="J164" s="2">
        <v>100</v>
      </c>
      <c r="K164" s="2">
        <v>16</v>
      </c>
      <c r="L164" s="2">
        <v>14</v>
      </c>
      <c r="M164" s="2">
        <f t="shared" si="9"/>
        <v>2</v>
      </c>
      <c r="N164" s="3">
        <f t="shared" si="10"/>
        <v>87.5</v>
      </c>
      <c r="Q164">
        <v>199</v>
      </c>
    </row>
    <row r="165" spans="1:17" x14ac:dyDescent="0.25">
      <c r="A165" t="s">
        <v>16</v>
      </c>
      <c r="B165" t="s">
        <v>35</v>
      </c>
      <c r="C165" t="s">
        <v>40</v>
      </c>
      <c r="D165" t="s">
        <v>32</v>
      </c>
      <c r="E165" t="s">
        <v>45</v>
      </c>
      <c r="F165" t="s">
        <v>8</v>
      </c>
      <c r="G165">
        <v>174</v>
      </c>
      <c r="H165" t="s">
        <v>4</v>
      </c>
      <c r="I165" t="s">
        <v>46</v>
      </c>
      <c r="J165" s="2">
        <v>0</v>
      </c>
      <c r="K165" s="2">
        <v>6</v>
      </c>
      <c r="L165" s="2">
        <v>0</v>
      </c>
      <c r="M165" s="2">
        <f t="shared" si="9"/>
        <v>6</v>
      </c>
      <c r="N165" s="3">
        <f t="shared" si="10"/>
        <v>0</v>
      </c>
      <c r="Q165">
        <v>174</v>
      </c>
    </row>
    <row r="166" spans="1:17" x14ac:dyDescent="0.25">
      <c r="A166" t="s">
        <v>16</v>
      </c>
      <c r="B166" t="s">
        <v>9</v>
      </c>
      <c r="C166" t="s">
        <v>9</v>
      </c>
      <c r="D166" t="s">
        <v>30</v>
      </c>
      <c r="E166" t="s">
        <v>88</v>
      </c>
      <c r="F166" t="s">
        <v>87</v>
      </c>
      <c r="G166">
        <v>277</v>
      </c>
      <c r="H166" t="s">
        <v>4</v>
      </c>
      <c r="I166" t="s">
        <v>91</v>
      </c>
      <c r="J166" s="2">
        <v>5</v>
      </c>
      <c r="K166" s="2">
        <v>4</v>
      </c>
      <c r="L166" s="2">
        <v>0</v>
      </c>
      <c r="M166" s="2">
        <f t="shared" si="9"/>
        <v>4</v>
      </c>
      <c r="N166" s="3">
        <f t="shared" si="10"/>
        <v>0</v>
      </c>
      <c r="Q166">
        <v>277</v>
      </c>
    </row>
    <row r="167" spans="1:17" x14ac:dyDescent="0.25">
      <c r="A167" t="s">
        <v>16</v>
      </c>
      <c r="B167" t="s">
        <v>35</v>
      </c>
      <c r="C167" t="s">
        <v>40</v>
      </c>
      <c r="D167" t="s">
        <v>32</v>
      </c>
      <c r="E167" t="s">
        <v>43</v>
      </c>
      <c r="F167" t="s">
        <v>8</v>
      </c>
      <c r="G167">
        <v>174</v>
      </c>
      <c r="H167" t="s">
        <v>4</v>
      </c>
      <c r="I167" t="s">
        <v>46</v>
      </c>
      <c r="J167" s="2">
        <v>0</v>
      </c>
      <c r="K167" s="2">
        <v>7</v>
      </c>
      <c r="L167" s="2">
        <v>0</v>
      </c>
      <c r="M167" s="2">
        <f t="shared" ref="M167:M190" si="11">K167-L167</f>
        <v>7</v>
      </c>
      <c r="N167" s="3">
        <f t="shared" si="10"/>
        <v>0</v>
      </c>
      <c r="Q167">
        <v>174</v>
      </c>
    </row>
    <row r="168" spans="1:17" x14ac:dyDescent="0.25">
      <c r="A168" t="s">
        <v>16</v>
      </c>
      <c r="B168" t="s">
        <v>35</v>
      </c>
      <c r="C168" t="s">
        <v>40</v>
      </c>
      <c r="D168" t="s">
        <v>32</v>
      </c>
      <c r="E168" t="s">
        <v>43</v>
      </c>
      <c r="F168" t="s">
        <v>8</v>
      </c>
      <c r="G168">
        <v>174</v>
      </c>
      <c r="H168" t="s">
        <v>4</v>
      </c>
      <c r="I168" t="s">
        <v>46</v>
      </c>
      <c r="J168" s="2">
        <v>5</v>
      </c>
      <c r="K168" s="2">
        <v>4</v>
      </c>
      <c r="L168" s="2">
        <v>4</v>
      </c>
      <c r="M168" s="2">
        <f t="shared" si="11"/>
        <v>0</v>
      </c>
      <c r="N168" s="3">
        <f t="shared" si="10"/>
        <v>100</v>
      </c>
      <c r="Q168">
        <v>174</v>
      </c>
    </row>
    <row r="169" spans="1:17" x14ac:dyDescent="0.25">
      <c r="A169" t="s">
        <v>16</v>
      </c>
      <c r="B169" t="s">
        <v>35</v>
      </c>
      <c r="C169" t="s">
        <v>40</v>
      </c>
      <c r="D169" t="s">
        <v>32</v>
      </c>
      <c r="E169" t="s">
        <v>43</v>
      </c>
      <c r="F169" t="s">
        <v>8</v>
      </c>
      <c r="G169">
        <v>174</v>
      </c>
      <c r="H169" t="s">
        <v>4</v>
      </c>
      <c r="I169" t="s">
        <v>46</v>
      </c>
      <c r="J169" s="2">
        <v>5</v>
      </c>
      <c r="K169" s="2">
        <v>12</v>
      </c>
      <c r="L169" s="2">
        <v>3</v>
      </c>
      <c r="M169" s="2">
        <f t="shared" si="11"/>
        <v>9</v>
      </c>
      <c r="N169" s="3">
        <f t="shared" si="10"/>
        <v>25</v>
      </c>
      <c r="Q169">
        <v>174</v>
      </c>
    </row>
    <row r="170" spans="1:17" x14ac:dyDescent="0.25">
      <c r="A170" t="s">
        <v>16</v>
      </c>
      <c r="B170" t="s">
        <v>35</v>
      </c>
      <c r="C170" t="s">
        <v>40</v>
      </c>
      <c r="D170" t="s">
        <v>32</v>
      </c>
      <c r="E170" t="s">
        <v>43</v>
      </c>
      <c r="F170" t="s">
        <v>8</v>
      </c>
      <c r="G170">
        <v>174</v>
      </c>
      <c r="H170" t="s">
        <v>4</v>
      </c>
      <c r="I170" t="s">
        <v>46</v>
      </c>
      <c r="J170" s="2">
        <v>5</v>
      </c>
      <c r="K170" s="2">
        <v>13</v>
      </c>
      <c r="L170" s="2">
        <v>7</v>
      </c>
      <c r="M170" s="2">
        <f t="shared" si="11"/>
        <v>6</v>
      </c>
      <c r="N170" s="3">
        <f t="shared" si="10"/>
        <v>53.846153846153847</v>
      </c>
      <c r="Q170">
        <v>174</v>
      </c>
    </row>
    <row r="171" spans="1:17" x14ac:dyDescent="0.25">
      <c r="A171" t="s">
        <v>16</v>
      </c>
      <c r="B171" t="s">
        <v>35</v>
      </c>
      <c r="C171" t="s">
        <v>40</v>
      </c>
      <c r="D171" t="s">
        <v>32</v>
      </c>
      <c r="E171" t="s">
        <v>43</v>
      </c>
      <c r="F171" t="s">
        <v>8</v>
      </c>
      <c r="G171">
        <v>174</v>
      </c>
      <c r="H171" t="s">
        <v>4</v>
      </c>
      <c r="I171" t="s">
        <v>46</v>
      </c>
      <c r="J171" s="2">
        <v>5</v>
      </c>
      <c r="K171" s="2">
        <v>14</v>
      </c>
      <c r="L171" s="2">
        <v>10</v>
      </c>
      <c r="M171" s="2">
        <f t="shared" si="11"/>
        <v>4</v>
      </c>
      <c r="N171" s="3">
        <f t="shared" si="10"/>
        <v>71.428571428571431</v>
      </c>
      <c r="Q171">
        <v>174</v>
      </c>
    </row>
    <row r="172" spans="1:17" x14ac:dyDescent="0.25">
      <c r="A172" t="s">
        <v>16</v>
      </c>
      <c r="B172" t="s">
        <v>35</v>
      </c>
      <c r="C172" t="s">
        <v>40</v>
      </c>
      <c r="D172" t="s">
        <v>32</v>
      </c>
      <c r="E172" t="s">
        <v>43</v>
      </c>
      <c r="F172" t="s">
        <v>8</v>
      </c>
      <c r="G172">
        <v>174</v>
      </c>
      <c r="H172" t="s">
        <v>4</v>
      </c>
      <c r="I172" t="s">
        <v>46</v>
      </c>
      <c r="J172" s="2">
        <v>20</v>
      </c>
      <c r="K172" s="2">
        <v>6</v>
      </c>
      <c r="L172" s="2">
        <v>6</v>
      </c>
      <c r="M172" s="2">
        <f t="shared" si="11"/>
        <v>0</v>
      </c>
      <c r="N172" s="3">
        <f t="shared" si="10"/>
        <v>100</v>
      </c>
      <c r="Q172">
        <v>174</v>
      </c>
    </row>
    <row r="173" spans="1:17" x14ac:dyDescent="0.25">
      <c r="A173" t="s">
        <v>16</v>
      </c>
      <c r="B173" t="s">
        <v>35</v>
      </c>
      <c r="C173" t="s">
        <v>40</v>
      </c>
      <c r="D173" t="s">
        <v>32</v>
      </c>
      <c r="E173" t="s">
        <v>43</v>
      </c>
      <c r="F173" t="s">
        <v>8</v>
      </c>
      <c r="G173">
        <v>174</v>
      </c>
      <c r="H173" t="s">
        <v>4</v>
      </c>
      <c r="I173" t="s">
        <v>46</v>
      </c>
      <c r="J173" s="2">
        <v>20</v>
      </c>
      <c r="K173" s="2">
        <v>8</v>
      </c>
      <c r="L173" s="2">
        <v>8</v>
      </c>
      <c r="M173" s="2">
        <f t="shared" si="11"/>
        <v>0</v>
      </c>
      <c r="N173" s="3">
        <f t="shared" si="10"/>
        <v>100</v>
      </c>
      <c r="Q173">
        <v>174</v>
      </c>
    </row>
    <row r="174" spans="1:17" x14ac:dyDescent="0.25">
      <c r="A174" t="s">
        <v>16</v>
      </c>
      <c r="B174" t="s">
        <v>35</v>
      </c>
      <c r="C174" t="s">
        <v>40</v>
      </c>
      <c r="D174" t="s">
        <v>32</v>
      </c>
      <c r="E174" t="s">
        <v>43</v>
      </c>
      <c r="F174" t="s">
        <v>8</v>
      </c>
      <c r="G174">
        <v>174</v>
      </c>
      <c r="H174" t="s">
        <v>4</v>
      </c>
      <c r="I174" t="s">
        <v>46</v>
      </c>
      <c r="J174" s="2">
        <v>20</v>
      </c>
      <c r="K174" s="2">
        <v>10</v>
      </c>
      <c r="L174" s="2">
        <v>10</v>
      </c>
      <c r="M174" s="2">
        <f t="shared" si="11"/>
        <v>0</v>
      </c>
      <c r="N174" s="3">
        <f t="shared" si="10"/>
        <v>100</v>
      </c>
      <c r="Q174">
        <v>174</v>
      </c>
    </row>
    <row r="175" spans="1:17" x14ac:dyDescent="0.25">
      <c r="A175" t="s">
        <v>16</v>
      </c>
      <c r="B175" t="s">
        <v>35</v>
      </c>
      <c r="C175" t="s">
        <v>40</v>
      </c>
      <c r="D175" t="s">
        <v>32</v>
      </c>
      <c r="E175" t="s">
        <v>43</v>
      </c>
      <c r="F175" t="s">
        <v>8</v>
      </c>
      <c r="G175">
        <v>174</v>
      </c>
      <c r="H175" t="s">
        <v>4</v>
      </c>
      <c r="I175" t="s">
        <v>46</v>
      </c>
      <c r="J175" s="2">
        <v>100</v>
      </c>
      <c r="K175" s="2">
        <v>4</v>
      </c>
      <c r="L175" s="2">
        <v>4</v>
      </c>
      <c r="M175" s="2">
        <f t="shared" si="11"/>
        <v>0</v>
      </c>
      <c r="N175" s="3">
        <f t="shared" si="10"/>
        <v>100</v>
      </c>
      <c r="Q175">
        <v>174</v>
      </c>
    </row>
    <row r="176" spans="1:17" x14ac:dyDescent="0.25">
      <c r="A176" t="s">
        <v>16</v>
      </c>
      <c r="B176" t="s">
        <v>35</v>
      </c>
      <c r="C176" t="s">
        <v>40</v>
      </c>
      <c r="D176" t="s">
        <v>32</v>
      </c>
      <c r="E176" t="s">
        <v>43</v>
      </c>
      <c r="F176" t="s">
        <v>8</v>
      </c>
      <c r="G176">
        <v>174</v>
      </c>
      <c r="H176" t="s">
        <v>4</v>
      </c>
      <c r="I176" t="s">
        <v>46</v>
      </c>
      <c r="J176" s="2">
        <v>100</v>
      </c>
      <c r="K176" s="2">
        <v>7</v>
      </c>
      <c r="L176" s="2">
        <v>7</v>
      </c>
      <c r="M176" s="2">
        <f t="shared" si="11"/>
        <v>0</v>
      </c>
      <c r="N176" s="3">
        <f t="shared" si="10"/>
        <v>100</v>
      </c>
      <c r="Q176">
        <v>174</v>
      </c>
    </row>
    <row r="177" spans="1:17" x14ac:dyDescent="0.25">
      <c r="A177" t="s">
        <v>16</v>
      </c>
      <c r="B177" t="s">
        <v>35</v>
      </c>
      <c r="C177" t="s">
        <v>40</v>
      </c>
      <c r="D177" t="s">
        <v>32</v>
      </c>
      <c r="E177" t="s">
        <v>43</v>
      </c>
      <c r="F177" t="s">
        <v>8</v>
      </c>
      <c r="G177">
        <v>174</v>
      </c>
      <c r="H177" t="s">
        <v>4</v>
      </c>
      <c r="I177" t="s">
        <v>46</v>
      </c>
      <c r="J177" s="2">
        <v>100</v>
      </c>
      <c r="K177" s="2">
        <v>10</v>
      </c>
      <c r="L177" s="2">
        <v>10</v>
      </c>
      <c r="M177" s="2">
        <f t="shared" si="11"/>
        <v>0</v>
      </c>
      <c r="N177" s="3">
        <f t="shared" si="10"/>
        <v>100</v>
      </c>
      <c r="Q177">
        <v>174</v>
      </c>
    </row>
    <row r="178" spans="1:17" x14ac:dyDescent="0.25">
      <c r="A178" t="s">
        <v>16</v>
      </c>
      <c r="B178" t="s">
        <v>35</v>
      </c>
      <c r="C178" t="s">
        <v>40</v>
      </c>
      <c r="D178" t="s">
        <v>32</v>
      </c>
      <c r="E178" t="s">
        <v>43</v>
      </c>
      <c r="F178" t="s">
        <v>8</v>
      </c>
      <c r="G178">
        <v>174</v>
      </c>
      <c r="H178" t="s">
        <v>4</v>
      </c>
      <c r="I178" t="s">
        <v>46</v>
      </c>
      <c r="J178" s="2">
        <v>100</v>
      </c>
      <c r="K178" s="2">
        <v>15</v>
      </c>
      <c r="L178" s="2">
        <v>14</v>
      </c>
      <c r="M178" s="2">
        <f t="shared" si="11"/>
        <v>1</v>
      </c>
      <c r="N178" s="3">
        <f t="shared" si="10"/>
        <v>93.333333333333329</v>
      </c>
      <c r="Q178">
        <v>174</v>
      </c>
    </row>
    <row r="179" spans="1:17" x14ac:dyDescent="0.25">
      <c r="A179" t="s">
        <v>16</v>
      </c>
      <c r="B179" t="s">
        <v>35</v>
      </c>
      <c r="C179" t="s">
        <v>40</v>
      </c>
      <c r="D179" t="s">
        <v>30</v>
      </c>
      <c r="E179" t="s">
        <v>43</v>
      </c>
      <c r="F179" t="s">
        <v>8</v>
      </c>
      <c r="G179">
        <v>177</v>
      </c>
      <c r="H179" t="s">
        <v>4</v>
      </c>
      <c r="I179">
        <v>50000</v>
      </c>
      <c r="J179" s="2">
        <v>0</v>
      </c>
      <c r="K179" s="2">
        <v>6</v>
      </c>
      <c r="L179" s="2">
        <v>0</v>
      </c>
      <c r="M179" s="2">
        <f t="shared" si="11"/>
        <v>6</v>
      </c>
      <c r="N179" s="3">
        <f t="shared" si="10"/>
        <v>0</v>
      </c>
      <c r="Q179">
        <v>177</v>
      </c>
    </row>
    <row r="180" spans="1:17" x14ac:dyDescent="0.25">
      <c r="A180" t="s">
        <v>16</v>
      </c>
      <c r="B180" t="s">
        <v>35</v>
      </c>
      <c r="C180" t="s">
        <v>40</v>
      </c>
      <c r="D180" t="s">
        <v>30</v>
      </c>
      <c r="E180" t="s">
        <v>43</v>
      </c>
      <c r="F180" t="s">
        <v>8</v>
      </c>
      <c r="G180">
        <v>177</v>
      </c>
      <c r="H180" t="s">
        <v>4</v>
      </c>
      <c r="I180">
        <v>50000</v>
      </c>
      <c r="J180" s="2">
        <v>5</v>
      </c>
      <c r="K180" s="2">
        <v>0</v>
      </c>
      <c r="L180" s="2">
        <v>0</v>
      </c>
      <c r="M180" s="2">
        <f t="shared" si="11"/>
        <v>0</v>
      </c>
      <c r="N180" s="3" t="s">
        <v>9</v>
      </c>
      <c r="Q180">
        <v>177</v>
      </c>
    </row>
    <row r="181" spans="1:17" x14ac:dyDescent="0.25">
      <c r="A181" t="s">
        <v>16</v>
      </c>
      <c r="B181" t="s">
        <v>35</v>
      </c>
      <c r="C181" t="s">
        <v>40</v>
      </c>
      <c r="D181" t="s">
        <v>30</v>
      </c>
      <c r="E181" t="s">
        <v>43</v>
      </c>
      <c r="F181" t="s">
        <v>8</v>
      </c>
      <c r="G181">
        <v>177</v>
      </c>
      <c r="H181" t="s">
        <v>4</v>
      </c>
      <c r="I181">
        <v>50000</v>
      </c>
      <c r="J181" s="2">
        <v>20</v>
      </c>
      <c r="K181" s="2">
        <v>6</v>
      </c>
      <c r="L181" s="2">
        <v>5</v>
      </c>
      <c r="M181" s="2">
        <f t="shared" si="11"/>
        <v>1</v>
      </c>
      <c r="N181" s="3">
        <f t="shared" ref="N181:N190" si="12">L181/(L181+M181)*100</f>
        <v>83.333333333333343</v>
      </c>
      <c r="Q181">
        <v>177</v>
      </c>
    </row>
    <row r="182" spans="1:17" x14ac:dyDescent="0.25">
      <c r="A182" t="s">
        <v>16</v>
      </c>
      <c r="B182" t="s">
        <v>35</v>
      </c>
      <c r="C182" t="s">
        <v>40</v>
      </c>
      <c r="D182" t="s">
        <v>30</v>
      </c>
      <c r="E182" t="s">
        <v>43</v>
      </c>
      <c r="F182" t="s">
        <v>8</v>
      </c>
      <c r="G182">
        <v>177</v>
      </c>
      <c r="H182" t="s">
        <v>4</v>
      </c>
      <c r="I182">
        <v>50000</v>
      </c>
      <c r="J182" s="2">
        <v>100</v>
      </c>
      <c r="K182" s="2">
        <v>12</v>
      </c>
      <c r="L182" s="2">
        <v>12</v>
      </c>
      <c r="M182" s="2">
        <f t="shared" si="11"/>
        <v>0</v>
      </c>
      <c r="N182" s="3">
        <f t="shared" si="12"/>
        <v>100</v>
      </c>
      <c r="Q182">
        <v>177</v>
      </c>
    </row>
    <row r="183" spans="1:17" x14ac:dyDescent="0.25">
      <c r="A183" t="s">
        <v>16</v>
      </c>
      <c r="B183" t="s">
        <v>35</v>
      </c>
      <c r="C183" t="s">
        <v>40</v>
      </c>
      <c r="D183" t="s">
        <v>30</v>
      </c>
      <c r="E183" t="s">
        <v>43</v>
      </c>
      <c r="F183" t="s">
        <v>8</v>
      </c>
      <c r="G183">
        <v>187</v>
      </c>
      <c r="H183" t="s">
        <v>4</v>
      </c>
      <c r="I183" t="s">
        <v>48</v>
      </c>
      <c r="J183" s="2">
        <v>0</v>
      </c>
      <c r="K183" s="2">
        <v>11</v>
      </c>
      <c r="L183" s="2">
        <v>2</v>
      </c>
      <c r="M183" s="2">
        <f t="shared" si="11"/>
        <v>9</v>
      </c>
      <c r="N183" s="3">
        <f t="shared" si="12"/>
        <v>18.181818181818183</v>
      </c>
      <c r="Q183">
        <v>187</v>
      </c>
    </row>
    <row r="184" spans="1:17" x14ac:dyDescent="0.25">
      <c r="A184" t="s">
        <v>16</v>
      </c>
      <c r="B184" t="s">
        <v>35</v>
      </c>
      <c r="C184" t="s">
        <v>40</v>
      </c>
      <c r="D184" t="s">
        <v>30</v>
      </c>
      <c r="E184" t="s">
        <v>43</v>
      </c>
      <c r="F184" t="s">
        <v>8</v>
      </c>
      <c r="G184">
        <v>187</v>
      </c>
      <c r="H184" t="s">
        <v>4</v>
      </c>
      <c r="I184" t="s">
        <v>47</v>
      </c>
      <c r="J184" s="2">
        <v>0</v>
      </c>
      <c r="K184" s="2">
        <v>31</v>
      </c>
      <c r="L184" s="2">
        <v>0</v>
      </c>
      <c r="M184" s="2">
        <f t="shared" si="11"/>
        <v>31</v>
      </c>
      <c r="N184" s="3">
        <f t="shared" si="12"/>
        <v>0</v>
      </c>
      <c r="Q184">
        <v>187</v>
      </c>
    </row>
    <row r="185" spans="1:17" x14ac:dyDescent="0.25">
      <c r="A185" t="s">
        <v>16</v>
      </c>
      <c r="B185" t="s">
        <v>35</v>
      </c>
      <c r="C185" t="s">
        <v>40</v>
      </c>
      <c r="D185" t="s">
        <v>30</v>
      </c>
      <c r="E185" t="s">
        <v>43</v>
      </c>
      <c r="F185" t="s">
        <v>8</v>
      </c>
      <c r="G185">
        <v>187</v>
      </c>
      <c r="H185" t="s">
        <v>4</v>
      </c>
      <c r="I185" t="s">
        <v>48</v>
      </c>
      <c r="J185" s="2">
        <v>5</v>
      </c>
      <c r="K185" s="2">
        <v>1</v>
      </c>
      <c r="L185" s="2">
        <v>0</v>
      </c>
      <c r="M185" s="2">
        <f t="shared" si="11"/>
        <v>1</v>
      </c>
      <c r="N185" s="3">
        <f t="shared" si="12"/>
        <v>0</v>
      </c>
      <c r="Q185">
        <v>187</v>
      </c>
    </row>
    <row r="186" spans="1:17" x14ac:dyDescent="0.25">
      <c r="A186" t="s">
        <v>16</v>
      </c>
      <c r="B186" t="s">
        <v>35</v>
      </c>
      <c r="C186" t="s">
        <v>40</v>
      </c>
      <c r="D186" t="s">
        <v>30</v>
      </c>
      <c r="E186" t="s">
        <v>43</v>
      </c>
      <c r="F186" t="s">
        <v>8</v>
      </c>
      <c r="G186">
        <v>187</v>
      </c>
      <c r="H186" t="s">
        <v>4</v>
      </c>
      <c r="I186" t="s">
        <v>48</v>
      </c>
      <c r="J186" s="2">
        <v>20</v>
      </c>
      <c r="K186" s="2">
        <v>11</v>
      </c>
      <c r="L186" s="2">
        <v>11</v>
      </c>
      <c r="M186" s="2">
        <f t="shared" si="11"/>
        <v>0</v>
      </c>
      <c r="N186" s="3">
        <f t="shared" si="12"/>
        <v>100</v>
      </c>
      <c r="Q186">
        <v>187</v>
      </c>
    </row>
    <row r="187" spans="1:17" x14ac:dyDescent="0.25">
      <c r="A187" t="s">
        <v>16</v>
      </c>
      <c r="B187" t="s">
        <v>35</v>
      </c>
      <c r="C187" t="s">
        <v>40</v>
      </c>
      <c r="D187" t="s">
        <v>30</v>
      </c>
      <c r="E187" t="s">
        <v>43</v>
      </c>
      <c r="F187" t="s">
        <v>8</v>
      </c>
      <c r="G187">
        <v>187</v>
      </c>
      <c r="H187" t="s">
        <v>7</v>
      </c>
      <c r="I187" t="s">
        <v>47</v>
      </c>
      <c r="J187" s="2">
        <v>20</v>
      </c>
      <c r="K187" s="2">
        <v>16</v>
      </c>
      <c r="L187" s="2">
        <v>12</v>
      </c>
      <c r="M187" s="2">
        <f t="shared" si="11"/>
        <v>4</v>
      </c>
      <c r="N187" s="3">
        <f t="shared" si="12"/>
        <v>75</v>
      </c>
      <c r="Q187">
        <v>187</v>
      </c>
    </row>
    <row r="188" spans="1:17" x14ac:dyDescent="0.25">
      <c r="A188" t="s">
        <v>16</v>
      </c>
      <c r="B188" t="s">
        <v>35</v>
      </c>
      <c r="C188" t="s">
        <v>40</v>
      </c>
      <c r="D188" t="s">
        <v>30</v>
      </c>
      <c r="E188" t="s">
        <v>43</v>
      </c>
      <c r="F188" t="s">
        <v>8</v>
      </c>
      <c r="G188">
        <v>187</v>
      </c>
      <c r="H188" t="s">
        <v>4</v>
      </c>
      <c r="I188" t="s">
        <v>48</v>
      </c>
      <c r="J188" s="2">
        <v>100</v>
      </c>
      <c r="K188" s="2">
        <v>13</v>
      </c>
      <c r="L188" s="2">
        <v>13</v>
      </c>
      <c r="M188" s="2">
        <f t="shared" si="11"/>
        <v>0</v>
      </c>
      <c r="N188" s="3">
        <f t="shared" si="12"/>
        <v>100</v>
      </c>
      <c r="Q188">
        <v>187</v>
      </c>
    </row>
    <row r="189" spans="1:17" x14ac:dyDescent="0.25">
      <c r="A189" t="s">
        <v>16</v>
      </c>
      <c r="B189" t="s">
        <v>35</v>
      </c>
      <c r="C189" t="s">
        <v>40</v>
      </c>
      <c r="D189" t="s">
        <v>64</v>
      </c>
      <c r="E189" t="s">
        <v>43</v>
      </c>
      <c r="F189" t="s">
        <v>8</v>
      </c>
      <c r="G189">
        <v>198</v>
      </c>
      <c r="H189" t="s">
        <v>4</v>
      </c>
      <c r="I189" t="s">
        <v>66</v>
      </c>
      <c r="J189" s="2">
        <v>100</v>
      </c>
      <c r="K189" s="2">
        <v>1</v>
      </c>
      <c r="L189" s="2">
        <v>1</v>
      </c>
      <c r="M189" s="2">
        <f t="shared" si="11"/>
        <v>0</v>
      </c>
      <c r="N189" s="3">
        <f t="shared" si="12"/>
        <v>100</v>
      </c>
      <c r="Q189">
        <v>198</v>
      </c>
    </row>
    <row r="190" spans="1:17" x14ac:dyDescent="0.25">
      <c r="A190" t="s">
        <v>16</v>
      </c>
      <c r="B190" t="s">
        <v>35</v>
      </c>
      <c r="C190" t="s">
        <v>40</v>
      </c>
      <c r="D190" t="s">
        <v>64</v>
      </c>
      <c r="E190" t="s">
        <v>43</v>
      </c>
      <c r="F190" t="s">
        <v>8</v>
      </c>
      <c r="G190">
        <v>206</v>
      </c>
      <c r="H190" t="s">
        <v>4</v>
      </c>
      <c r="I190" t="s">
        <v>71</v>
      </c>
      <c r="J190" s="2">
        <v>0</v>
      </c>
      <c r="K190" s="2">
        <v>11</v>
      </c>
      <c r="L190" s="2">
        <v>1</v>
      </c>
      <c r="M190" s="2">
        <f t="shared" si="11"/>
        <v>10</v>
      </c>
      <c r="N190" s="3">
        <f t="shared" si="12"/>
        <v>9.0909090909090917</v>
      </c>
      <c r="Q190">
        <v>206</v>
      </c>
    </row>
    <row r="191" spans="1:17" x14ac:dyDescent="0.25">
      <c r="A191" t="s">
        <v>16</v>
      </c>
      <c r="B191" t="s">
        <v>35</v>
      </c>
      <c r="C191" t="s">
        <v>40</v>
      </c>
      <c r="D191" t="s">
        <v>30</v>
      </c>
      <c r="E191" t="s">
        <v>33</v>
      </c>
      <c r="F191" t="s">
        <v>8</v>
      </c>
      <c r="G191">
        <v>296</v>
      </c>
      <c r="H191" t="s">
        <v>4</v>
      </c>
      <c r="I191" s="2">
        <v>3</v>
      </c>
      <c r="J191" s="2">
        <v>0</v>
      </c>
      <c r="K191" s="2">
        <v>1</v>
      </c>
      <c r="L191" s="2" t="s">
        <v>9</v>
      </c>
      <c r="M191" s="2" t="s">
        <v>9</v>
      </c>
      <c r="N191" s="2" t="s">
        <v>9</v>
      </c>
      <c r="Q191">
        <v>296</v>
      </c>
    </row>
    <row r="192" spans="1:17" x14ac:dyDescent="0.25">
      <c r="A192" t="s">
        <v>16</v>
      </c>
      <c r="B192" t="s">
        <v>35</v>
      </c>
      <c r="C192" t="s">
        <v>40</v>
      </c>
      <c r="D192" t="s">
        <v>30</v>
      </c>
      <c r="E192" t="s">
        <v>33</v>
      </c>
      <c r="F192" t="s">
        <v>8</v>
      </c>
      <c r="G192">
        <v>296</v>
      </c>
      <c r="H192" t="s">
        <v>4</v>
      </c>
      <c r="I192" s="2">
        <v>3</v>
      </c>
      <c r="J192" s="2">
        <v>0</v>
      </c>
      <c r="K192" s="2">
        <v>6</v>
      </c>
      <c r="L192" s="2">
        <v>0</v>
      </c>
      <c r="M192" s="2">
        <v>5</v>
      </c>
      <c r="N192" s="3">
        <f t="shared" ref="N192:N202" si="13">L192/(L192+M192)*100</f>
        <v>0</v>
      </c>
      <c r="Q192">
        <v>296</v>
      </c>
    </row>
    <row r="193" spans="1:17" x14ac:dyDescent="0.25">
      <c r="A193" t="s">
        <v>16</v>
      </c>
      <c r="B193" t="s">
        <v>35</v>
      </c>
      <c r="C193" t="s">
        <v>40</v>
      </c>
      <c r="D193" t="s">
        <v>30</v>
      </c>
      <c r="E193" t="s">
        <v>33</v>
      </c>
      <c r="F193" t="s">
        <v>8</v>
      </c>
      <c r="G193">
        <v>296</v>
      </c>
      <c r="H193" t="s">
        <v>4</v>
      </c>
      <c r="I193" s="2">
        <v>3</v>
      </c>
      <c r="J193" s="2">
        <v>0</v>
      </c>
      <c r="K193" s="2">
        <v>6</v>
      </c>
      <c r="L193" s="2">
        <v>0</v>
      </c>
      <c r="M193" s="2">
        <v>5</v>
      </c>
      <c r="N193" s="3">
        <f t="shared" si="13"/>
        <v>0</v>
      </c>
      <c r="Q193">
        <v>296</v>
      </c>
    </row>
    <row r="194" spans="1:17" x14ac:dyDescent="0.25">
      <c r="A194" t="s">
        <v>16</v>
      </c>
      <c r="B194" t="s">
        <v>35</v>
      </c>
      <c r="C194" t="s">
        <v>40</v>
      </c>
      <c r="D194" t="s">
        <v>30</v>
      </c>
      <c r="E194" t="s">
        <v>33</v>
      </c>
      <c r="F194" t="s">
        <v>8</v>
      </c>
      <c r="G194">
        <v>296</v>
      </c>
      <c r="H194" t="s">
        <v>4</v>
      </c>
      <c r="I194" s="2">
        <v>3</v>
      </c>
      <c r="J194" s="2">
        <v>0</v>
      </c>
      <c r="K194" s="2">
        <v>8</v>
      </c>
      <c r="L194" s="2">
        <v>0</v>
      </c>
      <c r="M194" s="2">
        <v>7</v>
      </c>
      <c r="N194" s="3">
        <f t="shared" si="13"/>
        <v>0</v>
      </c>
      <c r="Q194">
        <v>296</v>
      </c>
    </row>
    <row r="195" spans="1:17" x14ac:dyDescent="0.25">
      <c r="A195" t="s">
        <v>16</v>
      </c>
      <c r="B195" t="s">
        <v>35</v>
      </c>
      <c r="C195" t="s">
        <v>40</v>
      </c>
      <c r="D195" t="s">
        <v>30</v>
      </c>
      <c r="E195" t="s">
        <v>33</v>
      </c>
      <c r="F195" t="s">
        <v>8</v>
      </c>
      <c r="G195">
        <v>296</v>
      </c>
      <c r="H195" t="s">
        <v>4</v>
      </c>
      <c r="I195" s="2">
        <v>3</v>
      </c>
      <c r="J195" s="2">
        <v>5</v>
      </c>
      <c r="K195" s="2">
        <v>5</v>
      </c>
      <c r="L195" s="2">
        <v>0</v>
      </c>
      <c r="M195" s="2">
        <v>4</v>
      </c>
      <c r="N195" s="3">
        <f t="shared" si="13"/>
        <v>0</v>
      </c>
      <c r="Q195">
        <v>296</v>
      </c>
    </row>
    <row r="196" spans="1:17" x14ac:dyDescent="0.25">
      <c r="A196" t="s">
        <v>16</v>
      </c>
      <c r="B196" t="s">
        <v>35</v>
      </c>
      <c r="C196" t="s">
        <v>40</v>
      </c>
      <c r="D196" t="s">
        <v>30</v>
      </c>
      <c r="E196" t="s">
        <v>33</v>
      </c>
      <c r="F196" t="s">
        <v>8</v>
      </c>
      <c r="G196">
        <v>296</v>
      </c>
      <c r="H196" t="s">
        <v>4</v>
      </c>
      <c r="I196" s="2">
        <v>3</v>
      </c>
      <c r="J196" s="2">
        <v>5</v>
      </c>
      <c r="K196" s="2">
        <v>5</v>
      </c>
      <c r="L196" s="2">
        <v>4</v>
      </c>
      <c r="M196" s="2">
        <v>0</v>
      </c>
      <c r="N196" s="3">
        <f t="shared" si="13"/>
        <v>100</v>
      </c>
      <c r="Q196">
        <v>296</v>
      </c>
    </row>
    <row r="197" spans="1:17" x14ac:dyDescent="0.25">
      <c r="A197" t="s">
        <v>16</v>
      </c>
      <c r="B197" t="s">
        <v>35</v>
      </c>
      <c r="C197" t="s">
        <v>40</v>
      </c>
      <c r="D197" t="s">
        <v>30</v>
      </c>
      <c r="E197" t="s">
        <v>33</v>
      </c>
      <c r="F197" t="s">
        <v>8</v>
      </c>
      <c r="G197">
        <v>296</v>
      </c>
      <c r="H197" t="s">
        <v>4</v>
      </c>
      <c r="I197" s="2">
        <v>3</v>
      </c>
      <c r="J197" s="2">
        <v>5</v>
      </c>
      <c r="K197" s="2">
        <v>5</v>
      </c>
      <c r="L197" s="2">
        <v>4</v>
      </c>
      <c r="M197" s="2">
        <v>0</v>
      </c>
      <c r="N197" s="3">
        <f t="shared" si="13"/>
        <v>100</v>
      </c>
      <c r="Q197">
        <v>296</v>
      </c>
    </row>
    <row r="198" spans="1:17" x14ac:dyDescent="0.25">
      <c r="A198" t="s">
        <v>16</v>
      </c>
      <c r="B198" t="s">
        <v>35</v>
      </c>
      <c r="C198" t="s">
        <v>40</v>
      </c>
      <c r="D198" t="s">
        <v>30</v>
      </c>
      <c r="E198" t="s">
        <v>33</v>
      </c>
      <c r="F198" t="s">
        <v>8</v>
      </c>
      <c r="G198">
        <v>296</v>
      </c>
      <c r="H198" t="s">
        <v>4</v>
      </c>
      <c r="I198" s="2">
        <v>3</v>
      </c>
      <c r="J198" s="2">
        <v>5</v>
      </c>
      <c r="K198" s="2">
        <v>8</v>
      </c>
      <c r="L198" s="2">
        <v>7</v>
      </c>
      <c r="M198" s="2">
        <v>0</v>
      </c>
      <c r="N198" s="3">
        <f t="shared" si="13"/>
        <v>100</v>
      </c>
      <c r="Q198">
        <v>296</v>
      </c>
    </row>
    <row r="199" spans="1:17" x14ac:dyDescent="0.25">
      <c r="A199" t="s">
        <v>16</v>
      </c>
      <c r="B199" t="s">
        <v>35</v>
      </c>
      <c r="C199" t="s">
        <v>40</v>
      </c>
      <c r="D199" t="s">
        <v>30</v>
      </c>
      <c r="E199" t="s">
        <v>33</v>
      </c>
      <c r="F199" t="s">
        <v>8</v>
      </c>
      <c r="G199">
        <v>296</v>
      </c>
      <c r="H199" t="s">
        <v>4</v>
      </c>
      <c r="I199" s="2">
        <v>3</v>
      </c>
      <c r="J199" s="2">
        <v>20</v>
      </c>
      <c r="K199" s="2">
        <v>3</v>
      </c>
      <c r="L199" s="2">
        <v>0</v>
      </c>
      <c r="M199" s="2">
        <v>2</v>
      </c>
      <c r="N199" s="3">
        <f t="shared" si="13"/>
        <v>0</v>
      </c>
      <c r="Q199">
        <v>296</v>
      </c>
    </row>
    <row r="200" spans="1:17" x14ac:dyDescent="0.25">
      <c r="A200" t="s">
        <v>16</v>
      </c>
      <c r="B200" t="s">
        <v>35</v>
      </c>
      <c r="C200" t="s">
        <v>40</v>
      </c>
      <c r="D200" t="s">
        <v>30</v>
      </c>
      <c r="E200" t="s">
        <v>33</v>
      </c>
      <c r="F200" t="s">
        <v>8</v>
      </c>
      <c r="G200">
        <v>296</v>
      </c>
      <c r="H200" t="s">
        <v>4</v>
      </c>
      <c r="I200" s="2">
        <v>3</v>
      </c>
      <c r="J200" s="2">
        <v>20</v>
      </c>
      <c r="K200" s="2">
        <v>3</v>
      </c>
      <c r="L200" s="2">
        <v>0</v>
      </c>
      <c r="M200" s="2">
        <v>2</v>
      </c>
      <c r="N200" s="3">
        <f t="shared" si="13"/>
        <v>0</v>
      </c>
      <c r="Q200">
        <v>296</v>
      </c>
    </row>
    <row r="201" spans="1:17" x14ac:dyDescent="0.25">
      <c r="A201" t="s">
        <v>16</v>
      </c>
      <c r="B201" t="s">
        <v>35</v>
      </c>
      <c r="C201" t="s">
        <v>40</v>
      </c>
      <c r="D201" t="s">
        <v>30</v>
      </c>
      <c r="E201" t="s">
        <v>33</v>
      </c>
      <c r="F201" t="s">
        <v>8</v>
      </c>
      <c r="G201">
        <v>296</v>
      </c>
      <c r="H201" t="s">
        <v>4</v>
      </c>
      <c r="I201" s="2">
        <v>3</v>
      </c>
      <c r="J201" s="2">
        <v>20</v>
      </c>
      <c r="K201" s="2">
        <v>3</v>
      </c>
      <c r="L201" s="2">
        <v>0</v>
      </c>
      <c r="M201" s="2">
        <v>2</v>
      </c>
      <c r="N201" s="3">
        <f t="shared" si="13"/>
        <v>0</v>
      </c>
      <c r="Q201">
        <v>296</v>
      </c>
    </row>
    <row r="202" spans="1:17" x14ac:dyDescent="0.25">
      <c r="A202" t="s">
        <v>16</v>
      </c>
      <c r="B202" t="s">
        <v>35</v>
      </c>
      <c r="C202" t="s">
        <v>40</v>
      </c>
      <c r="D202" t="s">
        <v>30</v>
      </c>
      <c r="E202" t="s">
        <v>33</v>
      </c>
      <c r="F202" t="s">
        <v>8</v>
      </c>
      <c r="G202">
        <v>296</v>
      </c>
      <c r="H202" t="s">
        <v>4</v>
      </c>
      <c r="I202" s="2">
        <v>3</v>
      </c>
      <c r="J202" s="2">
        <v>20</v>
      </c>
      <c r="K202" s="2">
        <v>3</v>
      </c>
      <c r="L202" s="2">
        <v>2</v>
      </c>
      <c r="M202" s="2">
        <v>0</v>
      </c>
      <c r="N202" s="3">
        <f t="shared" si="13"/>
        <v>100</v>
      </c>
      <c r="Q202">
        <v>296</v>
      </c>
    </row>
    <row r="203" spans="1:17" x14ac:dyDescent="0.25">
      <c r="A203" t="s">
        <v>16</v>
      </c>
      <c r="B203" t="s">
        <v>35</v>
      </c>
      <c r="C203" t="s">
        <v>40</v>
      </c>
      <c r="D203" t="s">
        <v>30</v>
      </c>
      <c r="E203" t="s">
        <v>33</v>
      </c>
      <c r="F203" t="s">
        <v>8</v>
      </c>
      <c r="G203">
        <v>296</v>
      </c>
      <c r="H203" t="s">
        <v>4</v>
      </c>
      <c r="I203" s="2">
        <v>3</v>
      </c>
      <c r="J203" s="2">
        <v>100</v>
      </c>
      <c r="K203" s="2">
        <v>1</v>
      </c>
      <c r="L203" s="2" t="s">
        <v>9</v>
      </c>
      <c r="M203" s="2" t="s">
        <v>9</v>
      </c>
      <c r="N203" s="3" t="s">
        <v>9</v>
      </c>
      <c r="Q203">
        <v>296</v>
      </c>
    </row>
    <row r="204" spans="1:17" x14ac:dyDescent="0.25">
      <c r="A204" t="s">
        <v>16</v>
      </c>
      <c r="B204" t="s">
        <v>35</v>
      </c>
      <c r="C204" t="s">
        <v>40</v>
      </c>
      <c r="D204" t="s">
        <v>30</v>
      </c>
      <c r="E204" t="s">
        <v>33</v>
      </c>
      <c r="F204" t="s">
        <v>8</v>
      </c>
      <c r="G204">
        <v>296</v>
      </c>
      <c r="H204" t="s">
        <v>4</v>
      </c>
      <c r="I204" s="2">
        <v>3</v>
      </c>
      <c r="J204" s="2">
        <v>100</v>
      </c>
      <c r="K204" s="2">
        <v>2</v>
      </c>
      <c r="L204" s="2">
        <v>1</v>
      </c>
      <c r="M204" s="2">
        <v>0</v>
      </c>
      <c r="N204" s="3">
        <f t="shared" ref="N204:N213" si="14">L204/(L204+M204)*100</f>
        <v>100</v>
      </c>
      <c r="Q204">
        <v>296</v>
      </c>
    </row>
    <row r="205" spans="1:17" x14ac:dyDescent="0.25">
      <c r="A205" t="s">
        <v>16</v>
      </c>
      <c r="B205" t="s">
        <v>35</v>
      </c>
      <c r="C205" t="s">
        <v>40</v>
      </c>
      <c r="D205" t="s">
        <v>30</v>
      </c>
      <c r="E205" t="s">
        <v>33</v>
      </c>
      <c r="F205" t="s">
        <v>8</v>
      </c>
      <c r="G205">
        <v>296</v>
      </c>
      <c r="H205" t="s">
        <v>4</v>
      </c>
      <c r="I205" s="2">
        <v>3</v>
      </c>
      <c r="J205" s="2">
        <v>100</v>
      </c>
      <c r="K205" s="2">
        <v>2</v>
      </c>
      <c r="L205" s="2">
        <v>1</v>
      </c>
      <c r="M205" s="2">
        <v>0</v>
      </c>
      <c r="N205" s="3">
        <f t="shared" si="14"/>
        <v>100</v>
      </c>
      <c r="Q205">
        <v>296</v>
      </c>
    </row>
    <row r="206" spans="1:17" x14ac:dyDescent="0.25">
      <c r="A206" t="s">
        <v>16</v>
      </c>
      <c r="B206" t="s">
        <v>35</v>
      </c>
      <c r="C206" t="s">
        <v>40</v>
      </c>
      <c r="D206" t="s">
        <v>30</v>
      </c>
      <c r="E206" t="s">
        <v>33</v>
      </c>
      <c r="F206" t="s">
        <v>8</v>
      </c>
      <c r="G206">
        <v>296</v>
      </c>
      <c r="H206" t="s">
        <v>4</v>
      </c>
      <c r="I206" s="2">
        <v>3</v>
      </c>
      <c r="J206" s="2">
        <v>100</v>
      </c>
      <c r="K206" s="2">
        <v>2</v>
      </c>
      <c r="L206" s="2">
        <v>1</v>
      </c>
      <c r="M206" s="2">
        <v>0</v>
      </c>
      <c r="N206" s="3">
        <f t="shared" si="14"/>
        <v>100</v>
      </c>
      <c r="Q206">
        <v>296</v>
      </c>
    </row>
    <row r="207" spans="1:17" x14ac:dyDescent="0.25">
      <c r="A207" t="s">
        <v>16</v>
      </c>
      <c r="B207" t="s">
        <v>35</v>
      </c>
      <c r="C207" t="s">
        <v>40</v>
      </c>
      <c r="D207" t="s">
        <v>30</v>
      </c>
      <c r="E207" t="s">
        <v>33</v>
      </c>
      <c r="F207" t="s">
        <v>8</v>
      </c>
      <c r="G207">
        <v>298</v>
      </c>
      <c r="H207" t="s">
        <v>4</v>
      </c>
      <c r="I207" s="2">
        <v>1</v>
      </c>
      <c r="J207" s="2">
        <v>0</v>
      </c>
      <c r="K207" s="2">
        <v>8</v>
      </c>
      <c r="L207" s="2">
        <v>0</v>
      </c>
      <c r="M207" s="2">
        <v>7</v>
      </c>
      <c r="N207" s="3">
        <f t="shared" si="14"/>
        <v>0</v>
      </c>
      <c r="Q207">
        <v>298</v>
      </c>
    </row>
    <row r="208" spans="1:17" x14ac:dyDescent="0.25">
      <c r="A208" t="s">
        <v>16</v>
      </c>
      <c r="B208" t="s">
        <v>35</v>
      </c>
      <c r="C208" t="s">
        <v>40</v>
      </c>
      <c r="D208" t="s">
        <v>30</v>
      </c>
      <c r="E208" t="s">
        <v>33</v>
      </c>
      <c r="F208" t="s">
        <v>8</v>
      </c>
      <c r="G208">
        <v>298</v>
      </c>
      <c r="H208" t="s">
        <v>4</v>
      </c>
      <c r="I208" s="2">
        <v>1</v>
      </c>
      <c r="J208" s="2">
        <v>0</v>
      </c>
      <c r="K208" s="2">
        <v>11</v>
      </c>
      <c r="L208" s="2">
        <v>0</v>
      </c>
      <c r="M208" s="2">
        <v>10</v>
      </c>
      <c r="N208" s="3">
        <f t="shared" si="14"/>
        <v>0</v>
      </c>
      <c r="Q208">
        <v>298</v>
      </c>
    </row>
    <row r="209" spans="1:17" x14ac:dyDescent="0.25">
      <c r="A209" t="s">
        <v>16</v>
      </c>
      <c r="B209" t="s">
        <v>35</v>
      </c>
      <c r="C209" t="s">
        <v>40</v>
      </c>
      <c r="D209" t="s">
        <v>30</v>
      </c>
      <c r="E209" t="s">
        <v>33</v>
      </c>
      <c r="F209" t="s">
        <v>8</v>
      </c>
      <c r="G209">
        <v>298</v>
      </c>
      <c r="H209" t="s">
        <v>4</v>
      </c>
      <c r="I209" s="2">
        <v>1</v>
      </c>
      <c r="J209" s="2">
        <v>0</v>
      </c>
      <c r="K209" s="2">
        <v>13</v>
      </c>
      <c r="L209" s="2">
        <v>0</v>
      </c>
      <c r="M209" s="2">
        <v>12</v>
      </c>
      <c r="N209" s="3">
        <f t="shared" si="14"/>
        <v>0</v>
      </c>
      <c r="Q209">
        <v>298</v>
      </c>
    </row>
    <row r="210" spans="1:17" x14ac:dyDescent="0.25">
      <c r="A210" t="s">
        <v>16</v>
      </c>
      <c r="B210" t="s">
        <v>35</v>
      </c>
      <c r="C210" t="s">
        <v>40</v>
      </c>
      <c r="D210" t="s">
        <v>30</v>
      </c>
      <c r="E210" t="s">
        <v>33</v>
      </c>
      <c r="F210" t="s">
        <v>8</v>
      </c>
      <c r="G210">
        <v>298</v>
      </c>
      <c r="H210" t="s">
        <v>4</v>
      </c>
      <c r="I210" s="2">
        <v>1</v>
      </c>
      <c r="J210" s="2">
        <v>0</v>
      </c>
      <c r="K210" s="2">
        <v>14</v>
      </c>
      <c r="L210" s="2">
        <v>0</v>
      </c>
      <c r="M210" s="2">
        <v>13</v>
      </c>
      <c r="N210" s="3">
        <f t="shared" si="14"/>
        <v>0</v>
      </c>
      <c r="Q210">
        <v>298</v>
      </c>
    </row>
    <row r="211" spans="1:17" x14ac:dyDescent="0.25">
      <c r="A211" t="s">
        <v>16</v>
      </c>
      <c r="B211" t="s">
        <v>35</v>
      </c>
      <c r="C211" t="s">
        <v>40</v>
      </c>
      <c r="D211" t="s">
        <v>30</v>
      </c>
      <c r="E211" t="s">
        <v>33</v>
      </c>
      <c r="F211" t="s">
        <v>8</v>
      </c>
      <c r="G211">
        <v>298</v>
      </c>
      <c r="H211" t="s">
        <v>4</v>
      </c>
      <c r="I211" s="2">
        <v>5</v>
      </c>
      <c r="J211" s="2">
        <v>5</v>
      </c>
      <c r="K211" s="2">
        <v>3</v>
      </c>
      <c r="L211" s="2">
        <v>2</v>
      </c>
      <c r="M211" s="2">
        <v>0</v>
      </c>
      <c r="N211" s="3">
        <f t="shared" si="14"/>
        <v>100</v>
      </c>
      <c r="Q211">
        <v>298</v>
      </c>
    </row>
    <row r="212" spans="1:17" x14ac:dyDescent="0.25">
      <c r="A212" t="s">
        <v>16</v>
      </c>
      <c r="B212" t="s">
        <v>35</v>
      </c>
      <c r="C212" t="s">
        <v>40</v>
      </c>
      <c r="D212" t="s">
        <v>30</v>
      </c>
      <c r="E212" t="s">
        <v>33</v>
      </c>
      <c r="F212" t="s">
        <v>8</v>
      </c>
      <c r="G212">
        <v>298</v>
      </c>
      <c r="H212" t="s">
        <v>4</v>
      </c>
      <c r="I212" s="2">
        <v>5</v>
      </c>
      <c r="J212" s="2">
        <v>5</v>
      </c>
      <c r="K212" s="2">
        <v>9</v>
      </c>
      <c r="L212" s="2">
        <v>6</v>
      </c>
      <c r="M212" s="2">
        <v>0</v>
      </c>
      <c r="N212" s="3">
        <f t="shared" si="14"/>
        <v>100</v>
      </c>
      <c r="Q212">
        <v>298</v>
      </c>
    </row>
    <row r="213" spans="1:17" x14ac:dyDescent="0.25">
      <c r="A213" t="s">
        <v>16</v>
      </c>
      <c r="B213" t="s">
        <v>35</v>
      </c>
      <c r="C213" t="s">
        <v>40</v>
      </c>
      <c r="D213" t="s">
        <v>30</v>
      </c>
      <c r="E213" t="s">
        <v>33</v>
      </c>
      <c r="F213" t="s">
        <v>8</v>
      </c>
      <c r="G213">
        <v>298</v>
      </c>
      <c r="H213" t="s">
        <v>4</v>
      </c>
      <c r="I213" s="2">
        <v>5</v>
      </c>
      <c r="J213" s="2">
        <v>5</v>
      </c>
      <c r="K213" s="2">
        <v>15</v>
      </c>
      <c r="L213" s="2">
        <v>14</v>
      </c>
      <c r="M213" s="2">
        <v>0</v>
      </c>
      <c r="N213" s="3">
        <f t="shared" si="14"/>
        <v>100</v>
      </c>
      <c r="Q213">
        <v>298</v>
      </c>
    </row>
    <row r="214" spans="1:17" x14ac:dyDescent="0.25">
      <c r="A214" t="s">
        <v>16</v>
      </c>
      <c r="B214" t="s">
        <v>35</v>
      </c>
      <c r="C214" t="s">
        <v>40</v>
      </c>
      <c r="D214" t="s">
        <v>30</v>
      </c>
      <c r="E214" t="s">
        <v>33</v>
      </c>
      <c r="F214" t="s">
        <v>8</v>
      </c>
      <c r="G214">
        <v>298</v>
      </c>
      <c r="H214" t="s">
        <v>4</v>
      </c>
      <c r="I214" s="2">
        <v>5</v>
      </c>
      <c r="J214" s="2">
        <v>5</v>
      </c>
      <c r="K214" s="2" t="s">
        <v>9</v>
      </c>
      <c r="L214" s="2" t="s">
        <v>9</v>
      </c>
      <c r="M214" s="2" t="s">
        <v>9</v>
      </c>
      <c r="N214" s="3" t="s">
        <v>9</v>
      </c>
      <c r="Q214">
        <v>298</v>
      </c>
    </row>
    <row r="215" spans="1:17" x14ac:dyDescent="0.25">
      <c r="A215" t="s">
        <v>16</v>
      </c>
      <c r="B215" t="s">
        <v>35</v>
      </c>
      <c r="C215" t="s">
        <v>40</v>
      </c>
      <c r="D215" t="s">
        <v>30</v>
      </c>
      <c r="E215" t="s">
        <v>33</v>
      </c>
      <c r="F215" t="s">
        <v>8</v>
      </c>
      <c r="G215">
        <v>298</v>
      </c>
      <c r="H215" t="s">
        <v>4</v>
      </c>
      <c r="I215" s="2">
        <v>5</v>
      </c>
      <c r="J215" s="2">
        <v>20</v>
      </c>
      <c r="K215" s="2">
        <v>2</v>
      </c>
      <c r="L215" s="2">
        <v>1</v>
      </c>
      <c r="M215" s="2">
        <v>0</v>
      </c>
      <c r="N215" s="3">
        <f t="shared" ref="N215:N246" si="15">L215/(L215+M215)*100</f>
        <v>100</v>
      </c>
      <c r="Q215">
        <v>298</v>
      </c>
    </row>
    <row r="216" spans="1:17" x14ac:dyDescent="0.25">
      <c r="A216" t="s">
        <v>16</v>
      </c>
      <c r="B216" t="s">
        <v>35</v>
      </c>
      <c r="C216" t="s">
        <v>40</v>
      </c>
      <c r="D216" t="s">
        <v>30</v>
      </c>
      <c r="E216" t="s">
        <v>33</v>
      </c>
      <c r="F216" t="s">
        <v>8</v>
      </c>
      <c r="G216">
        <v>298</v>
      </c>
      <c r="H216" t="s">
        <v>4</v>
      </c>
      <c r="I216" s="2">
        <v>5</v>
      </c>
      <c r="J216" s="2">
        <v>20</v>
      </c>
      <c r="K216" s="2">
        <v>5</v>
      </c>
      <c r="L216" s="2">
        <v>4</v>
      </c>
      <c r="M216" s="2">
        <v>0</v>
      </c>
      <c r="N216" s="3">
        <f t="shared" si="15"/>
        <v>100</v>
      </c>
      <c r="Q216">
        <v>298</v>
      </c>
    </row>
    <row r="217" spans="1:17" x14ac:dyDescent="0.25">
      <c r="A217" t="s">
        <v>16</v>
      </c>
      <c r="B217" t="s">
        <v>35</v>
      </c>
      <c r="C217" t="s">
        <v>40</v>
      </c>
      <c r="D217" t="s">
        <v>30</v>
      </c>
      <c r="E217" t="s">
        <v>33</v>
      </c>
      <c r="F217" t="s">
        <v>8</v>
      </c>
      <c r="G217">
        <v>298</v>
      </c>
      <c r="H217" t="s">
        <v>4</v>
      </c>
      <c r="I217" s="2">
        <v>5</v>
      </c>
      <c r="J217" s="2">
        <v>20</v>
      </c>
      <c r="K217" s="2">
        <v>7</v>
      </c>
      <c r="L217" s="2">
        <v>6</v>
      </c>
      <c r="M217" s="2">
        <v>0</v>
      </c>
      <c r="N217" s="3">
        <f t="shared" si="15"/>
        <v>100</v>
      </c>
      <c r="Q217">
        <v>298</v>
      </c>
    </row>
    <row r="218" spans="1:17" x14ac:dyDescent="0.25">
      <c r="A218" t="s">
        <v>16</v>
      </c>
      <c r="B218" t="s">
        <v>35</v>
      </c>
      <c r="C218" t="s">
        <v>40</v>
      </c>
      <c r="D218" t="s">
        <v>30</v>
      </c>
      <c r="E218" t="s">
        <v>33</v>
      </c>
      <c r="F218" t="s">
        <v>8</v>
      </c>
      <c r="G218">
        <v>298</v>
      </c>
      <c r="H218" t="s">
        <v>4</v>
      </c>
      <c r="I218" s="2">
        <v>5</v>
      </c>
      <c r="J218" s="2">
        <v>20</v>
      </c>
      <c r="K218" s="2">
        <v>13</v>
      </c>
      <c r="L218" s="2">
        <v>12</v>
      </c>
      <c r="M218" s="2">
        <v>0</v>
      </c>
      <c r="N218" s="3">
        <f t="shared" si="15"/>
        <v>100</v>
      </c>
      <c r="Q218">
        <v>298</v>
      </c>
    </row>
    <row r="219" spans="1:17" x14ac:dyDescent="0.25">
      <c r="A219" t="s">
        <v>16</v>
      </c>
      <c r="B219" t="s">
        <v>35</v>
      </c>
      <c r="C219" t="s">
        <v>40</v>
      </c>
      <c r="D219" t="s">
        <v>30</v>
      </c>
      <c r="E219" t="s">
        <v>33</v>
      </c>
      <c r="F219" t="s">
        <v>8</v>
      </c>
      <c r="G219">
        <v>298</v>
      </c>
      <c r="H219" t="s">
        <v>4</v>
      </c>
      <c r="I219" s="2">
        <v>5</v>
      </c>
      <c r="J219" s="2">
        <v>100</v>
      </c>
      <c r="K219" s="2">
        <v>2</v>
      </c>
      <c r="L219" s="2">
        <v>1</v>
      </c>
      <c r="M219" s="2">
        <v>0</v>
      </c>
      <c r="N219" s="3">
        <f t="shared" si="15"/>
        <v>100</v>
      </c>
      <c r="Q219">
        <v>298</v>
      </c>
    </row>
    <row r="220" spans="1:17" x14ac:dyDescent="0.25">
      <c r="A220" t="s">
        <v>16</v>
      </c>
      <c r="B220" t="s">
        <v>35</v>
      </c>
      <c r="C220" t="s">
        <v>40</v>
      </c>
      <c r="D220" t="s">
        <v>30</v>
      </c>
      <c r="E220" t="s">
        <v>33</v>
      </c>
      <c r="F220" t="s">
        <v>8</v>
      </c>
      <c r="G220">
        <v>298</v>
      </c>
      <c r="H220" t="s">
        <v>4</v>
      </c>
      <c r="I220" s="2">
        <v>5</v>
      </c>
      <c r="J220" s="2">
        <v>100</v>
      </c>
      <c r="K220" s="2">
        <v>5</v>
      </c>
      <c r="L220" s="2">
        <v>4</v>
      </c>
      <c r="M220" s="2">
        <v>0</v>
      </c>
      <c r="N220" s="3">
        <f t="shared" si="15"/>
        <v>100</v>
      </c>
      <c r="Q220">
        <v>298</v>
      </c>
    </row>
    <row r="221" spans="1:17" x14ac:dyDescent="0.25">
      <c r="A221" t="s">
        <v>16</v>
      </c>
      <c r="B221" t="s">
        <v>35</v>
      </c>
      <c r="C221" t="s">
        <v>40</v>
      </c>
      <c r="D221" t="s">
        <v>30</v>
      </c>
      <c r="E221" t="s">
        <v>33</v>
      </c>
      <c r="F221" t="s">
        <v>8</v>
      </c>
      <c r="G221">
        <v>298</v>
      </c>
      <c r="H221" t="s">
        <v>4</v>
      </c>
      <c r="I221" s="2">
        <v>5</v>
      </c>
      <c r="J221" s="2">
        <v>100</v>
      </c>
      <c r="K221" s="2">
        <v>7</v>
      </c>
      <c r="L221" s="2">
        <v>6</v>
      </c>
      <c r="M221" s="2">
        <v>0</v>
      </c>
      <c r="N221" s="3">
        <f t="shared" si="15"/>
        <v>100</v>
      </c>
      <c r="Q221">
        <v>298</v>
      </c>
    </row>
    <row r="222" spans="1:17" x14ac:dyDescent="0.25">
      <c r="A222" t="s">
        <v>16</v>
      </c>
      <c r="B222" t="s">
        <v>35</v>
      </c>
      <c r="C222" t="s">
        <v>40</v>
      </c>
      <c r="D222" t="s">
        <v>30</v>
      </c>
      <c r="E222" t="s">
        <v>33</v>
      </c>
      <c r="F222" t="s">
        <v>8</v>
      </c>
      <c r="G222">
        <v>298</v>
      </c>
      <c r="H222" t="s">
        <v>4</v>
      </c>
      <c r="I222" s="2">
        <v>5</v>
      </c>
      <c r="J222" s="2">
        <v>100</v>
      </c>
      <c r="K222" s="2">
        <v>9</v>
      </c>
      <c r="L222" s="2">
        <v>8</v>
      </c>
      <c r="M222" s="2">
        <v>0</v>
      </c>
      <c r="N222" s="3">
        <f t="shared" si="15"/>
        <v>100</v>
      </c>
      <c r="Q222">
        <v>298</v>
      </c>
    </row>
    <row r="223" spans="1:17" x14ac:dyDescent="0.25">
      <c r="A223" t="s">
        <v>17</v>
      </c>
      <c r="B223" t="s">
        <v>35</v>
      </c>
      <c r="C223" t="s">
        <v>40</v>
      </c>
      <c r="D223" t="s">
        <v>30</v>
      </c>
      <c r="E223" t="s">
        <v>33</v>
      </c>
      <c r="F223" t="s">
        <v>8</v>
      </c>
      <c r="G223">
        <v>299</v>
      </c>
      <c r="H223" t="s">
        <v>4</v>
      </c>
      <c r="I223" s="2">
        <v>1</v>
      </c>
      <c r="J223" s="2">
        <v>0</v>
      </c>
      <c r="K223" s="2">
        <v>25</v>
      </c>
      <c r="L223" s="2">
        <v>0</v>
      </c>
      <c r="M223" s="2">
        <v>24</v>
      </c>
      <c r="N223" s="3">
        <f t="shared" si="15"/>
        <v>0</v>
      </c>
      <c r="Q223">
        <v>299</v>
      </c>
    </row>
    <row r="224" spans="1:17" x14ac:dyDescent="0.25">
      <c r="A224" t="s">
        <v>17</v>
      </c>
      <c r="B224" t="s">
        <v>35</v>
      </c>
      <c r="C224" t="s">
        <v>40</v>
      </c>
      <c r="D224" t="s">
        <v>30</v>
      </c>
      <c r="E224" t="s">
        <v>33</v>
      </c>
      <c r="F224" t="s">
        <v>8</v>
      </c>
      <c r="G224">
        <v>299</v>
      </c>
      <c r="H224" t="s">
        <v>4</v>
      </c>
      <c r="I224" s="2">
        <v>5</v>
      </c>
      <c r="J224" s="2">
        <v>20</v>
      </c>
      <c r="K224" s="2">
        <v>5</v>
      </c>
      <c r="L224" s="2">
        <v>3</v>
      </c>
      <c r="M224" s="2">
        <v>1</v>
      </c>
      <c r="N224" s="3">
        <f t="shared" si="15"/>
        <v>75</v>
      </c>
      <c r="Q224">
        <v>299</v>
      </c>
    </row>
    <row r="225" spans="1:17" x14ac:dyDescent="0.25">
      <c r="A225" t="s">
        <v>17</v>
      </c>
      <c r="B225" t="s">
        <v>35</v>
      </c>
      <c r="C225" t="s">
        <v>40</v>
      </c>
      <c r="D225" t="s">
        <v>30</v>
      </c>
      <c r="E225" t="s">
        <v>33</v>
      </c>
      <c r="F225" t="s">
        <v>8</v>
      </c>
      <c r="G225">
        <v>304</v>
      </c>
      <c r="H225" t="s">
        <v>4</v>
      </c>
      <c r="I225" s="2">
        <v>2</v>
      </c>
      <c r="J225" s="2">
        <v>0</v>
      </c>
      <c r="K225" s="2">
        <v>11</v>
      </c>
      <c r="L225" s="2">
        <v>0</v>
      </c>
      <c r="M225" s="2">
        <v>10</v>
      </c>
      <c r="N225" s="3">
        <f t="shared" si="15"/>
        <v>0</v>
      </c>
      <c r="Q225">
        <v>304</v>
      </c>
    </row>
    <row r="226" spans="1:17" x14ac:dyDescent="0.25">
      <c r="A226" t="s">
        <v>17</v>
      </c>
      <c r="B226" t="s">
        <v>35</v>
      </c>
      <c r="C226" t="s">
        <v>40</v>
      </c>
      <c r="D226" t="s">
        <v>30</v>
      </c>
      <c r="E226" t="s">
        <v>33</v>
      </c>
      <c r="F226" t="s">
        <v>8</v>
      </c>
      <c r="G226">
        <v>304</v>
      </c>
      <c r="H226" t="s">
        <v>4</v>
      </c>
      <c r="I226" s="2">
        <v>2</v>
      </c>
      <c r="J226" s="2">
        <v>0</v>
      </c>
      <c r="K226" s="2">
        <v>11</v>
      </c>
      <c r="L226" s="2">
        <v>0</v>
      </c>
      <c r="M226" s="2">
        <v>10</v>
      </c>
      <c r="N226" s="3">
        <f t="shared" si="15"/>
        <v>0</v>
      </c>
      <c r="Q226">
        <v>304</v>
      </c>
    </row>
    <row r="227" spans="1:17" x14ac:dyDescent="0.25">
      <c r="A227" t="s">
        <v>17</v>
      </c>
      <c r="B227" t="s">
        <v>35</v>
      </c>
      <c r="C227" t="s">
        <v>40</v>
      </c>
      <c r="D227" t="s">
        <v>30</v>
      </c>
      <c r="E227" t="s">
        <v>33</v>
      </c>
      <c r="F227" t="s">
        <v>8</v>
      </c>
      <c r="G227">
        <v>304</v>
      </c>
      <c r="H227" t="s">
        <v>4</v>
      </c>
      <c r="I227" s="2">
        <v>2</v>
      </c>
      <c r="J227" s="2">
        <v>0</v>
      </c>
      <c r="K227" s="2">
        <v>12</v>
      </c>
      <c r="L227" s="2">
        <v>0</v>
      </c>
      <c r="M227" s="2">
        <v>11</v>
      </c>
      <c r="N227" s="3">
        <f t="shared" si="15"/>
        <v>0</v>
      </c>
      <c r="Q227">
        <v>304</v>
      </c>
    </row>
    <row r="228" spans="1:17" x14ac:dyDescent="0.25">
      <c r="A228" t="s">
        <v>17</v>
      </c>
      <c r="B228" t="s">
        <v>35</v>
      </c>
      <c r="C228" t="s">
        <v>40</v>
      </c>
      <c r="D228" t="s">
        <v>30</v>
      </c>
      <c r="E228" t="s">
        <v>33</v>
      </c>
      <c r="F228" t="s">
        <v>8</v>
      </c>
      <c r="G228">
        <v>304</v>
      </c>
      <c r="H228" t="s">
        <v>4</v>
      </c>
      <c r="I228" s="2">
        <v>2</v>
      </c>
      <c r="J228" s="2">
        <v>0</v>
      </c>
      <c r="K228" s="2">
        <v>12</v>
      </c>
      <c r="L228" s="2">
        <v>0</v>
      </c>
      <c r="M228" s="2">
        <v>11</v>
      </c>
      <c r="N228" s="3">
        <f t="shared" si="15"/>
        <v>0</v>
      </c>
      <c r="Q228">
        <v>304</v>
      </c>
    </row>
    <row r="229" spans="1:17" x14ac:dyDescent="0.25">
      <c r="A229" t="s">
        <v>17</v>
      </c>
      <c r="B229" t="s">
        <v>35</v>
      </c>
      <c r="C229" t="s">
        <v>40</v>
      </c>
      <c r="D229" t="s">
        <v>30</v>
      </c>
      <c r="E229" t="s">
        <v>33</v>
      </c>
      <c r="F229" t="s">
        <v>8</v>
      </c>
      <c r="G229">
        <v>304</v>
      </c>
      <c r="H229" t="s">
        <v>4</v>
      </c>
      <c r="I229" s="2">
        <v>2</v>
      </c>
      <c r="J229" s="2">
        <v>5</v>
      </c>
      <c r="K229" s="2">
        <v>7</v>
      </c>
      <c r="L229" s="2">
        <v>6</v>
      </c>
      <c r="M229" s="2">
        <v>0</v>
      </c>
      <c r="N229" s="3">
        <f t="shared" si="15"/>
        <v>100</v>
      </c>
      <c r="Q229">
        <v>304</v>
      </c>
    </row>
    <row r="230" spans="1:17" x14ac:dyDescent="0.25">
      <c r="A230" t="s">
        <v>17</v>
      </c>
      <c r="B230" t="s">
        <v>35</v>
      </c>
      <c r="C230" t="s">
        <v>40</v>
      </c>
      <c r="D230" t="s">
        <v>30</v>
      </c>
      <c r="E230" t="s">
        <v>33</v>
      </c>
      <c r="F230" t="s">
        <v>8</v>
      </c>
      <c r="G230">
        <v>304</v>
      </c>
      <c r="H230" t="s">
        <v>4</v>
      </c>
      <c r="I230" s="2">
        <v>2</v>
      </c>
      <c r="J230" s="2">
        <v>5</v>
      </c>
      <c r="K230" s="2">
        <v>7</v>
      </c>
      <c r="L230" s="2">
        <v>6</v>
      </c>
      <c r="M230" s="2">
        <v>0</v>
      </c>
      <c r="N230" s="3">
        <f t="shared" si="15"/>
        <v>100</v>
      </c>
      <c r="Q230">
        <v>304</v>
      </c>
    </row>
    <row r="231" spans="1:17" x14ac:dyDescent="0.25">
      <c r="A231" t="s">
        <v>17</v>
      </c>
      <c r="B231" t="s">
        <v>35</v>
      </c>
      <c r="C231" t="s">
        <v>40</v>
      </c>
      <c r="D231" t="s">
        <v>30</v>
      </c>
      <c r="E231" t="s">
        <v>33</v>
      </c>
      <c r="F231" t="s">
        <v>8</v>
      </c>
      <c r="G231">
        <v>304</v>
      </c>
      <c r="H231" t="s">
        <v>4</v>
      </c>
      <c r="I231" s="2">
        <v>2</v>
      </c>
      <c r="J231" s="2">
        <v>5</v>
      </c>
      <c r="K231" s="2">
        <v>7</v>
      </c>
      <c r="L231" s="2">
        <v>6</v>
      </c>
      <c r="M231" s="2">
        <v>0</v>
      </c>
      <c r="N231" s="3">
        <f t="shared" si="15"/>
        <v>100</v>
      </c>
      <c r="Q231">
        <v>304</v>
      </c>
    </row>
    <row r="232" spans="1:17" x14ac:dyDescent="0.25">
      <c r="A232" t="s">
        <v>17</v>
      </c>
      <c r="B232" t="s">
        <v>35</v>
      </c>
      <c r="C232" t="s">
        <v>40</v>
      </c>
      <c r="D232" t="s">
        <v>30</v>
      </c>
      <c r="E232" t="s">
        <v>33</v>
      </c>
      <c r="F232" t="s">
        <v>8</v>
      </c>
      <c r="G232">
        <v>304</v>
      </c>
      <c r="H232" t="s">
        <v>4</v>
      </c>
      <c r="I232" s="2">
        <v>2</v>
      </c>
      <c r="J232" s="2">
        <v>5</v>
      </c>
      <c r="K232" s="2">
        <v>9</v>
      </c>
      <c r="L232" s="2">
        <v>1</v>
      </c>
      <c r="M232" s="2">
        <v>7</v>
      </c>
      <c r="N232" s="3">
        <f t="shared" si="15"/>
        <v>12.5</v>
      </c>
      <c r="Q232">
        <v>304</v>
      </c>
    </row>
    <row r="233" spans="1:17" x14ac:dyDescent="0.25">
      <c r="A233" t="s">
        <v>17</v>
      </c>
      <c r="B233" t="s">
        <v>35</v>
      </c>
      <c r="C233" t="s">
        <v>40</v>
      </c>
      <c r="D233" t="s">
        <v>30</v>
      </c>
      <c r="E233" t="s">
        <v>33</v>
      </c>
      <c r="F233" t="s">
        <v>8</v>
      </c>
      <c r="G233">
        <v>304</v>
      </c>
      <c r="H233" t="s">
        <v>4</v>
      </c>
      <c r="I233" s="2">
        <v>6</v>
      </c>
      <c r="J233" s="2">
        <v>20</v>
      </c>
      <c r="K233" s="2">
        <v>5</v>
      </c>
      <c r="L233" s="2">
        <v>1</v>
      </c>
      <c r="M233" s="2">
        <v>3</v>
      </c>
      <c r="N233" s="3">
        <f t="shared" si="15"/>
        <v>25</v>
      </c>
      <c r="Q233">
        <v>304</v>
      </c>
    </row>
    <row r="234" spans="1:17" x14ac:dyDescent="0.25">
      <c r="A234" t="s">
        <v>17</v>
      </c>
      <c r="B234" t="s">
        <v>35</v>
      </c>
      <c r="C234" t="s">
        <v>40</v>
      </c>
      <c r="D234" t="s">
        <v>30</v>
      </c>
      <c r="E234" t="s">
        <v>33</v>
      </c>
      <c r="F234" t="s">
        <v>8</v>
      </c>
      <c r="G234">
        <v>304</v>
      </c>
      <c r="H234" t="s">
        <v>4</v>
      </c>
      <c r="I234" s="2">
        <v>6</v>
      </c>
      <c r="J234" s="2">
        <v>20</v>
      </c>
      <c r="K234" s="2">
        <v>10</v>
      </c>
      <c r="L234" s="2">
        <v>9</v>
      </c>
      <c r="M234" s="2">
        <v>0</v>
      </c>
      <c r="N234" s="3">
        <f t="shared" si="15"/>
        <v>100</v>
      </c>
      <c r="Q234">
        <v>304</v>
      </c>
    </row>
    <row r="235" spans="1:17" x14ac:dyDescent="0.25">
      <c r="A235" t="s">
        <v>17</v>
      </c>
      <c r="B235" t="s">
        <v>35</v>
      </c>
      <c r="C235" t="s">
        <v>40</v>
      </c>
      <c r="D235" t="s">
        <v>30</v>
      </c>
      <c r="E235" t="s">
        <v>33</v>
      </c>
      <c r="F235" t="s">
        <v>8</v>
      </c>
      <c r="G235">
        <v>304</v>
      </c>
      <c r="H235" t="s">
        <v>4</v>
      </c>
      <c r="I235" s="2">
        <v>6</v>
      </c>
      <c r="J235" s="2">
        <v>20</v>
      </c>
      <c r="K235" s="2">
        <v>10</v>
      </c>
      <c r="L235" s="2">
        <v>9</v>
      </c>
      <c r="M235" s="2">
        <v>0</v>
      </c>
      <c r="N235" s="3">
        <f t="shared" si="15"/>
        <v>100</v>
      </c>
      <c r="Q235">
        <v>304</v>
      </c>
    </row>
    <row r="236" spans="1:17" x14ac:dyDescent="0.25">
      <c r="A236" t="s">
        <v>17</v>
      </c>
      <c r="B236" t="s">
        <v>35</v>
      </c>
      <c r="C236" t="s">
        <v>40</v>
      </c>
      <c r="D236" t="s">
        <v>30</v>
      </c>
      <c r="E236" t="s">
        <v>33</v>
      </c>
      <c r="F236" t="s">
        <v>8</v>
      </c>
      <c r="G236">
        <v>304</v>
      </c>
      <c r="H236" t="s">
        <v>4</v>
      </c>
      <c r="I236" s="2">
        <v>6</v>
      </c>
      <c r="J236" s="2">
        <v>20</v>
      </c>
      <c r="K236" s="2">
        <v>11</v>
      </c>
      <c r="L236" s="2">
        <v>10</v>
      </c>
      <c r="M236" s="2">
        <v>0</v>
      </c>
      <c r="N236" s="3">
        <f t="shared" si="15"/>
        <v>100</v>
      </c>
      <c r="Q236">
        <v>304</v>
      </c>
    </row>
    <row r="237" spans="1:17" x14ac:dyDescent="0.25">
      <c r="A237" t="s">
        <v>17</v>
      </c>
      <c r="B237" t="s">
        <v>35</v>
      </c>
      <c r="C237" t="s">
        <v>40</v>
      </c>
      <c r="D237" t="s">
        <v>30</v>
      </c>
      <c r="E237" t="s">
        <v>33</v>
      </c>
      <c r="F237" t="s">
        <v>8</v>
      </c>
      <c r="G237">
        <v>304</v>
      </c>
      <c r="H237" t="s">
        <v>4</v>
      </c>
      <c r="I237" s="2">
        <v>6</v>
      </c>
      <c r="J237" s="2">
        <v>100</v>
      </c>
      <c r="K237" s="2">
        <v>9</v>
      </c>
      <c r="L237" s="2">
        <v>8</v>
      </c>
      <c r="M237" s="2">
        <v>0</v>
      </c>
      <c r="N237" s="3">
        <f t="shared" si="15"/>
        <v>100</v>
      </c>
      <c r="Q237">
        <v>304</v>
      </c>
    </row>
    <row r="238" spans="1:17" x14ac:dyDescent="0.25">
      <c r="A238" t="s">
        <v>17</v>
      </c>
      <c r="B238" t="s">
        <v>35</v>
      </c>
      <c r="C238" t="s">
        <v>40</v>
      </c>
      <c r="D238" t="s">
        <v>30</v>
      </c>
      <c r="E238" t="s">
        <v>33</v>
      </c>
      <c r="F238" t="s">
        <v>8</v>
      </c>
      <c r="G238">
        <v>304</v>
      </c>
      <c r="H238" t="s">
        <v>4</v>
      </c>
      <c r="I238" s="2">
        <v>6</v>
      </c>
      <c r="J238" s="2">
        <v>100</v>
      </c>
      <c r="K238" s="2">
        <v>9</v>
      </c>
      <c r="L238" s="2">
        <v>8</v>
      </c>
      <c r="M238" s="2">
        <v>0</v>
      </c>
      <c r="N238" s="3">
        <f t="shared" si="15"/>
        <v>100</v>
      </c>
      <c r="Q238">
        <v>304</v>
      </c>
    </row>
    <row r="239" spans="1:17" x14ac:dyDescent="0.25">
      <c r="A239" t="s">
        <v>17</v>
      </c>
      <c r="B239" t="s">
        <v>35</v>
      </c>
      <c r="C239" t="s">
        <v>40</v>
      </c>
      <c r="D239" t="s">
        <v>30</v>
      </c>
      <c r="E239" t="s">
        <v>33</v>
      </c>
      <c r="F239" t="s">
        <v>8</v>
      </c>
      <c r="G239">
        <v>304</v>
      </c>
      <c r="H239" t="s">
        <v>4</v>
      </c>
      <c r="I239" s="2">
        <v>6</v>
      </c>
      <c r="J239" s="2">
        <v>100</v>
      </c>
      <c r="K239" s="2">
        <v>10</v>
      </c>
      <c r="L239" s="2">
        <v>9</v>
      </c>
      <c r="M239" s="2">
        <v>0</v>
      </c>
      <c r="N239" s="3">
        <f t="shared" si="15"/>
        <v>100</v>
      </c>
      <c r="Q239">
        <v>304</v>
      </c>
    </row>
    <row r="240" spans="1:17" x14ac:dyDescent="0.25">
      <c r="A240" t="s">
        <v>17</v>
      </c>
      <c r="B240" t="s">
        <v>35</v>
      </c>
      <c r="C240" t="s">
        <v>40</v>
      </c>
      <c r="D240" t="s">
        <v>30</v>
      </c>
      <c r="E240" t="s">
        <v>33</v>
      </c>
      <c r="F240" t="s">
        <v>8</v>
      </c>
      <c r="G240">
        <v>304</v>
      </c>
      <c r="H240" t="s">
        <v>4</v>
      </c>
      <c r="I240" s="2">
        <v>6</v>
      </c>
      <c r="J240" s="2">
        <v>100</v>
      </c>
      <c r="K240" s="2">
        <v>11</v>
      </c>
      <c r="L240" s="2">
        <v>10</v>
      </c>
      <c r="M240" s="2">
        <v>0</v>
      </c>
      <c r="N240" s="3">
        <f t="shared" si="15"/>
        <v>100</v>
      </c>
      <c r="Q240">
        <v>304</v>
      </c>
    </row>
    <row r="241" spans="1:17" x14ac:dyDescent="0.25">
      <c r="A241" t="s">
        <v>17</v>
      </c>
      <c r="B241" t="s">
        <v>35</v>
      </c>
      <c r="C241" t="s">
        <v>40</v>
      </c>
      <c r="D241" t="s">
        <v>32</v>
      </c>
      <c r="E241" t="s">
        <v>33</v>
      </c>
      <c r="F241" t="s">
        <v>8</v>
      </c>
      <c r="G241">
        <v>174</v>
      </c>
      <c r="H241" t="s">
        <v>4</v>
      </c>
      <c r="I241" t="s">
        <v>46</v>
      </c>
      <c r="J241" s="2">
        <v>0</v>
      </c>
      <c r="K241" s="2">
        <v>5</v>
      </c>
      <c r="L241" s="2">
        <v>0</v>
      </c>
      <c r="M241" s="2">
        <f t="shared" ref="M241:M272" si="16">K241-L241</f>
        <v>5</v>
      </c>
      <c r="N241" s="3">
        <f t="shared" si="15"/>
        <v>0</v>
      </c>
      <c r="Q241">
        <v>174</v>
      </c>
    </row>
    <row r="242" spans="1:17" x14ac:dyDescent="0.25">
      <c r="A242" t="s">
        <v>17</v>
      </c>
      <c r="B242" t="s">
        <v>35</v>
      </c>
      <c r="C242" t="s">
        <v>40</v>
      </c>
      <c r="D242" t="s">
        <v>30</v>
      </c>
      <c r="E242" t="s">
        <v>33</v>
      </c>
      <c r="F242" t="s">
        <v>8</v>
      </c>
      <c r="G242">
        <v>187</v>
      </c>
      <c r="H242" t="s">
        <v>4</v>
      </c>
      <c r="I242" t="s">
        <v>47</v>
      </c>
      <c r="J242" s="2">
        <v>20</v>
      </c>
      <c r="K242" s="2">
        <v>11</v>
      </c>
      <c r="L242" s="2">
        <v>11</v>
      </c>
      <c r="M242" s="2">
        <f t="shared" si="16"/>
        <v>0</v>
      </c>
      <c r="N242" s="3">
        <f t="shared" si="15"/>
        <v>100</v>
      </c>
      <c r="Q242">
        <v>187</v>
      </c>
    </row>
    <row r="243" spans="1:17" x14ac:dyDescent="0.25">
      <c r="A243" t="s">
        <v>17</v>
      </c>
      <c r="B243" t="s">
        <v>35</v>
      </c>
      <c r="C243" t="s">
        <v>40</v>
      </c>
      <c r="D243" t="s">
        <v>30</v>
      </c>
      <c r="E243" t="s">
        <v>33</v>
      </c>
      <c r="F243" t="s">
        <v>8</v>
      </c>
      <c r="G243">
        <v>191</v>
      </c>
      <c r="H243" t="s">
        <v>4</v>
      </c>
      <c r="I243" t="s">
        <v>58</v>
      </c>
      <c r="J243" s="2">
        <v>0</v>
      </c>
      <c r="K243" s="2">
        <v>11</v>
      </c>
      <c r="L243" s="2">
        <v>0</v>
      </c>
      <c r="M243" s="2">
        <f t="shared" si="16"/>
        <v>11</v>
      </c>
      <c r="N243" s="3">
        <f t="shared" si="15"/>
        <v>0</v>
      </c>
      <c r="Q243">
        <v>191</v>
      </c>
    </row>
    <row r="244" spans="1:17" x14ac:dyDescent="0.25">
      <c r="A244" t="s">
        <v>17</v>
      </c>
      <c r="B244" t="s">
        <v>35</v>
      </c>
      <c r="C244" t="s">
        <v>40</v>
      </c>
      <c r="D244" t="s">
        <v>30</v>
      </c>
      <c r="E244" t="s">
        <v>33</v>
      </c>
      <c r="F244" t="s">
        <v>8</v>
      </c>
      <c r="G244">
        <v>191</v>
      </c>
      <c r="H244" t="s">
        <v>4</v>
      </c>
      <c r="I244" t="s">
        <v>58</v>
      </c>
      <c r="J244" s="2">
        <v>5</v>
      </c>
      <c r="K244" s="2">
        <v>1</v>
      </c>
      <c r="L244" s="2">
        <v>0</v>
      </c>
      <c r="M244" s="2">
        <f t="shared" si="16"/>
        <v>1</v>
      </c>
      <c r="N244" s="3">
        <f t="shared" si="15"/>
        <v>0</v>
      </c>
      <c r="Q244">
        <v>191</v>
      </c>
    </row>
    <row r="245" spans="1:17" x14ac:dyDescent="0.25">
      <c r="A245" t="s">
        <v>17</v>
      </c>
      <c r="B245" t="s">
        <v>35</v>
      </c>
      <c r="C245" t="s">
        <v>40</v>
      </c>
      <c r="D245" t="s">
        <v>30</v>
      </c>
      <c r="E245" t="s">
        <v>33</v>
      </c>
      <c r="F245" t="s">
        <v>8</v>
      </c>
      <c r="G245">
        <v>191</v>
      </c>
      <c r="H245" t="s">
        <v>7</v>
      </c>
      <c r="I245" t="s">
        <v>58</v>
      </c>
      <c r="J245" s="2">
        <v>5</v>
      </c>
      <c r="K245" s="2">
        <v>6</v>
      </c>
      <c r="L245" s="2">
        <v>4</v>
      </c>
      <c r="M245" s="2">
        <f t="shared" si="16"/>
        <v>2</v>
      </c>
      <c r="N245" s="3">
        <f t="shared" si="15"/>
        <v>66.666666666666657</v>
      </c>
      <c r="Q245">
        <v>191</v>
      </c>
    </row>
    <row r="246" spans="1:17" x14ac:dyDescent="0.25">
      <c r="A246" t="s">
        <v>17</v>
      </c>
      <c r="B246" t="s">
        <v>35</v>
      </c>
      <c r="C246" t="s">
        <v>40</v>
      </c>
      <c r="D246" t="s">
        <v>30</v>
      </c>
      <c r="E246" t="s">
        <v>33</v>
      </c>
      <c r="F246" t="s">
        <v>8</v>
      </c>
      <c r="G246">
        <v>191</v>
      </c>
      <c r="H246" t="s">
        <v>4</v>
      </c>
      <c r="I246" t="s">
        <v>58</v>
      </c>
      <c r="J246" s="2">
        <v>5</v>
      </c>
      <c r="K246" s="2">
        <v>8</v>
      </c>
      <c r="L246" s="2">
        <v>6</v>
      </c>
      <c r="M246" s="2">
        <f t="shared" si="16"/>
        <v>2</v>
      </c>
      <c r="N246" s="3">
        <f t="shared" si="15"/>
        <v>75</v>
      </c>
      <c r="Q246">
        <v>191</v>
      </c>
    </row>
    <row r="247" spans="1:17" x14ac:dyDescent="0.25">
      <c r="A247" t="s">
        <v>16</v>
      </c>
      <c r="B247" t="s">
        <v>35</v>
      </c>
      <c r="C247" t="s">
        <v>40</v>
      </c>
      <c r="D247" t="s">
        <v>30</v>
      </c>
      <c r="E247" t="s">
        <v>33</v>
      </c>
      <c r="F247" t="s">
        <v>8</v>
      </c>
      <c r="G247">
        <v>191</v>
      </c>
      <c r="H247" t="s">
        <v>4</v>
      </c>
      <c r="I247" t="s">
        <v>58</v>
      </c>
      <c r="J247" s="2">
        <v>20</v>
      </c>
      <c r="K247" s="2">
        <v>1</v>
      </c>
      <c r="L247" s="2">
        <v>0</v>
      </c>
      <c r="M247" s="2">
        <f t="shared" si="16"/>
        <v>1</v>
      </c>
      <c r="N247" s="3">
        <f t="shared" ref="N247:N264" si="17">L247/(L247+M247)*100</f>
        <v>0</v>
      </c>
      <c r="Q247">
        <v>191</v>
      </c>
    </row>
    <row r="248" spans="1:17" x14ac:dyDescent="0.25">
      <c r="A248" t="s">
        <v>16</v>
      </c>
      <c r="B248" t="s">
        <v>35</v>
      </c>
      <c r="C248" t="s">
        <v>40</v>
      </c>
      <c r="D248" t="s">
        <v>30</v>
      </c>
      <c r="E248" t="s">
        <v>33</v>
      </c>
      <c r="F248" t="s">
        <v>8</v>
      </c>
      <c r="G248">
        <v>191</v>
      </c>
      <c r="H248" t="s">
        <v>4</v>
      </c>
      <c r="I248" t="s">
        <v>58</v>
      </c>
      <c r="J248" s="2">
        <v>100</v>
      </c>
      <c r="K248" s="2">
        <v>2</v>
      </c>
      <c r="L248" s="2">
        <v>1</v>
      </c>
      <c r="M248" s="2">
        <f t="shared" si="16"/>
        <v>1</v>
      </c>
      <c r="N248" s="3">
        <f t="shared" si="17"/>
        <v>50</v>
      </c>
      <c r="Q248">
        <v>191</v>
      </c>
    </row>
    <row r="249" spans="1:17" x14ac:dyDescent="0.25">
      <c r="A249" t="s">
        <v>16</v>
      </c>
      <c r="B249" t="s">
        <v>36</v>
      </c>
      <c r="C249" t="s">
        <v>42</v>
      </c>
      <c r="D249" t="s">
        <v>30</v>
      </c>
      <c r="E249" t="s">
        <v>93</v>
      </c>
      <c r="F249" t="s">
        <v>92</v>
      </c>
      <c r="G249">
        <v>283</v>
      </c>
      <c r="H249" t="s">
        <v>7</v>
      </c>
      <c r="I249" t="s">
        <v>94</v>
      </c>
      <c r="J249" s="2">
        <v>20</v>
      </c>
      <c r="K249" s="2">
        <v>2</v>
      </c>
      <c r="L249" s="2">
        <v>0</v>
      </c>
      <c r="M249" s="2">
        <f t="shared" si="16"/>
        <v>2</v>
      </c>
      <c r="N249" s="3">
        <f t="shared" si="17"/>
        <v>0</v>
      </c>
      <c r="Q249">
        <v>283</v>
      </c>
    </row>
    <row r="250" spans="1:17" x14ac:dyDescent="0.25">
      <c r="A250" t="s">
        <v>16</v>
      </c>
      <c r="B250" t="s">
        <v>36</v>
      </c>
      <c r="C250" t="s">
        <v>42</v>
      </c>
      <c r="D250" t="s">
        <v>31</v>
      </c>
      <c r="E250" t="s">
        <v>20</v>
      </c>
      <c r="F250" t="s">
        <v>20</v>
      </c>
      <c r="G250">
        <v>59</v>
      </c>
      <c r="H250" t="s">
        <v>7</v>
      </c>
      <c r="I250" s="2">
        <v>100</v>
      </c>
      <c r="J250" s="2">
        <v>0</v>
      </c>
      <c r="K250" s="2">
        <v>7</v>
      </c>
      <c r="L250" s="2">
        <v>0</v>
      </c>
      <c r="M250" s="2">
        <f t="shared" si="16"/>
        <v>7</v>
      </c>
      <c r="N250" s="3">
        <f t="shared" si="17"/>
        <v>0</v>
      </c>
      <c r="Q250">
        <v>59</v>
      </c>
    </row>
    <row r="251" spans="1:17" x14ac:dyDescent="0.25">
      <c r="A251" t="s">
        <v>16</v>
      </c>
      <c r="B251" t="s">
        <v>36</v>
      </c>
      <c r="C251" t="s">
        <v>42</v>
      </c>
      <c r="D251" t="s">
        <v>31</v>
      </c>
      <c r="E251" t="s">
        <v>20</v>
      </c>
      <c r="F251" t="s">
        <v>20</v>
      </c>
      <c r="G251">
        <v>59</v>
      </c>
      <c r="H251" t="s">
        <v>7</v>
      </c>
      <c r="I251" s="2">
        <v>100</v>
      </c>
      <c r="J251" s="2">
        <v>0</v>
      </c>
      <c r="K251" s="2">
        <v>11</v>
      </c>
      <c r="L251" s="2">
        <v>0</v>
      </c>
      <c r="M251" s="2">
        <f t="shared" si="16"/>
        <v>11</v>
      </c>
      <c r="N251" s="3">
        <f t="shared" si="17"/>
        <v>0</v>
      </c>
      <c r="Q251">
        <v>59</v>
      </c>
    </row>
    <row r="252" spans="1:17" x14ac:dyDescent="0.25">
      <c r="A252" t="s">
        <v>16</v>
      </c>
      <c r="B252" t="s">
        <v>36</v>
      </c>
      <c r="C252" t="s">
        <v>42</v>
      </c>
      <c r="D252" t="s">
        <v>31</v>
      </c>
      <c r="E252" t="s">
        <v>20</v>
      </c>
      <c r="F252" t="s">
        <v>20</v>
      </c>
      <c r="G252">
        <v>59</v>
      </c>
      <c r="H252" t="s">
        <v>4</v>
      </c>
      <c r="I252" s="2">
        <v>100</v>
      </c>
      <c r="J252" s="2">
        <v>0</v>
      </c>
      <c r="K252" s="2">
        <v>12</v>
      </c>
      <c r="L252" s="2">
        <v>0</v>
      </c>
      <c r="M252" s="2">
        <f t="shared" si="16"/>
        <v>12</v>
      </c>
      <c r="N252" s="3">
        <f t="shared" si="17"/>
        <v>0</v>
      </c>
      <c r="Q252">
        <v>59</v>
      </c>
    </row>
    <row r="253" spans="1:17" x14ac:dyDescent="0.25">
      <c r="A253" t="s">
        <v>16</v>
      </c>
      <c r="B253" t="s">
        <v>36</v>
      </c>
      <c r="C253" t="s">
        <v>42</v>
      </c>
      <c r="D253" t="s">
        <v>31</v>
      </c>
      <c r="E253" t="s">
        <v>20</v>
      </c>
      <c r="F253" t="s">
        <v>20</v>
      </c>
      <c r="G253">
        <v>59</v>
      </c>
      <c r="H253" t="s">
        <v>4</v>
      </c>
      <c r="I253" s="2">
        <v>100</v>
      </c>
      <c r="J253" s="2">
        <v>0</v>
      </c>
      <c r="K253" s="2">
        <v>17</v>
      </c>
      <c r="L253" s="2">
        <v>0</v>
      </c>
      <c r="M253" s="2">
        <f t="shared" si="16"/>
        <v>17</v>
      </c>
      <c r="N253" s="3">
        <f t="shared" si="17"/>
        <v>0</v>
      </c>
      <c r="Q253">
        <v>59</v>
      </c>
    </row>
    <row r="254" spans="1:17" x14ac:dyDescent="0.25">
      <c r="A254" t="s">
        <v>16</v>
      </c>
      <c r="B254" t="s">
        <v>36</v>
      </c>
      <c r="C254" t="s">
        <v>42</v>
      </c>
      <c r="D254" t="s">
        <v>31</v>
      </c>
      <c r="E254" t="s">
        <v>20</v>
      </c>
      <c r="F254" t="s">
        <v>20</v>
      </c>
      <c r="G254">
        <v>59</v>
      </c>
      <c r="H254" t="s">
        <v>4</v>
      </c>
      <c r="I254" s="2">
        <v>100</v>
      </c>
      <c r="J254" s="2">
        <v>0</v>
      </c>
      <c r="K254" s="2">
        <v>18</v>
      </c>
      <c r="L254" s="2">
        <v>0</v>
      </c>
      <c r="M254" s="2">
        <f t="shared" si="16"/>
        <v>18</v>
      </c>
      <c r="N254" s="3">
        <f t="shared" si="17"/>
        <v>0</v>
      </c>
      <c r="Q254">
        <v>59</v>
      </c>
    </row>
    <row r="255" spans="1:17" x14ac:dyDescent="0.25">
      <c r="A255" t="s">
        <v>16</v>
      </c>
      <c r="B255" t="s">
        <v>36</v>
      </c>
      <c r="C255" t="s">
        <v>42</v>
      </c>
      <c r="D255" t="s">
        <v>31</v>
      </c>
      <c r="E255" t="s">
        <v>20</v>
      </c>
      <c r="F255" t="s">
        <v>20</v>
      </c>
      <c r="G255">
        <v>59</v>
      </c>
      <c r="H255" t="s">
        <v>7</v>
      </c>
      <c r="I255" s="2">
        <v>100</v>
      </c>
      <c r="J255" s="2">
        <v>5</v>
      </c>
      <c r="K255" s="2">
        <v>3</v>
      </c>
      <c r="L255" s="2">
        <v>2</v>
      </c>
      <c r="M255" s="2">
        <f t="shared" si="16"/>
        <v>1</v>
      </c>
      <c r="N255" s="3">
        <f t="shared" si="17"/>
        <v>66.666666666666657</v>
      </c>
      <c r="Q255">
        <v>59</v>
      </c>
    </row>
    <row r="256" spans="1:17" x14ac:dyDescent="0.25">
      <c r="A256" t="s">
        <v>16</v>
      </c>
      <c r="B256" t="s">
        <v>36</v>
      </c>
      <c r="C256" t="s">
        <v>42</v>
      </c>
      <c r="D256" t="s">
        <v>31</v>
      </c>
      <c r="E256" t="s">
        <v>20</v>
      </c>
      <c r="F256" t="s">
        <v>20</v>
      </c>
      <c r="G256">
        <v>59</v>
      </c>
      <c r="H256" t="s">
        <v>4</v>
      </c>
      <c r="I256" s="2">
        <v>100</v>
      </c>
      <c r="J256" s="2">
        <v>5</v>
      </c>
      <c r="K256" s="2">
        <v>3</v>
      </c>
      <c r="L256" s="2">
        <v>2</v>
      </c>
      <c r="M256" s="2">
        <f t="shared" si="16"/>
        <v>1</v>
      </c>
      <c r="N256" s="3">
        <f t="shared" si="17"/>
        <v>66.666666666666657</v>
      </c>
      <c r="Q256">
        <v>59</v>
      </c>
    </row>
    <row r="257" spans="1:17" x14ac:dyDescent="0.25">
      <c r="A257" t="s">
        <v>16</v>
      </c>
      <c r="B257" t="s">
        <v>36</v>
      </c>
      <c r="C257" t="s">
        <v>42</v>
      </c>
      <c r="D257" t="s">
        <v>31</v>
      </c>
      <c r="E257" t="s">
        <v>20</v>
      </c>
      <c r="F257" t="s">
        <v>20</v>
      </c>
      <c r="G257">
        <v>59</v>
      </c>
      <c r="H257" t="s">
        <v>4</v>
      </c>
      <c r="I257" s="2">
        <v>100</v>
      </c>
      <c r="J257" s="2">
        <v>5</v>
      </c>
      <c r="K257" s="2">
        <v>3</v>
      </c>
      <c r="L257" s="2">
        <v>1</v>
      </c>
      <c r="M257" s="2">
        <f t="shared" si="16"/>
        <v>2</v>
      </c>
      <c r="N257" s="3">
        <f t="shared" si="17"/>
        <v>33.333333333333329</v>
      </c>
      <c r="Q257">
        <v>59</v>
      </c>
    </row>
    <row r="258" spans="1:17" x14ac:dyDescent="0.25">
      <c r="A258" t="s">
        <v>16</v>
      </c>
      <c r="B258" t="s">
        <v>36</v>
      </c>
      <c r="C258" t="s">
        <v>42</v>
      </c>
      <c r="D258" t="s">
        <v>31</v>
      </c>
      <c r="E258" t="s">
        <v>20</v>
      </c>
      <c r="F258" t="s">
        <v>20</v>
      </c>
      <c r="G258">
        <v>59</v>
      </c>
      <c r="H258" t="s">
        <v>7</v>
      </c>
      <c r="I258" s="2">
        <v>100</v>
      </c>
      <c r="J258" s="2">
        <v>5</v>
      </c>
      <c r="K258" s="2">
        <v>4</v>
      </c>
      <c r="L258" s="2">
        <v>0</v>
      </c>
      <c r="M258" s="2">
        <f t="shared" si="16"/>
        <v>4</v>
      </c>
      <c r="N258" s="3">
        <f t="shared" si="17"/>
        <v>0</v>
      </c>
      <c r="Q258">
        <v>59</v>
      </c>
    </row>
    <row r="259" spans="1:17" x14ac:dyDescent="0.25">
      <c r="A259" t="s">
        <v>16</v>
      </c>
      <c r="B259" t="s">
        <v>36</v>
      </c>
      <c r="C259" t="s">
        <v>42</v>
      </c>
      <c r="D259" t="s">
        <v>31</v>
      </c>
      <c r="E259" t="s">
        <v>20</v>
      </c>
      <c r="F259" t="s">
        <v>20</v>
      </c>
      <c r="G259">
        <v>59</v>
      </c>
      <c r="H259" t="s">
        <v>4</v>
      </c>
      <c r="I259" s="2">
        <v>100</v>
      </c>
      <c r="J259" s="2">
        <v>5</v>
      </c>
      <c r="K259" s="2">
        <v>4</v>
      </c>
      <c r="L259" s="2">
        <v>1</v>
      </c>
      <c r="M259" s="2">
        <f t="shared" si="16"/>
        <v>3</v>
      </c>
      <c r="N259" s="3">
        <f t="shared" si="17"/>
        <v>25</v>
      </c>
      <c r="Q259">
        <v>59</v>
      </c>
    </row>
    <row r="260" spans="1:17" x14ac:dyDescent="0.25">
      <c r="A260" t="s">
        <v>16</v>
      </c>
      <c r="B260" t="s">
        <v>36</v>
      </c>
      <c r="C260" t="s">
        <v>42</v>
      </c>
      <c r="D260" t="s">
        <v>31</v>
      </c>
      <c r="E260" t="s">
        <v>20</v>
      </c>
      <c r="F260" t="s">
        <v>20</v>
      </c>
      <c r="G260">
        <v>59</v>
      </c>
      <c r="H260" t="s">
        <v>7</v>
      </c>
      <c r="I260" s="2">
        <v>100</v>
      </c>
      <c r="J260" s="2">
        <v>20</v>
      </c>
      <c r="K260" s="2">
        <v>1</v>
      </c>
      <c r="L260" s="2">
        <v>1</v>
      </c>
      <c r="M260" s="2">
        <f t="shared" si="16"/>
        <v>0</v>
      </c>
      <c r="N260" s="3">
        <f t="shared" si="17"/>
        <v>100</v>
      </c>
      <c r="Q260">
        <v>59</v>
      </c>
    </row>
    <row r="261" spans="1:17" x14ac:dyDescent="0.25">
      <c r="A261" t="s">
        <v>16</v>
      </c>
      <c r="B261" t="s">
        <v>36</v>
      </c>
      <c r="C261" t="s">
        <v>42</v>
      </c>
      <c r="D261" t="s">
        <v>31</v>
      </c>
      <c r="E261" t="s">
        <v>20</v>
      </c>
      <c r="F261" t="s">
        <v>20</v>
      </c>
      <c r="G261">
        <v>59</v>
      </c>
      <c r="H261" t="s">
        <v>7</v>
      </c>
      <c r="I261" s="2">
        <v>100</v>
      </c>
      <c r="J261" s="2">
        <v>20</v>
      </c>
      <c r="K261" s="2">
        <v>7</v>
      </c>
      <c r="L261" s="2">
        <v>2</v>
      </c>
      <c r="M261" s="2">
        <f t="shared" si="16"/>
        <v>5</v>
      </c>
      <c r="N261" s="3">
        <f t="shared" si="17"/>
        <v>28.571428571428569</v>
      </c>
      <c r="Q261">
        <v>59</v>
      </c>
    </row>
    <row r="262" spans="1:17" x14ac:dyDescent="0.25">
      <c r="A262" t="s">
        <v>16</v>
      </c>
      <c r="B262" t="s">
        <v>36</v>
      </c>
      <c r="C262" t="s">
        <v>42</v>
      </c>
      <c r="D262" t="s">
        <v>31</v>
      </c>
      <c r="E262" t="s">
        <v>20</v>
      </c>
      <c r="F262" t="s">
        <v>20</v>
      </c>
      <c r="G262">
        <v>59</v>
      </c>
      <c r="H262" t="s">
        <v>4</v>
      </c>
      <c r="I262" s="2">
        <v>100</v>
      </c>
      <c r="J262" s="2">
        <v>20</v>
      </c>
      <c r="K262" s="2">
        <v>7</v>
      </c>
      <c r="L262" s="2">
        <v>7</v>
      </c>
      <c r="M262" s="2">
        <f t="shared" si="16"/>
        <v>0</v>
      </c>
      <c r="N262" s="3">
        <f t="shared" si="17"/>
        <v>100</v>
      </c>
      <c r="Q262">
        <v>59</v>
      </c>
    </row>
    <row r="263" spans="1:17" x14ac:dyDescent="0.25">
      <c r="A263" t="s">
        <v>16</v>
      </c>
      <c r="B263" t="s">
        <v>36</v>
      </c>
      <c r="C263" t="s">
        <v>42</v>
      </c>
      <c r="D263" t="s">
        <v>31</v>
      </c>
      <c r="E263" t="s">
        <v>20</v>
      </c>
      <c r="F263" t="s">
        <v>20</v>
      </c>
      <c r="G263">
        <v>59</v>
      </c>
      <c r="H263" t="s">
        <v>4</v>
      </c>
      <c r="I263" s="2">
        <v>100</v>
      </c>
      <c r="J263" s="2">
        <v>20</v>
      </c>
      <c r="K263" s="2">
        <v>9</v>
      </c>
      <c r="L263" s="2">
        <v>7</v>
      </c>
      <c r="M263" s="2">
        <f t="shared" si="16"/>
        <v>2</v>
      </c>
      <c r="N263" s="3">
        <f t="shared" si="17"/>
        <v>77.777777777777786</v>
      </c>
      <c r="Q263">
        <v>59</v>
      </c>
    </row>
    <row r="264" spans="1:17" x14ac:dyDescent="0.25">
      <c r="A264" t="s">
        <v>16</v>
      </c>
      <c r="B264" t="s">
        <v>36</v>
      </c>
      <c r="C264" t="s">
        <v>42</v>
      </c>
      <c r="D264" t="s">
        <v>31</v>
      </c>
      <c r="E264" t="s">
        <v>20</v>
      </c>
      <c r="F264" t="s">
        <v>20</v>
      </c>
      <c r="G264">
        <v>59</v>
      </c>
      <c r="H264" t="s">
        <v>4</v>
      </c>
      <c r="I264" s="2">
        <v>100</v>
      </c>
      <c r="J264" s="2">
        <v>20</v>
      </c>
      <c r="K264" s="2">
        <v>11</v>
      </c>
      <c r="L264" s="2">
        <v>7</v>
      </c>
      <c r="M264" s="2">
        <f t="shared" si="16"/>
        <v>4</v>
      </c>
      <c r="N264" s="3">
        <f t="shared" si="17"/>
        <v>63.636363636363633</v>
      </c>
      <c r="Q264">
        <v>59</v>
      </c>
    </row>
    <row r="265" spans="1:17" x14ac:dyDescent="0.25">
      <c r="A265" t="s">
        <v>16</v>
      </c>
      <c r="B265" t="s">
        <v>36</v>
      </c>
      <c r="C265" t="s">
        <v>42</v>
      </c>
      <c r="D265" t="s">
        <v>31</v>
      </c>
      <c r="E265" t="s">
        <v>20</v>
      </c>
      <c r="F265" t="s">
        <v>20</v>
      </c>
      <c r="G265">
        <v>59</v>
      </c>
      <c r="H265" t="s">
        <v>4</v>
      </c>
      <c r="I265" s="2">
        <v>100</v>
      </c>
      <c r="J265" s="2">
        <v>100</v>
      </c>
      <c r="K265" s="2">
        <v>0</v>
      </c>
      <c r="L265" s="2">
        <v>0</v>
      </c>
      <c r="M265" s="2">
        <f t="shared" si="16"/>
        <v>0</v>
      </c>
      <c r="N265" s="3" t="s">
        <v>9</v>
      </c>
      <c r="Q265">
        <v>59</v>
      </c>
    </row>
    <row r="266" spans="1:17" x14ac:dyDescent="0.25">
      <c r="A266" t="s">
        <v>16</v>
      </c>
      <c r="B266" t="s">
        <v>36</v>
      </c>
      <c r="C266" t="s">
        <v>42</v>
      </c>
      <c r="D266" t="s">
        <v>31</v>
      </c>
      <c r="E266" t="s">
        <v>20</v>
      </c>
      <c r="F266" t="s">
        <v>20</v>
      </c>
      <c r="G266">
        <v>59</v>
      </c>
      <c r="H266" t="s">
        <v>7</v>
      </c>
      <c r="I266" s="2">
        <v>100</v>
      </c>
      <c r="J266" s="2">
        <v>100</v>
      </c>
      <c r="K266" s="2">
        <v>1</v>
      </c>
      <c r="L266" s="2">
        <v>1</v>
      </c>
      <c r="M266" s="2">
        <f t="shared" si="16"/>
        <v>0</v>
      </c>
      <c r="N266" s="3">
        <f>L266/(L266+M266)*100</f>
        <v>100</v>
      </c>
      <c r="Q266">
        <v>59</v>
      </c>
    </row>
    <row r="267" spans="1:17" x14ac:dyDescent="0.25">
      <c r="A267" t="s">
        <v>16</v>
      </c>
      <c r="B267" t="s">
        <v>36</v>
      </c>
      <c r="C267" t="s">
        <v>42</v>
      </c>
      <c r="D267" t="s">
        <v>31</v>
      </c>
      <c r="E267" t="s">
        <v>20</v>
      </c>
      <c r="F267" t="s">
        <v>20</v>
      </c>
      <c r="G267">
        <v>59</v>
      </c>
      <c r="H267" t="s">
        <v>7</v>
      </c>
      <c r="I267" s="2">
        <v>100</v>
      </c>
      <c r="J267" s="2">
        <v>100</v>
      </c>
      <c r="K267" s="2">
        <v>3</v>
      </c>
      <c r="L267" s="2">
        <v>3</v>
      </c>
      <c r="M267" s="2">
        <f t="shared" si="16"/>
        <v>0</v>
      </c>
      <c r="N267" s="3">
        <f>L267/(L267+M267)*100</f>
        <v>100</v>
      </c>
      <c r="Q267">
        <v>59</v>
      </c>
    </row>
    <row r="268" spans="1:17" x14ac:dyDescent="0.25">
      <c r="A268" t="s">
        <v>16</v>
      </c>
      <c r="B268" t="s">
        <v>36</v>
      </c>
      <c r="C268" t="s">
        <v>42</v>
      </c>
      <c r="D268" t="s">
        <v>31</v>
      </c>
      <c r="E268" t="s">
        <v>20</v>
      </c>
      <c r="F268" t="s">
        <v>20</v>
      </c>
      <c r="G268">
        <v>59</v>
      </c>
      <c r="H268" t="s">
        <v>4</v>
      </c>
      <c r="I268" s="2">
        <v>100</v>
      </c>
      <c r="J268" s="2">
        <v>100</v>
      </c>
      <c r="K268" s="2">
        <v>3</v>
      </c>
      <c r="L268" s="2">
        <v>3</v>
      </c>
      <c r="M268" s="2">
        <f t="shared" si="16"/>
        <v>0</v>
      </c>
      <c r="N268" s="3">
        <f>L268/(L268+M268)*100</f>
        <v>100</v>
      </c>
      <c r="Q268">
        <v>59</v>
      </c>
    </row>
    <row r="269" spans="1:17" x14ac:dyDescent="0.25">
      <c r="A269" t="s">
        <v>16</v>
      </c>
      <c r="B269" t="s">
        <v>36</v>
      </c>
      <c r="C269" t="s">
        <v>42</v>
      </c>
      <c r="D269" t="s">
        <v>31</v>
      </c>
      <c r="E269" t="s">
        <v>20</v>
      </c>
      <c r="F269" t="s">
        <v>20</v>
      </c>
      <c r="G269">
        <v>59</v>
      </c>
      <c r="H269" t="s">
        <v>4</v>
      </c>
      <c r="I269" s="2">
        <v>100</v>
      </c>
      <c r="J269" s="2">
        <v>100</v>
      </c>
      <c r="K269" s="2">
        <v>7</v>
      </c>
      <c r="L269" s="2">
        <v>6</v>
      </c>
      <c r="M269" s="2">
        <f t="shared" si="16"/>
        <v>1</v>
      </c>
      <c r="N269" s="3">
        <f>L269/(L269+M269)*100</f>
        <v>85.714285714285708</v>
      </c>
      <c r="Q269">
        <v>59</v>
      </c>
    </row>
    <row r="270" spans="1:17" x14ac:dyDescent="0.25">
      <c r="A270" t="s">
        <v>16</v>
      </c>
      <c r="B270" t="s">
        <v>36</v>
      </c>
      <c r="C270" t="s">
        <v>42</v>
      </c>
      <c r="D270" t="s">
        <v>31</v>
      </c>
      <c r="E270" t="s">
        <v>20</v>
      </c>
      <c r="F270" t="s">
        <v>20</v>
      </c>
      <c r="G270">
        <v>60</v>
      </c>
      <c r="H270" t="s">
        <v>4</v>
      </c>
      <c r="I270" s="2">
        <v>102</v>
      </c>
      <c r="J270" s="2">
        <v>0</v>
      </c>
      <c r="K270" s="2">
        <v>0</v>
      </c>
      <c r="L270" s="2">
        <v>0</v>
      </c>
      <c r="M270" s="2">
        <f t="shared" si="16"/>
        <v>0</v>
      </c>
      <c r="N270" s="3" t="s">
        <v>9</v>
      </c>
      <c r="Q270">
        <v>60</v>
      </c>
    </row>
    <row r="271" spans="1:17" x14ac:dyDescent="0.25">
      <c r="A271" t="s">
        <v>16</v>
      </c>
      <c r="B271" t="s">
        <v>36</v>
      </c>
      <c r="C271" t="s">
        <v>42</v>
      </c>
      <c r="D271" t="s">
        <v>31</v>
      </c>
      <c r="E271" t="s">
        <v>20</v>
      </c>
      <c r="F271" t="s">
        <v>20</v>
      </c>
      <c r="G271">
        <v>60</v>
      </c>
      <c r="H271" t="s">
        <v>7</v>
      </c>
      <c r="I271" s="2">
        <v>101</v>
      </c>
      <c r="J271" s="2">
        <v>0</v>
      </c>
      <c r="K271" s="2">
        <v>1</v>
      </c>
      <c r="L271" s="2">
        <v>0</v>
      </c>
      <c r="M271" s="2">
        <f t="shared" si="16"/>
        <v>1</v>
      </c>
      <c r="N271" s="3">
        <f t="shared" ref="N271:N279" si="18">L271/(L271+M271)*100</f>
        <v>0</v>
      </c>
      <c r="Q271">
        <v>60</v>
      </c>
    </row>
    <row r="272" spans="1:17" x14ac:dyDescent="0.25">
      <c r="A272" t="s">
        <v>16</v>
      </c>
      <c r="B272" t="s">
        <v>36</v>
      </c>
      <c r="C272" t="s">
        <v>42</v>
      </c>
      <c r="D272" t="s">
        <v>31</v>
      </c>
      <c r="E272" t="s">
        <v>20</v>
      </c>
      <c r="F272" t="s">
        <v>20</v>
      </c>
      <c r="G272">
        <v>60</v>
      </c>
      <c r="H272" t="s">
        <v>4</v>
      </c>
      <c r="I272" s="2">
        <v>102</v>
      </c>
      <c r="J272" s="2">
        <v>0</v>
      </c>
      <c r="K272" s="2">
        <v>1</v>
      </c>
      <c r="L272" s="2">
        <v>0</v>
      </c>
      <c r="M272" s="2">
        <f t="shared" si="16"/>
        <v>1</v>
      </c>
      <c r="N272" s="3">
        <f t="shared" si="18"/>
        <v>0</v>
      </c>
      <c r="Q272">
        <v>60</v>
      </c>
    </row>
    <row r="273" spans="1:17" x14ac:dyDescent="0.25">
      <c r="A273" t="s">
        <v>16</v>
      </c>
      <c r="B273" t="s">
        <v>36</v>
      </c>
      <c r="C273" t="s">
        <v>42</v>
      </c>
      <c r="D273" t="s">
        <v>31</v>
      </c>
      <c r="E273" t="s">
        <v>20</v>
      </c>
      <c r="F273" t="s">
        <v>20</v>
      </c>
      <c r="G273">
        <v>60</v>
      </c>
      <c r="H273" t="s">
        <v>4</v>
      </c>
      <c r="I273" s="2">
        <v>101</v>
      </c>
      <c r="J273" s="2">
        <v>0</v>
      </c>
      <c r="K273" s="2">
        <v>6</v>
      </c>
      <c r="L273" s="2">
        <v>0</v>
      </c>
      <c r="M273" s="2">
        <f t="shared" ref="M273:M304" si="19">K273-L273</f>
        <v>6</v>
      </c>
      <c r="N273" s="3">
        <f t="shared" si="18"/>
        <v>0</v>
      </c>
      <c r="Q273">
        <v>60</v>
      </c>
    </row>
    <row r="274" spans="1:17" x14ac:dyDescent="0.25">
      <c r="A274" t="s">
        <v>16</v>
      </c>
      <c r="B274" t="s">
        <v>36</v>
      </c>
      <c r="C274" t="s">
        <v>42</v>
      </c>
      <c r="D274" t="s">
        <v>31</v>
      </c>
      <c r="E274" t="s">
        <v>20</v>
      </c>
      <c r="F274" t="s">
        <v>20</v>
      </c>
      <c r="G274">
        <v>60</v>
      </c>
      <c r="H274" t="s">
        <v>4</v>
      </c>
      <c r="I274" s="2">
        <v>102</v>
      </c>
      <c r="J274" s="2">
        <v>0</v>
      </c>
      <c r="K274" s="2">
        <v>6</v>
      </c>
      <c r="L274" s="2">
        <v>0</v>
      </c>
      <c r="M274" s="2">
        <f t="shared" si="19"/>
        <v>6</v>
      </c>
      <c r="N274" s="3">
        <f t="shared" si="18"/>
        <v>0</v>
      </c>
      <c r="Q274">
        <v>60</v>
      </c>
    </row>
    <row r="275" spans="1:17" x14ac:dyDescent="0.25">
      <c r="A275" t="s">
        <v>16</v>
      </c>
      <c r="B275" t="s">
        <v>36</v>
      </c>
      <c r="C275" t="s">
        <v>42</v>
      </c>
      <c r="D275" t="s">
        <v>31</v>
      </c>
      <c r="E275" t="s">
        <v>20</v>
      </c>
      <c r="F275" t="s">
        <v>20</v>
      </c>
      <c r="G275">
        <v>60</v>
      </c>
      <c r="H275" t="s">
        <v>4</v>
      </c>
      <c r="I275" s="2">
        <v>102</v>
      </c>
      <c r="J275" s="2">
        <v>0</v>
      </c>
      <c r="K275" s="2">
        <v>6</v>
      </c>
      <c r="L275" s="2">
        <v>0</v>
      </c>
      <c r="M275" s="2">
        <f t="shared" si="19"/>
        <v>6</v>
      </c>
      <c r="N275" s="3">
        <f t="shared" si="18"/>
        <v>0</v>
      </c>
      <c r="Q275">
        <v>60</v>
      </c>
    </row>
    <row r="276" spans="1:17" x14ac:dyDescent="0.25">
      <c r="A276" t="s">
        <v>16</v>
      </c>
      <c r="B276" t="s">
        <v>36</v>
      </c>
      <c r="C276" t="s">
        <v>42</v>
      </c>
      <c r="D276" t="s">
        <v>31</v>
      </c>
      <c r="E276" t="s">
        <v>20</v>
      </c>
      <c r="F276" t="s">
        <v>20</v>
      </c>
      <c r="G276">
        <v>60</v>
      </c>
      <c r="H276" t="s">
        <v>7</v>
      </c>
      <c r="I276" s="2">
        <v>101</v>
      </c>
      <c r="J276" s="2">
        <v>0</v>
      </c>
      <c r="K276" s="2">
        <v>7</v>
      </c>
      <c r="L276" s="2">
        <v>0</v>
      </c>
      <c r="M276" s="2">
        <f t="shared" si="19"/>
        <v>7</v>
      </c>
      <c r="N276" s="3">
        <f t="shared" si="18"/>
        <v>0</v>
      </c>
      <c r="Q276">
        <v>60</v>
      </c>
    </row>
    <row r="277" spans="1:17" x14ac:dyDescent="0.25">
      <c r="A277" t="s">
        <v>16</v>
      </c>
      <c r="B277" t="s">
        <v>36</v>
      </c>
      <c r="C277" t="s">
        <v>42</v>
      </c>
      <c r="D277" t="s">
        <v>31</v>
      </c>
      <c r="E277" t="s">
        <v>20</v>
      </c>
      <c r="F277" t="s">
        <v>20</v>
      </c>
      <c r="G277">
        <v>60</v>
      </c>
      <c r="H277" t="s">
        <v>4</v>
      </c>
      <c r="I277" s="2">
        <v>101</v>
      </c>
      <c r="J277" s="2">
        <v>0</v>
      </c>
      <c r="K277" s="2">
        <v>19</v>
      </c>
      <c r="L277" s="2">
        <v>1</v>
      </c>
      <c r="M277" s="2">
        <f t="shared" si="19"/>
        <v>18</v>
      </c>
      <c r="N277" s="3">
        <f t="shared" si="18"/>
        <v>5.2631578947368416</v>
      </c>
      <c r="Q277">
        <v>60</v>
      </c>
    </row>
    <row r="278" spans="1:17" x14ac:dyDescent="0.25">
      <c r="A278" t="s">
        <v>16</v>
      </c>
      <c r="B278" t="s">
        <v>36</v>
      </c>
      <c r="C278" t="s">
        <v>42</v>
      </c>
      <c r="D278" t="s">
        <v>31</v>
      </c>
      <c r="E278" t="s">
        <v>20</v>
      </c>
      <c r="F278" t="s">
        <v>20</v>
      </c>
      <c r="G278">
        <v>60</v>
      </c>
      <c r="H278" t="s">
        <v>4</v>
      </c>
      <c r="I278" s="2">
        <v>101</v>
      </c>
      <c r="J278" s="2">
        <v>0</v>
      </c>
      <c r="K278" s="2">
        <v>19</v>
      </c>
      <c r="L278" s="2">
        <v>1</v>
      </c>
      <c r="M278" s="2">
        <f t="shared" si="19"/>
        <v>18</v>
      </c>
      <c r="N278" s="3">
        <f t="shared" si="18"/>
        <v>5.2631578947368416</v>
      </c>
      <c r="Q278">
        <v>60</v>
      </c>
    </row>
    <row r="279" spans="1:17" x14ac:dyDescent="0.25">
      <c r="A279" t="s">
        <v>16</v>
      </c>
      <c r="B279" t="s">
        <v>36</v>
      </c>
      <c r="C279" t="s">
        <v>42</v>
      </c>
      <c r="D279" t="s">
        <v>31</v>
      </c>
      <c r="E279" t="s">
        <v>20</v>
      </c>
      <c r="F279" t="s">
        <v>20</v>
      </c>
      <c r="G279">
        <v>60</v>
      </c>
      <c r="H279" t="s">
        <v>4</v>
      </c>
      <c r="I279" s="2">
        <v>102</v>
      </c>
      <c r="J279" s="2">
        <v>0</v>
      </c>
      <c r="K279" s="2">
        <v>20</v>
      </c>
      <c r="L279" s="2">
        <v>0</v>
      </c>
      <c r="M279" s="2">
        <f t="shared" si="19"/>
        <v>20</v>
      </c>
      <c r="N279" s="3">
        <f t="shared" si="18"/>
        <v>0</v>
      </c>
      <c r="Q279">
        <v>60</v>
      </c>
    </row>
    <row r="280" spans="1:17" x14ac:dyDescent="0.25">
      <c r="A280" t="s">
        <v>16</v>
      </c>
      <c r="B280" t="s">
        <v>36</v>
      </c>
      <c r="C280" t="s">
        <v>42</v>
      </c>
      <c r="D280" t="s">
        <v>31</v>
      </c>
      <c r="E280" t="s">
        <v>20</v>
      </c>
      <c r="F280" t="s">
        <v>20</v>
      </c>
      <c r="G280">
        <v>60</v>
      </c>
      <c r="H280" t="s">
        <v>7</v>
      </c>
      <c r="I280" s="2">
        <v>101</v>
      </c>
      <c r="J280" s="2">
        <v>5</v>
      </c>
      <c r="K280" s="2">
        <v>0</v>
      </c>
      <c r="L280" s="2">
        <v>0</v>
      </c>
      <c r="M280" s="2">
        <f t="shared" si="19"/>
        <v>0</v>
      </c>
      <c r="N280" s="3" t="s">
        <v>9</v>
      </c>
      <c r="Q280">
        <v>60</v>
      </c>
    </row>
    <row r="281" spans="1:17" x14ac:dyDescent="0.25">
      <c r="A281" t="s">
        <v>16</v>
      </c>
      <c r="B281" t="s">
        <v>36</v>
      </c>
      <c r="C281" t="s">
        <v>42</v>
      </c>
      <c r="D281" t="s">
        <v>31</v>
      </c>
      <c r="E281" t="s">
        <v>20</v>
      </c>
      <c r="F281" t="s">
        <v>20</v>
      </c>
      <c r="G281">
        <v>60</v>
      </c>
      <c r="H281" t="s">
        <v>4</v>
      </c>
      <c r="I281" s="2">
        <v>101</v>
      </c>
      <c r="J281" s="2">
        <v>5</v>
      </c>
      <c r="K281" s="2">
        <v>2</v>
      </c>
      <c r="L281" s="2">
        <v>0</v>
      </c>
      <c r="M281" s="2">
        <f t="shared" si="19"/>
        <v>2</v>
      </c>
      <c r="N281" s="3">
        <f t="shared" ref="N281:N289" si="20">L281/(L281+M281)*100</f>
        <v>0</v>
      </c>
      <c r="Q281">
        <v>60</v>
      </c>
    </row>
    <row r="282" spans="1:17" x14ac:dyDescent="0.25">
      <c r="A282" t="s">
        <v>16</v>
      </c>
      <c r="B282" t="s">
        <v>36</v>
      </c>
      <c r="C282" t="s">
        <v>42</v>
      </c>
      <c r="D282" t="s">
        <v>31</v>
      </c>
      <c r="E282" t="s">
        <v>20</v>
      </c>
      <c r="F282" t="s">
        <v>20</v>
      </c>
      <c r="G282">
        <v>60</v>
      </c>
      <c r="H282" t="s">
        <v>4</v>
      </c>
      <c r="I282" s="2">
        <v>102</v>
      </c>
      <c r="J282" s="2">
        <v>5</v>
      </c>
      <c r="K282" s="2">
        <v>3</v>
      </c>
      <c r="L282" s="2">
        <v>1</v>
      </c>
      <c r="M282" s="2">
        <f t="shared" si="19"/>
        <v>2</v>
      </c>
      <c r="N282" s="3">
        <f t="shared" si="20"/>
        <v>33.333333333333329</v>
      </c>
      <c r="Q282">
        <v>60</v>
      </c>
    </row>
    <row r="283" spans="1:17" x14ac:dyDescent="0.25">
      <c r="A283" t="s">
        <v>16</v>
      </c>
      <c r="B283" t="s">
        <v>36</v>
      </c>
      <c r="C283" t="s">
        <v>42</v>
      </c>
      <c r="D283" t="s">
        <v>31</v>
      </c>
      <c r="E283" t="s">
        <v>20</v>
      </c>
      <c r="F283" t="s">
        <v>20</v>
      </c>
      <c r="G283">
        <v>60</v>
      </c>
      <c r="H283" t="s">
        <v>4</v>
      </c>
      <c r="I283" s="2">
        <v>102</v>
      </c>
      <c r="J283" s="2">
        <v>5</v>
      </c>
      <c r="K283" s="2">
        <v>3</v>
      </c>
      <c r="L283" s="2">
        <v>1</v>
      </c>
      <c r="M283" s="2">
        <f t="shared" si="19"/>
        <v>2</v>
      </c>
      <c r="N283" s="3">
        <f t="shared" si="20"/>
        <v>33.333333333333329</v>
      </c>
      <c r="Q283">
        <v>60</v>
      </c>
    </row>
    <row r="284" spans="1:17" x14ac:dyDescent="0.25">
      <c r="A284" t="s">
        <v>16</v>
      </c>
      <c r="B284" t="s">
        <v>36</v>
      </c>
      <c r="C284" t="s">
        <v>42</v>
      </c>
      <c r="D284" t="s">
        <v>31</v>
      </c>
      <c r="E284" t="s">
        <v>20</v>
      </c>
      <c r="F284" t="s">
        <v>20</v>
      </c>
      <c r="G284">
        <v>60</v>
      </c>
      <c r="H284" t="s">
        <v>4</v>
      </c>
      <c r="I284" s="2">
        <v>102</v>
      </c>
      <c r="J284" s="2">
        <v>5</v>
      </c>
      <c r="K284" s="2">
        <v>4</v>
      </c>
      <c r="L284" s="2">
        <v>1</v>
      </c>
      <c r="M284" s="2">
        <f t="shared" si="19"/>
        <v>3</v>
      </c>
      <c r="N284" s="3">
        <f t="shared" si="20"/>
        <v>25</v>
      </c>
      <c r="Q284">
        <v>60</v>
      </c>
    </row>
    <row r="285" spans="1:17" x14ac:dyDescent="0.25">
      <c r="A285" t="s">
        <v>16</v>
      </c>
      <c r="B285" t="s">
        <v>36</v>
      </c>
      <c r="C285" t="s">
        <v>42</v>
      </c>
      <c r="D285" t="s">
        <v>31</v>
      </c>
      <c r="E285" t="s">
        <v>20</v>
      </c>
      <c r="F285" t="s">
        <v>20</v>
      </c>
      <c r="G285">
        <v>60</v>
      </c>
      <c r="H285" t="s">
        <v>4</v>
      </c>
      <c r="I285" s="2">
        <v>102</v>
      </c>
      <c r="J285" s="2">
        <v>5</v>
      </c>
      <c r="K285" s="2">
        <v>4</v>
      </c>
      <c r="L285" s="2">
        <v>0</v>
      </c>
      <c r="M285" s="2">
        <f t="shared" si="19"/>
        <v>4</v>
      </c>
      <c r="N285" s="3">
        <f t="shared" si="20"/>
        <v>0</v>
      </c>
      <c r="Q285">
        <v>60</v>
      </c>
    </row>
    <row r="286" spans="1:17" x14ac:dyDescent="0.25">
      <c r="A286" t="s">
        <v>16</v>
      </c>
      <c r="B286" t="s">
        <v>36</v>
      </c>
      <c r="C286" t="s">
        <v>42</v>
      </c>
      <c r="D286" t="s">
        <v>31</v>
      </c>
      <c r="E286" t="s">
        <v>20</v>
      </c>
      <c r="F286" t="s">
        <v>20</v>
      </c>
      <c r="G286">
        <v>60</v>
      </c>
      <c r="H286" t="s">
        <v>4</v>
      </c>
      <c r="I286" s="2">
        <v>102</v>
      </c>
      <c r="J286" s="2">
        <v>5</v>
      </c>
      <c r="K286" s="2">
        <v>4</v>
      </c>
      <c r="L286" s="2">
        <v>1</v>
      </c>
      <c r="M286" s="2">
        <f t="shared" si="19"/>
        <v>3</v>
      </c>
      <c r="N286" s="3">
        <f t="shared" si="20"/>
        <v>25</v>
      </c>
      <c r="Q286">
        <v>60</v>
      </c>
    </row>
    <row r="287" spans="1:17" x14ac:dyDescent="0.25">
      <c r="A287" t="s">
        <v>16</v>
      </c>
      <c r="B287" t="s">
        <v>36</v>
      </c>
      <c r="C287" t="s">
        <v>42</v>
      </c>
      <c r="D287" t="s">
        <v>31</v>
      </c>
      <c r="E287" t="s">
        <v>20</v>
      </c>
      <c r="F287" t="s">
        <v>20</v>
      </c>
      <c r="G287">
        <v>60</v>
      </c>
      <c r="H287" t="s">
        <v>4</v>
      </c>
      <c r="I287" s="2">
        <v>101</v>
      </c>
      <c r="J287" s="2">
        <v>5</v>
      </c>
      <c r="K287" s="2">
        <v>5</v>
      </c>
      <c r="L287" s="2">
        <v>2</v>
      </c>
      <c r="M287" s="2">
        <f t="shared" si="19"/>
        <v>3</v>
      </c>
      <c r="N287" s="3">
        <f t="shared" si="20"/>
        <v>40</v>
      </c>
      <c r="Q287">
        <v>60</v>
      </c>
    </row>
    <row r="288" spans="1:17" x14ac:dyDescent="0.25">
      <c r="A288" t="s">
        <v>16</v>
      </c>
      <c r="B288" t="s">
        <v>36</v>
      </c>
      <c r="C288" t="s">
        <v>42</v>
      </c>
      <c r="D288" t="s">
        <v>31</v>
      </c>
      <c r="E288" t="s">
        <v>20</v>
      </c>
      <c r="F288" t="s">
        <v>20</v>
      </c>
      <c r="G288">
        <v>60</v>
      </c>
      <c r="H288" t="s">
        <v>7</v>
      </c>
      <c r="I288" s="2">
        <v>101</v>
      </c>
      <c r="J288" s="2">
        <v>5</v>
      </c>
      <c r="K288" s="2">
        <v>6</v>
      </c>
      <c r="L288" s="2">
        <v>2</v>
      </c>
      <c r="M288" s="2">
        <f t="shared" si="19"/>
        <v>4</v>
      </c>
      <c r="N288" s="3">
        <f t="shared" si="20"/>
        <v>33.333333333333329</v>
      </c>
      <c r="Q288">
        <v>60</v>
      </c>
    </row>
    <row r="289" spans="1:17" x14ac:dyDescent="0.25">
      <c r="A289" t="s">
        <v>16</v>
      </c>
      <c r="B289" t="s">
        <v>36</v>
      </c>
      <c r="C289" t="s">
        <v>42</v>
      </c>
      <c r="D289" t="s">
        <v>31</v>
      </c>
      <c r="E289" t="s">
        <v>20</v>
      </c>
      <c r="F289" t="s">
        <v>20</v>
      </c>
      <c r="G289">
        <v>60</v>
      </c>
      <c r="H289" t="s">
        <v>4</v>
      </c>
      <c r="I289" s="2">
        <v>101</v>
      </c>
      <c r="J289" s="2">
        <v>5</v>
      </c>
      <c r="K289" s="2">
        <v>6</v>
      </c>
      <c r="L289" s="2">
        <v>2</v>
      </c>
      <c r="M289" s="2">
        <f t="shared" si="19"/>
        <v>4</v>
      </c>
      <c r="N289" s="3">
        <f t="shared" si="20"/>
        <v>33.333333333333329</v>
      </c>
      <c r="Q289">
        <v>60</v>
      </c>
    </row>
    <row r="290" spans="1:17" x14ac:dyDescent="0.25">
      <c r="A290" t="s">
        <v>16</v>
      </c>
      <c r="B290" t="s">
        <v>36</v>
      </c>
      <c r="C290" t="s">
        <v>42</v>
      </c>
      <c r="D290" t="s">
        <v>31</v>
      </c>
      <c r="E290" t="s">
        <v>20</v>
      </c>
      <c r="F290" t="s">
        <v>20</v>
      </c>
      <c r="G290">
        <v>60</v>
      </c>
      <c r="H290" t="s">
        <v>4</v>
      </c>
      <c r="I290" s="2">
        <v>102</v>
      </c>
      <c r="J290" s="2">
        <v>20</v>
      </c>
      <c r="K290" s="2">
        <v>0</v>
      </c>
      <c r="L290" s="2">
        <v>0</v>
      </c>
      <c r="M290" s="2">
        <f t="shared" si="19"/>
        <v>0</v>
      </c>
      <c r="N290" s="3" t="s">
        <v>9</v>
      </c>
      <c r="Q290">
        <v>60</v>
      </c>
    </row>
    <row r="291" spans="1:17" x14ac:dyDescent="0.25">
      <c r="A291" t="s">
        <v>16</v>
      </c>
      <c r="B291" t="s">
        <v>36</v>
      </c>
      <c r="C291" t="s">
        <v>42</v>
      </c>
      <c r="D291" t="s">
        <v>31</v>
      </c>
      <c r="E291" t="s">
        <v>20</v>
      </c>
      <c r="F291" t="s">
        <v>20</v>
      </c>
      <c r="G291">
        <v>60</v>
      </c>
      <c r="H291" t="s">
        <v>4</v>
      </c>
      <c r="I291" s="2">
        <v>102</v>
      </c>
      <c r="J291" s="2">
        <v>20</v>
      </c>
      <c r="K291" s="2">
        <v>1</v>
      </c>
      <c r="L291" s="2">
        <v>1</v>
      </c>
      <c r="M291" s="2">
        <f t="shared" si="19"/>
        <v>0</v>
      </c>
      <c r="N291" s="3">
        <f t="shared" ref="N291:N327" si="21">L291/(L291+M291)*100</f>
        <v>100</v>
      </c>
      <c r="Q291">
        <v>60</v>
      </c>
    </row>
    <row r="292" spans="1:17" x14ac:dyDescent="0.25">
      <c r="A292" t="s">
        <v>16</v>
      </c>
      <c r="B292" t="s">
        <v>36</v>
      </c>
      <c r="C292" t="s">
        <v>42</v>
      </c>
      <c r="D292" t="s">
        <v>31</v>
      </c>
      <c r="E292" t="s">
        <v>20</v>
      </c>
      <c r="F292" t="s">
        <v>20</v>
      </c>
      <c r="G292">
        <v>60</v>
      </c>
      <c r="H292" t="s">
        <v>7</v>
      </c>
      <c r="I292" s="2">
        <v>101</v>
      </c>
      <c r="J292" s="2">
        <v>20</v>
      </c>
      <c r="K292" s="2">
        <v>2</v>
      </c>
      <c r="L292" s="2">
        <v>2</v>
      </c>
      <c r="M292" s="2">
        <f t="shared" si="19"/>
        <v>0</v>
      </c>
      <c r="N292" s="3">
        <f t="shared" si="21"/>
        <v>100</v>
      </c>
      <c r="Q292">
        <v>60</v>
      </c>
    </row>
    <row r="293" spans="1:17" x14ac:dyDescent="0.25">
      <c r="A293" t="s">
        <v>16</v>
      </c>
      <c r="B293" t="s">
        <v>36</v>
      </c>
      <c r="C293" t="s">
        <v>42</v>
      </c>
      <c r="D293" t="s">
        <v>31</v>
      </c>
      <c r="E293" t="s">
        <v>20</v>
      </c>
      <c r="F293" t="s">
        <v>20</v>
      </c>
      <c r="G293">
        <v>60</v>
      </c>
      <c r="H293" t="s">
        <v>7</v>
      </c>
      <c r="I293" s="2">
        <v>101</v>
      </c>
      <c r="J293" s="2">
        <v>20</v>
      </c>
      <c r="K293" s="2">
        <v>3</v>
      </c>
      <c r="L293" s="2">
        <v>3</v>
      </c>
      <c r="M293" s="2">
        <f t="shared" si="19"/>
        <v>0</v>
      </c>
      <c r="N293" s="3">
        <f t="shared" si="21"/>
        <v>100</v>
      </c>
      <c r="Q293">
        <v>60</v>
      </c>
    </row>
    <row r="294" spans="1:17" x14ac:dyDescent="0.25">
      <c r="A294" t="s">
        <v>16</v>
      </c>
      <c r="B294" t="s">
        <v>36</v>
      </c>
      <c r="C294" t="s">
        <v>42</v>
      </c>
      <c r="D294" t="s">
        <v>31</v>
      </c>
      <c r="E294" t="s">
        <v>20</v>
      </c>
      <c r="F294" t="s">
        <v>20</v>
      </c>
      <c r="G294">
        <v>60</v>
      </c>
      <c r="H294" t="s">
        <v>4</v>
      </c>
      <c r="I294" s="2">
        <v>102</v>
      </c>
      <c r="J294" s="2">
        <v>20</v>
      </c>
      <c r="K294" s="2">
        <v>4</v>
      </c>
      <c r="L294" s="2">
        <v>1</v>
      </c>
      <c r="M294" s="2">
        <f t="shared" si="19"/>
        <v>3</v>
      </c>
      <c r="N294" s="3">
        <f t="shared" si="21"/>
        <v>25</v>
      </c>
      <c r="Q294">
        <v>60</v>
      </c>
    </row>
    <row r="295" spans="1:17" x14ac:dyDescent="0.25">
      <c r="A295" t="s">
        <v>16</v>
      </c>
      <c r="B295" t="s">
        <v>36</v>
      </c>
      <c r="C295" t="s">
        <v>42</v>
      </c>
      <c r="D295" t="s">
        <v>31</v>
      </c>
      <c r="E295" t="s">
        <v>20</v>
      </c>
      <c r="F295" t="s">
        <v>20</v>
      </c>
      <c r="G295">
        <v>60</v>
      </c>
      <c r="H295" t="s">
        <v>4</v>
      </c>
      <c r="I295" s="2">
        <v>102</v>
      </c>
      <c r="J295" s="2">
        <v>20</v>
      </c>
      <c r="K295" s="2">
        <v>4</v>
      </c>
      <c r="L295" s="2">
        <v>1</v>
      </c>
      <c r="M295" s="2">
        <f t="shared" si="19"/>
        <v>3</v>
      </c>
      <c r="N295" s="3">
        <f t="shared" si="21"/>
        <v>25</v>
      </c>
      <c r="Q295">
        <v>60</v>
      </c>
    </row>
    <row r="296" spans="1:17" x14ac:dyDescent="0.25">
      <c r="A296" t="s">
        <v>16</v>
      </c>
      <c r="B296" t="s">
        <v>36</v>
      </c>
      <c r="C296" t="s">
        <v>42</v>
      </c>
      <c r="D296" t="s">
        <v>31</v>
      </c>
      <c r="E296" t="s">
        <v>20</v>
      </c>
      <c r="F296" t="s">
        <v>20</v>
      </c>
      <c r="G296">
        <v>60</v>
      </c>
      <c r="H296" t="s">
        <v>4</v>
      </c>
      <c r="I296" s="2">
        <v>102</v>
      </c>
      <c r="J296" s="2">
        <v>20</v>
      </c>
      <c r="K296" s="2">
        <v>4</v>
      </c>
      <c r="L296" s="2">
        <v>3</v>
      </c>
      <c r="M296" s="2">
        <f t="shared" si="19"/>
        <v>1</v>
      </c>
      <c r="N296" s="3">
        <f t="shared" si="21"/>
        <v>75</v>
      </c>
      <c r="Q296">
        <v>60</v>
      </c>
    </row>
    <row r="297" spans="1:17" x14ac:dyDescent="0.25">
      <c r="A297" t="s">
        <v>16</v>
      </c>
      <c r="B297" t="s">
        <v>36</v>
      </c>
      <c r="C297" t="s">
        <v>42</v>
      </c>
      <c r="D297" t="s">
        <v>31</v>
      </c>
      <c r="E297" t="s">
        <v>20</v>
      </c>
      <c r="F297" t="s">
        <v>20</v>
      </c>
      <c r="G297">
        <v>60</v>
      </c>
      <c r="H297" t="s">
        <v>4</v>
      </c>
      <c r="I297" s="2">
        <v>101</v>
      </c>
      <c r="J297" s="2">
        <v>20</v>
      </c>
      <c r="K297" s="2">
        <v>5</v>
      </c>
      <c r="L297" s="2">
        <v>1</v>
      </c>
      <c r="M297" s="2">
        <f t="shared" si="19"/>
        <v>4</v>
      </c>
      <c r="N297" s="3">
        <f t="shared" si="21"/>
        <v>20</v>
      </c>
      <c r="Q297">
        <v>60</v>
      </c>
    </row>
    <row r="298" spans="1:17" x14ac:dyDescent="0.25">
      <c r="A298" t="s">
        <v>16</v>
      </c>
      <c r="B298" t="s">
        <v>36</v>
      </c>
      <c r="C298" t="s">
        <v>42</v>
      </c>
      <c r="D298" t="s">
        <v>31</v>
      </c>
      <c r="E298" t="s">
        <v>20</v>
      </c>
      <c r="F298" t="s">
        <v>20</v>
      </c>
      <c r="G298">
        <v>60</v>
      </c>
      <c r="H298" t="s">
        <v>4</v>
      </c>
      <c r="I298" s="2">
        <v>101</v>
      </c>
      <c r="J298" s="2">
        <v>20</v>
      </c>
      <c r="K298" s="2">
        <v>5</v>
      </c>
      <c r="L298" s="2">
        <v>5</v>
      </c>
      <c r="M298" s="2">
        <f t="shared" si="19"/>
        <v>0</v>
      </c>
      <c r="N298" s="3">
        <f t="shared" si="21"/>
        <v>100</v>
      </c>
      <c r="Q298">
        <v>60</v>
      </c>
    </row>
    <row r="299" spans="1:17" x14ac:dyDescent="0.25">
      <c r="A299" t="s">
        <v>16</v>
      </c>
      <c r="B299" t="s">
        <v>36</v>
      </c>
      <c r="C299" t="s">
        <v>42</v>
      </c>
      <c r="D299" t="s">
        <v>31</v>
      </c>
      <c r="E299" t="s">
        <v>20</v>
      </c>
      <c r="F299" t="s">
        <v>20</v>
      </c>
      <c r="G299">
        <v>60</v>
      </c>
      <c r="H299" t="s">
        <v>4</v>
      </c>
      <c r="I299" s="2">
        <v>101</v>
      </c>
      <c r="J299" s="2">
        <v>20</v>
      </c>
      <c r="K299" s="2">
        <v>6</v>
      </c>
      <c r="L299" s="2">
        <v>1</v>
      </c>
      <c r="M299" s="2">
        <f t="shared" si="19"/>
        <v>5</v>
      </c>
      <c r="N299" s="3">
        <f t="shared" si="21"/>
        <v>16.666666666666664</v>
      </c>
      <c r="Q299">
        <v>60</v>
      </c>
    </row>
    <row r="300" spans="1:17" x14ac:dyDescent="0.25">
      <c r="A300" t="s">
        <v>16</v>
      </c>
      <c r="B300" t="s">
        <v>36</v>
      </c>
      <c r="C300" t="s">
        <v>42</v>
      </c>
      <c r="D300" t="s">
        <v>31</v>
      </c>
      <c r="E300" t="s">
        <v>20</v>
      </c>
      <c r="F300" t="s">
        <v>20</v>
      </c>
      <c r="G300">
        <v>60</v>
      </c>
      <c r="H300" t="s">
        <v>4</v>
      </c>
      <c r="I300" s="2">
        <v>101</v>
      </c>
      <c r="J300" s="2">
        <v>100</v>
      </c>
      <c r="K300" s="2">
        <v>2</v>
      </c>
      <c r="L300" s="2">
        <v>2</v>
      </c>
      <c r="M300" s="2">
        <f t="shared" si="19"/>
        <v>0</v>
      </c>
      <c r="N300" s="3">
        <f t="shared" si="21"/>
        <v>100</v>
      </c>
      <c r="Q300">
        <v>60</v>
      </c>
    </row>
    <row r="301" spans="1:17" x14ac:dyDescent="0.25">
      <c r="A301" t="s">
        <v>16</v>
      </c>
      <c r="B301" t="s">
        <v>36</v>
      </c>
      <c r="C301" t="s">
        <v>42</v>
      </c>
      <c r="D301" t="s">
        <v>31</v>
      </c>
      <c r="E301" t="s">
        <v>20</v>
      </c>
      <c r="F301" t="s">
        <v>20</v>
      </c>
      <c r="G301">
        <v>60</v>
      </c>
      <c r="H301" t="s">
        <v>4</v>
      </c>
      <c r="I301" s="2">
        <v>102</v>
      </c>
      <c r="J301" s="2">
        <v>100</v>
      </c>
      <c r="K301" s="2">
        <v>2</v>
      </c>
      <c r="L301" s="2">
        <v>1</v>
      </c>
      <c r="M301" s="2">
        <f t="shared" si="19"/>
        <v>1</v>
      </c>
      <c r="N301" s="3">
        <f t="shared" si="21"/>
        <v>50</v>
      </c>
      <c r="Q301">
        <v>60</v>
      </c>
    </row>
    <row r="302" spans="1:17" x14ac:dyDescent="0.25">
      <c r="A302" t="s">
        <v>16</v>
      </c>
      <c r="B302" t="s">
        <v>36</v>
      </c>
      <c r="C302" t="s">
        <v>42</v>
      </c>
      <c r="D302" t="s">
        <v>31</v>
      </c>
      <c r="E302" t="s">
        <v>20</v>
      </c>
      <c r="F302" t="s">
        <v>20</v>
      </c>
      <c r="G302">
        <v>60</v>
      </c>
      <c r="H302" t="s">
        <v>4</v>
      </c>
      <c r="I302" s="2">
        <v>102</v>
      </c>
      <c r="J302" s="2">
        <v>100</v>
      </c>
      <c r="K302" s="2">
        <v>2</v>
      </c>
      <c r="L302" s="2">
        <v>1</v>
      </c>
      <c r="M302" s="2">
        <f t="shared" si="19"/>
        <v>1</v>
      </c>
      <c r="N302" s="3">
        <f t="shared" si="21"/>
        <v>50</v>
      </c>
      <c r="Q302">
        <v>60</v>
      </c>
    </row>
    <row r="303" spans="1:17" x14ac:dyDescent="0.25">
      <c r="A303" t="s">
        <v>16</v>
      </c>
      <c r="B303" t="s">
        <v>36</v>
      </c>
      <c r="C303" t="s">
        <v>42</v>
      </c>
      <c r="D303" t="s">
        <v>31</v>
      </c>
      <c r="E303" t="s">
        <v>20</v>
      </c>
      <c r="F303" t="s">
        <v>20</v>
      </c>
      <c r="G303">
        <v>60</v>
      </c>
      <c r="H303" t="s">
        <v>4</v>
      </c>
      <c r="I303" s="2">
        <v>102</v>
      </c>
      <c r="J303" s="2">
        <v>100</v>
      </c>
      <c r="K303" s="2">
        <v>2</v>
      </c>
      <c r="L303" s="2">
        <v>2</v>
      </c>
      <c r="M303" s="2">
        <f t="shared" si="19"/>
        <v>0</v>
      </c>
      <c r="N303" s="3">
        <f t="shared" si="21"/>
        <v>100</v>
      </c>
      <c r="Q303">
        <v>60</v>
      </c>
    </row>
    <row r="304" spans="1:17" x14ac:dyDescent="0.25">
      <c r="A304" t="s">
        <v>16</v>
      </c>
      <c r="B304" t="s">
        <v>36</v>
      </c>
      <c r="C304" t="s">
        <v>42</v>
      </c>
      <c r="D304" t="s">
        <v>31</v>
      </c>
      <c r="E304" t="s">
        <v>20</v>
      </c>
      <c r="F304" t="s">
        <v>20</v>
      </c>
      <c r="G304">
        <v>60</v>
      </c>
      <c r="H304" t="s">
        <v>4</v>
      </c>
      <c r="I304" s="2">
        <v>101</v>
      </c>
      <c r="J304" s="2">
        <v>100</v>
      </c>
      <c r="K304" s="2">
        <v>3</v>
      </c>
      <c r="L304" s="2">
        <v>3</v>
      </c>
      <c r="M304" s="2">
        <f t="shared" si="19"/>
        <v>0</v>
      </c>
      <c r="N304" s="3">
        <f t="shared" si="21"/>
        <v>100</v>
      </c>
      <c r="Q304">
        <v>60</v>
      </c>
    </row>
    <row r="305" spans="1:17" x14ac:dyDescent="0.25">
      <c r="A305" t="s">
        <v>16</v>
      </c>
      <c r="B305" t="s">
        <v>36</v>
      </c>
      <c r="C305" t="s">
        <v>42</v>
      </c>
      <c r="D305" t="s">
        <v>31</v>
      </c>
      <c r="E305" t="s">
        <v>20</v>
      </c>
      <c r="F305" t="s">
        <v>20</v>
      </c>
      <c r="G305">
        <v>60</v>
      </c>
      <c r="H305" t="s">
        <v>4</v>
      </c>
      <c r="I305" s="2">
        <v>102</v>
      </c>
      <c r="J305" s="2">
        <v>100</v>
      </c>
      <c r="K305" s="2">
        <v>3</v>
      </c>
      <c r="L305" s="2">
        <v>1</v>
      </c>
      <c r="M305" s="2">
        <f t="shared" ref="M305:M336" si="22">K305-L305</f>
        <v>2</v>
      </c>
      <c r="N305" s="3">
        <f t="shared" si="21"/>
        <v>33.333333333333329</v>
      </c>
      <c r="Q305">
        <v>60</v>
      </c>
    </row>
    <row r="306" spans="1:17" x14ac:dyDescent="0.25">
      <c r="A306" t="s">
        <v>16</v>
      </c>
      <c r="B306" t="s">
        <v>36</v>
      </c>
      <c r="C306" t="s">
        <v>42</v>
      </c>
      <c r="D306" t="s">
        <v>31</v>
      </c>
      <c r="E306" t="s">
        <v>20</v>
      </c>
      <c r="F306" t="s">
        <v>20</v>
      </c>
      <c r="G306">
        <v>60</v>
      </c>
      <c r="H306" t="s">
        <v>4</v>
      </c>
      <c r="I306" s="2">
        <v>102</v>
      </c>
      <c r="J306" s="2">
        <v>100</v>
      </c>
      <c r="K306" s="2">
        <v>4</v>
      </c>
      <c r="L306" s="2">
        <v>2</v>
      </c>
      <c r="M306" s="2">
        <f t="shared" si="22"/>
        <v>2</v>
      </c>
      <c r="N306" s="3">
        <f t="shared" si="21"/>
        <v>50</v>
      </c>
      <c r="Q306">
        <v>60</v>
      </c>
    </row>
    <row r="307" spans="1:17" x14ac:dyDescent="0.25">
      <c r="A307" t="s">
        <v>16</v>
      </c>
      <c r="B307" t="s">
        <v>36</v>
      </c>
      <c r="C307" t="s">
        <v>42</v>
      </c>
      <c r="D307" t="s">
        <v>31</v>
      </c>
      <c r="E307" t="s">
        <v>20</v>
      </c>
      <c r="F307" t="s">
        <v>20</v>
      </c>
      <c r="G307">
        <v>60</v>
      </c>
      <c r="H307" t="s">
        <v>7</v>
      </c>
      <c r="I307" s="2">
        <v>101</v>
      </c>
      <c r="J307" s="2">
        <v>100</v>
      </c>
      <c r="K307" s="2">
        <v>5</v>
      </c>
      <c r="L307" s="2">
        <v>5</v>
      </c>
      <c r="M307" s="2">
        <f t="shared" si="22"/>
        <v>0</v>
      </c>
      <c r="N307" s="3">
        <f t="shared" si="21"/>
        <v>100</v>
      </c>
      <c r="Q307">
        <v>60</v>
      </c>
    </row>
    <row r="308" spans="1:17" x14ac:dyDescent="0.25">
      <c r="A308" t="s">
        <v>16</v>
      </c>
      <c r="B308" t="s">
        <v>36</v>
      </c>
      <c r="C308" t="s">
        <v>42</v>
      </c>
      <c r="D308" t="s">
        <v>31</v>
      </c>
      <c r="E308" t="s">
        <v>20</v>
      </c>
      <c r="F308" t="s">
        <v>20</v>
      </c>
      <c r="G308">
        <v>60</v>
      </c>
      <c r="H308" t="s">
        <v>7</v>
      </c>
      <c r="I308" s="2">
        <v>101</v>
      </c>
      <c r="J308" s="2">
        <v>100</v>
      </c>
      <c r="K308" s="2">
        <v>6</v>
      </c>
      <c r="L308" s="2">
        <v>2</v>
      </c>
      <c r="M308" s="2">
        <f t="shared" si="22"/>
        <v>4</v>
      </c>
      <c r="N308" s="3">
        <f t="shared" si="21"/>
        <v>33.333333333333329</v>
      </c>
      <c r="Q308">
        <v>60</v>
      </c>
    </row>
    <row r="309" spans="1:17" x14ac:dyDescent="0.25">
      <c r="A309" t="s">
        <v>16</v>
      </c>
      <c r="B309" t="s">
        <v>36</v>
      </c>
      <c r="C309" t="s">
        <v>42</v>
      </c>
      <c r="D309" t="s">
        <v>31</v>
      </c>
      <c r="E309" t="s">
        <v>20</v>
      </c>
      <c r="F309" t="s">
        <v>20</v>
      </c>
      <c r="G309">
        <v>60</v>
      </c>
      <c r="H309" t="s">
        <v>4</v>
      </c>
      <c r="I309" s="2">
        <v>101</v>
      </c>
      <c r="J309" s="2">
        <v>100</v>
      </c>
      <c r="K309" s="2">
        <v>6</v>
      </c>
      <c r="L309" s="2">
        <v>6</v>
      </c>
      <c r="M309" s="2">
        <f t="shared" si="22"/>
        <v>0</v>
      </c>
      <c r="N309" s="3">
        <f t="shared" si="21"/>
        <v>100</v>
      </c>
      <c r="Q309">
        <v>60</v>
      </c>
    </row>
    <row r="310" spans="1:17" x14ac:dyDescent="0.25">
      <c r="A310" t="s">
        <v>16</v>
      </c>
      <c r="B310" t="s">
        <v>36</v>
      </c>
      <c r="C310" t="s">
        <v>42</v>
      </c>
      <c r="D310" t="s">
        <v>31</v>
      </c>
      <c r="E310" t="s">
        <v>20</v>
      </c>
      <c r="F310" t="s">
        <v>20</v>
      </c>
      <c r="G310">
        <v>68</v>
      </c>
      <c r="H310" t="s">
        <v>4</v>
      </c>
      <c r="I310" s="2">
        <v>103</v>
      </c>
      <c r="J310" s="2">
        <v>0</v>
      </c>
      <c r="K310" s="2">
        <v>1</v>
      </c>
      <c r="L310" s="2">
        <v>0</v>
      </c>
      <c r="M310" s="2">
        <f t="shared" si="22"/>
        <v>1</v>
      </c>
      <c r="N310" s="3">
        <f t="shared" si="21"/>
        <v>0</v>
      </c>
      <c r="Q310">
        <v>68</v>
      </c>
    </row>
    <row r="311" spans="1:17" x14ac:dyDescent="0.25">
      <c r="A311" t="s">
        <v>16</v>
      </c>
      <c r="B311" t="s">
        <v>36</v>
      </c>
      <c r="C311" t="s">
        <v>42</v>
      </c>
      <c r="D311" t="s">
        <v>31</v>
      </c>
      <c r="E311" t="s">
        <v>20</v>
      </c>
      <c r="F311" t="s">
        <v>20</v>
      </c>
      <c r="G311">
        <v>68</v>
      </c>
      <c r="H311" t="s">
        <v>4</v>
      </c>
      <c r="I311" s="2">
        <v>103</v>
      </c>
      <c r="J311" s="2">
        <v>0</v>
      </c>
      <c r="K311" s="2">
        <v>1</v>
      </c>
      <c r="L311" s="2">
        <v>0</v>
      </c>
      <c r="M311" s="2">
        <f t="shared" si="22"/>
        <v>1</v>
      </c>
      <c r="N311" s="3">
        <f t="shared" si="21"/>
        <v>0</v>
      </c>
      <c r="Q311">
        <v>68</v>
      </c>
    </row>
    <row r="312" spans="1:17" x14ac:dyDescent="0.25">
      <c r="A312" t="s">
        <v>16</v>
      </c>
      <c r="B312" t="s">
        <v>36</v>
      </c>
      <c r="C312" t="s">
        <v>42</v>
      </c>
      <c r="D312" t="s">
        <v>31</v>
      </c>
      <c r="E312" t="s">
        <v>20</v>
      </c>
      <c r="F312" t="s">
        <v>20</v>
      </c>
      <c r="G312">
        <v>68</v>
      </c>
      <c r="H312" t="s">
        <v>4</v>
      </c>
      <c r="I312" s="2">
        <v>103</v>
      </c>
      <c r="J312" s="2">
        <v>0</v>
      </c>
      <c r="K312" s="2">
        <v>1</v>
      </c>
      <c r="L312" s="2">
        <v>0</v>
      </c>
      <c r="M312" s="2">
        <f t="shared" si="22"/>
        <v>1</v>
      </c>
      <c r="N312" s="3">
        <f t="shared" si="21"/>
        <v>0</v>
      </c>
      <c r="Q312">
        <v>68</v>
      </c>
    </row>
    <row r="313" spans="1:17" x14ac:dyDescent="0.25">
      <c r="A313" t="s">
        <v>16</v>
      </c>
      <c r="B313" t="s">
        <v>36</v>
      </c>
      <c r="C313" t="s">
        <v>42</v>
      </c>
      <c r="D313" t="s">
        <v>31</v>
      </c>
      <c r="E313" t="s">
        <v>20</v>
      </c>
      <c r="F313" t="s">
        <v>20</v>
      </c>
      <c r="G313">
        <v>68</v>
      </c>
      <c r="H313" t="s">
        <v>4</v>
      </c>
      <c r="I313" s="2">
        <v>103</v>
      </c>
      <c r="J313" s="2">
        <v>0</v>
      </c>
      <c r="K313" s="2">
        <v>4</v>
      </c>
      <c r="L313" s="2">
        <v>0</v>
      </c>
      <c r="M313" s="2">
        <f t="shared" si="22"/>
        <v>4</v>
      </c>
      <c r="N313" s="3">
        <f t="shared" si="21"/>
        <v>0</v>
      </c>
      <c r="Q313">
        <v>68</v>
      </c>
    </row>
    <row r="314" spans="1:17" x14ac:dyDescent="0.25">
      <c r="A314" t="s">
        <v>16</v>
      </c>
      <c r="B314" t="s">
        <v>36</v>
      </c>
      <c r="C314" t="s">
        <v>42</v>
      </c>
      <c r="D314" t="s">
        <v>31</v>
      </c>
      <c r="E314" t="s">
        <v>20</v>
      </c>
      <c r="F314" t="s">
        <v>20</v>
      </c>
      <c r="G314">
        <v>68</v>
      </c>
      <c r="H314" t="s">
        <v>4</v>
      </c>
      <c r="I314" s="2">
        <v>103</v>
      </c>
      <c r="J314" s="2">
        <v>0</v>
      </c>
      <c r="K314" s="2">
        <v>6</v>
      </c>
      <c r="L314" s="2">
        <v>0</v>
      </c>
      <c r="M314" s="2">
        <f t="shared" si="22"/>
        <v>6</v>
      </c>
      <c r="N314" s="3">
        <f t="shared" si="21"/>
        <v>0</v>
      </c>
      <c r="Q314">
        <v>68</v>
      </c>
    </row>
    <row r="315" spans="1:17" x14ac:dyDescent="0.25">
      <c r="A315" t="s">
        <v>16</v>
      </c>
      <c r="B315" t="s">
        <v>36</v>
      </c>
      <c r="C315" t="s">
        <v>42</v>
      </c>
      <c r="D315" t="s">
        <v>31</v>
      </c>
      <c r="E315" t="s">
        <v>20</v>
      </c>
      <c r="F315" t="s">
        <v>20</v>
      </c>
      <c r="G315">
        <v>68</v>
      </c>
      <c r="H315" t="s">
        <v>4</v>
      </c>
      <c r="I315" s="2">
        <v>103</v>
      </c>
      <c r="J315" s="2">
        <v>0</v>
      </c>
      <c r="K315" s="2">
        <v>8</v>
      </c>
      <c r="L315" s="2">
        <v>0</v>
      </c>
      <c r="M315" s="2">
        <f t="shared" si="22"/>
        <v>8</v>
      </c>
      <c r="N315" s="3">
        <f t="shared" si="21"/>
        <v>0</v>
      </c>
      <c r="Q315">
        <v>68</v>
      </c>
    </row>
    <row r="316" spans="1:17" x14ac:dyDescent="0.25">
      <c r="A316" t="s">
        <v>16</v>
      </c>
      <c r="B316" t="s">
        <v>36</v>
      </c>
      <c r="C316" t="s">
        <v>42</v>
      </c>
      <c r="D316" t="s">
        <v>31</v>
      </c>
      <c r="E316" t="s">
        <v>20</v>
      </c>
      <c r="F316" t="s">
        <v>20</v>
      </c>
      <c r="G316">
        <v>68</v>
      </c>
      <c r="H316" t="s">
        <v>4</v>
      </c>
      <c r="I316" s="2">
        <v>103</v>
      </c>
      <c r="J316" s="2">
        <v>5</v>
      </c>
      <c r="K316" s="2">
        <v>1</v>
      </c>
      <c r="L316" s="2">
        <v>0</v>
      </c>
      <c r="M316" s="2">
        <f t="shared" si="22"/>
        <v>1</v>
      </c>
      <c r="N316" s="3">
        <f t="shared" si="21"/>
        <v>0</v>
      </c>
      <c r="Q316">
        <v>68</v>
      </c>
    </row>
    <row r="317" spans="1:17" x14ac:dyDescent="0.25">
      <c r="A317" t="s">
        <v>16</v>
      </c>
      <c r="B317" t="s">
        <v>36</v>
      </c>
      <c r="C317" t="s">
        <v>42</v>
      </c>
      <c r="D317" t="s">
        <v>31</v>
      </c>
      <c r="E317" t="s">
        <v>20</v>
      </c>
      <c r="F317" t="s">
        <v>20</v>
      </c>
      <c r="G317">
        <v>68</v>
      </c>
      <c r="H317" t="s">
        <v>4</v>
      </c>
      <c r="I317" s="2">
        <v>103</v>
      </c>
      <c r="J317" s="2">
        <v>5</v>
      </c>
      <c r="K317" s="2">
        <v>2</v>
      </c>
      <c r="L317" s="2">
        <v>0</v>
      </c>
      <c r="M317" s="2">
        <f t="shared" si="22"/>
        <v>2</v>
      </c>
      <c r="N317" s="3">
        <f t="shared" si="21"/>
        <v>0</v>
      </c>
      <c r="Q317">
        <v>68</v>
      </c>
    </row>
    <row r="318" spans="1:17" x14ac:dyDescent="0.25">
      <c r="A318" t="s">
        <v>16</v>
      </c>
      <c r="B318" t="s">
        <v>36</v>
      </c>
      <c r="C318" t="s">
        <v>42</v>
      </c>
      <c r="D318" t="s">
        <v>31</v>
      </c>
      <c r="E318" t="s">
        <v>20</v>
      </c>
      <c r="F318" t="s">
        <v>20</v>
      </c>
      <c r="G318">
        <v>68</v>
      </c>
      <c r="H318" t="s">
        <v>4</v>
      </c>
      <c r="I318" s="2">
        <v>103</v>
      </c>
      <c r="J318" s="2">
        <v>5</v>
      </c>
      <c r="K318" s="2">
        <v>2</v>
      </c>
      <c r="L318" s="2">
        <v>0</v>
      </c>
      <c r="M318" s="2">
        <f t="shared" si="22"/>
        <v>2</v>
      </c>
      <c r="N318" s="3">
        <f t="shared" si="21"/>
        <v>0</v>
      </c>
      <c r="Q318">
        <v>68</v>
      </c>
    </row>
    <row r="319" spans="1:17" x14ac:dyDescent="0.25">
      <c r="A319" t="s">
        <v>16</v>
      </c>
      <c r="B319" t="s">
        <v>36</v>
      </c>
      <c r="C319" t="s">
        <v>42</v>
      </c>
      <c r="D319" t="s">
        <v>31</v>
      </c>
      <c r="E319" t="s">
        <v>20</v>
      </c>
      <c r="F319" t="s">
        <v>20</v>
      </c>
      <c r="G319">
        <v>68</v>
      </c>
      <c r="H319" t="s">
        <v>4</v>
      </c>
      <c r="I319" s="2">
        <v>103</v>
      </c>
      <c r="J319" s="2">
        <v>5</v>
      </c>
      <c r="K319" s="2">
        <v>2</v>
      </c>
      <c r="L319" s="2">
        <v>1</v>
      </c>
      <c r="M319" s="2">
        <f t="shared" si="22"/>
        <v>1</v>
      </c>
      <c r="N319" s="3">
        <f t="shared" si="21"/>
        <v>50</v>
      </c>
      <c r="Q319">
        <v>68</v>
      </c>
    </row>
    <row r="320" spans="1:17" x14ac:dyDescent="0.25">
      <c r="A320" t="s">
        <v>16</v>
      </c>
      <c r="B320" t="s">
        <v>36</v>
      </c>
      <c r="C320" t="s">
        <v>42</v>
      </c>
      <c r="D320" t="s">
        <v>31</v>
      </c>
      <c r="E320" t="s">
        <v>20</v>
      </c>
      <c r="F320" t="s">
        <v>20</v>
      </c>
      <c r="G320">
        <v>68</v>
      </c>
      <c r="H320" t="s">
        <v>4</v>
      </c>
      <c r="I320" s="2">
        <v>103</v>
      </c>
      <c r="J320" s="2">
        <v>5</v>
      </c>
      <c r="K320" s="2">
        <v>2</v>
      </c>
      <c r="L320" s="2">
        <v>1</v>
      </c>
      <c r="M320" s="2">
        <f t="shared" si="22"/>
        <v>1</v>
      </c>
      <c r="N320" s="3">
        <f t="shared" si="21"/>
        <v>50</v>
      </c>
      <c r="Q320">
        <v>68</v>
      </c>
    </row>
    <row r="321" spans="1:17" x14ac:dyDescent="0.25">
      <c r="A321" t="s">
        <v>16</v>
      </c>
      <c r="B321" t="s">
        <v>36</v>
      </c>
      <c r="C321" t="s">
        <v>42</v>
      </c>
      <c r="D321" t="s">
        <v>31</v>
      </c>
      <c r="E321" t="s">
        <v>20</v>
      </c>
      <c r="F321" t="s">
        <v>20</v>
      </c>
      <c r="G321">
        <v>68</v>
      </c>
      <c r="H321" t="s">
        <v>4</v>
      </c>
      <c r="I321" s="2">
        <v>103</v>
      </c>
      <c r="J321" s="2">
        <v>5</v>
      </c>
      <c r="K321" s="2">
        <v>3</v>
      </c>
      <c r="L321" s="2">
        <v>0</v>
      </c>
      <c r="M321" s="2">
        <f t="shared" si="22"/>
        <v>3</v>
      </c>
      <c r="N321" s="3">
        <f t="shared" si="21"/>
        <v>0</v>
      </c>
      <c r="Q321">
        <v>68</v>
      </c>
    </row>
    <row r="322" spans="1:17" x14ac:dyDescent="0.25">
      <c r="A322" t="s">
        <v>16</v>
      </c>
      <c r="B322" t="s">
        <v>36</v>
      </c>
      <c r="C322" t="s">
        <v>42</v>
      </c>
      <c r="D322" t="s">
        <v>31</v>
      </c>
      <c r="E322" t="s">
        <v>20</v>
      </c>
      <c r="F322" t="s">
        <v>20</v>
      </c>
      <c r="G322">
        <v>68</v>
      </c>
      <c r="H322" t="s">
        <v>4</v>
      </c>
      <c r="I322" s="2">
        <v>103</v>
      </c>
      <c r="J322" s="2">
        <v>20</v>
      </c>
      <c r="K322" s="2">
        <v>2</v>
      </c>
      <c r="L322" s="2">
        <v>1</v>
      </c>
      <c r="M322" s="2">
        <f t="shared" si="22"/>
        <v>1</v>
      </c>
      <c r="N322" s="3">
        <f t="shared" si="21"/>
        <v>50</v>
      </c>
      <c r="Q322">
        <v>68</v>
      </c>
    </row>
    <row r="323" spans="1:17" x14ac:dyDescent="0.25">
      <c r="A323" t="s">
        <v>16</v>
      </c>
      <c r="B323" t="s">
        <v>36</v>
      </c>
      <c r="C323" t="s">
        <v>42</v>
      </c>
      <c r="D323" t="s">
        <v>31</v>
      </c>
      <c r="E323" t="s">
        <v>20</v>
      </c>
      <c r="F323" t="s">
        <v>20</v>
      </c>
      <c r="G323">
        <v>68</v>
      </c>
      <c r="H323" t="s">
        <v>4</v>
      </c>
      <c r="I323" s="2">
        <v>103</v>
      </c>
      <c r="J323" s="2">
        <v>20</v>
      </c>
      <c r="K323" s="2">
        <v>2</v>
      </c>
      <c r="L323" s="2">
        <v>1</v>
      </c>
      <c r="M323" s="2">
        <f t="shared" si="22"/>
        <v>1</v>
      </c>
      <c r="N323" s="3">
        <f t="shared" si="21"/>
        <v>50</v>
      </c>
      <c r="Q323">
        <v>68</v>
      </c>
    </row>
    <row r="324" spans="1:17" x14ac:dyDescent="0.25">
      <c r="A324" t="s">
        <v>16</v>
      </c>
      <c r="B324" t="s">
        <v>36</v>
      </c>
      <c r="C324" t="s">
        <v>42</v>
      </c>
      <c r="D324" t="s">
        <v>31</v>
      </c>
      <c r="E324" t="s">
        <v>20</v>
      </c>
      <c r="F324" t="s">
        <v>20</v>
      </c>
      <c r="G324">
        <v>68</v>
      </c>
      <c r="H324" t="s">
        <v>4</v>
      </c>
      <c r="I324" s="2">
        <v>103</v>
      </c>
      <c r="J324" s="2">
        <v>20</v>
      </c>
      <c r="K324" s="2">
        <v>2</v>
      </c>
      <c r="L324" s="2">
        <v>2</v>
      </c>
      <c r="M324" s="2">
        <f t="shared" si="22"/>
        <v>0</v>
      </c>
      <c r="N324" s="3">
        <f t="shared" si="21"/>
        <v>100</v>
      </c>
      <c r="Q324">
        <v>68</v>
      </c>
    </row>
    <row r="325" spans="1:17" x14ac:dyDescent="0.25">
      <c r="A325" t="s">
        <v>16</v>
      </c>
      <c r="B325" t="s">
        <v>36</v>
      </c>
      <c r="C325" t="s">
        <v>42</v>
      </c>
      <c r="D325" t="s">
        <v>31</v>
      </c>
      <c r="E325" t="s">
        <v>20</v>
      </c>
      <c r="F325" t="s">
        <v>20</v>
      </c>
      <c r="G325">
        <v>68</v>
      </c>
      <c r="H325" t="s">
        <v>4</v>
      </c>
      <c r="I325" s="2">
        <v>103</v>
      </c>
      <c r="J325" s="2">
        <v>20</v>
      </c>
      <c r="K325" s="2">
        <v>2</v>
      </c>
      <c r="L325" s="2">
        <v>2</v>
      </c>
      <c r="M325" s="2">
        <f t="shared" si="22"/>
        <v>0</v>
      </c>
      <c r="N325" s="3">
        <f t="shared" si="21"/>
        <v>100</v>
      </c>
      <c r="Q325">
        <v>68</v>
      </c>
    </row>
    <row r="326" spans="1:17" x14ac:dyDescent="0.25">
      <c r="A326" t="s">
        <v>16</v>
      </c>
      <c r="B326" t="s">
        <v>36</v>
      </c>
      <c r="C326" t="s">
        <v>42</v>
      </c>
      <c r="D326" t="s">
        <v>31</v>
      </c>
      <c r="E326" t="s">
        <v>20</v>
      </c>
      <c r="F326" t="s">
        <v>20</v>
      </c>
      <c r="G326">
        <v>68</v>
      </c>
      <c r="H326" t="s">
        <v>4</v>
      </c>
      <c r="I326" s="2">
        <v>103</v>
      </c>
      <c r="J326" s="2">
        <v>20</v>
      </c>
      <c r="K326" s="2">
        <v>3</v>
      </c>
      <c r="L326" s="2">
        <v>1</v>
      </c>
      <c r="M326" s="2">
        <f t="shared" si="22"/>
        <v>2</v>
      </c>
      <c r="N326" s="3">
        <f t="shared" si="21"/>
        <v>33.333333333333329</v>
      </c>
      <c r="Q326">
        <v>68</v>
      </c>
    </row>
    <row r="327" spans="1:17" x14ac:dyDescent="0.25">
      <c r="A327" t="s">
        <v>16</v>
      </c>
      <c r="B327" t="s">
        <v>36</v>
      </c>
      <c r="C327" t="s">
        <v>42</v>
      </c>
      <c r="D327" t="s">
        <v>31</v>
      </c>
      <c r="E327" t="s">
        <v>20</v>
      </c>
      <c r="F327" t="s">
        <v>20</v>
      </c>
      <c r="G327">
        <v>68</v>
      </c>
      <c r="H327" t="s">
        <v>4</v>
      </c>
      <c r="I327" s="2">
        <v>103</v>
      </c>
      <c r="J327" s="2">
        <v>20</v>
      </c>
      <c r="K327" s="2">
        <v>3</v>
      </c>
      <c r="L327" s="2">
        <v>2</v>
      </c>
      <c r="M327" s="2">
        <f t="shared" si="22"/>
        <v>1</v>
      </c>
      <c r="N327" s="3">
        <f t="shared" si="21"/>
        <v>66.666666666666657</v>
      </c>
      <c r="Q327">
        <v>68</v>
      </c>
    </row>
    <row r="328" spans="1:17" x14ac:dyDescent="0.25">
      <c r="A328" t="s">
        <v>16</v>
      </c>
      <c r="B328" t="s">
        <v>36</v>
      </c>
      <c r="C328" t="s">
        <v>42</v>
      </c>
      <c r="D328" t="s">
        <v>31</v>
      </c>
      <c r="E328" t="s">
        <v>20</v>
      </c>
      <c r="F328" t="s">
        <v>20</v>
      </c>
      <c r="G328">
        <v>68</v>
      </c>
      <c r="H328" t="s">
        <v>4</v>
      </c>
      <c r="I328" s="2">
        <v>103</v>
      </c>
      <c r="J328" s="2">
        <v>100</v>
      </c>
      <c r="K328" s="2">
        <v>0</v>
      </c>
      <c r="L328" s="2">
        <v>0</v>
      </c>
      <c r="M328" s="2">
        <f t="shared" si="22"/>
        <v>0</v>
      </c>
      <c r="N328" s="3" t="s">
        <v>9</v>
      </c>
      <c r="Q328">
        <v>68</v>
      </c>
    </row>
    <row r="329" spans="1:17" x14ac:dyDescent="0.25">
      <c r="A329" t="s">
        <v>16</v>
      </c>
      <c r="B329" t="s">
        <v>36</v>
      </c>
      <c r="C329" t="s">
        <v>42</v>
      </c>
      <c r="D329" t="s">
        <v>31</v>
      </c>
      <c r="E329" t="s">
        <v>20</v>
      </c>
      <c r="F329" t="s">
        <v>20</v>
      </c>
      <c r="G329">
        <v>68</v>
      </c>
      <c r="H329" t="s">
        <v>4</v>
      </c>
      <c r="I329" s="2">
        <v>103</v>
      </c>
      <c r="J329" s="2">
        <v>100</v>
      </c>
      <c r="K329" s="2">
        <v>2</v>
      </c>
      <c r="L329" s="2">
        <v>2</v>
      </c>
      <c r="M329" s="2">
        <f t="shared" si="22"/>
        <v>0</v>
      </c>
      <c r="N329" s="3">
        <f t="shared" ref="N329:N360" si="23">L329/(L329+M329)*100</f>
        <v>100</v>
      </c>
      <c r="Q329">
        <v>68</v>
      </c>
    </row>
    <row r="330" spans="1:17" x14ac:dyDescent="0.25">
      <c r="A330" t="s">
        <v>16</v>
      </c>
      <c r="B330" t="s">
        <v>36</v>
      </c>
      <c r="C330" t="s">
        <v>42</v>
      </c>
      <c r="D330" t="s">
        <v>31</v>
      </c>
      <c r="E330" t="s">
        <v>20</v>
      </c>
      <c r="F330" t="s">
        <v>20</v>
      </c>
      <c r="G330">
        <v>68</v>
      </c>
      <c r="H330" t="s">
        <v>4</v>
      </c>
      <c r="I330" s="2">
        <v>103</v>
      </c>
      <c r="J330" s="2">
        <v>100</v>
      </c>
      <c r="K330" s="2">
        <v>2</v>
      </c>
      <c r="L330" s="2">
        <v>2</v>
      </c>
      <c r="M330" s="2">
        <f t="shared" si="22"/>
        <v>0</v>
      </c>
      <c r="N330" s="3">
        <f t="shared" si="23"/>
        <v>100</v>
      </c>
      <c r="Q330">
        <v>68</v>
      </c>
    </row>
    <row r="331" spans="1:17" x14ac:dyDescent="0.25">
      <c r="A331" t="s">
        <v>16</v>
      </c>
      <c r="B331" t="s">
        <v>36</v>
      </c>
      <c r="C331" t="s">
        <v>42</v>
      </c>
      <c r="D331" t="s">
        <v>31</v>
      </c>
      <c r="E331" t="s">
        <v>20</v>
      </c>
      <c r="F331" t="s">
        <v>20</v>
      </c>
      <c r="G331">
        <v>68</v>
      </c>
      <c r="H331" t="s">
        <v>4</v>
      </c>
      <c r="I331" s="2">
        <v>103</v>
      </c>
      <c r="J331" s="2">
        <v>100</v>
      </c>
      <c r="K331" s="2">
        <v>2</v>
      </c>
      <c r="L331" s="2">
        <v>2</v>
      </c>
      <c r="M331" s="2">
        <f t="shared" si="22"/>
        <v>0</v>
      </c>
      <c r="N331" s="3">
        <f t="shared" si="23"/>
        <v>100</v>
      </c>
      <c r="Q331">
        <v>68</v>
      </c>
    </row>
    <row r="332" spans="1:17" x14ac:dyDescent="0.25">
      <c r="A332" t="s">
        <v>16</v>
      </c>
      <c r="B332" t="s">
        <v>36</v>
      </c>
      <c r="C332" t="s">
        <v>42</v>
      </c>
      <c r="D332" t="s">
        <v>31</v>
      </c>
      <c r="E332" t="s">
        <v>20</v>
      </c>
      <c r="F332" t="s">
        <v>20</v>
      </c>
      <c r="G332">
        <v>68</v>
      </c>
      <c r="H332" t="s">
        <v>4</v>
      </c>
      <c r="I332" s="2">
        <v>103</v>
      </c>
      <c r="J332" s="2">
        <v>100</v>
      </c>
      <c r="K332" s="2">
        <v>3</v>
      </c>
      <c r="L332" s="2">
        <v>3</v>
      </c>
      <c r="M332" s="2">
        <f t="shared" si="22"/>
        <v>0</v>
      </c>
      <c r="N332" s="3">
        <f t="shared" si="23"/>
        <v>100</v>
      </c>
      <c r="Q332">
        <v>68</v>
      </c>
    </row>
    <row r="333" spans="1:17" x14ac:dyDescent="0.25">
      <c r="A333" t="s">
        <v>16</v>
      </c>
      <c r="B333" t="s">
        <v>36</v>
      </c>
      <c r="C333" t="s">
        <v>42</v>
      </c>
      <c r="D333" t="s">
        <v>31</v>
      </c>
      <c r="E333" t="s">
        <v>20</v>
      </c>
      <c r="F333" t="s">
        <v>20</v>
      </c>
      <c r="G333">
        <v>68</v>
      </c>
      <c r="H333" t="s">
        <v>4</v>
      </c>
      <c r="I333" s="2">
        <v>103</v>
      </c>
      <c r="J333" s="2">
        <v>100</v>
      </c>
      <c r="K333" s="2">
        <v>5</v>
      </c>
      <c r="L333" s="2">
        <v>3</v>
      </c>
      <c r="M333" s="2">
        <f t="shared" si="22"/>
        <v>2</v>
      </c>
      <c r="N333" s="3">
        <f t="shared" si="23"/>
        <v>60</v>
      </c>
      <c r="Q333">
        <v>68</v>
      </c>
    </row>
    <row r="334" spans="1:17" x14ac:dyDescent="0.25">
      <c r="A334" t="s">
        <v>16</v>
      </c>
      <c r="B334" t="s">
        <v>35</v>
      </c>
      <c r="C334" t="s">
        <v>40</v>
      </c>
      <c r="D334" t="s">
        <v>30</v>
      </c>
      <c r="E334" t="s">
        <v>55</v>
      </c>
      <c r="F334" t="s">
        <v>53</v>
      </c>
      <c r="G334">
        <v>187</v>
      </c>
      <c r="H334" t="s">
        <v>4</v>
      </c>
      <c r="I334" t="s">
        <v>57</v>
      </c>
      <c r="J334" s="2">
        <v>20</v>
      </c>
      <c r="K334" s="2">
        <v>6</v>
      </c>
      <c r="L334" s="2">
        <v>5</v>
      </c>
      <c r="M334" s="2">
        <f t="shared" si="22"/>
        <v>1</v>
      </c>
      <c r="N334" s="3">
        <f t="shared" si="23"/>
        <v>83.333333333333343</v>
      </c>
      <c r="Q334">
        <v>187</v>
      </c>
    </row>
    <row r="335" spans="1:17" x14ac:dyDescent="0.25">
      <c r="A335" t="s">
        <v>16</v>
      </c>
      <c r="B335" t="s">
        <v>35</v>
      </c>
      <c r="C335" t="s">
        <v>40</v>
      </c>
      <c r="D335" t="s">
        <v>30</v>
      </c>
      <c r="E335" t="s">
        <v>55</v>
      </c>
      <c r="F335" t="s">
        <v>53</v>
      </c>
      <c r="G335">
        <v>229</v>
      </c>
      <c r="H335" t="s">
        <v>4</v>
      </c>
      <c r="I335" t="s">
        <v>75</v>
      </c>
      <c r="J335" s="2">
        <v>0</v>
      </c>
      <c r="K335" s="2">
        <v>5</v>
      </c>
      <c r="L335" s="2">
        <v>1</v>
      </c>
      <c r="M335" s="2">
        <f t="shared" si="22"/>
        <v>4</v>
      </c>
      <c r="N335" s="3">
        <f t="shared" si="23"/>
        <v>20</v>
      </c>
      <c r="Q335">
        <v>229</v>
      </c>
    </row>
    <row r="336" spans="1:17" x14ac:dyDescent="0.25">
      <c r="A336" t="s">
        <v>16</v>
      </c>
      <c r="B336" t="s">
        <v>35</v>
      </c>
      <c r="C336" t="s">
        <v>40</v>
      </c>
      <c r="D336" t="s">
        <v>30</v>
      </c>
      <c r="E336" t="s">
        <v>55</v>
      </c>
      <c r="F336" t="s">
        <v>53</v>
      </c>
      <c r="G336">
        <v>229</v>
      </c>
      <c r="H336" t="s">
        <v>4</v>
      </c>
      <c r="I336" t="s">
        <v>75</v>
      </c>
      <c r="J336" s="2">
        <v>0</v>
      </c>
      <c r="K336" s="2">
        <v>13</v>
      </c>
      <c r="L336" s="2">
        <v>0</v>
      </c>
      <c r="M336" s="2">
        <f t="shared" si="22"/>
        <v>13</v>
      </c>
      <c r="N336" s="3">
        <f t="shared" si="23"/>
        <v>0</v>
      </c>
      <c r="Q336">
        <v>229</v>
      </c>
    </row>
    <row r="337" spans="1:17" x14ac:dyDescent="0.25">
      <c r="A337" t="s">
        <v>16</v>
      </c>
      <c r="B337" t="s">
        <v>35</v>
      </c>
      <c r="C337" t="s">
        <v>40</v>
      </c>
      <c r="D337" t="s">
        <v>30</v>
      </c>
      <c r="E337" t="s">
        <v>55</v>
      </c>
      <c r="F337" t="s">
        <v>53</v>
      </c>
      <c r="G337">
        <v>229</v>
      </c>
      <c r="H337" t="s">
        <v>4</v>
      </c>
      <c r="I337" t="s">
        <v>75</v>
      </c>
      <c r="J337" s="2">
        <v>0</v>
      </c>
      <c r="K337" s="2">
        <v>35</v>
      </c>
      <c r="L337" s="2">
        <v>1</v>
      </c>
      <c r="M337" s="2">
        <f t="shared" ref="M337:M368" si="24">K337-L337</f>
        <v>34</v>
      </c>
      <c r="N337" s="3">
        <f t="shared" si="23"/>
        <v>2.8571428571428572</v>
      </c>
      <c r="Q337">
        <v>229</v>
      </c>
    </row>
    <row r="338" spans="1:17" x14ac:dyDescent="0.25">
      <c r="A338" t="s">
        <v>16</v>
      </c>
      <c r="B338" t="s">
        <v>35</v>
      </c>
      <c r="C338" t="s">
        <v>40</v>
      </c>
      <c r="D338" t="s">
        <v>30</v>
      </c>
      <c r="E338" t="s">
        <v>55</v>
      </c>
      <c r="F338" t="s">
        <v>53</v>
      </c>
      <c r="G338">
        <v>229</v>
      </c>
      <c r="H338" t="s">
        <v>4</v>
      </c>
      <c r="I338" t="s">
        <v>75</v>
      </c>
      <c r="J338" s="2">
        <v>5</v>
      </c>
      <c r="K338" s="2">
        <v>5</v>
      </c>
      <c r="L338" s="2">
        <v>2</v>
      </c>
      <c r="M338" s="2">
        <f t="shared" si="24"/>
        <v>3</v>
      </c>
      <c r="N338" s="3">
        <f t="shared" si="23"/>
        <v>40</v>
      </c>
      <c r="Q338">
        <v>229</v>
      </c>
    </row>
    <row r="339" spans="1:17" x14ac:dyDescent="0.25">
      <c r="A339" t="s">
        <v>17</v>
      </c>
      <c r="B339" t="s">
        <v>35</v>
      </c>
      <c r="C339" t="s">
        <v>40</v>
      </c>
      <c r="D339" t="s">
        <v>30</v>
      </c>
      <c r="E339" t="s">
        <v>55</v>
      </c>
      <c r="F339" t="s">
        <v>53</v>
      </c>
      <c r="G339">
        <v>229</v>
      </c>
      <c r="H339" t="s">
        <v>7</v>
      </c>
      <c r="I339" t="s">
        <v>75</v>
      </c>
      <c r="J339" s="2">
        <v>5</v>
      </c>
      <c r="K339" s="2">
        <v>7</v>
      </c>
      <c r="L339" s="2">
        <v>4</v>
      </c>
      <c r="M339" s="2">
        <f t="shared" si="24"/>
        <v>3</v>
      </c>
      <c r="N339" s="3">
        <f t="shared" si="23"/>
        <v>57.142857142857139</v>
      </c>
      <c r="Q339">
        <v>229</v>
      </c>
    </row>
    <row r="340" spans="1:17" x14ac:dyDescent="0.25">
      <c r="A340" t="s">
        <v>17</v>
      </c>
      <c r="B340" t="s">
        <v>35</v>
      </c>
      <c r="C340" t="s">
        <v>40</v>
      </c>
      <c r="D340" t="s">
        <v>30</v>
      </c>
      <c r="E340" t="s">
        <v>55</v>
      </c>
      <c r="F340" t="s">
        <v>53</v>
      </c>
      <c r="G340">
        <v>229</v>
      </c>
      <c r="H340" t="s">
        <v>4</v>
      </c>
      <c r="I340" t="s">
        <v>75</v>
      </c>
      <c r="J340" s="2">
        <v>5</v>
      </c>
      <c r="K340" s="2">
        <v>12</v>
      </c>
      <c r="L340" s="2">
        <v>7</v>
      </c>
      <c r="M340" s="2">
        <f t="shared" si="24"/>
        <v>5</v>
      </c>
      <c r="N340" s="3">
        <f t="shared" si="23"/>
        <v>58.333333333333336</v>
      </c>
      <c r="Q340">
        <v>229</v>
      </c>
    </row>
    <row r="341" spans="1:17" x14ac:dyDescent="0.25">
      <c r="A341" t="s">
        <v>17</v>
      </c>
      <c r="B341" t="s">
        <v>35</v>
      </c>
      <c r="C341" t="s">
        <v>40</v>
      </c>
      <c r="D341" t="s">
        <v>30</v>
      </c>
      <c r="E341" t="s">
        <v>55</v>
      </c>
      <c r="F341" t="s">
        <v>53</v>
      </c>
      <c r="G341">
        <v>229</v>
      </c>
      <c r="H341" t="s">
        <v>4</v>
      </c>
      <c r="I341" t="s">
        <v>75</v>
      </c>
      <c r="J341" s="2">
        <v>20</v>
      </c>
      <c r="K341" s="2">
        <v>6</v>
      </c>
      <c r="L341" s="2">
        <v>2</v>
      </c>
      <c r="M341" s="2">
        <f t="shared" si="24"/>
        <v>4</v>
      </c>
      <c r="N341" s="3">
        <f t="shared" si="23"/>
        <v>33.333333333333329</v>
      </c>
      <c r="Q341">
        <v>229</v>
      </c>
    </row>
    <row r="342" spans="1:17" x14ac:dyDescent="0.25">
      <c r="A342" t="s">
        <v>17</v>
      </c>
      <c r="B342" t="s">
        <v>35</v>
      </c>
      <c r="C342" t="s">
        <v>40</v>
      </c>
      <c r="D342" t="s">
        <v>30</v>
      </c>
      <c r="E342" t="s">
        <v>55</v>
      </c>
      <c r="F342" t="s">
        <v>53</v>
      </c>
      <c r="G342">
        <v>229</v>
      </c>
      <c r="H342" t="s">
        <v>4</v>
      </c>
      <c r="I342" t="s">
        <v>75</v>
      </c>
      <c r="J342" s="2">
        <v>20</v>
      </c>
      <c r="K342" s="2">
        <v>27</v>
      </c>
      <c r="L342" s="2">
        <v>21</v>
      </c>
      <c r="M342" s="2">
        <f t="shared" si="24"/>
        <v>6</v>
      </c>
      <c r="N342" s="3">
        <f t="shared" si="23"/>
        <v>77.777777777777786</v>
      </c>
      <c r="Q342">
        <v>229</v>
      </c>
    </row>
    <row r="343" spans="1:17" x14ac:dyDescent="0.25">
      <c r="A343" t="s">
        <v>17</v>
      </c>
      <c r="B343" t="s">
        <v>35</v>
      </c>
      <c r="C343" t="s">
        <v>40</v>
      </c>
      <c r="D343" t="s">
        <v>30</v>
      </c>
      <c r="E343" t="s">
        <v>55</v>
      </c>
      <c r="F343" t="s">
        <v>53</v>
      </c>
      <c r="G343">
        <v>229</v>
      </c>
      <c r="H343" t="s">
        <v>4</v>
      </c>
      <c r="I343" t="s">
        <v>75</v>
      </c>
      <c r="J343" s="2">
        <v>100</v>
      </c>
      <c r="K343" s="2">
        <v>1</v>
      </c>
      <c r="L343" s="2">
        <v>1</v>
      </c>
      <c r="M343" s="2">
        <f t="shared" si="24"/>
        <v>0</v>
      </c>
      <c r="N343" s="3">
        <f t="shared" si="23"/>
        <v>100</v>
      </c>
      <c r="Q343">
        <v>229</v>
      </c>
    </row>
    <row r="344" spans="1:17" x14ac:dyDescent="0.25">
      <c r="A344" t="s">
        <v>17</v>
      </c>
      <c r="B344" t="s">
        <v>35</v>
      </c>
      <c r="C344" t="s">
        <v>40</v>
      </c>
      <c r="D344" t="s">
        <v>30</v>
      </c>
      <c r="E344" t="s">
        <v>55</v>
      </c>
      <c r="F344" t="s">
        <v>53</v>
      </c>
      <c r="G344">
        <v>229</v>
      </c>
      <c r="H344" t="s">
        <v>4</v>
      </c>
      <c r="I344" t="s">
        <v>75</v>
      </c>
      <c r="J344" s="2">
        <v>100</v>
      </c>
      <c r="K344" s="2">
        <v>4</v>
      </c>
      <c r="L344" s="2">
        <v>2</v>
      </c>
      <c r="M344" s="2">
        <f t="shared" si="24"/>
        <v>2</v>
      </c>
      <c r="N344" s="3">
        <f t="shared" si="23"/>
        <v>50</v>
      </c>
      <c r="Q344">
        <v>229</v>
      </c>
    </row>
    <row r="345" spans="1:17" x14ac:dyDescent="0.25">
      <c r="A345" t="s">
        <v>17</v>
      </c>
      <c r="B345" t="s">
        <v>35</v>
      </c>
      <c r="C345" t="s">
        <v>40</v>
      </c>
      <c r="D345" t="s">
        <v>30</v>
      </c>
      <c r="E345" t="s">
        <v>55</v>
      </c>
      <c r="F345" t="s">
        <v>53</v>
      </c>
      <c r="G345">
        <v>229</v>
      </c>
      <c r="H345" t="s">
        <v>4</v>
      </c>
      <c r="I345" t="s">
        <v>75</v>
      </c>
      <c r="J345" s="2">
        <v>100</v>
      </c>
      <c r="K345" s="2">
        <v>4</v>
      </c>
      <c r="L345" s="2">
        <v>2</v>
      </c>
      <c r="M345" s="2">
        <f t="shared" si="24"/>
        <v>2</v>
      </c>
      <c r="N345" s="3">
        <f t="shared" si="23"/>
        <v>50</v>
      </c>
      <c r="Q345">
        <v>229</v>
      </c>
    </row>
    <row r="346" spans="1:17" x14ac:dyDescent="0.25">
      <c r="A346" t="s">
        <v>17</v>
      </c>
      <c r="B346" t="s">
        <v>35</v>
      </c>
      <c r="C346" t="s">
        <v>40</v>
      </c>
      <c r="D346" t="s">
        <v>30</v>
      </c>
      <c r="E346" t="s">
        <v>55</v>
      </c>
      <c r="F346" t="s">
        <v>53</v>
      </c>
      <c r="G346">
        <v>230</v>
      </c>
      <c r="H346" t="s">
        <v>4</v>
      </c>
      <c r="I346" t="s">
        <v>76</v>
      </c>
      <c r="J346" s="2">
        <v>0</v>
      </c>
      <c r="K346" s="2">
        <v>2</v>
      </c>
      <c r="L346" s="2">
        <v>1</v>
      </c>
      <c r="M346" s="2">
        <f t="shared" si="24"/>
        <v>1</v>
      </c>
      <c r="N346" s="3">
        <f t="shared" si="23"/>
        <v>50</v>
      </c>
      <c r="Q346">
        <v>230</v>
      </c>
    </row>
    <row r="347" spans="1:17" x14ac:dyDescent="0.25">
      <c r="A347" t="s">
        <v>17</v>
      </c>
      <c r="B347" t="s">
        <v>35</v>
      </c>
      <c r="C347" t="s">
        <v>40</v>
      </c>
      <c r="D347" t="s">
        <v>30</v>
      </c>
      <c r="E347" t="s">
        <v>55</v>
      </c>
      <c r="F347" t="s">
        <v>53</v>
      </c>
      <c r="G347">
        <v>230</v>
      </c>
      <c r="H347" t="s">
        <v>4</v>
      </c>
      <c r="I347" t="s">
        <v>76</v>
      </c>
      <c r="J347" s="2">
        <v>0</v>
      </c>
      <c r="K347" s="2">
        <v>7</v>
      </c>
      <c r="L347" s="2">
        <v>1</v>
      </c>
      <c r="M347" s="2">
        <f t="shared" si="24"/>
        <v>6</v>
      </c>
      <c r="N347" s="3">
        <f t="shared" si="23"/>
        <v>14.285714285714285</v>
      </c>
      <c r="Q347">
        <v>230</v>
      </c>
    </row>
    <row r="348" spans="1:17" x14ac:dyDescent="0.25">
      <c r="A348" t="s">
        <v>17</v>
      </c>
      <c r="B348" t="s">
        <v>35</v>
      </c>
      <c r="C348" t="s">
        <v>40</v>
      </c>
      <c r="D348" t="s">
        <v>30</v>
      </c>
      <c r="E348" t="s">
        <v>55</v>
      </c>
      <c r="F348" t="s">
        <v>53</v>
      </c>
      <c r="G348">
        <v>230</v>
      </c>
      <c r="H348" t="s">
        <v>4</v>
      </c>
      <c r="I348" t="s">
        <v>76</v>
      </c>
      <c r="J348" s="2">
        <v>0</v>
      </c>
      <c r="K348" s="2">
        <v>8</v>
      </c>
      <c r="L348" s="2">
        <v>0</v>
      </c>
      <c r="M348" s="2">
        <f t="shared" si="24"/>
        <v>8</v>
      </c>
      <c r="N348" s="3">
        <f t="shared" si="23"/>
        <v>0</v>
      </c>
      <c r="Q348">
        <v>230</v>
      </c>
    </row>
    <row r="349" spans="1:17" x14ac:dyDescent="0.25">
      <c r="A349" t="s">
        <v>17</v>
      </c>
      <c r="B349" t="s">
        <v>35</v>
      </c>
      <c r="C349" t="s">
        <v>40</v>
      </c>
      <c r="D349" t="s">
        <v>30</v>
      </c>
      <c r="E349" t="s">
        <v>55</v>
      </c>
      <c r="F349" t="s">
        <v>53</v>
      </c>
      <c r="G349">
        <v>230</v>
      </c>
      <c r="H349" t="s">
        <v>4</v>
      </c>
      <c r="I349" t="s">
        <v>76</v>
      </c>
      <c r="J349" s="2">
        <v>0</v>
      </c>
      <c r="K349" s="2">
        <v>9</v>
      </c>
      <c r="L349" s="2">
        <v>0</v>
      </c>
      <c r="M349" s="2">
        <f t="shared" si="24"/>
        <v>9</v>
      </c>
      <c r="N349" s="3">
        <f t="shared" si="23"/>
        <v>0</v>
      </c>
      <c r="Q349">
        <v>230</v>
      </c>
    </row>
    <row r="350" spans="1:17" x14ac:dyDescent="0.25">
      <c r="A350" t="s">
        <v>17</v>
      </c>
      <c r="B350" t="s">
        <v>35</v>
      </c>
      <c r="C350" t="s">
        <v>40</v>
      </c>
      <c r="D350" t="s">
        <v>30</v>
      </c>
      <c r="E350" t="s">
        <v>55</v>
      </c>
      <c r="F350" t="s">
        <v>53</v>
      </c>
      <c r="G350">
        <v>230</v>
      </c>
      <c r="H350" t="s">
        <v>4</v>
      </c>
      <c r="I350" t="s">
        <v>76</v>
      </c>
      <c r="J350" s="2">
        <v>0</v>
      </c>
      <c r="K350" s="2">
        <v>12</v>
      </c>
      <c r="L350" s="2">
        <v>0</v>
      </c>
      <c r="M350" s="2">
        <f t="shared" si="24"/>
        <v>12</v>
      </c>
      <c r="N350" s="3">
        <f t="shared" si="23"/>
        <v>0</v>
      </c>
      <c r="Q350">
        <v>230</v>
      </c>
    </row>
    <row r="351" spans="1:17" x14ac:dyDescent="0.25">
      <c r="A351" t="s">
        <v>17</v>
      </c>
      <c r="B351" t="s">
        <v>35</v>
      </c>
      <c r="C351" t="s">
        <v>40</v>
      </c>
      <c r="D351" t="s">
        <v>30</v>
      </c>
      <c r="E351" t="s">
        <v>55</v>
      </c>
      <c r="F351" t="s">
        <v>53</v>
      </c>
      <c r="G351">
        <v>230</v>
      </c>
      <c r="H351" t="s">
        <v>4</v>
      </c>
      <c r="I351" t="s">
        <v>76</v>
      </c>
      <c r="J351" s="2">
        <v>0</v>
      </c>
      <c r="K351" s="2">
        <v>13</v>
      </c>
      <c r="L351" s="2">
        <v>0</v>
      </c>
      <c r="M351" s="2">
        <f t="shared" si="24"/>
        <v>13</v>
      </c>
      <c r="N351" s="3">
        <f t="shared" si="23"/>
        <v>0</v>
      </c>
      <c r="Q351">
        <v>230</v>
      </c>
    </row>
    <row r="352" spans="1:17" x14ac:dyDescent="0.25">
      <c r="A352" t="s">
        <v>17</v>
      </c>
      <c r="B352" t="s">
        <v>35</v>
      </c>
      <c r="C352" t="s">
        <v>40</v>
      </c>
      <c r="D352" t="s">
        <v>30</v>
      </c>
      <c r="E352" t="s">
        <v>55</v>
      </c>
      <c r="F352" t="s">
        <v>53</v>
      </c>
      <c r="G352">
        <v>230</v>
      </c>
      <c r="H352" t="s">
        <v>4</v>
      </c>
      <c r="I352" t="s">
        <v>76</v>
      </c>
      <c r="J352" s="2">
        <v>5</v>
      </c>
      <c r="K352" s="2">
        <v>6</v>
      </c>
      <c r="L352" s="2">
        <v>4</v>
      </c>
      <c r="M352" s="2">
        <f t="shared" si="24"/>
        <v>2</v>
      </c>
      <c r="N352" s="3">
        <f t="shared" si="23"/>
        <v>66.666666666666657</v>
      </c>
      <c r="Q352">
        <v>230</v>
      </c>
    </row>
    <row r="353" spans="1:17" x14ac:dyDescent="0.25">
      <c r="A353" t="s">
        <v>17</v>
      </c>
      <c r="B353" t="s">
        <v>35</v>
      </c>
      <c r="C353" t="s">
        <v>40</v>
      </c>
      <c r="D353" t="s">
        <v>30</v>
      </c>
      <c r="E353" t="s">
        <v>55</v>
      </c>
      <c r="F353" t="s">
        <v>53</v>
      </c>
      <c r="G353">
        <v>230</v>
      </c>
      <c r="H353" t="s">
        <v>4</v>
      </c>
      <c r="I353" t="s">
        <v>76</v>
      </c>
      <c r="J353" s="2">
        <v>5</v>
      </c>
      <c r="K353" s="2">
        <v>7</v>
      </c>
      <c r="L353" s="2">
        <v>4</v>
      </c>
      <c r="M353" s="2">
        <f t="shared" si="24"/>
        <v>3</v>
      </c>
      <c r="N353" s="3">
        <f t="shared" si="23"/>
        <v>57.142857142857139</v>
      </c>
      <c r="Q353">
        <v>230</v>
      </c>
    </row>
    <row r="354" spans="1:17" x14ac:dyDescent="0.25">
      <c r="A354" t="s">
        <v>17</v>
      </c>
      <c r="B354" t="s">
        <v>35</v>
      </c>
      <c r="C354" t="s">
        <v>40</v>
      </c>
      <c r="D354" t="s">
        <v>30</v>
      </c>
      <c r="E354" t="s">
        <v>55</v>
      </c>
      <c r="F354" t="s">
        <v>53</v>
      </c>
      <c r="G354">
        <v>230</v>
      </c>
      <c r="H354" t="s">
        <v>4</v>
      </c>
      <c r="I354" t="s">
        <v>76</v>
      </c>
      <c r="J354" s="2">
        <v>5</v>
      </c>
      <c r="K354" s="2">
        <v>7</v>
      </c>
      <c r="L354" s="2">
        <v>5</v>
      </c>
      <c r="M354" s="2">
        <f t="shared" si="24"/>
        <v>2</v>
      </c>
      <c r="N354" s="3">
        <f t="shared" si="23"/>
        <v>71.428571428571431</v>
      </c>
      <c r="Q354">
        <v>230</v>
      </c>
    </row>
    <row r="355" spans="1:17" x14ac:dyDescent="0.25">
      <c r="A355" t="s">
        <v>17</v>
      </c>
      <c r="B355" t="s">
        <v>35</v>
      </c>
      <c r="C355" t="s">
        <v>40</v>
      </c>
      <c r="D355" t="s">
        <v>30</v>
      </c>
      <c r="E355" t="s">
        <v>55</v>
      </c>
      <c r="F355" t="s">
        <v>53</v>
      </c>
      <c r="G355">
        <v>230</v>
      </c>
      <c r="H355" t="s">
        <v>4</v>
      </c>
      <c r="I355" t="s">
        <v>76</v>
      </c>
      <c r="J355" s="2">
        <v>5</v>
      </c>
      <c r="K355" s="2">
        <v>34</v>
      </c>
      <c r="L355" s="2">
        <v>23</v>
      </c>
      <c r="M355" s="2">
        <f t="shared" si="24"/>
        <v>11</v>
      </c>
      <c r="N355" s="3">
        <f t="shared" si="23"/>
        <v>67.64705882352942</v>
      </c>
      <c r="Q355">
        <v>230</v>
      </c>
    </row>
    <row r="356" spans="1:17" x14ac:dyDescent="0.25">
      <c r="A356" t="s">
        <v>17</v>
      </c>
      <c r="B356" t="s">
        <v>35</v>
      </c>
      <c r="C356" t="s">
        <v>40</v>
      </c>
      <c r="D356" t="s">
        <v>30</v>
      </c>
      <c r="E356" t="s">
        <v>55</v>
      </c>
      <c r="F356" t="s">
        <v>53</v>
      </c>
      <c r="G356">
        <v>230</v>
      </c>
      <c r="H356" t="s">
        <v>4</v>
      </c>
      <c r="I356" t="s">
        <v>76</v>
      </c>
      <c r="J356" s="2">
        <v>5</v>
      </c>
      <c r="K356" s="2">
        <v>38</v>
      </c>
      <c r="L356" s="2">
        <v>21</v>
      </c>
      <c r="M356" s="2">
        <f t="shared" si="24"/>
        <v>17</v>
      </c>
      <c r="N356" s="3">
        <f t="shared" si="23"/>
        <v>55.26315789473685</v>
      </c>
      <c r="Q356">
        <v>230</v>
      </c>
    </row>
    <row r="357" spans="1:17" x14ac:dyDescent="0.25">
      <c r="A357" t="s">
        <v>16</v>
      </c>
      <c r="B357" t="s">
        <v>35</v>
      </c>
      <c r="C357" t="s">
        <v>40</v>
      </c>
      <c r="D357" t="s">
        <v>30</v>
      </c>
      <c r="E357" t="s">
        <v>55</v>
      </c>
      <c r="F357" t="s">
        <v>53</v>
      </c>
      <c r="G357">
        <v>230</v>
      </c>
      <c r="H357" t="s">
        <v>4</v>
      </c>
      <c r="I357" t="s">
        <v>76</v>
      </c>
      <c r="J357" s="2">
        <v>5</v>
      </c>
      <c r="K357" s="2">
        <v>46</v>
      </c>
      <c r="L357" s="2">
        <v>17</v>
      </c>
      <c r="M357" s="2">
        <f t="shared" si="24"/>
        <v>29</v>
      </c>
      <c r="N357" s="3">
        <f t="shared" si="23"/>
        <v>36.95652173913043</v>
      </c>
      <c r="Q357">
        <v>230</v>
      </c>
    </row>
    <row r="358" spans="1:17" x14ac:dyDescent="0.25">
      <c r="A358" t="s">
        <v>16</v>
      </c>
      <c r="B358" t="s">
        <v>35</v>
      </c>
      <c r="C358" t="s">
        <v>40</v>
      </c>
      <c r="D358" t="s">
        <v>30</v>
      </c>
      <c r="E358" t="s">
        <v>55</v>
      </c>
      <c r="F358" t="s">
        <v>53</v>
      </c>
      <c r="G358">
        <v>230</v>
      </c>
      <c r="H358" t="s">
        <v>4</v>
      </c>
      <c r="I358" t="s">
        <v>76</v>
      </c>
      <c r="J358" s="2">
        <v>20</v>
      </c>
      <c r="K358" s="2">
        <v>5</v>
      </c>
      <c r="L358" s="2">
        <v>1</v>
      </c>
      <c r="M358" s="2">
        <f t="shared" si="24"/>
        <v>4</v>
      </c>
      <c r="N358" s="3">
        <f t="shared" si="23"/>
        <v>20</v>
      </c>
      <c r="Q358">
        <v>230</v>
      </c>
    </row>
    <row r="359" spans="1:17" x14ac:dyDescent="0.25">
      <c r="A359" t="s">
        <v>16</v>
      </c>
      <c r="B359" t="s">
        <v>35</v>
      </c>
      <c r="C359" t="s">
        <v>40</v>
      </c>
      <c r="D359" t="s">
        <v>30</v>
      </c>
      <c r="E359" t="s">
        <v>55</v>
      </c>
      <c r="F359" t="s">
        <v>53</v>
      </c>
      <c r="G359">
        <v>230</v>
      </c>
      <c r="H359" t="s">
        <v>4</v>
      </c>
      <c r="I359" t="s">
        <v>76</v>
      </c>
      <c r="J359" s="2">
        <v>20</v>
      </c>
      <c r="K359" s="2">
        <v>5</v>
      </c>
      <c r="L359" s="2">
        <v>1</v>
      </c>
      <c r="M359" s="2">
        <f t="shared" si="24"/>
        <v>4</v>
      </c>
      <c r="N359" s="3">
        <f t="shared" si="23"/>
        <v>20</v>
      </c>
      <c r="Q359">
        <v>230</v>
      </c>
    </row>
    <row r="360" spans="1:17" x14ac:dyDescent="0.25">
      <c r="A360" t="s">
        <v>16</v>
      </c>
      <c r="B360" t="s">
        <v>35</v>
      </c>
      <c r="C360" t="s">
        <v>40</v>
      </c>
      <c r="D360" t="s">
        <v>30</v>
      </c>
      <c r="E360" t="s">
        <v>55</v>
      </c>
      <c r="F360" t="s">
        <v>53</v>
      </c>
      <c r="G360">
        <v>230</v>
      </c>
      <c r="H360" t="s">
        <v>4</v>
      </c>
      <c r="I360" t="s">
        <v>76</v>
      </c>
      <c r="J360" s="2">
        <v>20</v>
      </c>
      <c r="K360" s="2">
        <v>7</v>
      </c>
      <c r="L360" s="2">
        <v>3</v>
      </c>
      <c r="M360" s="2">
        <f t="shared" si="24"/>
        <v>4</v>
      </c>
      <c r="N360" s="3">
        <f t="shared" si="23"/>
        <v>42.857142857142854</v>
      </c>
      <c r="Q360">
        <v>230</v>
      </c>
    </row>
    <row r="361" spans="1:17" x14ac:dyDescent="0.25">
      <c r="A361" t="s">
        <v>16</v>
      </c>
      <c r="B361" t="s">
        <v>35</v>
      </c>
      <c r="C361" t="s">
        <v>40</v>
      </c>
      <c r="D361" t="s">
        <v>30</v>
      </c>
      <c r="E361" t="s">
        <v>55</v>
      </c>
      <c r="F361" t="s">
        <v>53</v>
      </c>
      <c r="G361">
        <v>230</v>
      </c>
      <c r="H361" t="s">
        <v>7</v>
      </c>
      <c r="I361" t="s">
        <v>76</v>
      </c>
      <c r="J361" s="2">
        <v>20</v>
      </c>
      <c r="K361" s="2">
        <v>7</v>
      </c>
      <c r="L361" s="2">
        <v>1</v>
      </c>
      <c r="M361" s="2">
        <f t="shared" si="24"/>
        <v>6</v>
      </c>
      <c r="N361" s="3">
        <f t="shared" ref="N361:N392" si="25">L361/(L361+M361)*100</f>
        <v>14.285714285714285</v>
      </c>
      <c r="Q361">
        <v>230</v>
      </c>
    </row>
    <row r="362" spans="1:17" x14ac:dyDescent="0.25">
      <c r="A362" t="s">
        <v>16</v>
      </c>
      <c r="B362" t="s">
        <v>35</v>
      </c>
      <c r="C362" t="s">
        <v>40</v>
      </c>
      <c r="D362" t="s">
        <v>30</v>
      </c>
      <c r="E362" t="s">
        <v>55</v>
      </c>
      <c r="F362" t="s">
        <v>53</v>
      </c>
      <c r="G362">
        <v>230</v>
      </c>
      <c r="H362" t="s">
        <v>4</v>
      </c>
      <c r="I362" t="s">
        <v>76</v>
      </c>
      <c r="J362" s="2">
        <v>20</v>
      </c>
      <c r="K362" s="2">
        <v>8</v>
      </c>
      <c r="L362" s="2">
        <v>3</v>
      </c>
      <c r="M362" s="2">
        <f t="shared" si="24"/>
        <v>5</v>
      </c>
      <c r="N362" s="3">
        <f t="shared" si="25"/>
        <v>37.5</v>
      </c>
      <c r="Q362">
        <v>230</v>
      </c>
    </row>
    <row r="363" spans="1:17" x14ac:dyDescent="0.25">
      <c r="A363" t="s">
        <v>16</v>
      </c>
      <c r="B363" t="s">
        <v>35</v>
      </c>
      <c r="C363" t="s">
        <v>40</v>
      </c>
      <c r="D363" t="s">
        <v>30</v>
      </c>
      <c r="E363" t="s">
        <v>55</v>
      </c>
      <c r="F363" t="s">
        <v>53</v>
      </c>
      <c r="G363">
        <v>230</v>
      </c>
      <c r="H363" t="s">
        <v>4</v>
      </c>
      <c r="I363" t="s">
        <v>76</v>
      </c>
      <c r="J363" s="2">
        <v>20</v>
      </c>
      <c r="K363" s="2">
        <v>17</v>
      </c>
      <c r="L363" s="2">
        <v>11</v>
      </c>
      <c r="M363" s="2">
        <f t="shared" si="24"/>
        <v>6</v>
      </c>
      <c r="N363" s="3">
        <f t="shared" si="25"/>
        <v>64.705882352941174</v>
      </c>
      <c r="Q363">
        <v>230</v>
      </c>
    </row>
    <row r="364" spans="1:17" x14ac:dyDescent="0.25">
      <c r="A364" t="s">
        <v>16</v>
      </c>
      <c r="B364" t="s">
        <v>35</v>
      </c>
      <c r="C364" t="s">
        <v>40</v>
      </c>
      <c r="D364" t="s">
        <v>30</v>
      </c>
      <c r="E364" t="s">
        <v>55</v>
      </c>
      <c r="F364" t="s">
        <v>53</v>
      </c>
      <c r="G364">
        <v>230</v>
      </c>
      <c r="H364" t="s">
        <v>4</v>
      </c>
      <c r="I364" t="s">
        <v>76</v>
      </c>
      <c r="J364" s="2">
        <v>100</v>
      </c>
      <c r="K364" s="2">
        <v>1</v>
      </c>
      <c r="L364" s="2">
        <v>0</v>
      </c>
      <c r="M364" s="2">
        <f t="shared" si="24"/>
        <v>1</v>
      </c>
      <c r="N364" s="3">
        <f t="shared" si="25"/>
        <v>0</v>
      </c>
      <c r="Q364">
        <v>230</v>
      </c>
    </row>
    <row r="365" spans="1:17" x14ac:dyDescent="0.25">
      <c r="A365" t="s">
        <v>16</v>
      </c>
      <c r="B365" t="s">
        <v>35</v>
      </c>
      <c r="C365" t="s">
        <v>40</v>
      </c>
      <c r="D365" t="s">
        <v>30</v>
      </c>
      <c r="E365" t="s">
        <v>55</v>
      </c>
      <c r="F365" t="s">
        <v>53</v>
      </c>
      <c r="G365">
        <v>230</v>
      </c>
      <c r="H365" t="s">
        <v>4</v>
      </c>
      <c r="I365" t="s">
        <v>76</v>
      </c>
      <c r="J365" s="2">
        <v>100</v>
      </c>
      <c r="K365" s="2">
        <v>2</v>
      </c>
      <c r="L365" s="2">
        <v>0</v>
      </c>
      <c r="M365" s="2">
        <f t="shared" si="24"/>
        <v>2</v>
      </c>
      <c r="N365" s="3">
        <f t="shared" si="25"/>
        <v>0</v>
      </c>
      <c r="Q365">
        <v>230</v>
      </c>
    </row>
    <row r="366" spans="1:17" x14ac:dyDescent="0.25">
      <c r="A366" t="s">
        <v>16</v>
      </c>
      <c r="B366" t="s">
        <v>35</v>
      </c>
      <c r="C366" t="s">
        <v>40</v>
      </c>
      <c r="D366" t="s">
        <v>30</v>
      </c>
      <c r="E366" t="s">
        <v>55</v>
      </c>
      <c r="F366" t="s">
        <v>53</v>
      </c>
      <c r="G366">
        <v>230</v>
      </c>
      <c r="H366" t="s">
        <v>4</v>
      </c>
      <c r="I366" t="s">
        <v>76</v>
      </c>
      <c r="J366" s="2">
        <v>100</v>
      </c>
      <c r="K366" s="2">
        <v>3</v>
      </c>
      <c r="L366" s="2">
        <v>0</v>
      </c>
      <c r="M366" s="2">
        <f t="shared" si="24"/>
        <v>3</v>
      </c>
      <c r="N366" s="3">
        <f t="shared" si="25"/>
        <v>0</v>
      </c>
      <c r="Q366">
        <v>230</v>
      </c>
    </row>
    <row r="367" spans="1:17" x14ac:dyDescent="0.25">
      <c r="A367" t="s">
        <v>16</v>
      </c>
      <c r="B367" t="s">
        <v>35</v>
      </c>
      <c r="C367" t="s">
        <v>40</v>
      </c>
      <c r="D367" t="s">
        <v>30</v>
      </c>
      <c r="E367" t="s">
        <v>55</v>
      </c>
      <c r="F367" t="s">
        <v>53</v>
      </c>
      <c r="G367">
        <v>230</v>
      </c>
      <c r="H367" t="s">
        <v>4</v>
      </c>
      <c r="I367" t="s">
        <v>76</v>
      </c>
      <c r="J367" s="2">
        <v>100</v>
      </c>
      <c r="K367" s="2">
        <v>6</v>
      </c>
      <c r="L367" s="2">
        <v>3</v>
      </c>
      <c r="M367" s="2">
        <f t="shared" si="24"/>
        <v>3</v>
      </c>
      <c r="N367" s="3">
        <f t="shared" si="25"/>
        <v>50</v>
      </c>
      <c r="Q367">
        <v>230</v>
      </c>
    </row>
    <row r="368" spans="1:17" x14ac:dyDescent="0.25">
      <c r="A368" t="s">
        <v>16</v>
      </c>
      <c r="B368" t="s">
        <v>35</v>
      </c>
      <c r="C368" t="s">
        <v>40</v>
      </c>
      <c r="D368" t="s">
        <v>30</v>
      </c>
      <c r="E368" t="s">
        <v>55</v>
      </c>
      <c r="F368" t="s">
        <v>53</v>
      </c>
      <c r="G368">
        <v>230</v>
      </c>
      <c r="H368" t="s">
        <v>7</v>
      </c>
      <c r="I368" t="s">
        <v>76</v>
      </c>
      <c r="J368" s="2">
        <v>100</v>
      </c>
      <c r="K368" s="2">
        <v>6</v>
      </c>
      <c r="L368" s="2">
        <v>3</v>
      </c>
      <c r="M368" s="2">
        <f t="shared" si="24"/>
        <v>3</v>
      </c>
      <c r="N368" s="3">
        <f t="shared" si="25"/>
        <v>50</v>
      </c>
      <c r="Q368">
        <v>230</v>
      </c>
    </row>
    <row r="369" spans="1:17" x14ac:dyDescent="0.25">
      <c r="A369" t="s">
        <v>16</v>
      </c>
      <c r="B369" t="s">
        <v>35</v>
      </c>
      <c r="C369" t="s">
        <v>40</v>
      </c>
      <c r="D369" t="s">
        <v>30</v>
      </c>
      <c r="E369" t="s">
        <v>55</v>
      </c>
      <c r="F369" t="s">
        <v>53</v>
      </c>
      <c r="G369">
        <v>230</v>
      </c>
      <c r="H369" t="s">
        <v>4</v>
      </c>
      <c r="I369" t="s">
        <v>76</v>
      </c>
      <c r="J369" s="2">
        <v>100</v>
      </c>
      <c r="K369" s="2">
        <v>9</v>
      </c>
      <c r="L369" s="2">
        <v>6</v>
      </c>
      <c r="M369" s="2">
        <f t="shared" ref="M369:M400" si="26">K369-L369</f>
        <v>3</v>
      </c>
      <c r="N369" s="3">
        <f t="shared" si="25"/>
        <v>66.666666666666657</v>
      </c>
      <c r="Q369">
        <v>230</v>
      </c>
    </row>
    <row r="370" spans="1:17" x14ac:dyDescent="0.25">
      <c r="A370" t="s">
        <v>16</v>
      </c>
      <c r="B370" t="s">
        <v>35</v>
      </c>
      <c r="C370" t="s">
        <v>40</v>
      </c>
      <c r="D370" t="s">
        <v>30</v>
      </c>
      <c r="E370" t="s">
        <v>55</v>
      </c>
      <c r="F370" t="s">
        <v>53</v>
      </c>
      <c r="G370">
        <v>233</v>
      </c>
      <c r="H370" t="s">
        <v>4</v>
      </c>
      <c r="I370" t="s">
        <v>77</v>
      </c>
      <c r="J370" s="2">
        <v>0</v>
      </c>
      <c r="K370" s="2">
        <v>20</v>
      </c>
      <c r="L370" s="2">
        <v>0</v>
      </c>
      <c r="M370" s="2">
        <f t="shared" si="26"/>
        <v>20</v>
      </c>
      <c r="N370" s="3">
        <f t="shared" si="25"/>
        <v>0</v>
      </c>
      <c r="Q370">
        <v>233</v>
      </c>
    </row>
    <row r="371" spans="1:17" x14ac:dyDescent="0.25">
      <c r="A371" t="s">
        <v>16</v>
      </c>
      <c r="B371" t="s">
        <v>35</v>
      </c>
      <c r="C371" t="s">
        <v>40</v>
      </c>
      <c r="D371" t="s">
        <v>30</v>
      </c>
      <c r="E371" t="s">
        <v>55</v>
      </c>
      <c r="F371" t="s">
        <v>53</v>
      </c>
      <c r="G371">
        <v>233</v>
      </c>
      <c r="H371" t="s">
        <v>4</v>
      </c>
      <c r="I371" t="s">
        <v>77</v>
      </c>
      <c r="J371" s="2">
        <v>0</v>
      </c>
      <c r="K371" s="2">
        <v>24</v>
      </c>
      <c r="L371" s="2">
        <v>0</v>
      </c>
      <c r="M371" s="2">
        <f t="shared" si="26"/>
        <v>24</v>
      </c>
      <c r="N371" s="3">
        <f t="shared" si="25"/>
        <v>0</v>
      </c>
      <c r="Q371">
        <v>233</v>
      </c>
    </row>
    <row r="372" spans="1:17" x14ac:dyDescent="0.25">
      <c r="A372" t="s">
        <v>16</v>
      </c>
      <c r="B372" t="s">
        <v>35</v>
      </c>
      <c r="C372" t="s">
        <v>40</v>
      </c>
      <c r="D372" t="s">
        <v>30</v>
      </c>
      <c r="E372" t="s">
        <v>55</v>
      </c>
      <c r="F372" t="s">
        <v>53</v>
      </c>
      <c r="G372">
        <v>233</v>
      </c>
      <c r="H372" t="s">
        <v>4</v>
      </c>
      <c r="I372" t="s">
        <v>77</v>
      </c>
      <c r="J372" s="2">
        <v>0</v>
      </c>
      <c r="K372" s="2">
        <v>24</v>
      </c>
      <c r="L372" s="2">
        <v>1</v>
      </c>
      <c r="M372" s="2">
        <f t="shared" si="26"/>
        <v>23</v>
      </c>
      <c r="N372" s="3">
        <f t="shared" si="25"/>
        <v>4.1666666666666661</v>
      </c>
      <c r="Q372">
        <v>233</v>
      </c>
    </row>
    <row r="373" spans="1:17" x14ac:dyDescent="0.25">
      <c r="A373" t="s">
        <v>16</v>
      </c>
      <c r="B373" t="s">
        <v>35</v>
      </c>
      <c r="C373" t="s">
        <v>40</v>
      </c>
      <c r="D373" t="s">
        <v>30</v>
      </c>
      <c r="E373" t="s">
        <v>55</v>
      </c>
      <c r="F373" t="s">
        <v>53</v>
      </c>
      <c r="G373">
        <v>233</v>
      </c>
      <c r="H373" t="s">
        <v>4</v>
      </c>
      <c r="I373" t="s">
        <v>77</v>
      </c>
      <c r="J373" s="2">
        <v>0</v>
      </c>
      <c r="K373" s="2">
        <v>26</v>
      </c>
      <c r="L373" s="2">
        <v>0</v>
      </c>
      <c r="M373" s="2">
        <f t="shared" si="26"/>
        <v>26</v>
      </c>
      <c r="N373" s="3">
        <f t="shared" si="25"/>
        <v>0</v>
      </c>
      <c r="Q373">
        <v>233</v>
      </c>
    </row>
    <row r="374" spans="1:17" x14ac:dyDescent="0.25">
      <c r="A374" t="s">
        <v>16</v>
      </c>
      <c r="B374" t="s">
        <v>35</v>
      </c>
      <c r="C374" t="s">
        <v>40</v>
      </c>
      <c r="D374" t="s">
        <v>30</v>
      </c>
      <c r="E374" t="s">
        <v>55</v>
      </c>
      <c r="F374" t="s">
        <v>53</v>
      </c>
      <c r="G374">
        <v>233</v>
      </c>
      <c r="H374" t="s">
        <v>4</v>
      </c>
      <c r="I374" t="s">
        <v>77</v>
      </c>
      <c r="J374" s="2">
        <v>0</v>
      </c>
      <c r="K374" s="2">
        <v>26</v>
      </c>
      <c r="L374" s="2">
        <v>0</v>
      </c>
      <c r="M374" s="2">
        <f t="shared" si="26"/>
        <v>26</v>
      </c>
      <c r="N374" s="3">
        <f t="shared" si="25"/>
        <v>0</v>
      </c>
      <c r="Q374">
        <v>233</v>
      </c>
    </row>
    <row r="375" spans="1:17" x14ac:dyDescent="0.25">
      <c r="A375" t="s">
        <v>16</v>
      </c>
      <c r="B375" t="s">
        <v>35</v>
      </c>
      <c r="C375" t="s">
        <v>40</v>
      </c>
      <c r="D375" t="s">
        <v>30</v>
      </c>
      <c r="E375" t="s">
        <v>55</v>
      </c>
      <c r="F375" t="s">
        <v>53</v>
      </c>
      <c r="G375">
        <v>233</v>
      </c>
      <c r="H375" t="s">
        <v>4</v>
      </c>
      <c r="I375" t="s">
        <v>77</v>
      </c>
      <c r="J375" s="2">
        <v>0</v>
      </c>
      <c r="K375" s="2">
        <v>39</v>
      </c>
      <c r="L375" s="2">
        <v>0</v>
      </c>
      <c r="M375" s="2">
        <f t="shared" si="26"/>
        <v>39</v>
      </c>
      <c r="N375" s="3">
        <f t="shared" si="25"/>
        <v>0</v>
      </c>
      <c r="Q375">
        <v>233</v>
      </c>
    </row>
    <row r="376" spans="1:17" x14ac:dyDescent="0.25">
      <c r="A376" t="s">
        <v>16</v>
      </c>
      <c r="B376" t="s">
        <v>35</v>
      </c>
      <c r="C376" t="s">
        <v>40</v>
      </c>
      <c r="D376" t="s">
        <v>30</v>
      </c>
      <c r="E376" t="s">
        <v>55</v>
      </c>
      <c r="F376" t="s">
        <v>53</v>
      </c>
      <c r="G376">
        <v>233</v>
      </c>
      <c r="H376" t="s">
        <v>4</v>
      </c>
      <c r="I376" t="s">
        <v>77</v>
      </c>
      <c r="J376" s="2">
        <v>5</v>
      </c>
      <c r="K376" s="2">
        <v>3</v>
      </c>
      <c r="L376" s="2">
        <v>1</v>
      </c>
      <c r="M376" s="2">
        <f t="shared" si="26"/>
        <v>2</v>
      </c>
      <c r="N376" s="3">
        <f t="shared" si="25"/>
        <v>33.333333333333329</v>
      </c>
      <c r="Q376">
        <v>233</v>
      </c>
    </row>
    <row r="377" spans="1:17" x14ac:dyDescent="0.25">
      <c r="A377" t="s">
        <v>17</v>
      </c>
      <c r="B377" t="s">
        <v>35</v>
      </c>
      <c r="C377" t="s">
        <v>40</v>
      </c>
      <c r="D377" t="s">
        <v>30</v>
      </c>
      <c r="E377" t="s">
        <v>55</v>
      </c>
      <c r="F377" t="s">
        <v>53</v>
      </c>
      <c r="G377">
        <v>233</v>
      </c>
      <c r="H377" t="s">
        <v>4</v>
      </c>
      <c r="I377" t="s">
        <v>77</v>
      </c>
      <c r="J377" s="2">
        <v>5</v>
      </c>
      <c r="K377" s="2">
        <v>4</v>
      </c>
      <c r="L377" s="2">
        <v>2</v>
      </c>
      <c r="M377" s="2">
        <f t="shared" si="26"/>
        <v>2</v>
      </c>
      <c r="N377" s="3">
        <f t="shared" si="25"/>
        <v>50</v>
      </c>
      <c r="Q377">
        <v>233</v>
      </c>
    </row>
    <row r="378" spans="1:17" x14ac:dyDescent="0.25">
      <c r="A378" t="s">
        <v>17</v>
      </c>
      <c r="B378" t="s">
        <v>35</v>
      </c>
      <c r="C378" t="s">
        <v>40</v>
      </c>
      <c r="D378" t="s">
        <v>30</v>
      </c>
      <c r="E378" t="s">
        <v>55</v>
      </c>
      <c r="F378" t="s">
        <v>53</v>
      </c>
      <c r="G378">
        <v>233</v>
      </c>
      <c r="H378" t="s">
        <v>4</v>
      </c>
      <c r="I378" t="s">
        <v>77</v>
      </c>
      <c r="J378" s="2">
        <v>5</v>
      </c>
      <c r="K378" s="2">
        <v>4</v>
      </c>
      <c r="L378" s="2">
        <v>2</v>
      </c>
      <c r="M378" s="2">
        <f t="shared" si="26"/>
        <v>2</v>
      </c>
      <c r="N378" s="3">
        <f t="shared" si="25"/>
        <v>50</v>
      </c>
      <c r="Q378">
        <v>233</v>
      </c>
    </row>
    <row r="379" spans="1:17" x14ac:dyDescent="0.25">
      <c r="A379" t="s">
        <v>17</v>
      </c>
      <c r="B379" t="s">
        <v>35</v>
      </c>
      <c r="C379" t="s">
        <v>40</v>
      </c>
      <c r="D379" t="s">
        <v>30</v>
      </c>
      <c r="E379" t="s">
        <v>55</v>
      </c>
      <c r="F379" t="s">
        <v>53</v>
      </c>
      <c r="G379">
        <v>233</v>
      </c>
      <c r="H379" t="s">
        <v>4</v>
      </c>
      <c r="I379" t="s">
        <v>77</v>
      </c>
      <c r="J379" s="2">
        <v>5</v>
      </c>
      <c r="K379" s="2">
        <v>6</v>
      </c>
      <c r="L379" s="2">
        <v>2</v>
      </c>
      <c r="M379" s="2">
        <f t="shared" si="26"/>
        <v>4</v>
      </c>
      <c r="N379" s="3">
        <f t="shared" si="25"/>
        <v>33.333333333333329</v>
      </c>
      <c r="Q379">
        <v>233</v>
      </c>
    </row>
    <row r="380" spans="1:17" x14ac:dyDescent="0.25">
      <c r="A380" t="s">
        <v>17</v>
      </c>
      <c r="B380" t="s">
        <v>35</v>
      </c>
      <c r="C380" t="s">
        <v>40</v>
      </c>
      <c r="D380" t="s">
        <v>30</v>
      </c>
      <c r="E380" t="s">
        <v>55</v>
      </c>
      <c r="F380" t="s">
        <v>53</v>
      </c>
      <c r="G380">
        <v>233</v>
      </c>
      <c r="H380" t="s">
        <v>4</v>
      </c>
      <c r="I380" t="s">
        <v>77</v>
      </c>
      <c r="J380" s="2">
        <v>5</v>
      </c>
      <c r="K380" s="2">
        <v>6</v>
      </c>
      <c r="L380" s="2">
        <v>4</v>
      </c>
      <c r="M380" s="2">
        <f t="shared" si="26"/>
        <v>2</v>
      </c>
      <c r="N380" s="3">
        <f t="shared" si="25"/>
        <v>66.666666666666657</v>
      </c>
      <c r="Q380">
        <v>233</v>
      </c>
    </row>
    <row r="381" spans="1:17" x14ac:dyDescent="0.25">
      <c r="A381" t="s">
        <v>16</v>
      </c>
      <c r="B381" t="s">
        <v>35</v>
      </c>
      <c r="C381" t="s">
        <v>40</v>
      </c>
      <c r="D381" t="s">
        <v>30</v>
      </c>
      <c r="E381" t="s">
        <v>55</v>
      </c>
      <c r="F381" t="s">
        <v>53</v>
      </c>
      <c r="G381">
        <v>233</v>
      </c>
      <c r="H381" t="s">
        <v>4</v>
      </c>
      <c r="I381" t="s">
        <v>77</v>
      </c>
      <c r="J381" s="2">
        <v>5</v>
      </c>
      <c r="K381" s="2">
        <v>7</v>
      </c>
      <c r="L381" s="2">
        <v>3</v>
      </c>
      <c r="M381" s="2">
        <f t="shared" si="26"/>
        <v>4</v>
      </c>
      <c r="N381" s="3">
        <f t="shared" si="25"/>
        <v>42.857142857142854</v>
      </c>
      <c r="Q381">
        <v>233</v>
      </c>
    </row>
    <row r="382" spans="1:17" x14ac:dyDescent="0.25">
      <c r="A382" t="s">
        <v>16</v>
      </c>
      <c r="B382" t="s">
        <v>35</v>
      </c>
      <c r="C382" t="s">
        <v>40</v>
      </c>
      <c r="D382" t="s">
        <v>30</v>
      </c>
      <c r="E382" t="s">
        <v>55</v>
      </c>
      <c r="F382" t="s">
        <v>53</v>
      </c>
      <c r="G382">
        <v>233</v>
      </c>
      <c r="H382" t="s">
        <v>4</v>
      </c>
      <c r="I382" t="s">
        <v>77</v>
      </c>
      <c r="J382" s="2">
        <v>20</v>
      </c>
      <c r="K382" s="2">
        <v>6</v>
      </c>
      <c r="L382" s="2">
        <v>5</v>
      </c>
      <c r="M382" s="2">
        <f t="shared" si="26"/>
        <v>1</v>
      </c>
      <c r="N382" s="3">
        <f t="shared" si="25"/>
        <v>83.333333333333343</v>
      </c>
      <c r="Q382">
        <v>233</v>
      </c>
    </row>
    <row r="383" spans="1:17" x14ac:dyDescent="0.25">
      <c r="A383" t="s">
        <v>16</v>
      </c>
      <c r="B383" t="s">
        <v>35</v>
      </c>
      <c r="C383" t="s">
        <v>40</v>
      </c>
      <c r="D383" t="s">
        <v>30</v>
      </c>
      <c r="E383" t="s">
        <v>55</v>
      </c>
      <c r="F383" t="s">
        <v>53</v>
      </c>
      <c r="G383">
        <v>233</v>
      </c>
      <c r="H383" t="s">
        <v>4</v>
      </c>
      <c r="I383" t="s">
        <v>77</v>
      </c>
      <c r="J383" s="2">
        <v>20</v>
      </c>
      <c r="K383" s="2">
        <v>12</v>
      </c>
      <c r="L383" s="2">
        <v>10</v>
      </c>
      <c r="M383" s="2">
        <f t="shared" si="26"/>
        <v>2</v>
      </c>
      <c r="N383" s="3">
        <f t="shared" si="25"/>
        <v>83.333333333333343</v>
      </c>
      <c r="Q383">
        <v>233</v>
      </c>
    </row>
    <row r="384" spans="1:17" x14ac:dyDescent="0.25">
      <c r="A384" t="s">
        <v>16</v>
      </c>
      <c r="B384" t="s">
        <v>35</v>
      </c>
      <c r="C384" t="s">
        <v>40</v>
      </c>
      <c r="D384" t="s">
        <v>30</v>
      </c>
      <c r="E384" t="s">
        <v>55</v>
      </c>
      <c r="F384" t="s">
        <v>53</v>
      </c>
      <c r="G384">
        <v>233</v>
      </c>
      <c r="H384" t="s">
        <v>4</v>
      </c>
      <c r="I384" t="s">
        <v>77</v>
      </c>
      <c r="J384" s="2">
        <v>20</v>
      </c>
      <c r="K384" s="2">
        <v>15</v>
      </c>
      <c r="L384" s="2">
        <v>11</v>
      </c>
      <c r="M384" s="2">
        <f t="shared" si="26"/>
        <v>4</v>
      </c>
      <c r="N384" s="3">
        <f t="shared" si="25"/>
        <v>73.333333333333329</v>
      </c>
      <c r="Q384">
        <v>233</v>
      </c>
    </row>
    <row r="385" spans="1:17" x14ac:dyDescent="0.25">
      <c r="A385" t="s">
        <v>16</v>
      </c>
      <c r="B385" t="s">
        <v>35</v>
      </c>
      <c r="C385" t="s">
        <v>40</v>
      </c>
      <c r="D385" t="s">
        <v>30</v>
      </c>
      <c r="E385" t="s">
        <v>55</v>
      </c>
      <c r="F385" t="s">
        <v>53</v>
      </c>
      <c r="G385">
        <v>233</v>
      </c>
      <c r="H385" t="s">
        <v>4</v>
      </c>
      <c r="I385" t="s">
        <v>77</v>
      </c>
      <c r="J385" s="2">
        <v>20</v>
      </c>
      <c r="K385" s="2">
        <v>17</v>
      </c>
      <c r="L385" s="2">
        <v>9</v>
      </c>
      <c r="M385" s="2">
        <f t="shared" si="26"/>
        <v>8</v>
      </c>
      <c r="N385" s="3">
        <f t="shared" si="25"/>
        <v>52.941176470588239</v>
      </c>
      <c r="Q385">
        <v>233</v>
      </c>
    </row>
    <row r="386" spans="1:17" x14ac:dyDescent="0.25">
      <c r="A386" t="s">
        <v>16</v>
      </c>
      <c r="B386" t="s">
        <v>35</v>
      </c>
      <c r="C386" t="s">
        <v>40</v>
      </c>
      <c r="D386" t="s">
        <v>30</v>
      </c>
      <c r="E386" t="s">
        <v>55</v>
      </c>
      <c r="F386" t="s">
        <v>53</v>
      </c>
      <c r="G386">
        <v>233</v>
      </c>
      <c r="H386" t="s">
        <v>4</v>
      </c>
      <c r="I386" t="s">
        <v>77</v>
      </c>
      <c r="J386" s="2">
        <v>20</v>
      </c>
      <c r="K386" s="2">
        <v>18</v>
      </c>
      <c r="L386" s="2">
        <v>10</v>
      </c>
      <c r="M386" s="2">
        <f t="shared" si="26"/>
        <v>8</v>
      </c>
      <c r="N386" s="3">
        <f t="shared" si="25"/>
        <v>55.555555555555557</v>
      </c>
      <c r="Q386">
        <v>233</v>
      </c>
    </row>
    <row r="387" spans="1:17" x14ac:dyDescent="0.25">
      <c r="A387" t="s">
        <v>16</v>
      </c>
      <c r="B387" t="s">
        <v>35</v>
      </c>
      <c r="C387" t="s">
        <v>40</v>
      </c>
      <c r="D387" t="s">
        <v>30</v>
      </c>
      <c r="E387" t="s">
        <v>55</v>
      </c>
      <c r="F387" t="s">
        <v>53</v>
      </c>
      <c r="G387">
        <v>233</v>
      </c>
      <c r="H387" t="s">
        <v>4</v>
      </c>
      <c r="I387" t="s">
        <v>77</v>
      </c>
      <c r="J387" s="2">
        <v>20</v>
      </c>
      <c r="K387" s="2">
        <v>31</v>
      </c>
      <c r="L387" s="2">
        <v>13</v>
      </c>
      <c r="M387" s="2">
        <f t="shared" si="26"/>
        <v>18</v>
      </c>
      <c r="N387" s="3">
        <f t="shared" si="25"/>
        <v>41.935483870967744</v>
      </c>
      <c r="Q387">
        <v>233</v>
      </c>
    </row>
    <row r="388" spans="1:17" x14ac:dyDescent="0.25">
      <c r="A388" t="s">
        <v>16</v>
      </c>
      <c r="B388" t="s">
        <v>35</v>
      </c>
      <c r="C388" t="s">
        <v>40</v>
      </c>
      <c r="D388" t="s">
        <v>30</v>
      </c>
      <c r="E388" t="s">
        <v>55</v>
      </c>
      <c r="F388" t="s">
        <v>53</v>
      </c>
      <c r="G388">
        <v>233</v>
      </c>
      <c r="H388" t="s">
        <v>4</v>
      </c>
      <c r="I388" t="s">
        <v>77</v>
      </c>
      <c r="J388" s="2">
        <v>100</v>
      </c>
      <c r="K388" s="2">
        <v>1</v>
      </c>
      <c r="L388" s="2">
        <v>0</v>
      </c>
      <c r="M388" s="2">
        <f t="shared" si="26"/>
        <v>1</v>
      </c>
      <c r="N388" s="3">
        <f t="shared" si="25"/>
        <v>0</v>
      </c>
      <c r="Q388">
        <v>233</v>
      </c>
    </row>
    <row r="389" spans="1:17" x14ac:dyDescent="0.25">
      <c r="A389" t="s">
        <v>16</v>
      </c>
      <c r="B389" t="s">
        <v>35</v>
      </c>
      <c r="C389" t="s">
        <v>40</v>
      </c>
      <c r="D389" t="s">
        <v>30</v>
      </c>
      <c r="E389" t="s">
        <v>55</v>
      </c>
      <c r="F389" t="s">
        <v>53</v>
      </c>
      <c r="G389">
        <v>233</v>
      </c>
      <c r="H389" t="s">
        <v>4</v>
      </c>
      <c r="I389" t="s">
        <v>77</v>
      </c>
      <c r="J389" s="2">
        <v>100</v>
      </c>
      <c r="K389" s="2">
        <v>5</v>
      </c>
      <c r="L389" s="2">
        <v>3</v>
      </c>
      <c r="M389" s="2">
        <f t="shared" si="26"/>
        <v>2</v>
      </c>
      <c r="N389" s="3">
        <f t="shared" si="25"/>
        <v>60</v>
      </c>
      <c r="Q389">
        <v>233</v>
      </c>
    </row>
    <row r="390" spans="1:17" x14ac:dyDescent="0.25">
      <c r="A390" t="s">
        <v>16</v>
      </c>
      <c r="B390" t="s">
        <v>35</v>
      </c>
      <c r="C390" t="s">
        <v>40</v>
      </c>
      <c r="D390" t="s">
        <v>30</v>
      </c>
      <c r="E390" t="s">
        <v>55</v>
      </c>
      <c r="F390" t="s">
        <v>53</v>
      </c>
      <c r="G390">
        <v>233</v>
      </c>
      <c r="H390" t="s">
        <v>4</v>
      </c>
      <c r="I390" t="s">
        <v>77</v>
      </c>
      <c r="J390" s="2">
        <v>100</v>
      </c>
      <c r="K390" s="2">
        <v>6</v>
      </c>
      <c r="L390" s="2">
        <v>4</v>
      </c>
      <c r="M390" s="2">
        <f t="shared" si="26"/>
        <v>2</v>
      </c>
      <c r="N390" s="3">
        <f t="shared" si="25"/>
        <v>66.666666666666657</v>
      </c>
      <c r="Q390">
        <v>233</v>
      </c>
    </row>
    <row r="391" spans="1:17" x14ac:dyDescent="0.25">
      <c r="A391" t="s">
        <v>16</v>
      </c>
      <c r="B391" t="s">
        <v>35</v>
      </c>
      <c r="C391" t="s">
        <v>40</v>
      </c>
      <c r="D391" t="s">
        <v>30</v>
      </c>
      <c r="E391" t="s">
        <v>55</v>
      </c>
      <c r="F391" t="s">
        <v>53</v>
      </c>
      <c r="G391">
        <v>233</v>
      </c>
      <c r="H391" t="s">
        <v>4</v>
      </c>
      <c r="I391" t="s">
        <v>77</v>
      </c>
      <c r="J391" s="2">
        <v>100</v>
      </c>
      <c r="K391" s="2">
        <v>9</v>
      </c>
      <c r="L391" s="2">
        <v>6</v>
      </c>
      <c r="M391" s="2">
        <f t="shared" si="26"/>
        <v>3</v>
      </c>
      <c r="N391" s="3">
        <f t="shared" si="25"/>
        <v>66.666666666666657</v>
      </c>
      <c r="Q391">
        <v>233</v>
      </c>
    </row>
    <row r="392" spans="1:17" x14ac:dyDescent="0.25">
      <c r="A392" t="s">
        <v>16</v>
      </c>
      <c r="B392" t="s">
        <v>35</v>
      </c>
      <c r="C392" t="s">
        <v>40</v>
      </c>
      <c r="D392" t="s">
        <v>30</v>
      </c>
      <c r="E392" t="s">
        <v>55</v>
      </c>
      <c r="F392" t="s">
        <v>53</v>
      </c>
      <c r="G392">
        <v>233</v>
      </c>
      <c r="H392" t="s">
        <v>4</v>
      </c>
      <c r="I392" t="s">
        <v>77</v>
      </c>
      <c r="J392" s="2">
        <v>100</v>
      </c>
      <c r="K392" s="2">
        <v>10</v>
      </c>
      <c r="L392" s="2">
        <v>6</v>
      </c>
      <c r="M392" s="2">
        <f t="shared" si="26"/>
        <v>4</v>
      </c>
      <c r="N392" s="3">
        <f t="shared" si="25"/>
        <v>60</v>
      </c>
      <c r="Q392">
        <v>233</v>
      </c>
    </row>
    <row r="393" spans="1:17" x14ac:dyDescent="0.25">
      <c r="A393" t="s">
        <v>16</v>
      </c>
      <c r="B393" t="s">
        <v>35</v>
      </c>
      <c r="C393" t="s">
        <v>40</v>
      </c>
      <c r="D393" t="s">
        <v>30</v>
      </c>
      <c r="E393" t="s">
        <v>55</v>
      </c>
      <c r="F393" t="s">
        <v>53</v>
      </c>
      <c r="G393">
        <v>233</v>
      </c>
      <c r="H393" t="s">
        <v>4</v>
      </c>
      <c r="I393" t="s">
        <v>77</v>
      </c>
      <c r="J393" s="2">
        <v>100</v>
      </c>
      <c r="K393" s="2">
        <v>10</v>
      </c>
      <c r="L393" s="2">
        <v>7</v>
      </c>
      <c r="M393" s="2">
        <f t="shared" si="26"/>
        <v>3</v>
      </c>
      <c r="N393" s="3">
        <f t="shared" ref="N393:N406" si="27">L393/(L393+M393)*100</f>
        <v>70</v>
      </c>
      <c r="Q393">
        <v>233</v>
      </c>
    </row>
    <row r="394" spans="1:17" x14ac:dyDescent="0.25">
      <c r="A394" t="s">
        <v>16</v>
      </c>
      <c r="B394" t="s">
        <v>35</v>
      </c>
      <c r="C394" t="s">
        <v>40</v>
      </c>
      <c r="D394" t="s">
        <v>30</v>
      </c>
      <c r="E394" t="s">
        <v>55</v>
      </c>
      <c r="F394" t="s">
        <v>53</v>
      </c>
      <c r="G394">
        <v>276</v>
      </c>
      <c r="H394" t="s">
        <v>4</v>
      </c>
      <c r="I394" t="s">
        <v>83</v>
      </c>
      <c r="J394" s="2">
        <v>5</v>
      </c>
      <c r="K394" s="2">
        <v>23</v>
      </c>
      <c r="L394" s="2">
        <v>10</v>
      </c>
      <c r="M394" s="2">
        <f t="shared" si="26"/>
        <v>13</v>
      </c>
      <c r="N394" s="3">
        <f t="shared" si="27"/>
        <v>43.478260869565219</v>
      </c>
      <c r="Q394">
        <v>276</v>
      </c>
    </row>
    <row r="395" spans="1:17" x14ac:dyDescent="0.25">
      <c r="A395" t="s">
        <v>16</v>
      </c>
      <c r="B395" t="s">
        <v>35</v>
      </c>
      <c r="C395" t="s">
        <v>40</v>
      </c>
      <c r="D395" t="s">
        <v>30</v>
      </c>
      <c r="E395" t="s">
        <v>55</v>
      </c>
      <c r="F395" t="s">
        <v>53</v>
      </c>
      <c r="G395">
        <v>276</v>
      </c>
      <c r="H395" t="s">
        <v>4</v>
      </c>
      <c r="I395" t="s">
        <v>83</v>
      </c>
      <c r="J395" s="2">
        <v>5</v>
      </c>
      <c r="K395" s="2">
        <v>23</v>
      </c>
      <c r="L395" s="2">
        <v>15</v>
      </c>
      <c r="M395" s="2">
        <f t="shared" si="26"/>
        <v>8</v>
      </c>
      <c r="N395" s="3">
        <f t="shared" si="27"/>
        <v>65.217391304347828</v>
      </c>
      <c r="Q395">
        <v>276</v>
      </c>
    </row>
    <row r="396" spans="1:17" x14ac:dyDescent="0.25">
      <c r="A396" t="s">
        <v>16</v>
      </c>
      <c r="B396" t="s">
        <v>35</v>
      </c>
      <c r="C396" t="s">
        <v>40</v>
      </c>
      <c r="D396" t="s">
        <v>30</v>
      </c>
      <c r="E396" t="s">
        <v>55</v>
      </c>
      <c r="F396" t="s">
        <v>53</v>
      </c>
      <c r="G396">
        <v>276</v>
      </c>
      <c r="H396" t="s">
        <v>4</v>
      </c>
      <c r="I396" t="s">
        <v>83</v>
      </c>
      <c r="J396" s="2">
        <v>20</v>
      </c>
      <c r="K396" s="2">
        <v>1</v>
      </c>
      <c r="L396" s="2">
        <v>0</v>
      </c>
      <c r="M396" s="2">
        <f t="shared" si="26"/>
        <v>1</v>
      </c>
      <c r="N396" s="3">
        <f t="shared" si="27"/>
        <v>0</v>
      </c>
      <c r="Q396">
        <v>276</v>
      </c>
    </row>
    <row r="397" spans="1:17" x14ac:dyDescent="0.25">
      <c r="A397" t="s">
        <v>17</v>
      </c>
      <c r="B397" t="s">
        <v>35</v>
      </c>
      <c r="C397" t="s">
        <v>40</v>
      </c>
      <c r="D397" t="s">
        <v>30</v>
      </c>
      <c r="E397" t="s">
        <v>55</v>
      </c>
      <c r="F397" t="s">
        <v>53</v>
      </c>
      <c r="G397">
        <v>276</v>
      </c>
      <c r="H397" t="s">
        <v>4</v>
      </c>
      <c r="I397" t="s">
        <v>83</v>
      </c>
      <c r="J397" s="2">
        <v>20</v>
      </c>
      <c r="K397" s="2">
        <v>4</v>
      </c>
      <c r="L397" s="2">
        <v>1</v>
      </c>
      <c r="M397" s="2">
        <f t="shared" si="26"/>
        <v>3</v>
      </c>
      <c r="N397" s="3">
        <f t="shared" si="27"/>
        <v>25</v>
      </c>
      <c r="Q397">
        <v>276</v>
      </c>
    </row>
    <row r="398" spans="1:17" x14ac:dyDescent="0.25">
      <c r="A398" t="s">
        <v>17</v>
      </c>
      <c r="B398" t="s">
        <v>35</v>
      </c>
      <c r="C398" t="s">
        <v>40</v>
      </c>
      <c r="D398" t="s">
        <v>30</v>
      </c>
      <c r="E398" t="s">
        <v>55</v>
      </c>
      <c r="F398" t="s">
        <v>53</v>
      </c>
      <c r="G398">
        <v>276</v>
      </c>
      <c r="H398" t="s">
        <v>4</v>
      </c>
      <c r="I398" t="s">
        <v>83</v>
      </c>
      <c r="J398" s="2">
        <v>100</v>
      </c>
      <c r="K398" s="2">
        <v>4</v>
      </c>
      <c r="L398" s="2">
        <v>3</v>
      </c>
      <c r="M398" s="2">
        <f t="shared" si="26"/>
        <v>1</v>
      </c>
      <c r="N398" s="3">
        <f t="shared" si="27"/>
        <v>75</v>
      </c>
      <c r="Q398">
        <v>276</v>
      </c>
    </row>
    <row r="399" spans="1:17" x14ac:dyDescent="0.25">
      <c r="A399" t="s">
        <v>17</v>
      </c>
      <c r="B399" t="s">
        <v>35</v>
      </c>
      <c r="C399" t="s">
        <v>40</v>
      </c>
      <c r="D399" t="s">
        <v>30</v>
      </c>
      <c r="E399" t="s">
        <v>55</v>
      </c>
      <c r="F399" t="s">
        <v>53</v>
      </c>
      <c r="G399">
        <v>276</v>
      </c>
      <c r="H399" t="s">
        <v>4</v>
      </c>
      <c r="I399" t="s">
        <v>83</v>
      </c>
      <c r="J399" s="2">
        <v>100</v>
      </c>
      <c r="K399" s="2">
        <v>6</v>
      </c>
      <c r="L399" s="2">
        <v>3</v>
      </c>
      <c r="M399" s="2">
        <f t="shared" si="26"/>
        <v>3</v>
      </c>
      <c r="N399" s="3">
        <f t="shared" si="27"/>
        <v>50</v>
      </c>
      <c r="Q399">
        <v>276</v>
      </c>
    </row>
    <row r="400" spans="1:17" x14ac:dyDescent="0.25">
      <c r="A400" t="s">
        <v>17</v>
      </c>
      <c r="B400" t="s">
        <v>35</v>
      </c>
      <c r="C400" t="s">
        <v>40</v>
      </c>
      <c r="D400" t="s">
        <v>30</v>
      </c>
      <c r="E400" t="s">
        <v>55</v>
      </c>
      <c r="F400" t="s">
        <v>53</v>
      </c>
      <c r="G400">
        <v>276</v>
      </c>
      <c r="H400" t="s">
        <v>4</v>
      </c>
      <c r="I400" t="s">
        <v>83</v>
      </c>
      <c r="J400" s="2">
        <v>100</v>
      </c>
      <c r="K400" s="2">
        <v>6</v>
      </c>
      <c r="L400" s="2">
        <v>3</v>
      </c>
      <c r="M400" s="2">
        <f t="shared" si="26"/>
        <v>3</v>
      </c>
      <c r="N400" s="3">
        <f t="shared" si="27"/>
        <v>50</v>
      </c>
      <c r="Q400">
        <v>276</v>
      </c>
    </row>
    <row r="401" spans="1:17" x14ac:dyDescent="0.25">
      <c r="A401" t="s">
        <v>17</v>
      </c>
      <c r="B401" t="s">
        <v>35</v>
      </c>
      <c r="C401" t="s">
        <v>41</v>
      </c>
      <c r="D401" t="s">
        <v>32</v>
      </c>
      <c r="E401" t="s">
        <v>26</v>
      </c>
      <c r="F401" t="s">
        <v>23</v>
      </c>
      <c r="G401">
        <v>160</v>
      </c>
      <c r="H401" t="s">
        <v>4</v>
      </c>
      <c r="I401">
        <v>10002</v>
      </c>
      <c r="J401" s="2">
        <v>5</v>
      </c>
      <c r="K401" s="2">
        <v>1</v>
      </c>
      <c r="L401" s="2">
        <v>0</v>
      </c>
      <c r="M401" s="2">
        <f t="shared" ref="M401:M432" si="28">K401-L401</f>
        <v>1</v>
      </c>
      <c r="N401" s="3">
        <f t="shared" si="27"/>
        <v>0</v>
      </c>
      <c r="Q401">
        <v>160</v>
      </c>
    </row>
    <row r="402" spans="1:17" x14ac:dyDescent="0.25">
      <c r="A402" t="s">
        <v>17</v>
      </c>
      <c r="B402" t="s">
        <v>35</v>
      </c>
      <c r="C402" t="s">
        <v>41</v>
      </c>
      <c r="D402" t="s">
        <v>32</v>
      </c>
      <c r="E402" t="s">
        <v>26</v>
      </c>
      <c r="F402" t="s">
        <v>23</v>
      </c>
      <c r="G402">
        <v>160</v>
      </c>
      <c r="H402" t="s">
        <v>4</v>
      </c>
      <c r="I402">
        <v>10002</v>
      </c>
      <c r="J402" s="2">
        <v>20</v>
      </c>
      <c r="K402" s="2">
        <v>3</v>
      </c>
      <c r="L402" s="2">
        <v>3</v>
      </c>
      <c r="M402" s="2">
        <f t="shared" si="28"/>
        <v>0</v>
      </c>
      <c r="N402" s="3">
        <f t="shared" si="27"/>
        <v>100</v>
      </c>
      <c r="Q402">
        <v>160</v>
      </c>
    </row>
    <row r="403" spans="1:17" x14ac:dyDescent="0.25">
      <c r="A403" t="s">
        <v>17</v>
      </c>
      <c r="B403" t="s">
        <v>35</v>
      </c>
      <c r="C403" t="s">
        <v>41</v>
      </c>
      <c r="D403" t="s">
        <v>32</v>
      </c>
      <c r="E403" t="s">
        <v>26</v>
      </c>
      <c r="F403" t="s">
        <v>23</v>
      </c>
      <c r="G403">
        <v>163</v>
      </c>
      <c r="H403" t="s">
        <v>4</v>
      </c>
      <c r="I403">
        <v>10003</v>
      </c>
      <c r="J403" s="2">
        <v>0</v>
      </c>
      <c r="K403" s="2">
        <v>1</v>
      </c>
      <c r="L403" s="2">
        <v>0</v>
      </c>
      <c r="M403" s="2">
        <f t="shared" si="28"/>
        <v>1</v>
      </c>
      <c r="N403" s="3">
        <f t="shared" si="27"/>
        <v>0</v>
      </c>
      <c r="Q403">
        <v>163</v>
      </c>
    </row>
    <row r="404" spans="1:17" x14ac:dyDescent="0.25">
      <c r="A404" t="s">
        <v>17</v>
      </c>
      <c r="B404" t="s">
        <v>35</v>
      </c>
      <c r="C404" t="s">
        <v>41</v>
      </c>
      <c r="D404" t="s">
        <v>32</v>
      </c>
      <c r="E404" t="s">
        <v>26</v>
      </c>
      <c r="F404" t="s">
        <v>23</v>
      </c>
      <c r="G404">
        <v>163</v>
      </c>
      <c r="H404" t="s">
        <v>4</v>
      </c>
      <c r="I404">
        <v>10003</v>
      </c>
      <c r="J404" s="2">
        <v>0</v>
      </c>
      <c r="K404" s="2">
        <v>2</v>
      </c>
      <c r="L404" s="2">
        <v>0</v>
      </c>
      <c r="M404" s="2">
        <f t="shared" si="28"/>
        <v>2</v>
      </c>
      <c r="N404" s="3">
        <f t="shared" si="27"/>
        <v>0</v>
      </c>
      <c r="Q404">
        <v>163</v>
      </c>
    </row>
    <row r="405" spans="1:17" x14ac:dyDescent="0.25">
      <c r="A405" t="s">
        <v>16</v>
      </c>
      <c r="B405" t="s">
        <v>35</v>
      </c>
      <c r="C405" t="s">
        <v>41</v>
      </c>
      <c r="D405" t="s">
        <v>32</v>
      </c>
      <c r="E405" t="s">
        <v>26</v>
      </c>
      <c r="F405" t="s">
        <v>23</v>
      </c>
      <c r="G405">
        <v>163</v>
      </c>
      <c r="H405" t="s">
        <v>4</v>
      </c>
      <c r="I405">
        <v>10003</v>
      </c>
      <c r="J405" s="2">
        <v>20</v>
      </c>
      <c r="K405" s="2">
        <v>1</v>
      </c>
      <c r="L405" s="2">
        <v>0</v>
      </c>
      <c r="M405" s="2">
        <f t="shared" si="28"/>
        <v>1</v>
      </c>
      <c r="N405" s="3">
        <f t="shared" si="27"/>
        <v>0</v>
      </c>
      <c r="Q405">
        <v>163</v>
      </c>
    </row>
    <row r="406" spans="1:17" x14ac:dyDescent="0.25">
      <c r="A406" t="s">
        <v>16</v>
      </c>
      <c r="B406" t="s">
        <v>35</v>
      </c>
      <c r="C406" t="s">
        <v>41</v>
      </c>
      <c r="D406" t="s">
        <v>32</v>
      </c>
      <c r="E406" t="s">
        <v>26</v>
      </c>
      <c r="F406" t="s">
        <v>23</v>
      </c>
      <c r="G406">
        <v>163</v>
      </c>
      <c r="H406" t="s">
        <v>4</v>
      </c>
      <c r="I406">
        <v>10003</v>
      </c>
      <c r="J406" s="2">
        <v>20</v>
      </c>
      <c r="K406" s="2">
        <v>3</v>
      </c>
      <c r="L406" s="2">
        <v>1</v>
      </c>
      <c r="M406" s="2">
        <f t="shared" si="28"/>
        <v>2</v>
      </c>
      <c r="N406" s="3">
        <f t="shared" si="27"/>
        <v>33.333333333333329</v>
      </c>
      <c r="Q406">
        <v>163</v>
      </c>
    </row>
    <row r="407" spans="1:17" x14ac:dyDescent="0.25">
      <c r="A407" t="s">
        <v>16</v>
      </c>
      <c r="B407" t="s">
        <v>35</v>
      </c>
      <c r="C407" t="s">
        <v>41</v>
      </c>
      <c r="D407" t="s">
        <v>32</v>
      </c>
      <c r="E407" t="s">
        <v>26</v>
      </c>
      <c r="F407" t="s">
        <v>23</v>
      </c>
      <c r="G407">
        <v>166</v>
      </c>
      <c r="H407" t="s">
        <v>4</v>
      </c>
      <c r="I407">
        <v>10004</v>
      </c>
      <c r="J407" s="2">
        <v>5</v>
      </c>
      <c r="K407" s="2">
        <v>0</v>
      </c>
      <c r="L407" s="2">
        <v>0</v>
      </c>
      <c r="M407" s="2">
        <f t="shared" si="28"/>
        <v>0</v>
      </c>
      <c r="N407" s="3" t="s">
        <v>9</v>
      </c>
      <c r="Q407">
        <v>166</v>
      </c>
    </row>
    <row r="408" spans="1:17" x14ac:dyDescent="0.25">
      <c r="A408" t="s">
        <v>16</v>
      </c>
      <c r="B408" t="s">
        <v>35</v>
      </c>
      <c r="C408" t="s">
        <v>41</v>
      </c>
      <c r="D408" t="s">
        <v>32</v>
      </c>
      <c r="E408" t="s">
        <v>26</v>
      </c>
      <c r="F408" t="s">
        <v>23</v>
      </c>
      <c r="G408">
        <v>166</v>
      </c>
      <c r="H408" t="s">
        <v>4</v>
      </c>
      <c r="I408">
        <v>10004</v>
      </c>
      <c r="J408" s="2">
        <v>100</v>
      </c>
      <c r="K408" s="2">
        <v>1</v>
      </c>
      <c r="L408" s="2">
        <v>0</v>
      </c>
      <c r="M408" s="2">
        <f t="shared" si="28"/>
        <v>1</v>
      </c>
      <c r="N408" s="3">
        <f>L408/(L408+M408)*100</f>
        <v>0</v>
      </c>
      <c r="Q408">
        <v>166</v>
      </c>
    </row>
    <row r="409" spans="1:17" x14ac:dyDescent="0.25">
      <c r="A409" t="s">
        <v>16</v>
      </c>
      <c r="B409" t="s">
        <v>35</v>
      </c>
      <c r="C409" t="s">
        <v>41</v>
      </c>
      <c r="D409" t="s">
        <v>32</v>
      </c>
      <c r="E409" t="s">
        <v>26</v>
      </c>
      <c r="F409" t="s">
        <v>23</v>
      </c>
      <c r="G409">
        <v>166</v>
      </c>
      <c r="H409" t="s">
        <v>4</v>
      </c>
      <c r="I409">
        <v>10004</v>
      </c>
      <c r="J409" s="2">
        <v>100</v>
      </c>
      <c r="K409" s="2">
        <v>1</v>
      </c>
      <c r="L409" s="2">
        <v>0</v>
      </c>
      <c r="M409" s="2">
        <f t="shared" si="28"/>
        <v>1</v>
      </c>
      <c r="N409" s="3">
        <f>L409/(L409+M409)*100</f>
        <v>0</v>
      </c>
      <c r="Q409">
        <v>166</v>
      </c>
    </row>
    <row r="410" spans="1:17" x14ac:dyDescent="0.25">
      <c r="A410" t="s">
        <v>16</v>
      </c>
      <c r="B410" t="s">
        <v>35</v>
      </c>
      <c r="C410" t="s">
        <v>41</v>
      </c>
      <c r="D410" t="s">
        <v>32</v>
      </c>
      <c r="E410" t="s">
        <v>26</v>
      </c>
      <c r="F410" t="s">
        <v>23</v>
      </c>
      <c r="G410">
        <v>167</v>
      </c>
      <c r="H410" t="s">
        <v>4</v>
      </c>
      <c r="I410">
        <v>10005</v>
      </c>
      <c r="J410" s="2">
        <v>0</v>
      </c>
      <c r="K410" s="2">
        <v>2</v>
      </c>
      <c r="L410" s="2">
        <v>0</v>
      </c>
      <c r="M410" s="2">
        <f t="shared" si="28"/>
        <v>2</v>
      </c>
      <c r="N410" s="2">
        <f>L410/(L410+M410)*100</f>
        <v>0</v>
      </c>
      <c r="Q410">
        <v>167</v>
      </c>
    </row>
    <row r="411" spans="1:17" x14ac:dyDescent="0.25">
      <c r="A411" t="s">
        <v>16</v>
      </c>
      <c r="B411" t="s">
        <v>35</v>
      </c>
      <c r="C411" t="s">
        <v>41</v>
      </c>
      <c r="D411" t="s">
        <v>32</v>
      </c>
      <c r="E411" t="s">
        <v>26</v>
      </c>
      <c r="F411" t="s">
        <v>23</v>
      </c>
      <c r="G411">
        <v>167</v>
      </c>
      <c r="H411" t="s">
        <v>4</v>
      </c>
      <c r="I411">
        <v>10005</v>
      </c>
      <c r="J411" s="2">
        <v>5</v>
      </c>
      <c r="K411" s="2">
        <v>6</v>
      </c>
      <c r="L411" s="2">
        <v>2</v>
      </c>
      <c r="M411" s="2">
        <f t="shared" si="28"/>
        <v>4</v>
      </c>
      <c r="N411" s="3">
        <f>L411/(L411+M411)*100</f>
        <v>33.333333333333329</v>
      </c>
      <c r="Q411">
        <v>167</v>
      </c>
    </row>
    <row r="412" spans="1:17" x14ac:dyDescent="0.25">
      <c r="A412" t="s">
        <v>16</v>
      </c>
      <c r="B412" t="s">
        <v>35</v>
      </c>
      <c r="C412" t="s">
        <v>41</v>
      </c>
      <c r="D412" t="s">
        <v>32</v>
      </c>
      <c r="E412" t="s">
        <v>26</v>
      </c>
      <c r="F412" t="s">
        <v>23</v>
      </c>
      <c r="G412">
        <v>167</v>
      </c>
      <c r="H412" t="s">
        <v>4</v>
      </c>
      <c r="I412">
        <v>10005</v>
      </c>
      <c r="J412" s="2">
        <v>100</v>
      </c>
      <c r="K412" s="2">
        <v>1</v>
      </c>
      <c r="L412" s="2">
        <v>1</v>
      </c>
      <c r="M412" s="2">
        <f t="shared" si="28"/>
        <v>0</v>
      </c>
      <c r="N412" s="2">
        <f>L412/(L412+M412)*100</f>
        <v>100</v>
      </c>
      <c r="Q412">
        <v>167</v>
      </c>
    </row>
    <row r="413" spans="1:17" x14ac:dyDescent="0.25">
      <c r="A413" t="s">
        <v>16</v>
      </c>
      <c r="B413" t="s">
        <v>35</v>
      </c>
      <c r="C413" t="s">
        <v>41</v>
      </c>
      <c r="D413" t="s">
        <v>32</v>
      </c>
      <c r="E413" t="s">
        <v>26</v>
      </c>
      <c r="F413" t="s">
        <v>23</v>
      </c>
      <c r="G413">
        <v>171</v>
      </c>
      <c r="H413" t="s">
        <v>4</v>
      </c>
      <c r="I413">
        <v>30000</v>
      </c>
      <c r="J413" s="2">
        <v>20</v>
      </c>
      <c r="K413" s="2">
        <v>0</v>
      </c>
      <c r="L413" s="2">
        <v>0</v>
      </c>
      <c r="M413" s="2">
        <f t="shared" si="28"/>
        <v>0</v>
      </c>
      <c r="N413" s="3" t="s">
        <v>9</v>
      </c>
      <c r="Q413">
        <v>171</v>
      </c>
    </row>
    <row r="414" spans="1:17" x14ac:dyDescent="0.25">
      <c r="A414" t="s">
        <v>16</v>
      </c>
      <c r="B414" t="s">
        <v>35</v>
      </c>
      <c r="C414" t="s">
        <v>41</v>
      </c>
      <c r="D414" t="s">
        <v>32</v>
      </c>
      <c r="E414" t="s">
        <v>26</v>
      </c>
      <c r="F414" t="s">
        <v>23</v>
      </c>
      <c r="G414">
        <v>171</v>
      </c>
      <c r="H414" t="s">
        <v>4</v>
      </c>
      <c r="I414">
        <v>30000</v>
      </c>
      <c r="J414" s="2">
        <v>100</v>
      </c>
      <c r="K414" s="2">
        <v>1</v>
      </c>
      <c r="L414" s="2">
        <v>1</v>
      </c>
      <c r="M414" s="2">
        <f t="shared" si="28"/>
        <v>0</v>
      </c>
      <c r="N414" s="3">
        <f t="shared" ref="N414:N426" si="29">L414/(L414+M414)*100</f>
        <v>100</v>
      </c>
      <c r="Q414">
        <v>171</v>
      </c>
    </row>
    <row r="415" spans="1:17" x14ac:dyDescent="0.25">
      <c r="A415" t="s">
        <v>17</v>
      </c>
      <c r="B415" t="s">
        <v>35</v>
      </c>
      <c r="C415" t="s">
        <v>41</v>
      </c>
      <c r="D415" t="s">
        <v>64</v>
      </c>
      <c r="E415" t="s">
        <v>26</v>
      </c>
      <c r="F415" t="s">
        <v>23</v>
      </c>
      <c r="G415">
        <v>199</v>
      </c>
      <c r="H415" t="s">
        <v>4</v>
      </c>
      <c r="I415" t="s">
        <v>69</v>
      </c>
      <c r="J415" s="2">
        <v>5</v>
      </c>
      <c r="K415" s="2">
        <v>1</v>
      </c>
      <c r="L415" s="2">
        <v>0</v>
      </c>
      <c r="M415" s="2">
        <f t="shared" si="28"/>
        <v>1</v>
      </c>
      <c r="N415" s="3">
        <f t="shared" si="29"/>
        <v>0</v>
      </c>
      <c r="Q415">
        <v>199</v>
      </c>
    </row>
    <row r="416" spans="1:17" x14ac:dyDescent="0.25">
      <c r="A416" t="s">
        <v>17</v>
      </c>
      <c r="B416" t="s">
        <v>35</v>
      </c>
      <c r="C416" t="s">
        <v>41</v>
      </c>
      <c r="D416" t="s">
        <v>30</v>
      </c>
      <c r="E416" t="s">
        <v>82</v>
      </c>
      <c r="F416" t="s">
        <v>49</v>
      </c>
      <c r="G416">
        <v>272</v>
      </c>
      <c r="H416" t="s">
        <v>4</v>
      </c>
      <c r="I416" t="s">
        <v>68</v>
      </c>
      <c r="J416" s="2">
        <v>5</v>
      </c>
      <c r="K416" s="2">
        <v>3</v>
      </c>
      <c r="L416" s="2">
        <v>0</v>
      </c>
      <c r="M416" s="2">
        <f t="shared" si="28"/>
        <v>3</v>
      </c>
      <c r="N416" s="3">
        <f t="shared" si="29"/>
        <v>0</v>
      </c>
      <c r="Q416">
        <v>272</v>
      </c>
    </row>
    <row r="417" spans="1:17" x14ac:dyDescent="0.25">
      <c r="A417" t="s">
        <v>17</v>
      </c>
      <c r="B417" t="s">
        <v>35</v>
      </c>
      <c r="C417" t="s">
        <v>41</v>
      </c>
      <c r="D417" t="s">
        <v>32</v>
      </c>
      <c r="E417" t="s">
        <v>27</v>
      </c>
      <c r="F417" t="s">
        <v>23</v>
      </c>
      <c r="G417">
        <v>157</v>
      </c>
      <c r="H417" t="s">
        <v>4</v>
      </c>
      <c r="I417">
        <v>10001</v>
      </c>
      <c r="J417" s="2">
        <v>5</v>
      </c>
      <c r="K417" s="2">
        <v>5</v>
      </c>
      <c r="L417" s="2">
        <v>0</v>
      </c>
      <c r="M417" s="2">
        <f t="shared" si="28"/>
        <v>5</v>
      </c>
      <c r="N417" s="2">
        <f t="shared" si="29"/>
        <v>0</v>
      </c>
      <c r="Q417">
        <v>157</v>
      </c>
    </row>
    <row r="418" spans="1:17" x14ac:dyDescent="0.25">
      <c r="A418" t="s">
        <v>17</v>
      </c>
      <c r="B418" t="s">
        <v>35</v>
      </c>
      <c r="C418" t="s">
        <v>41</v>
      </c>
      <c r="D418" t="s">
        <v>32</v>
      </c>
      <c r="E418" t="s">
        <v>27</v>
      </c>
      <c r="F418" t="s">
        <v>23</v>
      </c>
      <c r="G418">
        <v>160</v>
      </c>
      <c r="H418" t="s">
        <v>4</v>
      </c>
      <c r="I418">
        <v>10002</v>
      </c>
      <c r="J418" s="2">
        <v>0</v>
      </c>
      <c r="K418" s="2">
        <v>1</v>
      </c>
      <c r="L418" s="2">
        <v>0</v>
      </c>
      <c r="M418" s="2">
        <f t="shared" si="28"/>
        <v>1</v>
      </c>
      <c r="N418" s="2">
        <f t="shared" si="29"/>
        <v>0</v>
      </c>
      <c r="Q418">
        <v>160</v>
      </c>
    </row>
    <row r="419" spans="1:17" x14ac:dyDescent="0.25">
      <c r="A419" t="s">
        <v>17</v>
      </c>
      <c r="B419" t="s">
        <v>35</v>
      </c>
      <c r="C419" t="s">
        <v>41</v>
      </c>
      <c r="D419" t="s">
        <v>32</v>
      </c>
      <c r="E419" t="s">
        <v>27</v>
      </c>
      <c r="F419" t="s">
        <v>23</v>
      </c>
      <c r="G419">
        <v>160</v>
      </c>
      <c r="H419" t="s">
        <v>4</v>
      </c>
      <c r="I419">
        <v>10002</v>
      </c>
      <c r="J419" s="2">
        <v>0</v>
      </c>
      <c r="K419" s="2">
        <v>4</v>
      </c>
      <c r="L419" s="2">
        <v>0</v>
      </c>
      <c r="M419" s="2">
        <f t="shared" si="28"/>
        <v>4</v>
      </c>
      <c r="N419" s="2">
        <f t="shared" si="29"/>
        <v>0</v>
      </c>
      <c r="Q419">
        <v>160</v>
      </c>
    </row>
    <row r="420" spans="1:17" x14ac:dyDescent="0.25">
      <c r="A420" t="s">
        <v>17</v>
      </c>
      <c r="B420" t="s">
        <v>35</v>
      </c>
      <c r="C420" t="s">
        <v>41</v>
      </c>
      <c r="D420" t="s">
        <v>32</v>
      </c>
      <c r="E420" t="s">
        <v>27</v>
      </c>
      <c r="F420" t="s">
        <v>23</v>
      </c>
      <c r="G420">
        <v>160</v>
      </c>
      <c r="H420" t="s">
        <v>4</v>
      </c>
      <c r="I420">
        <v>10002</v>
      </c>
      <c r="J420" s="2">
        <v>20</v>
      </c>
      <c r="K420" s="2">
        <v>1</v>
      </c>
      <c r="L420" s="2">
        <v>1</v>
      </c>
      <c r="M420" s="2">
        <f t="shared" si="28"/>
        <v>0</v>
      </c>
      <c r="N420" s="3">
        <f t="shared" si="29"/>
        <v>100</v>
      </c>
      <c r="Q420">
        <v>160</v>
      </c>
    </row>
    <row r="421" spans="1:17" x14ac:dyDescent="0.25">
      <c r="A421" t="s">
        <v>17</v>
      </c>
      <c r="B421" t="s">
        <v>35</v>
      </c>
      <c r="C421" t="s">
        <v>41</v>
      </c>
      <c r="D421" t="s">
        <v>32</v>
      </c>
      <c r="E421" t="s">
        <v>27</v>
      </c>
      <c r="F421" t="s">
        <v>23</v>
      </c>
      <c r="G421">
        <v>160</v>
      </c>
      <c r="H421" t="s">
        <v>4</v>
      </c>
      <c r="I421">
        <v>10002</v>
      </c>
      <c r="J421" s="2">
        <v>20</v>
      </c>
      <c r="K421" s="2">
        <v>4</v>
      </c>
      <c r="L421" s="2">
        <v>3</v>
      </c>
      <c r="M421" s="2">
        <f t="shared" si="28"/>
        <v>1</v>
      </c>
      <c r="N421" s="3">
        <f t="shared" si="29"/>
        <v>75</v>
      </c>
      <c r="Q421">
        <v>160</v>
      </c>
    </row>
    <row r="422" spans="1:17" x14ac:dyDescent="0.25">
      <c r="A422" t="s">
        <v>17</v>
      </c>
      <c r="B422" t="s">
        <v>35</v>
      </c>
      <c r="C422" t="s">
        <v>41</v>
      </c>
      <c r="D422" t="s">
        <v>32</v>
      </c>
      <c r="E422" t="s">
        <v>27</v>
      </c>
      <c r="F422" t="s">
        <v>23</v>
      </c>
      <c r="G422">
        <v>160</v>
      </c>
      <c r="H422" t="s">
        <v>4</v>
      </c>
      <c r="I422">
        <v>10002</v>
      </c>
      <c r="J422" s="2">
        <v>100</v>
      </c>
      <c r="K422" s="2">
        <v>3</v>
      </c>
      <c r="L422" s="2">
        <v>2</v>
      </c>
      <c r="M422" s="2">
        <f t="shared" si="28"/>
        <v>1</v>
      </c>
      <c r="N422" s="3">
        <f t="shared" si="29"/>
        <v>66.666666666666657</v>
      </c>
      <c r="Q422">
        <v>160</v>
      </c>
    </row>
    <row r="423" spans="1:17" x14ac:dyDescent="0.25">
      <c r="A423" t="s">
        <v>17</v>
      </c>
      <c r="B423" t="s">
        <v>35</v>
      </c>
      <c r="C423" t="s">
        <v>41</v>
      </c>
      <c r="D423" t="s">
        <v>32</v>
      </c>
      <c r="E423" t="s">
        <v>27</v>
      </c>
      <c r="F423" t="s">
        <v>23</v>
      </c>
      <c r="G423">
        <v>160</v>
      </c>
      <c r="H423" t="s">
        <v>4</v>
      </c>
      <c r="I423">
        <v>10002</v>
      </c>
      <c r="J423" s="2">
        <v>100</v>
      </c>
      <c r="K423" s="2">
        <v>4</v>
      </c>
      <c r="L423" s="2">
        <v>3</v>
      </c>
      <c r="M423" s="2">
        <f t="shared" si="28"/>
        <v>1</v>
      </c>
      <c r="N423" s="3">
        <f t="shared" si="29"/>
        <v>75</v>
      </c>
      <c r="Q423">
        <v>160</v>
      </c>
    </row>
    <row r="424" spans="1:17" x14ac:dyDescent="0.25">
      <c r="A424" t="s">
        <v>17</v>
      </c>
      <c r="B424" t="s">
        <v>35</v>
      </c>
      <c r="C424" t="s">
        <v>41</v>
      </c>
      <c r="D424" t="s">
        <v>32</v>
      </c>
      <c r="E424" t="s">
        <v>27</v>
      </c>
      <c r="F424" t="s">
        <v>23</v>
      </c>
      <c r="G424">
        <v>163</v>
      </c>
      <c r="H424" t="s">
        <v>4</v>
      </c>
      <c r="I424">
        <v>10003</v>
      </c>
      <c r="J424" s="2">
        <v>0</v>
      </c>
      <c r="K424" s="2">
        <v>5</v>
      </c>
      <c r="L424" s="2">
        <v>0</v>
      </c>
      <c r="M424" s="2">
        <f t="shared" si="28"/>
        <v>5</v>
      </c>
      <c r="N424" s="3">
        <f t="shared" si="29"/>
        <v>0</v>
      </c>
      <c r="Q424">
        <v>163</v>
      </c>
    </row>
    <row r="425" spans="1:17" x14ac:dyDescent="0.25">
      <c r="A425" t="s">
        <v>17</v>
      </c>
      <c r="B425" t="s">
        <v>35</v>
      </c>
      <c r="C425" t="s">
        <v>41</v>
      </c>
      <c r="D425" t="s">
        <v>32</v>
      </c>
      <c r="E425" t="s">
        <v>27</v>
      </c>
      <c r="F425" t="s">
        <v>23</v>
      </c>
      <c r="G425">
        <v>163</v>
      </c>
      <c r="H425" t="s">
        <v>4</v>
      </c>
      <c r="I425">
        <v>10003</v>
      </c>
      <c r="J425" s="2">
        <v>100</v>
      </c>
      <c r="K425" s="2">
        <v>1</v>
      </c>
      <c r="L425" s="2">
        <v>0</v>
      </c>
      <c r="M425" s="2">
        <f t="shared" si="28"/>
        <v>1</v>
      </c>
      <c r="N425" s="3">
        <f t="shared" si="29"/>
        <v>0</v>
      </c>
      <c r="Q425">
        <v>163</v>
      </c>
    </row>
    <row r="426" spans="1:17" x14ac:dyDescent="0.25">
      <c r="A426" t="s">
        <v>17</v>
      </c>
      <c r="B426" t="s">
        <v>35</v>
      </c>
      <c r="C426" t="s">
        <v>41</v>
      </c>
      <c r="D426" t="s">
        <v>32</v>
      </c>
      <c r="E426" t="s">
        <v>27</v>
      </c>
      <c r="F426" t="s">
        <v>23</v>
      </c>
      <c r="G426">
        <v>166</v>
      </c>
      <c r="H426" t="s">
        <v>4</v>
      </c>
      <c r="I426">
        <v>10004</v>
      </c>
      <c r="J426" s="2">
        <v>0</v>
      </c>
      <c r="K426" s="2">
        <v>2</v>
      </c>
      <c r="L426" s="2">
        <v>0</v>
      </c>
      <c r="M426" s="2">
        <f t="shared" si="28"/>
        <v>2</v>
      </c>
      <c r="N426" s="3">
        <f t="shared" si="29"/>
        <v>0</v>
      </c>
      <c r="Q426">
        <v>166</v>
      </c>
    </row>
    <row r="427" spans="1:17" x14ac:dyDescent="0.25">
      <c r="A427" t="s">
        <v>17</v>
      </c>
      <c r="B427" t="s">
        <v>35</v>
      </c>
      <c r="C427" t="s">
        <v>41</v>
      </c>
      <c r="D427" t="s">
        <v>32</v>
      </c>
      <c r="E427" t="s">
        <v>27</v>
      </c>
      <c r="F427" t="s">
        <v>23</v>
      </c>
      <c r="G427">
        <v>167</v>
      </c>
      <c r="H427" t="s">
        <v>4</v>
      </c>
      <c r="I427">
        <v>10005</v>
      </c>
      <c r="J427" s="2">
        <v>5</v>
      </c>
      <c r="K427" s="2">
        <v>0</v>
      </c>
      <c r="L427" s="2">
        <v>0</v>
      </c>
      <c r="M427" s="2">
        <f t="shared" si="28"/>
        <v>0</v>
      </c>
      <c r="N427" s="3" t="s">
        <v>9</v>
      </c>
      <c r="Q427">
        <v>167</v>
      </c>
    </row>
    <row r="428" spans="1:17" x14ac:dyDescent="0.25">
      <c r="A428" t="s">
        <v>17</v>
      </c>
      <c r="B428" t="s">
        <v>35</v>
      </c>
      <c r="C428" t="s">
        <v>41</v>
      </c>
      <c r="D428" t="s">
        <v>64</v>
      </c>
      <c r="E428" t="s">
        <v>27</v>
      </c>
      <c r="F428" t="s">
        <v>23</v>
      </c>
      <c r="G428">
        <v>195</v>
      </c>
      <c r="H428" t="s">
        <v>4</v>
      </c>
      <c r="I428" t="s">
        <v>65</v>
      </c>
      <c r="J428" s="2">
        <v>0</v>
      </c>
      <c r="K428" s="2">
        <v>5</v>
      </c>
      <c r="L428" s="2">
        <v>0</v>
      </c>
      <c r="M428" s="2">
        <f t="shared" si="28"/>
        <v>5</v>
      </c>
      <c r="N428" s="3">
        <f t="shared" ref="N428:N437" si="30">L428/(L428+M428)*100</f>
        <v>0</v>
      </c>
      <c r="Q428">
        <v>195</v>
      </c>
    </row>
    <row r="429" spans="1:17" x14ac:dyDescent="0.25">
      <c r="A429" t="s">
        <v>17</v>
      </c>
      <c r="B429" t="s">
        <v>35</v>
      </c>
      <c r="C429" t="s">
        <v>41</v>
      </c>
      <c r="D429" t="s">
        <v>64</v>
      </c>
      <c r="E429" t="s">
        <v>27</v>
      </c>
      <c r="F429" t="s">
        <v>23</v>
      </c>
      <c r="G429">
        <v>198</v>
      </c>
      <c r="H429" t="s">
        <v>4</v>
      </c>
      <c r="I429" t="s">
        <v>66</v>
      </c>
      <c r="J429" s="2">
        <v>5</v>
      </c>
      <c r="K429" s="2">
        <v>1</v>
      </c>
      <c r="L429" s="2">
        <v>0</v>
      </c>
      <c r="M429" s="2">
        <f t="shared" si="28"/>
        <v>1</v>
      </c>
      <c r="N429" s="3">
        <f t="shared" si="30"/>
        <v>0</v>
      </c>
      <c r="Q429">
        <v>198</v>
      </c>
    </row>
    <row r="430" spans="1:17" x14ac:dyDescent="0.25">
      <c r="A430" t="s">
        <v>17</v>
      </c>
      <c r="B430" t="s">
        <v>35</v>
      </c>
      <c r="C430" t="s">
        <v>41</v>
      </c>
      <c r="D430" t="s">
        <v>64</v>
      </c>
      <c r="E430" t="s">
        <v>27</v>
      </c>
      <c r="F430" t="s">
        <v>23</v>
      </c>
      <c r="G430">
        <v>198</v>
      </c>
      <c r="H430" t="s">
        <v>4</v>
      </c>
      <c r="I430" t="s">
        <v>66</v>
      </c>
      <c r="J430" s="2">
        <v>20</v>
      </c>
      <c r="K430" s="2">
        <v>9</v>
      </c>
      <c r="L430" s="2">
        <v>4</v>
      </c>
      <c r="M430" s="2">
        <f t="shared" si="28"/>
        <v>5</v>
      </c>
      <c r="N430" s="3">
        <f t="shared" si="30"/>
        <v>44.444444444444443</v>
      </c>
      <c r="Q430">
        <v>198</v>
      </c>
    </row>
    <row r="431" spans="1:17" x14ac:dyDescent="0.25">
      <c r="A431" t="s">
        <v>17</v>
      </c>
      <c r="B431" t="s">
        <v>35</v>
      </c>
      <c r="C431" t="s">
        <v>41</v>
      </c>
      <c r="D431" t="s">
        <v>64</v>
      </c>
      <c r="E431" t="s">
        <v>27</v>
      </c>
      <c r="F431" t="s">
        <v>23</v>
      </c>
      <c r="G431">
        <v>199</v>
      </c>
      <c r="H431" t="s">
        <v>4</v>
      </c>
      <c r="I431" t="s">
        <v>69</v>
      </c>
      <c r="J431" s="2">
        <v>100</v>
      </c>
      <c r="K431" s="2">
        <v>2</v>
      </c>
      <c r="L431" s="2">
        <v>1</v>
      </c>
      <c r="M431" s="2">
        <f t="shared" si="28"/>
        <v>1</v>
      </c>
      <c r="N431" s="3">
        <f t="shared" si="30"/>
        <v>50</v>
      </c>
      <c r="Q431">
        <v>199</v>
      </c>
    </row>
    <row r="432" spans="1:17" x14ac:dyDescent="0.25">
      <c r="A432" t="s">
        <v>17</v>
      </c>
      <c r="B432" t="s">
        <v>35</v>
      </c>
      <c r="C432" t="s">
        <v>41</v>
      </c>
      <c r="D432" t="s">
        <v>30</v>
      </c>
      <c r="E432" t="s">
        <v>27</v>
      </c>
      <c r="F432" t="s">
        <v>23</v>
      </c>
      <c r="G432">
        <v>272</v>
      </c>
      <c r="H432" t="s">
        <v>7</v>
      </c>
      <c r="I432" t="s">
        <v>68</v>
      </c>
      <c r="J432" s="2">
        <v>100</v>
      </c>
      <c r="K432" s="2">
        <v>6</v>
      </c>
      <c r="L432" s="2">
        <v>3</v>
      </c>
      <c r="M432" s="2">
        <f t="shared" si="28"/>
        <v>3</v>
      </c>
      <c r="N432" s="3">
        <f t="shared" si="30"/>
        <v>50</v>
      </c>
      <c r="Q432">
        <v>272</v>
      </c>
    </row>
    <row r="433" spans="1:17" x14ac:dyDescent="0.25">
      <c r="A433" t="s">
        <v>17</v>
      </c>
      <c r="B433" t="s">
        <v>35</v>
      </c>
      <c r="C433" t="s">
        <v>41</v>
      </c>
      <c r="D433" t="s">
        <v>30</v>
      </c>
      <c r="E433" t="s">
        <v>23</v>
      </c>
      <c r="F433" t="s">
        <v>23</v>
      </c>
      <c r="G433">
        <v>297</v>
      </c>
      <c r="H433" t="s">
        <v>7</v>
      </c>
      <c r="I433" s="2">
        <v>3</v>
      </c>
      <c r="J433" s="2">
        <v>100</v>
      </c>
      <c r="K433" s="2">
        <v>2</v>
      </c>
      <c r="L433" s="2">
        <v>1</v>
      </c>
      <c r="M433" s="2">
        <v>0</v>
      </c>
      <c r="N433" s="3">
        <f t="shared" si="30"/>
        <v>100</v>
      </c>
      <c r="Q433">
        <v>297</v>
      </c>
    </row>
    <row r="434" spans="1:17" x14ac:dyDescent="0.25">
      <c r="A434" t="s">
        <v>17</v>
      </c>
      <c r="B434" t="s">
        <v>35</v>
      </c>
      <c r="C434" t="s">
        <v>41</v>
      </c>
      <c r="D434" t="s">
        <v>30</v>
      </c>
      <c r="E434" t="s">
        <v>85</v>
      </c>
      <c r="F434" t="s">
        <v>49</v>
      </c>
      <c r="G434">
        <v>276</v>
      </c>
      <c r="H434" t="s">
        <v>4</v>
      </c>
      <c r="I434" t="s">
        <v>86</v>
      </c>
      <c r="J434" s="2">
        <v>0</v>
      </c>
      <c r="K434" s="2">
        <v>17</v>
      </c>
      <c r="L434" s="2">
        <v>0</v>
      </c>
      <c r="M434" s="2">
        <f t="shared" ref="M434:M447" si="31">K434-L434</f>
        <v>17</v>
      </c>
      <c r="N434" s="3">
        <f t="shared" si="30"/>
        <v>0</v>
      </c>
      <c r="Q434">
        <v>276</v>
      </c>
    </row>
    <row r="435" spans="1:17" x14ac:dyDescent="0.25">
      <c r="A435" t="s">
        <v>17</v>
      </c>
      <c r="B435" t="s">
        <v>35</v>
      </c>
      <c r="C435" t="s">
        <v>41</v>
      </c>
      <c r="D435" t="s">
        <v>30</v>
      </c>
      <c r="E435" t="s">
        <v>85</v>
      </c>
      <c r="F435" t="s">
        <v>49</v>
      </c>
      <c r="G435">
        <v>276</v>
      </c>
      <c r="H435" t="s">
        <v>4</v>
      </c>
      <c r="I435" t="s">
        <v>86</v>
      </c>
      <c r="J435" s="2">
        <v>20</v>
      </c>
      <c r="K435" s="2">
        <v>8</v>
      </c>
      <c r="L435" s="2">
        <v>3</v>
      </c>
      <c r="M435" s="2">
        <f t="shared" si="31"/>
        <v>5</v>
      </c>
      <c r="N435" s="3">
        <f t="shared" si="30"/>
        <v>37.5</v>
      </c>
      <c r="Q435">
        <v>276</v>
      </c>
    </row>
    <row r="436" spans="1:17" x14ac:dyDescent="0.25">
      <c r="A436" t="s">
        <v>17</v>
      </c>
      <c r="B436" t="s">
        <v>35</v>
      </c>
      <c r="C436" t="s">
        <v>41</v>
      </c>
      <c r="D436" t="s">
        <v>30</v>
      </c>
      <c r="E436" t="s">
        <v>85</v>
      </c>
      <c r="F436" t="s">
        <v>49</v>
      </c>
      <c r="G436">
        <v>276</v>
      </c>
      <c r="H436" t="s">
        <v>4</v>
      </c>
      <c r="I436" t="s">
        <v>86</v>
      </c>
      <c r="J436" s="2">
        <v>100</v>
      </c>
      <c r="K436" s="2">
        <v>1</v>
      </c>
      <c r="L436" s="2">
        <v>0</v>
      </c>
      <c r="M436" s="2">
        <f t="shared" si="31"/>
        <v>1</v>
      </c>
      <c r="N436" s="3">
        <f t="shared" si="30"/>
        <v>0</v>
      </c>
      <c r="Q436">
        <v>276</v>
      </c>
    </row>
    <row r="437" spans="1:17" x14ac:dyDescent="0.25">
      <c r="A437" t="s">
        <v>17</v>
      </c>
      <c r="B437" t="s">
        <v>36</v>
      </c>
      <c r="C437" t="s">
        <v>42</v>
      </c>
      <c r="D437" t="s">
        <v>64</v>
      </c>
      <c r="E437" t="s">
        <v>63</v>
      </c>
      <c r="F437" t="s">
        <v>61</v>
      </c>
      <c r="G437">
        <v>193</v>
      </c>
      <c r="H437" t="s">
        <v>4</v>
      </c>
      <c r="I437" t="s">
        <v>62</v>
      </c>
      <c r="J437" s="2">
        <v>20</v>
      </c>
      <c r="K437" s="2">
        <v>11</v>
      </c>
      <c r="L437" s="2">
        <v>8</v>
      </c>
      <c r="M437" s="2">
        <f t="shared" si="31"/>
        <v>3</v>
      </c>
      <c r="N437" s="3">
        <f t="shared" si="30"/>
        <v>72.727272727272734</v>
      </c>
      <c r="Q437">
        <v>193</v>
      </c>
    </row>
    <row r="438" spans="1:17" x14ac:dyDescent="0.25">
      <c r="A438" t="s">
        <v>17</v>
      </c>
      <c r="B438" t="s">
        <v>35</v>
      </c>
      <c r="C438" t="s">
        <v>9</v>
      </c>
      <c r="D438" t="s">
        <v>30</v>
      </c>
      <c r="E438" t="s">
        <v>54</v>
      </c>
      <c r="F438" t="s">
        <v>49</v>
      </c>
      <c r="G438">
        <v>187</v>
      </c>
      <c r="H438" t="s">
        <v>7</v>
      </c>
      <c r="I438" t="s">
        <v>57</v>
      </c>
      <c r="J438" s="2">
        <v>20</v>
      </c>
      <c r="K438" s="2">
        <v>0</v>
      </c>
      <c r="L438" s="2">
        <v>0</v>
      </c>
      <c r="M438" s="2">
        <f t="shared" si="31"/>
        <v>0</v>
      </c>
      <c r="N438" s="3" t="s">
        <v>9</v>
      </c>
      <c r="Q438">
        <v>187</v>
      </c>
    </row>
    <row r="439" spans="1:17" x14ac:dyDescent="0.25">
      <c r="A439" t="s">
        <v>17</v>
      </c>
      <c r="B439" t="s">
        <v>35</v>
      </c>
      <c r="C439" t="s">
        <v>9</v>
      </c>
      <c r="D439" t="s">
        <v>30</v>
      </c>
      <c r="E439" t="s">
        <v>54</v>
      </c>
      <c r="F439" t="s">
        <v>49</v>
      </c>
      <c r="G439">
        <v>187</v>
      </c>
      <c r="H439" t="s">
        <v>7</v>
      </c>
      <c r="I439" t="s">
        <v>57</v>
      </c>
      <c r="J439" s="2">
        <v>20</v>
      </c>
      <c r="K439" s="2">
        <v>12</v>
      </c>
      <c r="L439" s="2">
        <v>8</v>
      </c>
      <c r="M439" s="2">
        <f t="shared" si="31"/>
        <v>4</v>
      </c>
      <c r="N439" s="3">
        <f t="shared" ref="N439:N447" si="32">L439/(L439+M439)*100</f>
        <v>66.666666666666657</v>
      </c>
      <c r="Q439">
        <v>187</v>
      </c>
    </row>
    <row r="440" spans="1:17" x14ac:dyDescent="0.25">
      <c r="A440" t="s">
        <v>17</v>
      </c>
      <c r="B440" t="s">
        <v>35</v>
      </c>
      <c r="C440" t="s">
        <v>9</v>
      </c>
      <c r="D440" t="s">
        <v>30</v>
      </c>
      <c r="E440" t="s">
        <v>54</v>
      </c>
      <c r="F440" t="s">
        <v>49</v>
      </c>
      <c r="G440">
        <v>191</v>
      </c>
      <c r="H440" t="s">
        <v>7</v>
      </c>
      <c r="I440" t="s">
        <v>58</v>
      </c>
      <c r="J440" s="2">
        <v>0</v>
      </c>
      <c r="K440" s="2">
        <v>18</v>
      </c>
      <c r="L440" s="2">
        <v>1</v>
      </c>
      <c r="M440" s="2">
        <f t="shared" si="31"/>
        <v>17</v>
      </c>
      <c r="N440" s="3">
        <f t="shared" si="32"/>
        <v>5.5555555555555554</v>
      </c>
      <c r="Q440">
        <v>191</v>
      </c>
    </row>
    <row r="441" spans="1:17" x14ac:dyDescent="0.25">
      <c r="A441" t="s">
        <v>17</v>
      </c>
      <c r="B441" t="s">
        <v>35</v>
      </c>
      <c r="C441" t="s">
        <v>9</v>
      </c>
      <c r="D441" t="s">
        <v>30</v>
      </c>
      <c r="E441" t="s">
        <v>54</v>
      </c>
      <c r="F441" t="s">
        <v>49</v>
      </c>
      <c r="G441">
        <v>191</v>
      </c>
      <c r="H441" t="s">
        <v>7</v>
      </c>
      <c r="I441" t="s">
        <v>58</v>
      </c>
      <c r="J441" s="2">
        <v>0</v>
      </c>
      <c r="K441" s="2">
        <v>23</v>
      </c>
      <c r="L441" s="2">
        <v>3</v>
      </c>
      <c r="M441" s="2">
        <f t="shared" si="31"/>
        <v>20</v>
      </c>
      <c r="N441" s="3">
        <f t="shared" si="32"/>
        <v>13.043478260869565</v>
      </c>
      <c r="Q441">
        <v>191</v>
      </c>
    </row>
    <row r="442" spans="1:17" x14ac:dyDescent="0.25">
      <c r="A442" t="s">
        <v>17</v>
      </c>
      <c r="B442" t="s">
        <v>36</v>
      </c>
      <c r="C442" t="s">
        <v>42</v>
      </c>
      <c r="D442" t="s">
        <v>30</v>
      </c>
      <c r="E442" t="s">
        <v>84</v>
      </c>
      <c r="F442" t="s">
        <v>49</v>
      </c>
      <c r="G442">
        <v>276</v>
      </c>
      <c r="H442" t="s">
        <v>4</v>
      </c>
      <c r="I442" t="s">
        <v>86</v>
      </c>
      <c r="J442" s="2">
        <v>0</v>
      </c>
      <c r="K442" s="2">
        <v>1</v>
      </c>
      <c r="L442" s="2">
        <v>0</v>
      </c>
      <c r="M442" s="2">
        <f t="shared" si="31"/>
        <v>1</v>
      </c>
      <c r="N442" s="3">
        <f t="shared" si="32"/>
        <v>0</v>
      </c>
      <c r="Q442">
        <v>276</v>
      </c>
    </row>
    <row r="443" spans="1:17" x14ac:dyDescent="0.25">
      <c r="A443" t="s">
        <v>17</v>
      </c>
      <c r="B443" t="s">
        <v>36</v>
      </c>
      <c r="C443" t="s">
        <v>42</v>
      </c>
      <c r="D443" t="s">
        <v>30</v>
      </c>
      <c r="E443" t="s">
        <v>84</v>
      </c>
      <c r="F443" t="s">
        <v>49</v>
      </c>
      <c r="G443">
        <v>276</v>
      </c>
      <c r="H443" t="s">
        <v>4</v>
      </c>
      <c r="I443" t="s">
        <v>86</v>
      </c>
      <c r="J443" s="2">
        <v>5</v>
      </c>
      <c r="K443" s="2">
        <v>3</v>
      </c>
      <c r="L443" s="2">
        <v>0</v>
      </c>
      <c r="M443" s="2">
        <f t="shared" si="31"/>
        <v>3</v>
      </c>
      <c r="N443" s="3">
        <f t="shared" si="32"/>
        <v>0</v>
      </c>
      <c r="Q443">
        <v>276</v>
      </c>
    </row>
    <row r="444" spans="1:17" x14ac:dyDescent="0.25">
      <c r="A444" t="s">
        <v>17</v>
      </c>
      <c r="B444" t="s">
        <v>36</v>
      </c>
      <c r="C444" t="s">
        <v>42</v>
      </c>
      <c r="D444" t="s">
        <v>30</v>
      </c>
      <c r="E444" t="s">
        <v>84</v>
      </c>
      <c r="F444" t="s">
        <v>49</v>
      </c>
      <c r="G444">
        <v>277</v>
      </c>
      <c r="H444" t="s">
        <v>4</v>
      </c>
      <c r="I444" t="s">
        <v>91</v>
      </c>
      <c r="J444" s="2">
        <v>5</v>
      </c>
      <c r="K444" s="2">
        <v>1</v>
      </c>
      <c r="L444" s="2">
        <v>0</v>
      </c>
      <c r="M444" s="2">
        <f t="shared" si="31"/>
        <v>1</v>
      </c>
      <c r="N444" s="3">
        <f t="shared" si="32"/>
        <v>0</v>
      </c>
      <c r="Q444">
        <v>277</v>
      </c>
    </row>
    <row r="445" spans="1:17" x14ac:dyDescent="0.25">
      <c r="A445" t="s">
        <v>17</v>
      </c>
      <c r="B445" t="s">
        <v>36</v>
      </c>
      <c r="C445" t="s">
        <v>42</v>
      </c>
      <c r="D445" t="s">
        <v>30</v>
      </c>
      <c r="E445" t="s">
        <v>84</v>
      </c>
      <c r="F445" t="s">
        <v>49</v>
      </c>
      <c r="G445">
        <v>283</v>
      </c>
      <c r="H445" t="s">
        <v>4</v>
      </c>
      <c r="I445" t="s">
        <v>94</v>
      </c>
      <c r="J445" s="2">
        <v>0</v>
      </c>
      <c r="K445" s="2">
        <v>1</v>
      </c>
      <c r="L445" s="2">
        <v>0</v>
      </c>
      <c r="M445" s="2">
        <f t="shared" si="31"/>
        <v>1</v>
      </c>
      <c r="N445" s="3">
        <f t="shared" si="32"/>
        <v>0</v>
      </c>
      <c r="Q445">
        <v>283</v>
      </c>
    </row>
    <row r="446" spans="1:17" x14ac:dyDescent="0.25">
      <c r="A446" t="s">
        <v>17</v>
      </c>
      <c r="B446" t="s">
        <v>36</v>
      </c>
      <c r="C446" t="s">
        <v>42</v>
      </c>
      <c r="D446" t="s">
        <v>30</v>
      </c>
      <c r="E446" t="s">
        <v>84</v>
      </c>
      <c r="F446" t="s">
        <v>49</v>
      </c>
      <c r="G446">
        <v>283</v>
      </c>
      <c r="H446" t="s">
        <v>4</v>
      </c>
      <c r="I446" t="s">
        <v>94</v>
      </c>
      <c r="J446" s="2">
        <v>5</v>
      </c>
      <c r="K446" s="2">
        <v>10</v>
      </c>
      <c r="L446" s="2">
        <v>1</v>
      </c>
      <c r="M446" s="2">
        <f t="shared" si="31"/>
        <v>9</v>
      </c>
      <c r="N446" s="3">
        <f t="shared" si="32"/>
        <v>10</v>
      </c>
      <c r="Q446">
        <v>283</v>
      </c>
    </row>
    <row r="447" spans="1:17" x14ac:dyDescent="0.25">
      <c r="A447" t="s">
        <v>17</v>
      </c>
      <c r="B447" t="s">
        <v>36</v>
      </c>
      <c r="C447" t="s">
        <v>42</v>
      </c>
      <c r="D447" t="s">
        <v>30</v>
      </c>
      <c r="E447" t="s">
        <v>84</v>
      </c>
      <c r="F447" t="s">
        <v>49</v>
      </c>
      <c r="G447">
        <v>283</v>
      </c>
      <c r="H447" t="s">
        <v>4</v>
      </c>
      <c r="I447" t="s">
        <v>94</v>
      </c>
      <c r="J447" s="2">
        <v>100</v>
      </c>
      <c r="K447" s="2">
        <v>5</v>
      </c>
      <c r="L447" s="2">
        <v>3</v>
      </c>
      <c r="M447" s="2">
        <f t="shared" si="31"/>
        <v>2</v>
      </c>
      <c r="N447" s="3">
        <f t="shared" si="32"/>
        <v>60</v>
      </c>
      <c r="Q447">
        <v>283</v>
      </c>
    </row>
    <row r="448" spans="1:17" x14ac:dyDescent="0.25">
      <c r="A448" t="s">
        <v>17</v>
      </c>
      <c r="B448" t="s">
        <v>36</v>
      </c>
      <c r="C448" t="s">
        <v>42</v>
      </c>
      <c r="D448" t="s">
        <v>64</v>
      </c>
      <c r="E448" t="s">
        <v>60</v>
      </c>
      <c r="F448" t="s">
        <v>59</v>
      </c>
      <c r="G448">
        <v>193</v>
      </c>
      <c r="H448" t="s">
        <v>4</v>
      </c>
      <c r="I448" t="s">
        <v>62</v>
      </c>
      <c r="J448" s="2">
        <v>5</v>
      </c>
      <c r="K448" s="2">
        <v>1</v>
      </c>
      <c r="L448" s="2">
        <v>0</v>
      </c>
      <c r="M448" s="2">
        <f t="shared" ref="M448:M479" si="33">K448-L448</f>
        <v>1</v>
      </c>
      <c r="N448" s="3">
        <f t="shared" ref="N448:N472" si="34">L448/(L448+M448)*100</f>
        <v>0</v>
      </c>
      <c r="Q448">
        <v>193</v>
      </c>
    </row>
    <row r="449" spans="1:17" x14ac:dyDescent="0.25">
      <c r="A449" t="s">
        <v>17</v>
      </c>
      <c r="B449" t="s">
        <v>36</v>
      </c>
      <c r="C449" t="s">
        <v>42</v>
      </c>
      <c r="D449" t="s">
        <v>64</v>
      </c>
      <c r="E449" t="s">
        <v>60</v>
      </c>
      <c r="F449" t="s">
        <v>59</v>
      </c>
      <c r="G449">
        <v>195</v>
      </c>
      <c r="H449" t="s">
        <v>4</v>
      </c>
      <c r="I449" t="s">
        <v>65</v>
      </c>
      <c r="J449" s="2">
        <v>100</v>
      </c>
      <c r="K449" s="2">
        <v>4</v>
      </c>
      <c r="L449" s="2">
        <v>2</v>
      </c>
      <c r="M449" s="2">
        <f t="shared" si="33"/>
        <v>2</v>
      </c>
      <c r="N449" s="3">
        <f t="shared" si="34"/>
        <v>50</v>
      </c>
      <c r="Q449">
        <v>195</v>
      </c>
    </row>
    <row r="450" spans="1:17" x14ac:dyDescent="0.25">
      <c r="A450" t="s">
        <v>17</v>
      </c>
      <c r="B450" t="s">
        <v>36</v>
      </c>
      <c r="C450" t="s">
        <v>42</v>
      </c>
      <c r="D450" t="s">
        <v>64</v>
      </c>
      <c r="E450" t="s">
        <v>60</v>
      </c>
      <c r="F450" t="s">
        <v>59</v>
      </c>
      <c r="G450">
        <v>197</v>
      </c>
      <c r="H450" t="s">
        <v>4</v>
      </c>
      <c r="I450" t="s">
        <v>72</v>
      </c>
      <c r="J450" s="2">
        <v>0</v>
      </c>
      <c r="K450" s="2">
        <v>20</v>
      </c>
      <c r="L450" s="2">
        <v>1</v>
      </c>
      <c r="M450" s="2">
        <f t="shared" si="33"/>
        <v>19</v>
      </c>
      <c r="N450" s="3">
        <f t="shared" si="34"/>
        <v>5</v>
      </c>
      <c r="Q450">
        <v>197</v>
      </c>
    </row>
    <row r="451" spans="1:17" x14ac:dyDescent="0.25">
      <c r="A451" t="s">
        <v>17</v>
      </c>
      <c r="B451" t="s">
        <v>36</v>
      </c>
      <c r="C451" t="s">
        <v>42</v>
      </c>
      <c r="D451" t="s">
        <v>64</v>
      </c>
      <c r="E451" t="s">
        <v>60</v>
      </c>
      <c r="F451" t="s">
        <v>59</v>
      </c>
      <c r="G451">
        <v>197</v>
      </c>
      <c r="H451" t="s">
        <v>4</v>
      </c>
      <c r="I451" t="s">
        <v>72</v>
      </c>
      <c r="J451" s="2">
        <v>0</v>
      </c>
      <c r="K451" s="2">
        <v>24</v>
      </c>
      <c r="L451" s="2">
        <v>2</v>
      </c>
      <c r="M451" s="2">
        <f t="shared" si="33"/>
        <v>22</v>
      </c>
      <c r="N451" s="3">
        <f t="shared" si="34"/>
        <v>8.3333333333333321</v>
      </c>
      <c r="Q451">
        <v>197</v>
      </c>
    </row>
    <row r="452" spans="1:17" x14ac:dyDescent="0.25">
      <c r="A452" t="s">
        <v>17</v>
      </c>
      <c r="B452" t="s">
        <v>36</v>
      </c>
      <c r="C452" t="s">
        <v>42</v>
      </c>
      <c r="D452" t="s">
        <v>64</v>
      </c>
      <c r="E452" t="s">
        <v>60</v>
      </c>
      <c r="F452" t="s">
        <v>59</v>
      </c>
      <c r="G452">
        <v>197</v>
      </c>
      <c r="H452" t="s">
        <v>4</v>
      </c>
      <c r="I452" t="s">
        <v>72</v>
      </c>
      <c r="J452" s="2">
        <v>5</v>
      </c>
      <c r="K452" s="2">
        <v>5</v>
      </c>
      <c r="L452" s="2">
        <v>1</v>
      </c>
      <c r="M452" s="2">
        <f t="shared" si="33"/>
        <v>4</v>
      </c>
      <c r="N452" s="3">
        <f t="shared" si="34"/>
        <v>20</v>
      </c>
      <c r="Q452">
        <v>197</v>
      </c>
    </row>
    <row r="453" spans="1:17" x14ac:dyDescent="0.25">
      <c r="A453" t="s">
        <v>17</v>
      </c>
      <c r="B453" t="s">
        <v>36</v>
      </c>
      <c r="C453" t="s">
        <v>42</v>
      </c>
      <c r="D453" t="s">
        <v>64</v>
      </c>
      <c r="E453" t="s">
        <v>60</v>
      </c>
      <c r="F453" t="s">
        <v>59</v>
      </c>
      <c r="G453">
        <v>197</v>
      </c>
      <c r="H453" t="s">
        <v>4</v>
      </c>
      <c r="I453" t="s">
        <v>72</v>
      </c>
      <c r="J453" s="2">
        <v>5</v>
      </c>
      <c r="K453" s="2">
        <v>9</v>
      </c>
      <c r="L453" s="2">
        <v>2</v>
      </c>
      <c r="M453" s="2">
        <f t="shared" si="33"/>
        <v>7</v>
      </c>
      <c r="N453" s="3">
        <f t="shared" si="34"/>
        <v>22.222222222222221</v>
      </c>
      <c r="Q453">
        <v>197</v>
      </c>
    </row>
    <row r="454" spans="1:17" x14ac:dyDescent="0.25">
      <c r="A454" t="s">
        <v>17</v>
      </c>
      <c r="B454" t="s">
        <v>36</v>
      </c>
      <c r="C454" t="s">
        <v>42</v>
      </c>
      <c r="D454" t="s">
        <v>64</v>
      </c>
      <c r="E454" t="s">
        <v>60</v>
      </c>
      <c r="F454" t="s">
        <v>59</v>
      </c>
      <c r="G454">
        <v>197</v>
      </c>
      <c r="H454" t="s">
        <v>4</v>
      </c>
      <c r="I454" t="s">
        <v>72</v>
      </c>
      <c r="J454" s="2">
        <v>20</v>
      </c>
      <c r="K454" s="2">
        <v>3</v>
      </c>
      <c r="L454" s="2">
        <v>2</v>
      </c>
      <c r="M454" s="2">
        <f t="shared" si="33"/>
        <v>1</v>
      </c>
      <c r="N454" s="3">
        <f t="shared" si="34"/>
        <v>66.666666666666657</v>
      </c>
      <c r="Q454">
        <v>197</v>
      </c>
    </row>
    <row r="455" spans="1:17" x14ac:dyDescent="0.25">
      <c r="A455" t="s">
        <v>17</v>
      </c>
      <c r="B455" t="s">
        <v>36</v>
      </c>
      <c r="C455" t="s">
        <v>42</v>
      </c>
      <c r="D455" t="s">
        <v>64</v>
      </c>
      <c r="E455" t="s">
        <v>60</v>
      </c>
      <c r="F455" t="s">
        <v>59</v>
      </c>
      <c r="G455">
        <v>197</v>
      </c>
      <c r="H455" t="s">
        <v>4</v>
      </c>
      <c r="I455" t="s">
        <v>72</v>
      </c>
      <c r="J455" s="2">
        <v>20</v>
      </c>
      <c r="K455" s="2">
        <v>3</v>
      </c>
      <c r="L455" s="2">
        <v>2</v>
      </c>
      <c r="M455" s="2">
        <f t="shared" si="33"/>
        <v>1</v>
      </c>
      <c r="N455" s="3">
        <f t="shared" si="34"/>
        <v>66.666666666666657</v>
      </c>
      <c r="Q455">
        <v>197</v>
      </c>
    </row>
    <row r="456" spans="1:17" x14ac:dyDescent="0.25">
      <c r="A456" t="s">
        <v>17</v>
      </c>
      <c r="B456" t="s">
        <v>36</v>
      </c>
      <c r="C456" t="s">
        <v>42</v>
      </c>
      <c r="D456" t="s">
        <v>64</v>
      </c>
      <c r="E456" t="s">
        <v>60</v>
      </c>
      <c r="F456" t="s">
        <v>59</v>
      </c>
      <c r="G456">
        <v>197</v>
      </c>
      <c r="H456" t="s">
        <v>4</v>
      </c>
      <c r="I456" t="s">
        <v>72</v>
      </c>
      <c r="J456" s="2">
        <v>20</v>
      </c>
      <c r="K456" s="2">
        <v>3</v>
      </c>
      <c r="L456" s="2">
        <v>3</v>
      </c>
      <c r="M456" s="2">
        <f t="shared" si="33"/>
        <v>0</v>
      </c>
      <c r="N456" s="3">
        <f t="shared" si="34"/>
        <v>100</v>
      </c>
      <c r="Q456">
        <v>197</v>
      </c>
    </row>
    <row r="457" spans="1:17" x14ac:dyDescent="0.25">
      <c r="A457" t="s">
        <v>17</v>
      </c>
      <c r="B457" t="s">
        <v>36</v>
      </c>
      <c r="C457" t="s">
        <v>42</v>
      </c>
      <c r="D457" t="s">
        <v>64</v>
      </c>
      <c r="E457" t="s">
        <v>60</v>
      </c>
      <c r="F457" t="s">
        <v>59</v>
      </c>
      <c r="G457">
        <v>197</v>
      </c>
      <c r="H457" t="s">
        <v>4</v>
      </c>
      <c r="I457" t="s">
        <v>72</v>
      </c>
      <c r="J457" s="2">
        <v>100</v>
      </c>
      <c r="K457" s="2">
        <v>7</v>
      </c>
      <c r="L457" s="2">
        <v>7</v>
      </c>
      <c r="M457" s="2">
        <f t="shared" si="33"/>
        <v>0</v>
      </c>
      <c r="N457" s="3">
        <f t="shared" si="34"/>
        <v>100</v>
      </c>
      <c r="Q457">
        <v>197</v>
      </c>
    </row>
    <row r="458" spans="1:17" x14ac:dyDescent="0.25">
      <c r="A458" t="s">
        <v>17</v>
      </c>
      <c r="B458" t="s">
        <v>36</v>
      </c>
      <c r="C458" t="s">
        <v>42</v>
      </c>
      <c r="D458" t="s">
        <v>64</v>
      </c>
      <c r="E458" t="s">
        <v>60</v>
      </c>
      <c r="F458" t="s">
        <v>59</v>
      </c>
      <c r="G458">
        <v>197</v>
      </c>
      <c r="H458" t="s">
        <v>4</v>
      </c>
      <c r="I458" t="s">
        <v>72</v>
      </c>
      <c r="J458" s="2">
        <v>100</v>
      </c>
      <c r="K458" s="2">
        <v>12</v>
      </c>
      <c r="L458" s="2">
        <v>8</v>
      </c>
      <c r="M458" s="2">
        <f t="shared" si="33"/>
        <v>4</v>
      </c>
      <c r="N458" s="3">
        <f t="shared" si="34"/>
        <v>66.666666666666657</v>
      </c>
      <c r="Q458">
        <v>197</v>
      </c>
    </row>
    <row r="459" spans="1:17" x14ac:dyDescent="0.25">
      <c r="A459" t="s">
        <v>17</v>
      </c>
      <c r="B459" t="s">
        <v>36</v>
      </c>
      <c r="C459" t="s">
        <v>42</v>
      </c>
      <c r="D459" t="s">
        <v>64</v>
      </c>
      <c r="E459" t="s">
        <v>60</v>
      </c>
      <c r="F459" t="s">
        <v>59</v>
      </c>
      <c r="G459">
        <v>198</v>
      </c>
      <c r="H459" t="s">
        <v>4</v>
      </c>
      <c r="I459" t="s">
        <v>66</v>
      </c>
      <c r="J459" s="2">
        <v>0</v>
      </c>
      <c r="K459" s="2">
        <v>23</v>
      </c>
      <c r="L459" s="2">
        <v>0</v>
      </c>
      <c r="M459" s="2">
        <f t="shared" si="33"/>
        <v>23</v>
      </c>
      <c r="N459" s="3">
        <f t="shared" si="34"/>
        <v>0</v>
      </c>
      <c r="Q459">
        <v>198</v>
      </c>
    </row>
    <row r="460" spans="1:17" x14ac:dyDescent="0.25">
      <c r="A460" t="s">
        <v>17</v>
      </c>
      <c r="B460" t="s">
        <v>36</v>
      </c>
      <c r="C460" t="s">
        <v>42</v>
      </c>
      <c r="D460" t="s">
        <v>64</v>
      </c>
      <c r="E460" t="s">
        <v>60</v>
      </c>
      <c r="F460" t="s">
        <v>59</v>
      </c>
      <c r="G460">
        <v>199</v>
      </c>
      <c r="H460" t="s">
        <v>4</v>
      </c>
      <c r="I460" t="s">
        <v>69</v>
      </c>
      <c r="J460" s="2">
        <v>0</v>
      </c>
      <c r="K460" s="2">
        <v>9</v>
      </c>
      <c r="L460" s="2">
        <v>0</v>
      </c>
      <c r="M460" s="2">
        <f t="shared" si="33"/>
        <v>9</v>
      </c>
      <c r="N460" s="3">
        <f t="shared" si="34"/>
        <v>0</v>
      </c>
      <c r="Q460">
        <v>199</v>
      </c>
    </row>
    <row r="461" spans="1:17" x14ac:dyDescent="0.25">
      <c r="A461" t="s">
        <v>17</v>
      </c>
      <c r="B461" t="s">
        <v>36</v>
      </c>
      <c r="C461" t="s">
        <v>42</v>
      </c>
      <c r="D461" t="s">
        <v>64</v>
      </c>
      <c r="E461" t="s">
        <v>60</v>
      </c>
      <c r="F461" t="s">
        <v>59</v>
      </c>
      <c r="G461">
        <v>199</v>
      </c>
      <c r="H461" t="s">
        <v>4</v>
      </c>
      <c r="I461" t="s">
        <v>69</v>
      </c>
      <c r="J461" s="2">
        <v>0</v>
      </c>
      <c r="K461" s="2">
        <v>15</v>
      </c>
      <c r="L461" s="2">
        <v>1</v>
      </c>
      <c r="M461" s="2">
        <f t="shared" si="33"/>
        <v>14</v>
      </c>
      <c r="N461" s="3">
        <f t="shared" si="34"/>
        <v>6.666666666666667</v>
      </c>
      <c r="Q461">
        <v>199</v>
      </c>
    </row>
    <row r="462" spans="1:17" x14ac:dyDescent="0.25">
      <c r="A462" t="s">
        <v>16</v>
      </c>
      <c r="B462" t="s">
        <v>36</v>
      </c>
      <c r="C462" t="s">
        <v>42</v>
      </c>
      <c r="D462" t="s">
        <v>64</v>
      </c>
      <c r="E462" t="s">
        <v>60</v>
      </c>
      <c r="F462" t="s">
        <v>59</v>
      </c>
      <c r="G462">
        <v>199</v>
      </c>
      <c r="H462" t="s">
        <v>4</v>
      </c>
      <c r="I462" t="s">
        <v>69</v>
      </c>
      <c r="J462" s="2">
        <v>5</v>
      </c>
      <c r="K462" s="2">
        <v>3</v>
      </c>
      <c r="L462" s="2">
        <v>0</v>
      </c>
      <c r="M462" s="2">
        <f t="shared" si="33"/>
        <v>3</v>
      </c>
      <c r="N462" s="3">
        <f t="shared" si="34"/>
        <v>0</v>
      </c>
      <c r="Q462">
        <v>199</v>
      </c>
    </row>
    <row r="463" spans="1:17" x14ac:dyDescent="0.25">
      <c r="A463" t="s">
        <v>16</v>
      </c>
      <c r="B463" t="s">
        <v>36</v>
      </c>
      <c r="C463" t="s">
        <v>42</v>
      </c>
      <c r="D463" t="s">
        <v>64</v>
      </c>
      <c r="E463" t="s">
        <v>60</v>
      </c>
      <c r="F463" t="s">
        <v>59</v>
      </c>
      <c r="G463">
        <v>199</v>
      </c>
      <c r="H463" t="s">
        <v>4</v>
      </c>
      <c r="I463" t="s">
        <v>69</v>
      </c>
      <c r="J463" s="2">
        <v>5</v>
      </c>
      <c r="K463" s="2">
        <v>10</v>
      </c>
      <c r="L463" s="2">
        <v>0</v>
      </c>
      <c r="M463" s="2">
        <f t="shared" si="33"/>
        <v>10</v>
      </c>
      <c r="N463" s="3">
        <f t="shared" si="34"/>
        <v>0</v>
      </c>
      <c r="Q463">
        <v>199</v>
      </c>
    </row>
    <row r="464" spans="1:17" x14ac:dyDescent="0.25">
      <c r="A464" t="s">
        <v>16</v>
      </c>
      <c r="B464" t="s">
        <v>36</v>
      </c>
      <c r="C464" t="s">
        <v>42</v>
      </c>
      <c r="D464" t="s">
        <v>64</v>
      </c>
      <c r="E464" t="s">
        <v>60</v>
      </c>
      <c r="F464" t="s">
        <v>59</v>
      </c>
      <c r="G464">
        <v>199</v>
      </c>
      <c r="H464" t="s">
        <v>4</v>
      </c>
      <c r="I464" t="s">
        <v>69</v>
      </c>
      <c r="J464" s="2">
        <v>100</v>
      </c>
      <c r="K464" s="2">
        <v>11</v>
      </c>
      <c r="L464" s="2">
        <v>2</v>
      </c>
      <c r="M464" s="2">
        <f t="shared" si="33"/>
        <v>9</v>
      </c>
      <c r="N464" s="3">
        <f t="shared" si="34"/>
        <v>18.181818181818183</v>
      </c>
      <c r="Q464">
        <v>199</v>
      </c>
    </row>
    <row r="465" spans="1:17" x14ac:dyDescent="0.25">
      <c r="A465" t="s">
        <v>17</v>
      </c>
      <c r="B465" t="s">
        <v>36</v>
      </c>
      <c r="C465" t="s">
        <v>42</v>
      </c>
      <c r="D465" t="s">
        <v>64</v>
      </c>
      <c r="E465" t="s">
        <v>60</v>
      </c>
      <c r="F465" t="s">
        <v>59</v>
      </c>
      <c r="G465">
        <v>200</v>
      </c>
      <c r="H465" t="s">
        <v>4</v>
      </c>
      <c r="I465" t="s">
        <v>70</v>
      </c>
      <c r="J465" s="2">
        <v>0</v>
      </c>
      <c r="K465" s="2">
        <v>20</v>
      </c>
      <c r="L465" s="2">
        <v>1</v>
      </c>
      <c r="M465" s="2">
        <f t="shared" si="33"/>
        <v>19</v>
      </c>
      <c r="N465" s="3">
        <f t="shared" si="34"/>
        <v>5</v>
      </c>
      <c r="Q465">
        <v>200</v>
      </c>
    </row>
    <row r="466" spans="1:17" x14ac:dyDescent="0.25">
      <c r="A466" t="s">
        <v>17</v>
      </c>
      <c r="B466" t="s">
        <v>36</v>
      </c>
      <c r="C466" t="s">
        <v>42</v>
      </c>
      <c r="D466" t="s">
        <v>64</v>
      </c>
      <c r="E466" t="s">
        <v>60</v>
      </c>
      <c r="F466" t="s">
        <v>59</v>
      </c>
      <c r="G466">
        <v>200</v>
      </c>
      <c r="H466" t="s">
        <v>4</v>
      </c>
      <c r="I466" t="s">
        <v>70</v>
      </c>
      <c r="J466" s="2">
        <v>0</v>
      </c>
      <c r="K466" s="2">
        <v>23</v>
      </c>
      <c r="L466" s="2">
        <v>1</v>
      </c>
      <c r="M466" s="2">
        <f t="shared" si="33"/>
        <v>22</v>
      </c>
      <c r="N466" s="3">
        <f t="shared" si="34"/>
        <v>4.3478260869565215</v>
      </c>
      <c r="Q466">
        <v>200</v>
      </c>
    </row>
    <row r="467" spans="1:17" x14ac:dyDescent="0.25">
      <c r="A467" t="s">
        <v>17</v>
      </c>
      <c r="B467" t="s">
        <v>36</v>
      </c>
      <c r="C467" t="s">
        <v>42</v>
      </c>
      <c r="D467" t="s">
        <v>64</v>
      </c>
      <c r="E467" t="s">
        <v>60</v>
      </c>
      <c r="F467" t="s">
        <v>59</v>
      </c>
      <c r="G467">
        <v>200</v>
      </c>
      <c r="H467" t="s">
        <v>4</v>
      </c>
      <c r="I467" t="s">
        <v>70</v>
      </c>
      <c r="J467" s="2">
        <v>0</v>
      </c>
      <c r="K467" s="2">
        <v>23</v>
      </c>
      <c r="L467" s="2">
        <v>1</v>
      </c>
      <c r="M467" s="2">
        <f t="shared" si="33"/>
        <v>22</v>
      </c>
      <c r="N467" s="3">
        <f t="shared" si="34"/>
        <v>4.3478260869565215</v>
      </c>
      <c r="Q467">
        <v>200</v>
      </c>
    </row>
    <row r="468" spans="1:17" x14ac:dyDescent="0.25">
      <c r="A468" t="s">
        <v>17</v>
      </c>
      <c r="B468" t="s">
        <v>36</v>
      </c>
      <c r="C468" t="s">
        <v>42</v>
      </c>
      <c r="D468" t="s">
        <v>64</v>
      </c>
      <c r="E468" t="s">
        <v>60</v>
      </c>
      <c r="F468" t="s">
        <v>59</v>
      </c>
      <c r="G468">
        <v>200</v>
      </c>
      <c r="H468" t="s">
        <v>4</v>
      </c>
      <c r="I468" t="s">
        <v>70</v>
      </c>
      <c r="J468" s="2">
        <v>5</v>
      </c>
      <c r="K468" s="2">
        <v>4</v>
      </c>
      <c r="L468" s="2">
        <v>0</v>
      </c>
      <c r="M468" s="2">
        <f t="shared" si="33"/>
        <v>4</v>
      </c>
      <c r="N468" s="3">
        <f t="shared" si="34"/>
        <v>0</v>
      </c>
      <c r="Q468">
        <v>200</v>
      </c>
    </row>
    <row r="469" spans="1:17" x14ac:dyDescent="0.25">
      <c r="A469" t="s">
        <v>17</v>
      </c>
      <c r="B469" t="s">
        <v>36</v>
      </c>
      <c r="C469" t="s">
        <v>42</v>
      </c>
      <c r="D469" t="s">
        <v>64</v>
      </c>
      <c r="E469" t="s">
        <v>60</v>
      </c>
      <c r="F469" t="s">
        <v>59</v>
      </c>
      <c r="G469">
        <v>200</v>
      </c>
      <c r="H469" t="s">
        <v>4</v>
      </c>
      <c r="I469" t="s">
        <v>70</v>
      </c>
      <c r="J469" s="2">
        <v>20</v>
      </c>
      <c r="K469" s="2">
        <v>9</v>
      </c>
      <c r="L469" s="2">
        <v>4</v>
      </c>
      <c r="M469" s="2">
        <f t="shared" si="33"/>
        <v>5</v>
      </c>
      <c r="N469" s="3">
        <f t="shared" si="34"/>
        <v>44.444444444444443</v>
      </c>
      <c r="Q469">
        <v>200</v>
      </c>
    </row>
    <row r="470" spans="1:17" x14ac:dyDescent="0.25">
      <c r="A470" t="s">
        <v>17</v>
      </c>
      <c r="B470" t="s">
        <v>36</v>
      </c>
      <c r="C470" t="s">
        <v>42</v>
      </c>
      <c r="D470" t="s">
        <v>64</v>
      </c>
      <c r="E470" t="s">
        <v>60</v>
      </c>
      <c r="F470" t="s">
        <v>59</v>
      </c>
      <c r="G470">
        <v>200</v>
      </c>
      <c r="H470" t="s">
        <v>4</v>
      </c>
      <c r="I470" t="s">
        <v>70</v>
      </c>
      <c r="J470" s="2">
        <v>20</v>
      </c>
      <c r="K470" s="2">
        <v>12</v>
      </c>
      <c r="L470" s="2">
        <v>7</v>
      </c>
      <c r="M470" s="2">
        <f t="shared" si="33"/>
        <v>5</v>
      </c>
      <c r="N470" s="3">
        <f t="shared" si="34"/>
        <v>58.333333333333336</v>
      </c>
      <c r="Q470">
        <v>200</v>
      </c>
    </row>
    <row r="471" spans="1:17" x14ac:dyDescent="0.25">
      <c r="A471" t="s">
        <v>16</v>
      </c>
      <c r="B471" t="s">
        <v>36</v>
      </c>
      <c r="C471" t="s">
        <v>42</v>
      </c>
      <c r="D471" t="s">
        <v>64</v>
      </c>
      <c r="E471" t="s">
        <v>60</v>
      </c>
      <c r="F471" t="s">
        <v>59</v>
      </c>
      <c r="G471">
        <v>200</v>
      </c>
      <c r="H471" t="s">
        <v>4</v>
      </c>
      <c r="I471" t="s">
        <v>70</v>
      </c>
      <c r="J471" s="2">
        <v>100</v>
      </c>
      <c r="K471" s="2">
        <v>8</v>
      </c>
      <c r="L471" s="2">
        <v>5</v>
      </c>
      <c r="M471" s="2">
        <f t="shared" si="33"/>
        <v>3</v>
      </c>
      <c r="N471" s="3">
        <f t="shared" si="34"/>
        <v>62.5</v>
      </c>
      <c r="Q471">
        <v>200</v>
      </c>
    </row>
    <row r="472" spans="1:17" x14ac:dyDescent="0.25">
      <c r="A472" t="s">
        <v>16</v>
      </c>
      <c r="B472" t="s">
        <v>36</v>
      </c>
      <c r="C472" t="s">
        <v>42</v>
      </c>
      <c r="D472" t="s">
        <v>64</v>
      </c>
      <c r="E472" t="s">
        <v>60</v>
      </c>
      <c r="F472" t="s">
        <v>59</v>
      </c>
      <c r="G472">
        <v>206</v>
      </c>
      <c r="H472" t="s">
        <v>4</v>
      </c>
      <c r="I472" t="s">
        <v>71</v>
      </c>
      <c r="J472" s="2">
        <v>0</v>
      </c>
      <c r="K472" s="2">
        <v>11</v>
      </c>
      <c r="L472" s="2">
        <v>0</v>
      </c>
      <c r="M472" s="2">
        <f t="shared" si="33"/>
        <v>11</v>
      </c>
      <c r="N472" s="3">
        <f t="shared" si="34"/>
        <v>0</v>
      </c>
      <c r="Q472">
        <v>206</v>
      </c>
    </row>
    <row r="473" spans="1:17" x14ac:dyDescent="0.25">
      <c r="A473" t="s">
        <v>16</v>
      </c>
      <c r="B473" t="s">
        <v>36</v>
      </c>
      <c r="C473" t="s">
        <v>42</v>
      </c>
      <c r="D473" t="s">
        <v>64</v>
      </c>
      <c r="E473" t="s">
        <v>60</v>
      </c>
      <c r="F473" t="s">
        <v>59</v>
      </c>
      <c r="G473">
        <v>206</v>
      </c>
      <c r="H473" t="s">
        <v>4</v>
      </c>
      <c r="I473" t="s">
        <v>71</v>
      </c>
      <c r="J473" s="2">
        <v>5</v>
      </c>
      <c r="K473" s="2">
        <v>0</v>
      </c>
      <c r="L473" s="2">
        <v>0</v>
      </c>
      <c r="M473" s="2">
        <f t="shared" si="33"/>
        <v>0</v>
      </c>
      <c r="N473" s="3" t="s">
        <v>9</v>
      </c>
      <c r="Q473">
        <v>206</v>
      </c>
    </row>
    <row r="474" spans="1:17" x14ac:dyDescent="0.25">
      <c r="A474" t="s">
        <v>16</v>
      </c>
      <c r="B474" t="s">
        <v>36</v>
      </c>
      <c r="C474" t="s">
        <v>42</v>
      </c>
      <c r="D474" t="s">
        <v>64</v>
      </c>
      <c r="E474" t="s">
        <v>60</v>
      </c>
      <c r="F474" t="s">
        <v>59</v>
      </c>
      <c r="G474">
        <v>206</v>
      </c>
      <c r="H474" t="s">
        <v>4</v>
      </c>
      <c r="I474" t="s">
        <v>71</v>
      </c>
      <c r="J474" s="2">
        <v>5</v>
      </c>
      <c r="K474" s="2">
        <v>1</v>
      </c>
      <c r="L474" s="2">
        <v>0</v>
      </c>
      <c r="M474" s="2">
        <f t="shared" si="33"/>
        <v>1</v>
      </c>
      <c r="N474" s="3">
        <f t="shared" ref="N474:N494" si="35">L474/(L474+M474)*100</f>
        <v>0</v>
      </c>
      <c r="Q474">
        <v>206</v>
      </c>
    </row>
    <row r="475" spans="1:17" x14ac:dyDescent="0.25">
      <c r="A475" t="s">
        <v>16</v>
      </c>
      <c r="B475" t="s">
        <v>36</v>
      </c>
      <c r="C475" t="s">
        <v>42</v>
      </c>
      <c r="D475" t="s">
        <v>64</v>
      </c>
      <c r="E475" t="s">
        <v>60</v>
      </c>
      <c r="F475" t="s">
        <v>59</v>
      </c>
      <c r="G475">
        <v>206</v>
      </c>
      <c r="H475" t="s">
        <v>4</v>
      </c>
      <c r="I475" t="s">
        <v>71</v>
      </c>
      <c r="J475" s="2">
        <v>20</v>
      </c>
      <c r="K475" s="2">
        <v>11</v>
      </c>
      <c r="L475" s="2">
        <v>1</v>
      </c>
      <c r="M475" s="2">
        <f t="shared" si="33"/>
        <v>10</v>
      </c>
      <c r="N475" s="3">
        <f t="shared" si="35"/>
        <v>9.0909090909090917</v>
      </c>
      <c r="Q475">
        <v>206</v>
      </c>
    </row>
    <row r="476" spans="1:17" x14ac:dyDescent="0.25">
      <c r="A476" t="s">
        <v>16</v>
      </c>
      <c r="B476" t="s">
        <v>36</v>
      </c>
      <c r="C476" t="s">
        <v>42</v>
      </c>
      <c r="D476" t="s">
        <v>64</v>
      </c>
      <c r="E476" t="s">
        <v>60</v>
      </c>
      <c r="F476" t="s">
        <v>59</v>
      </c>
      <c r="G476">
        <v>206</v>
      </c>
      <c r="H476" t="s">
        <v>4</v>
      </c>
      <c r="I476" t="s">
        <v>71</v>
      </c>
      <c r="J476" s="2">
        <v>100</v>
      </c>
      <c r="K476" s="2">
        <v>1</v>
      </c>
      <c r="L476" s="2">
        <v>1</v>
      </c>
      <c r="M476" s="2">
        <f t="shared" si="33"/>
        <v>0</v>
      </c>
      <c r="N476" s="3">
        <f t="shared" si="35"/>
        <v>100</v>
      </c>
      <c r="Q476">
        <v>206</v>
      </c>
    </row>
    <row r="477" spans="1:17" x14ac:dyDescent="0.25">
      <c r="A477" t="s">
        <v>16</v>
      </c>
      <c r="B477" t="s">
        <v>36</v>
      </c>
      <c r="C477" t="s">
        <v>42</v>
      </c>
      <c r="D477" t="s">
        <v>64</v>
      </c>
      <c r="E477" t="s">
        <v>60</v>
      </c>
      <c r="F477" t="s">
        <v>59</v>
      </c>
      <c r="G477">
        <v>206</v>
      </c>
      <c r="H477" t="s">
        <v>4</v>
      </c>
      <c r="I477" t="s">
        <v>71</v>
      </c>
      <c r="J477" s="2">
        <v>100</v>
      </c>
      <c r="K477" s="2">
        <v>7</v>
      </c>
      <c r="L477" s="2">
        <v>7</v>
      </c>
      <c r="M477" s="2">
        <f t="shared" si="33"/>
        <v>0</v>
      </c>
      <c r="N477" s="3">
        <f t="shared" si="35"/>
        <v>100</v>
      </c>
      <c r="Q477">
        <v>206</v>
      </c>
    </row>
    <row r="478" spans="1:17" x14ac:dyDescent="0.25">
      <c r="A478" t="s">
        <v>16</v>
      </c>
      <c r="B478" t="s">
        <v>36</v>
      </c>
      <c r="C478" t="s">
        <v>42</v>
      </c>
      <c r="D478" t="s">
        <v>64</v>
      </c>
      <c r="E478" t="s">
        <v>60</v>
      </c>
      <c r="F478" t="s">
        <v>59</v>
      </c>
      <c r="G478">
        <v>206</v>
      </c>
      <c r="H478" t="s">
        <v>4</v>
      </c>
      <c r="I478" t="s">
        <v>71</v>
      </c>
      <c r="J478" s="2">
        <v>100</v>
      </c>
      <c r="K478" s="2">
        <v>10</v>
      </c>
      <c r="L478" s="2">
        <v>6</v>
      </c>
      <c r="M478" s="2">
        <f t="shared" si="33"/>
        <v>4</v>
      </c>
      <c r="N478" s="3">
        <f t="shared" si="35"/>
        <v>60</v>
      </c>
      <c r="Q478">
        <v>206</v>
      </c>
    </row>
    <row r="479" spans="1:17" x14ac:dyDescent="0.25">
      <c r="A479" t="s">
        <v>16</v>
      </c>
      <c r="B479" t="s">
        <v>36</v>
      </c>
      <c r="C479" t="s">
        <v>42</v>
      </c>
      <c r="D479" t="s">
        <v>64</v>
      </c>
      <c r="E479" t="s">
        <v>60</v>
      </c>
      <c r="F479" t="s">
        <v>59</v>
      </c>
      <c r="G479">
        <v>208</v>
      </c>
      <c r="H479" t="s">
        <v>4</v>
      </c>
      <c r="I479" t="s">
        <v>73</v>
      </c>
      <c r="J479" s="2">
        <v>0</v>
      </c>
      <c r="K479" s="2">
        <v>17</v>
      </c>
      <c r="L479" s="2">
        <v>1</v>
      </c>
      <c r="M479" s="2">
        <f t="shared" si="33"/>
        <v>16</v>
      </c>
      <c r="N479" s="3">
        <f t="shared" si="35"/>
        <v>5.8823529411764701</v>
      </c>
      <c r="Q479">
        <v>208</v>
      </c>
    </row>
    <row r="480" spans="1:17" x14ac:dyDescent="0.25">
      <c r="A480" t="s">
        <v>16</v>
      </c>
      <c r="B480" t="s">
        <v>36</v>
      </c>
      <c r="C480" t="s">
        <v>42</v>
      </c>
      <c r="D480" t="s">
        <v>64</v>
      </c>
      <c r="E480" t="s">
        <v>60</v>
      </c>
      <c r="F480" t="s">
        <v>59</v>
      </c>
      <c r="G480">
        <v>208</v>
      </c>
      <c r="H480" t="s">
        <v>4</v>
      </c>
      <c r="I480" t="s">
        <v>73</v>
      </c>
      <c r="J480" s="2">
        <v>5</v>
      </c>
      <c r="K480" s="2">
        <v>3</v>
      </c>
      <c r="L480" s="2">
        <v>1</v>
      </c>
      <c r="M480" s="2">
        <f t="shared" ref="M480:M511" si="36">K480-L480</f>
        <v>2</v>
      </c>
      <c r="N480" s="3">
        <f t="shared" si="35"/>
        <v>33.333333333333329</v>
      </c>
      <c r="Q480">
        <v>208</v>
      </c>
    </row>
    <row r="481" spans="1:17" x14ac:dyDescent="0.25">
      <c r="A481" t="s">
        <v>16</v>
      </c>
      <c r="B481" t="s">
        <v>36</v>
      </c>
      <c r="C481" t="s">
        <v>42</v>
      </c>
      <c r="D481" t="s">
        <v>64</v>
      </c>
      <c r="E481" t="s">
        <v>60</v>
      </c>
      <c r="F481" t="s">
        <v>59</v>
      </c>
      <c r="G481">
        <v>208</v>
      </c>
      <c r="H481" t="s">
        <v>4</v>
      </c>
      <c r="I481" t="s">
        <v>73</v>
      </c>
      <c r="J481" s="2">
        <v>20</v>
      </c>
      <c r="K481" s="2">
        <v>7</v>
      </c>
      <c r="L481" s="2">
        <v>2</v>
      </c>
      <c r="M481" s="2">
        <f t="shared" si="36"/>
        <v>5</v>
      </c>
      <c r="N481" s="3">
        <f t="shared" si="35"/>
        <v>28.571428571428569</v>
      </c>
      <c r="Q481">
        <v>208</v>
      </c>
    </row>
    <row r="482" spans="1:17" x14ac:dyDescent="0.25">
      <c r="A482" t="s">
        <v>16</v>
      </c>
      <c r="B482" t="s">
        <v>36</v>
      </c>
      <c r="C482" t="s">
        <v>42</v>
      </c>
      <c r="D482" t="s">
        <v>64</v>
      </c>
      <c r="E482" t="s">
        <v>60</v>
      </c>
      <c r="F482" t="s">
        <v>59</v>
      </c>
      <c r="G482">
        <v>208</v>
      </c>
      <c r="H482" t="s">
        <v>4</v>
      </c>
      <c r="I482" t="s">
        <v>73</v>
      </c>
      <c r="J482" s="2">
        <v>20</v>
      </c>
      <c r="K482" s="2">
        <v>11</v>
      </c>
      <c r="L482" s="2">
        <v>1</v>
      </c>
      <c r="M482" s="2">
        <f t="shared" si="36"/>
        <v>10</v>
      </c>
      <c r="N482" s="3">
        <f t="shared" si="35"/>
        <v>9.0909090909090917</v>
      </c>
      <c r="Q482">
        <v>208</v>
      </c>
    </row>
    <row r="483" spans="1:17" x14ac:dyDescent="0.25">
      <c r="A483" t="s">
        <v>16</v>
      </c>
      <c r="B483" t="s">
        <v>36</v>
      </c>
      <c r="C483" t="s">
        <v>42</v>
      </c>
      <c r="D483" t="s">
        <v>64</v>
      </c>
      <c r="E483" t="s">
        <v>60</v>
      </c>
      <c r="F483" t="s">
        <v>59</v>
      </c>
      <c r="G483">
        <v>208</v>
      </c>
      <c r="H483" t="s">
        <v>4</v>
      </c>
      <c r="I483" t="s">
        <v>73</v>
      </c>
      <c r="J483" s="2">
        <v>100</v>
      </c>
      <c r="K483" s="2">
        <v>7</v>
      </c>
      <c r="L483" s="2">
        <v>1</v>
      </c>
      <c r="M483" s="2">
        <f t="shared" si="36"/>
        <v>6</v>
      </c>
      <c r="N483" s="3">
        <f t="shared" si="35"/>
        <v>14.285714285714285</v>
      </c>
      <c r="Q483">
        <v>208</v>
      </c>
    </row>
    <row r="484" spans="1:17" x14ac:dyDescent="0.25">
      <c r="A484" t="s">
        <v>16</v>
      </c>
      <c r="B484" t="s">
        <v>36</v>
      </c>
      <c r="C484" t="s">
        <v>42</v>
      </c>
      <c r="D484" t="s">
        <v>64</v>
      </c>
      <c r="E484" t="s">
        <v>60</v>
      </c>
      <c r="F484" t="s">
        <v>59</v>
      </c>
      <c r="G484">
        <v>208</v>
      </c>
      <c r="H484" t="s">
        <v>4</v>
      </c>
      <c r="I484" t="s">
        <v>73</v>
      </c>
      <c r="J484" s="2">
        <v>100</v>
      </c>
      <c r="K484" s="2">
        <v>7</v>
      </c>
      <c r="L484" s="2">
        <v>4</v>
      </c>
      <c r="M484" s="2">
        <f t="shared" si="36"/>
        <v>3</v>
      </c>
      <c r="N484" s="3">
        <f t="shared" si="35"/>
        <v>57.142857142857139</v>
      </c>
      <c r="Q484">
        <v>208</v>
      </c>
    </row>
    <row r="485" spans="1:17" x14ac:dyDescent="0.25">
      <c r="A485" t="s">
        <v>16</v>
      </c>
      <c r="B485" t="s">
        <v>36</v>
      </c>
      <c r="C485" t="s">
        <v>42</v>
      </c>
      <c r="D485" t="s">
        <v>64</v>
      </c>
      <c r="E485" t="s">
        <v>60</v>
      </c>
      <c r="F485" t="s">
        <v>59</v>
      </c>
      <c r="G485">
        <v>212</v>
      </c>
      <c r="H485" t="s">
        <v>4</v>
      </c>
      <c r="I485" t="s">
        <v>74</v>
      </c>
      <c r="J485" s="2">
        <v>0</v>
      </c>
      <c r="K485" s="2">
        <v>5</v>
      </c>
      <c r="L485" s="2">
        <v>0</v>
      </c>
      <c r="M485" s="2">
        <f t="shared" si="36"/>
        <v>5</v>
      </c>
      <c r="N485" s="3">
        <f t="shared" si="35"/>
        <v>0</v>
      </c>
      <c r="Q485">
        <v>212</v>
      </c>
    </row>
    <row r="486" spans="1:17" x14ac:dyDescent="0.25">
      <c r="A486" t="s">
        <v>16</v>
      </c>
      <c r="B486" t="s">
        <v>36</v>
      </c>
      <c r="C486" t="s">
        <v>42</v>
      </c>
      <c r="D486" t="s">
        <v>64</v>
      </c>
      <c r="E486" t="s">
        <v>60</v>
      </c>
      <c r="F486" t="s">
        <v>59</v>
      </c>
      <c r="G486">
        <v>212</v>
      </c>
      <c r="H486" t="s">
        <v>4</v>
      </c>
      <c r="I486" t="s">
        <v>74</v>
      </c>
      <c r="J486" s="2">
        <v>0</v>
      </c>
      <c r="K486" s="2">
        <v>14</v>
      </c>
      <c r="L486" s="2">
        <v>1</v>
      </c>
      <c r="M486" s="2">
        <f t="shared" si="36"/>
        <v>13</v>
      </c>
      <c r="N486" s="3">
        <f t="shared" si="35"/>
        <v>7.1428571428571423</v>
      </c>
      <c r="Q486">
        <v>212</v>
      </c>
    </row>
    <row r="487" spans="1:17" x14ac:dyDescent="0.25">
      <c r="A487" t="s">
        <v>16</v>
      </c>
      <c r="B487" t="s">
        <v>36</v>
      </c>
      <c r="C487" t="s">
        <v>42</v>
      </c>
      <c r="D487" t="s">
        <v>64</v>
      </c>
      <c r="E487" t="s">
        <v>60</v>
      </c>
      <c r="F487" t="s">
        <v>59</v>
      </c>
      <c r="G487">
        <v>212</v>
      </c>
      <c r="H487" t="s">
        <v>4</v>
      </c>
      <c r="I487" t="s">
        <v>74</v>
      </c>
      <c r="J487" s="2">
        <v>0</v>
      </c>
      <c r="K487" s="2">
        <v>14</v>
      </c>
      <c r="L487" s="2">
        <v>2</v>
      </c>
      <c r="M487" s="2">
        <f t="shared" si="36"/>
        <v>12</v>
      </c>
      <c r="N487" s="3">
        <f t="shared" si="35"/>
        <v>14.285714285714285</v>
      </c>
      <c r="Q487">
        <v>212</v>
      </c>
    </row>
    <row r="488" spans="1:17" x14ac:dyDescent="0.25">
      <c r="A488" t="s">
        <v>16</v>
      </c>
      <c r="B488" t="s">
        <v>36</v>
      </c>
      <c r="C488" t="s">
        <v>42</v>
      </c>
      <c r="D488" t="s">
        <v>64</v>
      </c>
      <c r="E488" t="s">
        <v>60</v>
      </c>
      <c r="F488" t="s">
        <v>59</v>
      </c>
      <c r="G488">
        <v>212</v>
      </c>
      <c r="H488" t="s">
        <v>4</v>
      </c>
      <c r="I488" t="s">
        <v>74</v>
      </c>
      <c r="J488" s="2">
        <v>0</v>
      </c>
      <c r="K488" s="2">
        <v>14</v>
      </c>
      <c r="L488" s="2">
        <v>2</v>
      </c>
      <c r="M488" s="2">
        <f t="shared" si="36"/>
        <v>12</v>
      </c>
      <c r="N488" s="3">
        <f t="shared" si="35"/>
        <v>14.285714285714285</v>
      </c>
      <c r="Q488">
        <v>212</v>
      </c>
    </row>
    <row r="489" spans="1:17" x14ac:dyDescent="0.25">
      <c r="A489" t="s">
        <v>16</v>
      </c>
      <c r="B489" t="s">
        <v>36</v>
      </c>
      <c r="C489" t="s">
        <v>42</v>
      </c>
      <c r="D489" t="s">
        <v>64</v>
      </c>
      <c r="E489" t="s">
        <v>60</v>
      </c>
      <c r="F489" t="s">
        <v>59</v>
      </c>
      <c r="G489">
        <v>212</v>
      </c>
      <c r="H489" t="s">
        <v>4</v>
      </c>
      <c r="I489" t="s">
        <v>74</v>
      </c>
      <c r="J489" s="2">
        <v>5</v>
      </c>
      <c r="K489" s="2">
        <v>9</v>
      </c>
      <c r="L489" s="2">
        <v>1</v>
      </c>
      <c r="M489" s="2">
        <f t="shared" si="36"/>
        <v>8</v>
      </c>
      <c r="N489" s="3">
        <f t="shared" si="35"/>
        <v>11.111111111111111</v>
      </c>
      <c r="Q489">
        <v>212</v>
      </c>
    </row>
    <row r="490" spans="1:17" x14ac:dyDescent="0.25">
      <c r="A490" t="s">
        <v>16</v>
      </c>
      <c r="B490" t="s">
        <v>36</v>
      </c>
      <c r="C490" t="s">
        <v>42</v>
      </c>
      <c r="D490" t="s">
        <v>64</v>
      </c>
      <c r="E490" t="s">
        <v>60</v>
      </c>
      <c r="F490" t="s">
        <v>59</v>
      </c>
      <c r="G490">
        <v>212</v>
      </c>
      <c r="H490" t="s">
        <v>4</v>
      </c>
      <c r="I490" t="s">
        <v>74</v>
      </c>
      <c r="J490" s="2">
        <v>20</v>
      </c>
      <c r="K490" s="2">
        <v>8</v>
      </c>
      <c r="L490" s="2">
        <v>2</v>
      </c>
      <c r="M490" s="2">
        <f t="shared" si="36"/>
        <v>6</v>
      </c>
      <c r="N490" s="3">
        <f t="shared" si="35"/>
        <v>25</v>
      </c>
      <c r="Q490">
        <v>212</v>
      </c>
    </row>
    <row r="491" spans="1:17" x14ac:dyDescent="0.25">
      <c r="A491" t="s">
        <v>16</v>
      </c>
      <c r="B491" t="s">
        <v>36</v>
      </c>
      <c r="C491" t="s">
        <v>42</v>
      </c>
      <c r="D491" t="s">
        <v>64</v>
      </c>
      <c r="E491" t="s">
        <v>60</v>
      </c>
      <c r="F491" t="s">
        <v>59</v>
      </c>
      <c r="G491">
        <v>212</v>
      </c>
      <c r="H491" t="s">
        <v>4</v>
      </c>
      <c r="I491" t="s">
        <v>74</v>
      </c>
      <c r="J491" s="2">
        <v>20</v>
      </c>
      <c r="K491" s="2">
        <v>8</v>
      </c>
      <c r="L491" s="2">
        <v>2</v>
      </c>
      <c r="M491" s="2">
        <f t="shared" si="36"/>
        <v>6</v>
      </c>
      <c r="N491" s="3">
        <f t="shared" si="35"/>
        <v>25</v>
      </c>
      <c r="Q491">
        <v>212</v>
      </c>
    </row>
    <row r="492" spans="1:17" x14ac:dyDescent="0.25">
      <c r="A492" t="s">
        <v>16</v>
      </c>
      <c r="B492" t="s">
        <v>36</v>
      </c>
      <c r="C492" t="s">
        <v>42</v>
      </c>
      <c r="D492" t="s">
        <v>64</v>
      </c>
      <c r="E492" t="s">
        <v>60</v>
      </c>
      <c r="F492" t="s">
        <v>59</v>
      </c>
      <c r="G492">
        <v>212</v>
      </c>
      <c r="H492" t="s">
        <v>4</v>
      </c>
      <c r="I492" t="s">
        <v>74</v>
      </c>
      <c r="J492" s="2">
        <v>20</v>
      </c>
      <c r="K492" s="2">
        <v>8</v>
      </c>
      <c r="L492" s="2">
        <v>2</v>
      </c>
      <c r="M492" s="2">
        <f t="shared" si="36"/>
        <v>6</v>
      </c>
      <c r="N492" s="3">
        <f t="shared" si="35"/>
        <v>25</v>
      </c>
      <c r="Q492">
        <v>212</v>
      </c>
    </row>
    <row r="493" spans="1:17" x14ac:dyDescent="0.25">
      <c r="A493" t="s">
        <v>16</v>
      </c>
      <c r="B493" t="s">
        <v>36</v>
      </c>
      <c r="C493" t="s">
        <v>42</v>
      </c>
      <c r="D493" t="s">
        <v>64</v>
      </c>
      <c r="E493" t="s">
        <v>60</v>
      </c>
      <c r="F493" t="s">
        <v>59</v>
      </c>
      <c r="G493">
        <v>212</v>
      </c>
      <c r="H493" t="s">
        <v>4</v>
      </c>
      <c r="I493" t="s">
        <v>74</v>
      </c>
      <c r="J493" s="2">
        <v>100</v>
      </c>
      <c r="K493" s="2">
        <v>7</v>
      </c>
      <c r="L493" s="2">
        <v>4</v>
      </c>
      <c r="M493" s="2">
        <f t="shared" si="36"/>
        <v>3</v>
      </c>
      <c r="N493" s="3">
        <f t="shared" si="35"/>
        <v>57.142857142857139</v>
      </c>
      <c r="Q493">
        <v>212</v>
      </c>
    </row>
    <row r="494" spans="1:17" x14ac:dyDescent="0.25">
      <c r="A494" t="s">
        <v>17</v>
      </c>
      <c r="B494" t="s">
        <v>36</v>
      </c>
      <c r="C494" t="s">
        <v>42</v>
      </c>
      <c r="D494" t="s">
        <v>64</v>
      </c>
      <c r="E494" t="s">
        <v>60</v>
      </c>
      <c r="F494" t="s">
        <v>59</v>
      </c>
      <c r="G494">
        <v>212</v>
      </c>
      <c r="H494" t="s">
        <v>4</v>
      </c>
      <c r="I494" t="s">
        <v>74</v>
      </c>
      <c r="J494" s="2">
        <v>100</v>
      </c>
      <c r="K494" s="2">
        <v>8</v>
      </c>
      <c r="L494" s="2">
        <v>3</v>
      </c>
      <c r="M494" s="2">
        <f t="shared" si="36"/>
        <v>5</v>
      </c>
      <c r="N494" s="3">
        <f t="shared" si="35"/>
        <v>37.5</v>
      </c>
      <c r="O494">
        <f>AVERAGE(J448:J494)</f>
        <v>31.276595744680851</v>
      </c>
      <c r="P494">
        <f>AVERAGE(K448:K494)</f>
        <v>9.5531914893617014</v>
      </c>
      <c r="Q494">
        <v>212</v>
      </c>
    </row>
    <row r="495" spans="1:17" x14ac:dyDescent="0.25">
      <c r="A495" t="s">
        <v>17</v>
      </c>
      <c r="B495" t="s">
        <v>36</v>
      </c>
      <c r="C495" t="s">
        <v>42</v>
      </c>
      <c r="D495" t="s">
        <v>64</v>
      </c>
      <c r="E495" t="s">
        <v>60</v>
      </c>
      <c r="F495" t="s">
        <v>59</v>
      </c>
      <c r="G495">
        <v>193</v>
      </c>
      <c r="H495" t="s">
        <v>7</v>
      </c>
      <c r="I495" t="s">
        <v>62</v>
      </c>
      <c r="J495" s="2">
        <v>0</v>
      </c>
      <c r="K495" s="2">
        <v>0</v>
      </c>
      <c r="L495" s="2">
        <v>0</v>
      </c>
      <c r="M495" s="2">
        <f t="shared" si="36"/>
        <v>0</v>
      </c>
      <c r="N495" s="3" t="s">
        <v>9</v>
      </c>
      <c r="Q495">
        <v>193</v>
      </c>
    </row>
    <row r="496" spans="1:17" x14ac:dyDescent="0.25">
      <c r="A496" t="s">
        <v>16</v>
      </c>
      <c r="B496" t="s">
        <v>36</v>
      </c>
      <c r="C496" t="s">
        <v>42</v>
      </c>
      <c r="D496" t="s">
        <v>64</v>
      </c>
      <c r="E496" t="s">
        <v>60</v>
      </c>
      <c r="F496" t="s">
        <v>59</v>
      </c>
      <c r="G496">
        <v>193</v>
      </c>
      <c r="H496" t="s">
        <v>7</v>
      </c>
      <c r="I496" t="s">
        <v>62</v>
      </c>
      <c r="J496" s="2">
        <v>0</v>
      </c>
      <c r="K496" s="2">
        <v>6</v>
      </c>
      <c r="L496" s="2">
        <v>0</v>
      </c>
      <c r="M496" s="2">
        <f t="shared" si="36"/>
        <v>6</v>
      </c>
      <c r="N496" s="3">
        <f>L496/(L496+M496)*100</f>
        <v>0</v>
      </c>
      <c r="Q496">
        <v>193</v>
      </c>
    </row>
    <row r="497" spans="1:17" x14ac:dyDescent="0.25">
      <c r="A497" t="s">
        <v>17</v>
      </c>
      <c r="B497" t="s">
        <v>36</v>
      </c>
      <c r="C497" t="s">
        <v>42</v>
      </c>
      <c r="D497" t="s">
        <v>64</v>
      </c>
      <c r="E497" t="s">
        <v>60</v>
      </c>
      <c r="F497" t="s">
        <v>59</v>
      </c>
      <c r="G497">
        <v>193</v>
      </c>
      <c r="H497" t="s">
        <v>7</v>
      </c>
      <c r="I497" t="s">
        <v>62</v>
      </c>
      <c r="J497" s="2">
        <v>5</v>
      </c>
      <c r="K497" s="2">
        <v>7</v>
      </c>
      <c r="L497" s="2">
        <v>2</v>
      </c>
      <c r="M497" s="2">
        <f t="shared" si="36"/>
        <v>5</v>
      </c>
      <c r="N497" s="3">
        <f>L497/(L497+M497)*100</f>
        <v>28.571428571428569</v>
      </c>
      <c r="Q497">
        <v>193</v>
      </c>
    </row>
    <row r="498" spans="1:17" x14ac:dyDescent="0.25">
      <c r="A498" t="s">
        <v>17</v>
      </c>
      <c r="B498" t="s">
        <v>36</v>
      </c>
      <c r="C498" t="s">
        <v>42</v>
      </c>
      <c r="D498" t="s">
        <v>64</v>
      </c>
      <c r="E498" t="s">
        <v>60</v>
      </c>
      <c r="F498" t="s">
        <v>59</v>
      </c>
      <c r="G498">
        <v>193</v>
      </c>
      <c r="H498" t="s">
        <v>7</v>
      </c>
      <c r="I498" t="s">
        <v>62</v>
      </c>
      <c r="J498" s="2">
        <v>20</v>
      </c>
      <c r="K498" s="2">
        <v>1</v>
      </c>
      <c r="L498" s="2">
        <v>1</v>
      </c>
      <c r="M498" s="2">
        <f t="shared" si="36"/>
        <v>0</v>
      </c>
      <c r="N498" s="3">
        <f>L498/(L498+M498)*100</f>
        <v>100</v>
      </c>
      <c r="Q498">
        <v>193</v>
      </c>
    </row>
    <row r="499" spans="1:17" x14ac:dyDescent="0.25">
      <c r="A499" t="s">
        <v>17</v>
      </c>
      <c r="B499" t="s">
        <v>36</v>
      </c>
      <c r="C499" t="s">
        <v>42</v>
      </c>
      <c r="D499" t="s">
        <v>64</v>
      </c>
      <c r="E499" t="s">
        <v>60</v>
      </c>
      <c r="F499" t="s">
        <v>59</v>
      </c>
      <c r="G499">
        <v>193</v>
      </c>
      <c r="H499" t="s">
        <v>7</v>
      </c>
      <c r="I499" t="s">
        <v>62</v>
      </c>
      <c r="J499" s="2">
        <v>20</v>
      </c>
      <c r="K499" s="2">
        <v>10</v>
      </c>
      <c r="L499" s="2">
        <v>4</v>
      </c>
      <c r="M499" s="2">
        <f t="shared" si="36"/>
        <v>6</v>
      </c>
      <c r="N499" s="3">
        <f>L499/(L499+M499)*100</f>
        <v>40</v>
      </c>
      <c r="Q499">
        <v>193</v>
      </c>
    </row>
    <row r="500" spans="1:17" x14ac:dyDescent="0.25">
      <c r="A500" t="s">
        <v>17</v>
      </c>
      <c r="B500" t="s">
        <v>36</v>
      </c>
      <c r="C500" t="s">
        <v>42</v>
      </c>
      <c r="D500" t="s">
        <v>64</v>
      </c>
      <c r="E500" t="s">
        <v>60</v>
      </c>
      <c r="F500" t="s">
        <v>59</v>
      </c>
      <c r="G500">
        <v>193</v>
      </c>
      <c r="H500" t="s">
        <v>7</v>
      </c>
      <c r="I500" t="s">
        <v>62</v>
      </c>
      <c r="J500" s="2">
        <v>100</v>
      </c>
      <c r="K500" s="2">
        <v>0</v>
      </c>
      <c r="L500" s="2">
        <v>0</v>
      </c>
      <c r="M500" s="2">
        <f t="shared" si="36"/>
        <v>0</v>
      </c>
      <c r="N500" s="3" t="s">
        <v>9</v>
      </c>
      <c r="Q500">
        <v>193</v>
      </c>
    </row>
    <row r="501" spans="1:17" x14ac:dyDescent="0.25">
      <c r="A501" t="s">
        <v>17</v>
      </c>
      <c r="B501" t="s">
        <v>36</v>
      </c>
      <c r="C501" t="s">
        <v>42</v>
      </c>
      <c r="D501" t="s">
        <v>64</v>
      </c>
      <c r="E501" t="s">
        <v>60</v>
      </c>
      <c r="F501" t="s">
        <v>59</v>
      </c>
      <c r="G501">
        <v>193</v>
      </c>
      <c r="H501" t="s">
        <v>7</v>
      </c>
      <c r="I501" t="s">
        <v>62</v>
      </c>
      <c r="J501" s="2">
        <v>100</v>
      </c>
      <c r="K501" s="2">
        <v>1</v>
      </c>
      <c r="L501" s="2">
        <v>1</v>
      </c>
      <c r="M501" s="2">
        <f t="shared" si="36"/>
        <v>0</v>
      </c>
      <c r="N501" s="3">
        <f t="shared" ref="N501:N521" si="37">L501/(L501+M501)*100</f>
        <v>100</v>
      </c>
      <c r="Q501">
        <v>193</v>
      </c>
    </row>
    <row r="502" spans="1:17" x14ac:dyDescent="0.25">
      <c r="A502" t="s">
        <v>17</v>
      </c>
      <c r="B502" t="s">
        <v>36</v>
      </c>
      <c r="C502" t="s">
        <v>42</v>
      </c>
      <c r="D502" t="s">
        <v>64</v>
      </c>
      <c r="E502" t="s">
        <v>60</v>
      </c>
      <c r="F502" t="s">
        <v>59</v>
      </c>
      <c r="G502">
        <v>195</v>
      </c>
      <c r="H502" t="s">
        <v>7</v>
      </c>
      <c r="I502" t="s">
        <v>65</v>
      </c>
      <c r="J502" s="2">
        <v>0</v>
      </c>
      <c r="K502" s="2">
        <v>2</v>
      </c>
      <c r="L502" s="2">
        <v>0</v>
      </c>
      <c r="M502" s="2">
        <f t="shared" si="36"/>
        <v>2</v>
      </c>
      <c r="N502" s="3">
        <f t="shared" si="37"/>
        <v>0</v>
      </c>
      <c r="Q502">
        <v>195</v>
      </c>
    </row>
    <row r="503" spans="1:17" x14ac:dyDescent="0.25">
      <c r="A503" t="s">
        <v>17</v>
      </c>
      <c r="B503" t="s">
        <v>36</v>
      </c>
      <c r="C503" t="s">
        <v>42</v>
      </c>
      <c r="D503" t="s">
        <v>64</v>
      </c>
      <c r="E503" t="s">
        <v>60</v>
      </c>
      <c r="F503" t="s">
        <v>59</v>
      </c>
      <c r="G503">
        <v>195</v>
      </c>
      <c r="H503" t="s">
        <v>7</v>
      </c>
      <c r="I503" t="s">
        <v>65</v>
      </c>
      <c r="J503" s="2">
        <v>0</v>
      </c>
      <c r="K503" s="2">
        <v>4</v>
      </c>
      <c r="L503" s="2">
        <v>0</v>
      </c>
      <c r="M503" s="2">
        <f t="shared" si="36"/>
        <v>4</v>
      </c>
      <c r="N503" s="3">
        <f t="shared" si="37"/>
        <v>0</v>
      </c>
      <c r="Q503">
        <v>195</v>
      </c>
    </row>
    <row r="504" spans="1:17" x14ac:dyDescent="0.25">
      <c r="A504" t="s">
        <v>17</v>
      </c>
      <c r="B504" t="s">
        <v>36</v>
      </c>
      <c r="C504" t="s">
        <v>42</v>
      </c>
      <c r="D504" t="s">
        <v>64</v>
      </c>
      <c r="E504" t="s">
        <v>60</v>
      </c>
      <c r="F504" t="s">
        <v>59</v>
      </c>
      <c r="G504">
        <v>195</v>
      </c>
      <c r="H504" t="s">
        <v>7</v>
      </c>
      <c r="I504" t="s">
        <v>65</v>
      </c>
      <c r="J504" s="2">
        <v>20</v>
      </c>
      <c r="K504" s="2">
        <v>7</v>
      </c>
      <c r="L504" s="2">
        <v>4</v>
      </c>
      <c r="M504" s="2">
        <f t="shared" si="36"/>
        <v>3</v>
      </c>
      <c r="N504" s="3">
        <f t="shared" si="37"/>
        <v>57.142857142857139</v>
      </c>
      <c r="Q504">
        <v>195</v>
      </c>
    </row>
    <row r="505" spans="1:17" x14ac:dyDescent="0.25">
      <c r="A505" t="s">
        <v>17</v>
      </c>
      <c r="B505" t="s">
        <v>36</v>
      </c>
      <c r="C505" t="s">
        <v>42</v>
      </c>
      <c r="D505" t="s">
        <v>64</v>
      </c>
      <c r="E505" t="s">
        <v>60</v>
      </c>
      <c r="F505" t="s">
        <v>59</v>
      </c>
      <c r="G505">
        <v>198</v>
      </c>
      <c r="H505" t="s">
        <v>7</v>
      </c>
      <c r="I505" t="s">
        <v>66</v>
      </c>
      <c r="J505" s="2">
        <v>0</v>
      </c>
      <c r="K505" s="2">
        <v>2</v>
      </c>
      <c r="L505" s="2">
        <v>0</v>
      </c>
      <c r="M505" s="2">
        <f t="shared" si="36"/>
        <v>2</v>
      </c>
      <c r="N505" s="3">
        <f t="shared" si="37"/>
        <v>0</v>
      </c>
      <c r="Q505">
        <v>198</v>
      </c>
    </row>
    <row r="506" spans="1:17" x14ac:dyDescent="0.25">
      <c r="A506" t="s">
        <v>17</v>
      </c>
      <c r="B506" t="s">
        <v>36</v>
      </c>
      <c r="C506" t="s">
        <v>42</v>
      </c>
      <c r="D506" t="s">
        <v>64</v>
      </c>
      <c r="E506" t="s">
        <v>60</v>
      </c>
      <c r="F506" t="s">
        <v>59</v>
      </c>
      <c r="G506">
        <v>198</v>
      </c>
      <c r="H506" t="s">
        <v>7</v>
      </c>
      <c r="I506" t="s">
        <v>66</v>
      </c>
      <c r="J506" s="2">
        <v>5</v>
      </c>
      <c r="K506" s="2">
        <v>8</v>
      </c>
      <c r="L506" s="2">
        <v>1</v>
      </c>
      <c r="M506" s="2">
        <f t="shared" si="36"/>
        <v>7</v>
      </c>
      <c r="N506" s="3">
        <f t="shared" si="37"/>
        <v>12.5</v>
      </c>
      <c r="Q506">
        <v>198</v>
      </c>
    </row>
    <row r="507" spans="1:17" x14ac:dyDescent="0.25">
      <c r="A507" t="s">
        <v>17</v>
      </c>
      <c r="B507" t="s">
        <v>36</v>
      </c>
      <c r="C507" t="s">
        <v>42</v>
      </c>
      <c r="D507" t="s">
        <v>64</v>
      </c>
      <c r="E507" t="s">
        <v>60</v>
      </c>
      <c r="F507" t="s">
        <v>59</v>
      </c>
      <c r="G507">
        <v>198</v>
      </c>
      <c r="H507" t="s">
        <v>7</v>
      </c>
      <c r="I507" t="s">
        <v>66</v>
      </c>
      <c r="J507" s="2">
        <v>100</v>
      </c>
      <c r="K507" s="2">
        <v>6</v>
      </c>
      <c r="L507" s="2">
        <v>0</v>
      </c>
      <c r="M507" s="2">
        <f t="shared" si="36"/>
        <v>6</v>
      </c>
      <c r="N507" s="3">
        <f t="shared" si="37"/>
        <v>0</v>
      </c>
      <c r="Q507">
        <v>198</v>
      </c>
    </row>
    <row r="508" spans="1:17" x14ac:dyDescent="0.25">
      <c r="A508" t="s">
        <v>17</v>
      </c>
      <c r="B508" t="s">
        <v>36</v>
      </c>
      <c r="C508" t="s">
        <v>42</v>
      </c>
      <c r="D508" t="s">
        <v>64</v>
      </c>
      <c r="E508" t="s">
        <v>60</v>
      </c>
      <c r="F508" t="s">
        <v>59</v>
      </c>
      <c r="G508">
        <v>199</v>
      </c>
      <c r="H508" t="s">
        <v>7</v>
      </c>
      <c r="I508" t="s">
        <v>69</v>
      </c>
      <c r="J508" s="2">
        <v>0</v>
      </c>
      <c r="K508" s="2">
        <v>19</v>
      </c>
      <c r="L508" s="2">
        <v>4</v>
      </c>
      <c r="M508" s="2">
        <f t="shared" si="36"/>
        <v>15</v>
      </c>
      <c r="N508" s="3">
        <f t="shared" si="37"/>
        <v>21.052631578947366</v>
      </c>
      <c r="Q508">
        <v>199</v>
      </c>
    </row>
    <row r="509" spans="1:17" x14ac:dyDescent="0.25">
      <c r="A509" t="s">
        <v>17</v>
      </c>
      <c r="B509" t="s">
        <v>36</v>
      </c>
      <c r="C509" t="s">
        <v>42</v>
      </c>
      <c r="D509" t="s">
        <v>64</v>
      </c>
      <c r="E509" t="s">
        <v>60</v>
      </c>
      <c r="F509" t="s">
        <v>59</v>
      </c>
      <c r="G509">
        <v>199</v>
      </c>
      <c r="H509" t="s">
        <v>7</v>
      </c>
      <c r="I509" t="s">
        <v>69</v>
      </c>
      <c r="J509" s="2">
        <v>5</v>
      </c>
      <c r="K509" s="2">
        <v>14</v>
      </c>
      <c r="L509" s="2">
        <v>1</v>
      </c>
      <c r="M509" s="2">
        <f t="shared" si="36"/>
        <v>13</v>
      </c>
      <c r="N509" s="3">
        <f t="shared" si="37"/>
        <v>7.1428571428571423</v>
      </c>
      <c r="Q509">
        <v>199</v>
      </c>
    </row>
    <row r="510" spans="1:17" x14ac:dyDescent="0.25">
      <c r="A510" t="s">
        <v>16</v>
      </c>
      <c r="B510" t="s">
        <v>36</v>
      </c>
      <c r="C510" t="s">
        <v>42</v>
      </c>
      <c r="D510" t="s">
        <v>64</v>
      </c>
      <c r="E510" t="s">
        <v>60</v>
      </c>
      <c r="F510" t="s">
        <v>59</v>
      </c>
      <c r="G510">
        <v>199</v>
      </c>
      <c r="H510" t="s">
        <v>7</v>
      </c>
      <c r="I510" t="s">
        <v>69</v>
      </c>
      <c r="J510" s="2">
        <v>100</v>
      </c>
      <c r="K510" s="2">
        <v>5</v>
      </c>
      <c r="L510" s="2">
        <v>1</v>
      </c>
      <c r="M510" s="2">
        <f t="shared" si="36"/>
        <v>4</v>
      </c>
      <c r="N510" s="3">
        <f t="shared" si="37"/>
        <v>20</v>
      </c>
      <c r="Q510">
        <v>199</v>
      </c>
    </row>
    <row r="511" spans="1:17" x14ac:dyDescent="0.25">
      <c r="A511" t="s">
        <v>17</v>
      </c>
      <c r="B511" t="s">
        <v>36</v>
      </c>
      <c r="C511" t="s">
        <v>42</v>
      </c>
      <c r="D511" t="s">
        <v>64</v>
      </c>
      <c r="E511" t="s">
        <v>60</v>
      </c>
      <c r="F511" t="s">
        <v>59</v>
      </c>
      <c r="G511">
        <v>200</v>
      </c>
      <c r="H511" t="s">
        <v>7</v>
      </c>
      <c r="I511" t="s">
        <v>70</v>
      </c>
      <c r="J511" s="2">
        <v>5</v>
      </c>
      <c r="K511" s="2">
        <v>4</v>
      </c>
      <c r="L511" s="2">
        <v>0</v>
      </c>
      <c r="M511" s="2">
        <f t="shared" si="36"/>
        <v>4</v>
      </c>
      <c r="N511" s="3">
        <f t="shared" si="37"/>
        <v>0</v>
      </c>
      <c r="Q511">
        <v>200</v>
      </c>
    </row>
    <row r="512" spans="1:17" x14ac:dyDescent="0.25">
      <c r="A512" t="s">
        <v>17</v>
      </c>
      <c r="B512" t="s">
        <v>36</v>
      </c>
      <c r="C512" t="s">
        <v>42</v>
      </c>
      <c r="D512" t="s">
        <v>64</v>
      </c>
      <c r="E512" t="s">
        <v>60</v>
      </c>
      <c r="F512" t="s">
        <v>59</v>
      </c>
      <c r="G512">
        <v>200</v>
      </c>
      <c r="H512" t="s">
        <v>7</v>
      </c>
      <c r="I512" t="s">
        <v>70</v>
      </c>
      <c r="J512" s="2">
        <v>5</v>
      </c>
      <c r="K512" s="2">
        <v>8</v>
      </c>
      <c r="L512" s="2">
        <v>0</v>
      </c>
      <c r="M512" s="2">
        <f t="shared" ref="M512:M521" si="38">K512-L512</f>
        <v>8</v>
      </c>
      <c r="N512" s="3">
        <f t="shared" si="37"/>
        <v>0</v>
      </c>
      <c r="Q512">
        <v>200</v>
      </c>
    </row>
    <row r="513" spans="1:17" x14ac:dyDescent="0.25">
      <c r="A513" t="s">
        <v>17</v>
      </c>
      <c r="B513" t="s">
        <v>36</v>
      </c>
      <c r="C513" t="s">
        <v>42</v>
      </c>
      <c r="D513" t="s">
        <v>64</v>
      </c>
      <c r="E513" t="s">
        <v>60</v>
      </c>
      <c r="F513" t="s">
        <v>59</v>
      </c>
      <c r="G513">
        <v>200</v>
      </c>
      <c r="H513" t="s">
        <v>7</v>
      </c>
      <c r="I513" t="s">
        <v>70</v>
      </c>
      <c r="J513" s="2">
        <v>20</v>
      </c>
      <c r="K513" s="2">
        <v>10</v>
      </c>
      <c r="L513" s="2">
        <v>5</v>
      </c>
      <c r="M513" s="2">
        <f t="shared" si="38"/>
        <v>5</v>
      </c>
      <c r="N513" s="3">
        <f t="shared" si="37"/>
        <v>50</v>
      </c>
      <c r="Q513">
        <v>200</v>
      </c>
    </row>
    <row r="514" spans="1:17" x14ac:dyDescent="0.25">
      <c r="A514" t="s">
        <v>17</v>
      </c>
      <c r="B514" t="s">
        <v>36</v>
      </c>
      <c r="C514" t="s">
        <v>42</v>
      </c>
      <c r="D514" t="s">
        <v>64</v>
      </c>
      <c r="E514" t="s">
        <v>60</v>
      </c>
      <c r="F514" t="s">
        <v>59</v>
      </c>
      <c r="G514">
        <v>200</v>
      </c>
      <c r="H514" t="s">
        <v>7</v>
      </c>
      <c r="I514" t="s">
        <v>70</v>
      </c>
      <c r="J514" s="2">
        <v>100</v>
      </c>
      <c r="K514" s="2">
        <v>4</v>
      </c>
      <c r="L514" s="2">
        <v>1</v>
      </c>
      <c r="M514" s="2">
        <f t="shared" si="38"/>
        <v>3</v>
      </c>
      <c r="N514" s="3">
        <f t="shared" si="37"/>
        <v>25</v>
      </c>
      <c r="Q514">
        <v>200</v>
      </c>
    </row>
    <row r="515" spans="1:17" x14ac:dyDescent="0.25">
      <c r="A515" t="s">
        <v>17</v>
      </c>
      <c r="B515" t="s">
        <v>36</v>
      </c>
      <c r="C515" t="s">
        <v>42</v>
      </c>
      <c r="D515" t="s">
        <v>64</v>
      </c>
      <c r="E515" t="s">
        <v>60</v>
      </c>
      <c r="F515" t="s">
        <v>59</v>
      </c>
      <c r="G515">
        <v>200</v>
      </c>
      <c r="H515" t="s">
        <v>7</v>
      </c>
      <c r="I515" t="s">
        <v>70</v>
      </c>
      <c r="J515" s="2">
        <v>100</v>
      </c>
      <c r="K515" s="2">
        <v>4</v>
      </c>
      <c r="L515" s="2">
        <v>3</v>
      </c>
      <c r="M515" s="2">
        <f t="shared" si="38"/>
        <v>1</v>
      </c>
      <c r="N515" s="3">
        <f t="shared" si="37"/>
        <v>75</v>
      </c>
      <c r="Q515">
        <v>200</v>
      </c>
    </row>
    <row r="516" spans="1:17" x14ac:dyDescent="0.25">
      <c r="A516" t="s">
        <v>16</v>
      </c>
      <c r="B516" t="s">
        <v>36</v>
      </c>
      <c r="C516" t="s">
        <v>42</v>
      </c>
      <c r="D516" t="s">
        <v>64</v>
      </c>
      <c r="E516" t="s">
        <v>60</v>
      </c>
      <c r="F516" t="s">
        <v>59</v>
      </c>
      <c r="G516">
        <v>206</v>
      </c>
      <c r="H516" t="s">
        <v>7</v>
      </c>
      <c r="I516" t="s">
        <v>71</v>
      </c>
      <c r="J516" s="2">
        <v>5</v>
      </c>
      <c r="K516" s="2">
        <v>5</v>
      </c>
      <c r="L516" s="2">
        <v>3</v>
      </c>
      <c r="M516" s="2">
        <f t="shared" si="38"/>
        <v>2</v>
      </c>
      <c r="N516" s="3">
        <f t="shared" si="37"/>
        <v>60</v>
      </c>
      <c r="Q516">
        <v>206</v>
      </c>
    </row>
    <row r="517" spans="1:17" x14ac:dyDescent="0.25">
      <c r="A517" t="s">
        <v>16</v>
      </c>
      <c r="B517" t="s">
        <v>36</v>
      </c>
      <c r="C517" t="s">
        <v>42</v>
      </c>
      <c r="D517" t="s">
        <v>64</v>
      </c>
      <c r="E517" t="s">
        <v>60</v>
      </c>
      <c r="F517" t="s">
        <v>59</v>
      </c>
      <c r="G517">
        <v>206</v>
      </c>
      <c r="H517" t="s">
        <v>7</v>
      </c>
      <c r="I517" t="s">
        <v>71</v>
      </c>
      <c r="J517" s="2">
        <v>20</v>
      </c>
      <c r="K517" s="2">
        <v>11</v>
      </c>
      <c r="L517" s="2">
        <v>1</v>
      </c>
      <c r="M517" s="2">
        <f t="shared" si="38"/>
        <v>10</v>
      </c>
      <c r="N517" s="3">
        <f t="shared" si="37"/>
        <v>9.0909090909090917</v>
      </c>
      <c r="Q517">
        <v>206</v>
      </c>
    </row>
    <row r="518" spans="1:17" x14ac:dyDescent="0.25">
      <c r="A518" t="s">
        <v>16</v>
      </c>
      <c r="B518" t="s">
        <v>36</v>
      </c>
      <c r="C518" t="s">
        <v>42</v>
      </c>
      <c r="D518" t="s">
        <v>64</v>
      </c>
      <c r="E518" t="s">
        <v>60</v>
      </c>
      <c r="F518" t="s">
        <v>59</v>
      </c>
      <c r="G518">
        <v>206</v>
      </c>
      <c r="H518" t="s">
        <v>7</v>
      </c>
      <c r="I518" t="s">
        <v>71</v>
      </c>
      <c r="J518" s="2">
        <v>20</v>
      </c>
      <c r="K518" s="2">
        <v>16</v>
      </c>
      <c r="L518" s="2">
        <v>2</v>
      </c>
      <c r="M518" s="2">
        <f t="shared" si="38"/>
        <v>14</v>
      </c>
      <c r="N518" s="3">
        <f t="shared" si="37"/>
        <v>12.5</v>
      </c>
      <c r="Q518">
        <v>206</v>
      </c>
    </row>
    <row r="519" spans="1:17" x14ac:dyDescent="0.25">
      <c r="A519" t="s">
        <v>16</v>
      </c>
      <c r="B519" t="s">
        <v>36</v>
      </c>
      <c r="C519" t="s">
        <v>42</v>
      </c>
      <c r="D519" t="s">
        <v>64</v>
      </c>
      <c r="E519" t="s">
        <v>60</v>
      </c>
      <c r="F519" t="s">
        <v>59</v>
      </c>
      <c r="G519">
        <v>208</v>
      </c>
      <c r="H519" t="s">
        <v>7</v>
      </c>
      <c r="I519" t="s">
        <v>73</v>
      </c>
      <c r="J519" s="2">
        <v>5</v>
      </c>
      <c r="K519" s="2">
        <v>1</v>
      </c>
      <c r="L519" s="2">
        <v>0</v>
      </c>
      <c r="M519" s="2">
        <f t="shared" si="38"/>
        <v>1</v>
      </c>
      <c r="N519" s="3">
        <f t="shared" si="37"/>
        <v>0</v>
      </c>
      <c r="O519">
        <f>AVERAGE(J495:J521)</f>
        <v>28.333333333333332</v>
      </c>
      <c r="P519">
        <f>AVERAGE(K495:K521)</f>
        <v>6.3703703703703702</v>
      </c>
      <c r="Q519">
        <v>208</v>
      </c>
    </row>
    <row r="520" spans="1:17" x14ac:dyDescent="0.25">
      <c r="A520" t="s">
        <v>16</v>
      </c>
      <c r="B520" t="s">
        <v>36</v>
      </c>
      <c r="C520" t="s">
        <v>42</v>
      </c>
      <c r="D520" t="s">
        <v>64</v>
      </c>
      <c r="E520" t="s">
        <v>60</v>
      </c>
      <c r="F520" t="s">
        <v>59</v>
      </c>
      <c r="G520">
        <v>212</v>
      </c>
      <c r="H520" t="s">
        <v>7</v>
      </c>
      <c r="I520" t="s">
        <v>74</v>
      </c>
      <c r="J520" s="2">
        <v>5</v>
      </c>
      <c r="K520" s="2">
        <v>8</v>
      </c>
      <c r="L520" s="2">
        <v>4</v>
      </c>
      <c r="M520" s="2">
        <f t="shared" si="38"/>
        <v>4</v>
      </c>
      <c r="N520" s="3">
        <f t="shared" si="37"/>
        <v>50</v>
      </c>
      <c r="Q520">
        <v>212</v>
      </c>
    </row>
    <row r="521" spans="1:17" x14ac:dyDescent="0.25">
      <c r="A521" t="s">
        <v>16</v>
      </c>
      <c r="B521" t="s">
        <v>36</v>
      </c>
      <c r="C521" t="s">
        <v>42</v>
      </c>
      <c r="D521" t="s">
        <v>64</v>
      </c>
      <c r="E521" t="s">
        <v>60</v>
      </c>
      <c r="F521" t="s">
        <v>59</v>
      </c>
      <c r="G521">
        <v>212</v>
      </c>
      <c r="H521" t="s">
        <v>7</v>
      </c>
      <c r="I521" t="s">
        <v>74</v>
      </c>
      <c r="J521" s="2">
        <v>5</v>
      </c>
      <c r="K521" s="2">
        <v>9</v>
      </c>
      <c r="L521" s="2">
        <v>3</v>
      </c>
      <c r="M521" s="2">
        <f t="shared" si="38"/>
        <v>6</v>
      </c>
      <c r="N521" s="3">
        <f t="shared" si="37"/>
        <v>33.333333333333329</v>
      </c>
      <c r="Q521">
        <v>212</v>
      </c>
    </row>
    <row r="522" spans="1:17" x14ac:dyDescent="0.25">
      <c r="A522" t="s">
        <v>17</v>
      </c>
      <c r="B522" t="s">
        <v>36</v>
      </c>
      <c r="C522" t="s">
        <v>42</v>
      </c>
      <c r="D522" t="s">
        <v>32</v>
      </c>
      <c r="E522" t="s">
        <v>25</v>
      </c>
      <c r="F522" t="s">
        <v>25</v>
      </c>
      <c r="G522">
        <v>156</v>
      </c>
      <c r="H522" t="s">
        <v>4</v>
      </c>
      <c r="I522">
        <v>10000</v>
      </c>
      <c r="J522" s="2">
        <v>0</v>
      </c>
      <c r="K522" s="2">
        <v>5</v>
      </c>
      <c r="L522" s="2">
        <v>1</v>
      </c>
      <c r="M522" s="2">
        <f t="shared" ref="M522:M529" si="39">K522-L522</f>
        <v>4</v>
      </c>
      <c r="N522" s="3">
        <f t="shared" ref="N522:N536" si="40">L522/(L522+M522)*100</f>
        <v>20</v>
      </c>
      <c r="Q522">
        <v>156</v>
      </c>
    </row>
    <row r="523" spans="1:17" x14ac:dyDescent="0.25">
      <c r="A523" t="s">
        <v>17</v>
      </c>
      <c r="B523" t="s">
        <v>36</v>
      </c>
      <c r="C523" t="s">
        <v>42</v>
      </c>
      <c r="D523" t="s">
        <v>32</v>
      </c>
      <c r="E523" t="s">
        <v>25</v>
      </c>
      <c r="F523" t="s">
        <v>25</v>
      </c>
      <c r="G523">
        <v>156</v>
      </c>
      <c r="H523" t="s">
        <v>4</v>
      </c>
      <c r="I523">
        <v>10000</v>
      </c>
      <c r="J523" s="2">
        <v>0</v>
      </c>
      <c r="K523" s="2">
        <v>6</v>
      </c>
      <c r="L523" s="2">
        <v>0</v>
      </c>
      <c r="M523" s="2">
        <f t="shared" si="39"/>
        <v>6</v>
      </c>
      <c r="N523" s="3">
        <f t="shared" si="40"/>
        <v>0</v>
      </c>
      <c r="Q523">
        <v>156</v>
      </c>
    </row>
    <row r="524" spans="1:17" x14ac:dyDescent="0.25">
      <c r="A524" t="s">
        <v>16</v>
      </c>
      <c r="B524" t="s">
        <v>36</v>
      </c>
      <c r="C524" t="s">
        <v>42</v>
      </c>
      <c r="D524" t="s">
        <v>32</v>
      </c>
      <c r="E524" t="s">
        <v>25</v>
      </c>
      <c r="F524" t="s">
        <v>25</v>
      </c>
      <c r="G524">
        <v>156</v>
      </c>
      <c r="H524" t="s">
        <v>4</v>
      </c>
      <c r="I524">
        <v>10000</v>
      </c>
      <c r="J524" s="2">
        <v>0</v>
      </c>
      <c r="K524" s="2">
        <v>6</v>
      </c>
      <c r="L524" s="2">
        <v>1</v>
      </c>
      <c r="M524" s="2">
        <f t="shared" si="39"/>
        <v>5</v>
      </c>
      <c r="N524" s="3">
        <f t="shared" si="40"/>
        <v>16.666666666666664</v>
      </c>
      <c r="Q524">
        <v>156</v>
      </c>
    </row>
    <row r="525" spans="1:17" x14ac:dyDescent="0.25">
      <c r="A525" t="s">
        <v>16</v>
      </c>
      <c r="B525" t="s">
        <v>36</v>
      </c>
      <c r="C525" t="s">
        <v>42</v>
      </c>
      <c r="D525" t="s">
        <v>32</v>
      </c>
      <c r="E525" t="s">
        <v>25</v>
      </c>
      <c r="F525" t="s">
        <v>25</v>
      </c>
      <c r="G525">
        <v>156</v>
      </c>
      <c r="H525" t="s">
        <v>4</v>
      </c>
      <c r="I525">
        <v>10000</v>
      </c>
      <c r="J525" s="2">
        <v>5</v>
      </c>
      <c r="K525" s="2">
        <v>4</v>
      </c>
      <c r="L525" s="2">
        <v>2</v>
      </c>
      <c r="M525" s="2">
        <f t="shared" si="39"/>
        <v>2</v>
      </c>
      <c r="N525" s="3">
        <f t="shared" si="40"/>
        <v>50</v>
      </c>
      <c r="Q525">
        <v>156</v>
      </c>
    </row>
    <row r="526" spans="1:17" x14ac:dyDescent="0.25">
      <c r="A526" t="s">
        <v>16</v>
      </c>
      <c r="B526" t="s">
        <v>36</v>
      </c>
      <c r="C526" t="s">
        <v>42</v>
      </c>
      <c r="D526" t="s">
        <v>32</v>
      </c>
      <c r="E526" t="s">
        <v>25</v>
      </c>
      <c r="F526" t="s">
        <v>25</v>
      </c>
      <c r="G526">
        <v>156</v>
      </c>
      <c r="H526" t="s">
        <v>4</v>
      </c>
      <c r="I526">
        <v>10000</v>
      </c>
      <c r="J526" s="2">
        <v>5</v>
      </c>
      <c r="K526" s="2">
        <v>6</v>
      </c>
      <c r="L526" s="2">
        <v>4</v>
      </c>
      <c r="M526" s="2">
        <f t="shared" si="39"/>
        <v>2</v>
      </c>
      <c r="N526" s="3">
        <f t="shared" si="40"/>
        <v>66.666666666666657</v>
      </c>
      <c r="Q526">
        <v>156</v>
      </c>
    </row>
    <row r="527" spans="1:17" x14ac:dyDescent="0.25">
      <c r="A527" t="s">
        <v>16</v>
      </c>
      <c r="B527" t="s">
        <v>36</v>
      </c>
      <c r="C527" t="s">
        <v>42</v>
      </c>
      <c r="D527" t="s">
        <v>32</v>
      </c>
      <c r="E527" t="s">
        <v>25</v>
      </c>
      <c r="F527" t="s">
        <v>25</v>
      </c>
      <c r="G527">
        <v>156</v>
      </c>
      <c r="H527" t="s">
        <v>4</v>
      </c>
      <c r="I527">
        <v>10000</v>
      </c>
      <c r="J527" s="2">
        <v>20</v>
      </c>
      <c r="K527" s="2">
        <v>2</v>
      </c>
      <c r="L527" s="2">
        <v>1</v>
      </c>
      <c r="M527" s="2">
        <f t="shared" si="39"/>
        <v>1</v>
      </c>
      <c r="N527" s="3">
        <f t="shared" si="40"/>
        <v>50</v>
      </c>
      <c r="Q527">
        <v>156</v>
      </c>
    </row>
    <row r="528" spans="1:17" x14ac:dyDescent="0.25">
      <c r="A528" t="s">
        <v>16</v>
      </c>
      <c r="B528" t="s">
        <v>36</v>
      </c>
      <c r="C528" t="s">
        <v>42</v>
      </c>
      <c r="D528" t="s">
        <v>32</v>
      </c>
      <c r="E528" t="s">
        <v>25</v>
      </c>
      <c r="F528" t="s">
        <v>25</v>
      </c>
      <c r="G528">
        <v>156</v>
      </c>
      <c r="H528" t="s">
        <v>4</v>
      </c>
      <c r="I528">
        <v>10000</v>
      </c>
      <c r="J528" s="2">
        <v>20</v>
      </c>
      <c r="K528" s="2">
        <v>2</v>
      </c>
      <c r="L528" s="2">
        <v>1</v>
      </c>
      <c r="M528" s="2">
        <f t="shared" si="39"/>
        <v>1</v>
      </c>
      <c r="N528" s="3">
        <f t="shared" si="40"/>
        <v>50</v>
      </c>
      <c r="Q528">
        <v>156</v>
      </c>
    </row>
    <row r="529" spans="1:17" x14ac:dyDescent="0.25">
      <c r="A529" t="s">
        <v>16</v>
      </c>
      <c r="B529" t="s">
        <v>36</v>
      </c>
      <c r="C529" t="s">
        <v>42</v>
      </c>
      <c r="D529" t="s">
        <v>32</v>
      </c>
      <c r="E529" t="s">
        <v>25</v>
      </c>
      <c r="F529" t="s">
        <v>25</v>
      </c>
      <c r="G529">
        <v>156</v>
      </c>
      <c r="H529" t="s">
        <v>7</v>
      </c>
      <c r="I529">
        <v>10000</v>
      </c>
      <c r="J529" s="2">
        <v>20</v>
      </c>
      <c r="K529" s="2">
        <v>5</v>
      </c>
      <c r="L529" s="2">
        <v>1</v>
      </c>
      <c r="M529" s="2">
        <f t="shared" si="39"/>
        <v>4</v>
      </c>
      <c r="N529" s="3">
        <f t="shared" si="40"/>
        <v>20</v>
      </c>
      <c r="Q529">
        <v>156</v>
      </c>
    </row>
    <row r="530" spans="1:17" x14ac:dyDescent="0.25">
      <c r="A530" t="s">
        <v>16</v>
      </c>
      <c r="B530" t="s">
        <v>36</v>
      </c>
      <c r="C530" t="s">
        <v>42</v>
      </c>
      <c r="D530" t="s">
        <v>32</v>
      </c>
      <c r="E530" t="s">
        <v>25</v>
      </c>
      <c r="F530" t="s">
        <v>25</v>
      </c>
      <c r="G530">
        <v>156</v>
      </c>
      <c r="H530" t="s">
        <v>4</v>
      </c>
      <c r="I530">
        <v>10000</v>
      </c>
      <c r="J530" s="2">
        <v>100</v>
      </c>
      <c r="K530" s="2">
        <v>1</v>
      </c>
      <c r="L530" s="2">
        <v>0</v>
      </c>
      <c r="M530" s="2">
        <f t="shared" ref="M530:M561" si="41">K530-L530</f>
        <v>1</v>
      </c>
      <c r="N530" s="3">
        <f t="shared" si="40"/>
        <v>0</v>
      </c>
      <c r="Q530">
        <v>156</v>
      </c>
    </row>
    <row r="531" spans="1:17" x14ac:dyDescent="0.25">
      <c r="A531" t="s">
        <v>16</v>
      </c>
      <c r="B531" t="s">
        <v>36</v>
      </c>
      <c r="C531" t="s">
        <v>42</v>
      </c>
      <c r="D531" t="s">
        <v>32</v>
      </c>
      <c r="E531" t="s">
        <v>25</v>
      </c>
      <c r="F531" t="s">
        <v>25</v>
      </c>
      <c r="G531">
        <v>156</v>
      </c>
      <c r="H531" t="s">
        <v>4</v>
      </c>
      <c r="I531">
        <v>10000</v>
      </c>
      <c r="J531" s="2">
        <v>100</v>
      </c>
      <c r="K531" s="2">
        <v>3</v>
      </c>
      <c r="L531" s="2">
        <v>2</v>
      </c>
      <c r="M531" s="2">
        <f t="shared" si="41"/>
        <v>1</v>
      </c>
      <c r="N531" s="3">
        <f t="shared" si="40"/>
        <v>66.666666666666657</v>
      </c>
      <c r="Q531">
        <v>156</v>
      </c>
    </row>
    <row r="532" spans="1:17" x14ac:dyDescent="0.25">
      <c r="A532" t="s">
        <v>16</v>
      </c>
      <c r="B532" t="s">
        <v>36</v>
      </c>
      <c r="C532" t="s">
        <v>42</v>
      </c>
      <c r="D532" t="s">
        <v>32</v>
      </c>
      <c r="E532" t="s">
        <v>25</v>
      </c>
      <c r="F532" t="s">
        <v>25</v>
      </c>
      <c r="G532">
        <v>156</v>
      </c>
      <c r="H532" t="s">
        <v>4</v>
      </c>
      <c r="I532">
        <v>10000</v>
      </c>
      <c r="J532" s="2">
        <v>100</v>
      </c>
      <c r="K532" s="2">
        <v>4</v>
      </c>
      <c r="L532" s="2">
        <v>3</v>
      </c>
      <c r="M532" s="2">
        <f t="shared" si="41"/>
        <v>1</v>
      </c>
      <c r="N532" s="3">
        <f t="shared" si="40"/>
        <v>75</v>
      </c>
      <c r="Q532">
        <v>156</v>
      </c>
    </row>
    <row r="533" spans="1:17" x14ac:dyDescent="0.25">
      <c r="A533" t="s">
        <v>16</v>
      </c>
      <c r="B533" t="s">
        <v>36</v>
      </c>
      <c r="C533" t="s">
        <v>42</v>
      </c>
      <c r="D533" t="s">
        <v>32</v>
      </c>
      <c r="E533" t="s">
        <v>25</v>
      </c>
      <c r="F533" t="s">
        <v>25</v>
      </c>
      <c r="G533">
        <v>156</v>
      </c>
      <c r="H533" t="s">
        <v>4</v>
      </c>
      <c r="I533">
        <v>10000</v>
      </c>
      <c r="J533" s="2">
        <v>100</v>
      </c>
      <c r="K533" s="2">
        <v>10</v>
      </c>
      <c r="L533" s="2">
        <v>8</v>
      </c>
      <c r="M533" s="2">
        <f t="shared" si="41"/>
        <v>2</v>
      </c>
      <c r="N533" s="3">
        <f t="shared" si="40"/>
        <v>80</v>
      </c>
      <c r="Q533">
        <v>156</v>
      </c>
    </row>
    <row r="534" spans="1:17" x14ac:dyDescent="0.25">
      <c r="A534" t="s">
        <v>16</v>
      </c>
      <c r="B534" t="s">
        <v>36</v>
      </c>
      <c r="C534" t="s">
        <v>42</v>
      </c>
      <c r="D534" t="s">
        <v>32</v>
      </c>
      <c r="E534" t="s">
        <v>25</v>
      </c>
      <c r="F534" t="s">
        <v>25</v>
      </c>
      <c r="G534">
        <v>157</v>
      </c>
      <c r="H534" t="s">
        <v>4</v>
      </c>
      <c r="I534">
        <v>10001</v>
      </c>
      <c r="J534" s="2">
        <v>0</v>
      </c>
      <c r="K534" s="2">
        <v>1</v>
      </c>
      <c r="L534" s="2">
        <v>0</v>
      </c>
      <c r="M534" s="2">
        <f t="shared" si="41"/>
        <v>1</v>
      </c>
      <c r="N534" s="2">
        <f t="shared" si="40"/>
        <v>0</v>
      </c>
      <c r="Q534">
        <v>157</v>
      </c>
    </row>
    <row r="535" spans="1:17" x14ac:dyDescent="0.25">
      <c r="A535" t="s">
        <v>16</v>
      </c>
      <c r="B535" t="s">
        <v>36</v>
      </c>
      <c r="C535" t="s">
        <v>42</v>
      </c>
      <c r="D535" t="s">
        <v>32</v>
      </c>
      <c r="E535" t="s">
        <v>25</v>
      </c>
      <c r="F535" t="s">
        <v>25</v>
      </c>
      <c r="G535">
        <v>157</v>
      </c>
      <c r="H535" t="s">
        <v>4</v>
      </c>
      <c r="I535">
        <v>10001</v>
      </c>
      <c r="J535" s="2">
        <v>0</v>
      </c>
      <c r="K535" s="2">
        <v>2</v>
      </c>
      <c r="L535" s="2">
        <v>0</v>
      </c>
      <c r="M535" s="2">
        <f t="shared" si="41"/>
        <v>2</v>
      </c>
      <c r="N535" s="2">
        <f t="shared" si="40"/>
        <v>0</v>
      </c>
      <c r="Q535">
        <v>157</v>
      </c>
    </row>
    <row r="536" spans="1:17" x14ac:dyDescent="0.25">
      <c r="A536" t="s">
        <v>16</v>
      </c>
      <c r="B536" t="s">
        <v>36</v>
      </c>
      <c r="C536" t="s">
        <v>42</v>
      </c>
      <c r="D536" t="s">
        <v>32</v>
      </c>
      <c r="E536" t="s">
        <v>25</v>
      </c>
      <c r="F536" t="s">
        <v>25</v>
      </c>
      <c r="G536">
        <v>157</v>
      </c>
      <c r="H536" t="s">
        <v>7</v>
      </c>
      <c r="I536">
        <v>10001</v>
      </c>
      <c r="J536" s="2">
        <v>0</v>
      </c>
      <c r="K536" s="2">
        <v>2</v>
      </c>
      <c r="L536" s="2">
        <v>0</v>
      </c>
      <c r="M536" s="2">
        <f t="shared" si="41"/>
        <v>2</v>
      </c>
      <c r="N536" s="2">
        <f t="shared" si="40"/>
        <v>0</v>
      </c>
      <c r="Q536">
        <v>157</v>
      </c>
    </row>
    <row r="537" spans="1:17" x14ac:dyDescent="0.25">
      <c r="A537" t="s">
        <v>16</v>
      </c>
      <c r="B537" t="s">
        <v>36</v>
      </c>
      <c r="C537" t="s">
        <v>42</v>
      </c>
      <c r="D537" t="s">
        <v>32</v>
      </c>
      <c r="E537" t="s">
        <v>25</v>
      </c>
      <c r="F537" t="s">
        <v>25</v>
      </c>
      <c r="G537">
        <v>157</v>
      </c>
      <c r="H537" t="s">
        <v>7</v>
      </c>
      <c r="I537">
        <v>10001</v>
      </c>
      <c r="J537" s="2">
        <v>5</v>
      </c>
      <c r="K537" s="2">
        <v>0</v>
      </c>
      <c r="L537" s="2">
        <v>0</v>
      </c>
      <c r="M537" s="2">
        <f t="shared" si="41"/>
        <v>0</v>
      </c>
      <c r="N537" s="2" t="s">
        <v>9</v>
      </c>
      <c r="Q537">
        <v>157</v>
      </c>
    </row>
    <row r="538" spans="1:17" x14ac:dyDescent="0.25">
      <c r="A538" t="s">
        <v>16</v>
      </c>
      <c r="B538" t="s">
        <v>36</v>
      </c>
      <c r="C538" t="s">
        <v>42</v>
      </c>
      <c r="D538" t="s">
        <v>32</v>
      </c>
      <c r="E538" t="s">
        <v>25</v>
      </c>
      <c r="F538" t="s">
        <v>25</v>
      </c>
      <c r="G538">
        <v>157</v>
      </c>
      <c r="H538" t="s">
        <v>4</v>
      </c>
      <c r="I538">
        <v>10001</v>
      </c>
      <c r="J538" s="2">
        <v>5</v>
      </c>
      <c r="K538" s="2">
        <v>2</v>
      </c>
      <c r="L538" s="2">
        <v>1</v>
      </c>
      <c r="M538" s="2">
        <f t="shared" si="41"/>
        <v>1</v>
      </c>
      <c r="N538" s="2">
        <f>L538/(L538+M538)*100</f>
        <v>50</v>
      </c>
      <c r="Q538">
        <v>157</v>
      </c>
    </row>
    <row r="539" spans="1:17" x14ac:dyDescent="0.25">
      <c r="A539" t="s">
        <v>16</v>
      </c>
      <c r="B539" t="s">
        <v>36</v>
      </c>
      <c r="C539" t="s">
        <v>42</v>
      </c>
      <c r="D539" t="s">
        <v>32</v>
      </c>
      <c r="E539" t="s">
        <v>25</v>
      </c>
      <c r="F539" t="s">
        <v>25</v>
      </c>
      <c r="G539">
        <v>157</v>
      </c>
      <c r="H539" t="s">
        <v>7</v>
      </c>
      <c r="I539">
        <v>10001</v>
      </c>
      <c r="J539" s="2">
        <v>20</v>
      </c>
      <c r="K539" s="2">
        <v>0</v>
      </c>
      <c r="L539" s="2">
        <v>0</v>
      </c>
      <c r="M539" s="2">
        <f t="shared" si="41"/>
        <v>0</v>
      </c>
      <c r="N539" s="3" t="s">
        <v>9</v>
      </c>
      <c r="Q539">
        <v>157</v>
      </c>
    </row>
    <row r="540" spans="1:17" x14ac:dyDescent="0.25">
      <c r="A540" t="s">
        <v>16</v>
      </c>
      <c r="B540" t="s">
        <v>36</v>
      </c>
      <c r="C540" t="s">
        <v>42</v>
      </c>
      <c r="D540" t="s">
        <v>32</v>
      </c>
      <c r="E540" t="s">
        <v>25</v>
      </c>
      <c r="F540" t="s">
        <v>25</v>
      </c>
      <c r="G540">
        <v>157</v>
      </c>
      <c r="H540" t="s">
        <v>4</v>
      </c>
      <c r="I540">
        <v>10001</v>
      </c>
      <c r="J540" s="2">
        <v>20</v>
      </c>
      <c r="K540" s="2">
        <v>2</v>
      </c>
      <c r="L540" s="2">
        <v>2</v>
      </c>
      <c r="M540" s="2">
        <f t="shared" si="41"/>
        <v>0</v>
      </c>
      <c r="N540" s="3">
        <f t="shared" ref="N540:N552" si="42">L540/(L540+M540)*100</f>
        <v>100</v>
      </c>
      <c r="Q540">
        <v>157</v>
      </c>
    </row>
    <row r="541" spans="1:17" x14ac:dyDescent="0.25">
      <c r="A541" t="s">
        <v>16</v>
      </c>
      <c r="B541" t="s">
        <v>36</v>
      </c>
      <c r="C541" t="s">
        <v>42</v>
      </c>
      <c r="D541" t="s">
        <v>32</v>
      </c>
      <c r="E541" t="s">
        <v>25</v>
      </c>
      <c r="F541" t="s">
        <v>25</v>
      </c>
      <c r="G541">
        <v>157</v>
      </c>
      <c r="H541" t="s">
        <v>4</v>
      </c>
      <c r="I541">
        <v>10001</v>
      </c>
      <c r="J541" s="2">
        <v>100</v>
      </c>
      <c r="K541" s="2">
        <v>1</v>
      </c>
      <c r="L541" s="2">
        <v>1</v>
      </c>
      <c r="M541" s="2">
        <f t="shared" si="41"/>
        <v>0</v>
      </c>
      <c r="N541" s="2">
        <f t="shared" si="42"/>
        <v>100</v>
      </c>
      <c r="Q541">
        <v>157</v>
      </c>
    </row>
    <row r="542" spans="1:17" x14ac:dyDescent="0.25">
      <c r="A542" t="s">
        <v>16</v>
      </c>
      <c r="B542" t="s">
        <v>36</v>
      </c>
      <c r="C542" t="s">
        <v>42</v>
      </c>
      <c r="D542" t="s">
        <v>32</v>
      </c>
      <c r="E542" t="s">
        <v>25</v>
      </c>
      <c r="F542" t="s">
        <v>25</v>
      </c>
      <c r="G542">
        <v>157</v>
      </c>
      <c r="H542" t="s">
        <v>7</v>
      </c>
      <c r="I542">
        <v>10001</v>
      </c>
      <c r="J542" s="2">
        <v>100</v>
      </c>
      <c r="K542" s="2">
        <v>3</v>
      </c>
      <c r="L542" s="2">
        <v>3</v>
      </c>
      <c r="M542" s="2">
        <f t="shared" si="41"/>
        <v>0</v>
      </c>
      <c r="N542" s="2">
        <f t="shared" si="42"/>
        <v>100</v>
      </c>
      <c r="Q542">
        <v>157</v>
      </c>
    </row>
    <row r="543" spans="1:17" x14ac:dyDescent="0.25">
      <c r="A543" t="s">
        <v>16</v>
      </c>
      <c r="B543" t="s">
        <v>36</v>
      </c>
      <c r="C543" t="s">
        <v>42</v>
      </c>
      <c r="D543" t="s">
        <v>32</v>
      </c>
      <c r="E543" t="s">
        <v>25</v>
      </c>
      <c r="F543" t="s">
        <v>25</v>
      </c>
      <c r="G543">
        <v>157</v>
      </c>
      <c r="H543" t="s">
        <v>4</v>
      </c>
      <c r="I543">
        <v>10001</v>
      </c>
      <c r="J543" s="2">
        <v>100</v>
      </c>
      <c r="K543" s="2">
        <v>3</v>
      </c>
      <c r="L543" s="2">
        <v>3</v>
      </c>
      <c r="M543" s="2">
        <f t="shared" si="41"/>
        <v>0</v>
      </c>
      <c r="N543" s="2">
        <f t="shared" si="42"/>
        <v>100</v>
      </c>
      <c r="Q543">
        <v>157</v>
      </c>
    </row>
    <row r="544" spans="1:17" x14ac:dyDescent="0.25">
      <c r="A544" t="s">
        <v>16</v>
      </c>
      <c r="B544" t="s">
        <v>36</v>
      </c>
      <c r="C544" t="s">
        <v>42</v>
      </c>
      <c r="D544" t="s">
        <v>32</v>
      </c>
      <c r="E544" t="s">
        <v>25</v>
      </c>
      <c r="F544" t="s">
        <v>25</v>
      </c>
      <c r="G544">
        <v>157</v>
      </c>
      <c r="H544" t="s">
        <v>7</v>
      </c>
      <c r="I544">
        <v>10001</v>
      </c>
      <c r="J544" s="2">
        <v>100</v>
      </c>
      <c r="K544" s="2">
        <v>4</v>
      </c>
      <c r="L544" s="2">
        <v>4</v>
      </c>
      <c r="M544" s="2">
        <f t="shared" si="41"/>
        <v>0</v>
      </c>
      <c r="N544" s="2">
        <f t="shared" si="42"/>
        <v>100</v>
      </c>
      <c r="Q544">
        <v>157</v>
      </c>
    </row>
    <row r="545" spans="1:17" x14ac:dyDescent="0.25">
      <c r="A545" t="s">
        <v>16</v>
      </c>
      <c r="B545" t="s">
        <v>36</v>
      </c>
      <c r="C545" t="s">
        <v>42</v>
      </c>
      <c r="D545" t="s">
        <v>32</v>
      </c>
      <c r="E545" t="s">
        <v>25</v>
      </c>
      <c r="F545" t="s">
        <v>25</v>
      </c>
      <c r="G545">
        <v>160</v>
      </c>
      <c r="H545" t="s">
        <v>4</v>
      </c>
      <c r="I545">
        <v>10002</v>
      </c>
      <c r="J545" s="2">
        <v>0</v>
      </c>
      <c r="K545" s="2">
        <v>7</v>
      </c>
      <c r="L545" s="2">
        <v>0</v>
      </c>
      <c r="M545" s="2">
        <f t="shared" si="41"/>
        <v>7</v>
      </c>
      <c r="N545" s="3">
        <f t="shared" si="42"/>
        <v>0</v>
      </c>
      <c r="Q545">
        <v>160</v>
      </c>
    </row>
    <row r="546" spans="1:17" x14ac:dyDescent="0.25">
      <c r="A546" t="s">
        <v>16</v>
      </c>
      <c r="B546" t="s">
        <v>36</v>
      </c>
      <c r="C546" t="s">
        <v>42</v>
      </c>
      <c r="D546" t="s">
        <v>32</v>
      </c>
      <c r="E546" t="s">
        <v>25</v>
      </c>
      <c r="F546" t="s">
        <v>25</v>
      </c>
      <c r="G546">
        <v>160</v>
      </c>
      <c r="H546" t="s">
        <v>4</v>
      </c>
      <c r="I546">
        <v>10002</v>
      </c>
      <c r="J546" s="2">
        <v>0</v>
      </c>
      <c r="K546" s="2">
        <v>7</v>
      </c>
      <c r="L546" s="2">
        <v>1</v>
      </c>
      <c r="M546" s="2">
        <f t="shared" si="41"/>
        <v>6</v>
      </c>
      <c r="N546" s="3">
        <f t="shared" si="42"/>
        <v>14.285714285714285</v>
      </c>
      <c r="Q546">
        <v>160</v>
      </c>
    </row>
    <row r="547" spans="1:17" x14ac:dyDescent="0.25">
      <c r="A547" t="s">
        <v>16</v>
      </c>
      <c r="B547" t="s">
        <v>36</v>
      </c>
      <c r="C547" t="s">
        <v>42</v>
      </c>
      <c r="D547" t="s">
        <v>32</v>
      </c>
      <c r="E547" t="s">
        <v>25</v>
      </c>
      <c r="F547" t="s">
        <v>25</v>
      </c>
      <c r="G547">
        <v>160</v>
      </c>
      <c r="H547" t="s">
        <v>4</v>
      </c>
      <c r="I547">
        <v>10002</v>
      </c>
      <c r="J547" s="2">
        <v>5</v>
      </c>
      <c r="K547" s="2">
        <v>1</v>
      </c>
      <c r="L547" s="2">
        <v>0</v>
      </c>
      <c r="M547" s="2">
        <f t="shared" si="41"/>
        <v>1</v>
      </c>
      <c r="N547" s="3">
        <f t="shared" si="42"/>
        <v>0</v>
      </c>
      <c r="Q547">
        <v>160</v>
      </c>
    </row>
    <row r="548" spans="1:17" x14ac:dyDescent="0.25">
      <c r="A548" t="s">
        <v>16</v>
      </c>
      <c r="B548" t="s">
        <v>36</v>
      </c>
      <c r="C548" t="s">
        <v>42</v>
      </c>
      <c r="D548" t="s">
        <v>32</v>
      </c>
      <c r="E548" t="s">
        <v>25</v>
      </c>
      <c r="F548" t="s">
        <v>25</v>
      </c>
      <c r="G548">
        <v>160</v>
      </c>
      <c r="H548" t="s">
        <v>4</v>
      </c>
      <c r="I548">
        <v>10002</v>
      </c>
      <c r="J548" s="2">
        <v>5</v>
      </c>
      <c r="K548" s="2">
        <v>2</v>
      </c>
      <c r="L548" s="2">
        <v>0</v>
      </c>
      <c r="M548" s="2">
        <f t="shared" si="41"/>
        <v>2</v>
      </c>
      <c r="N548" s="3">
        <f t="shared" si="42"/>
        <v>0</v>
      </c>
      <c r="Q548">
        <v>160</v>
      </c>
    </row>
    <row r="549" spans="1:17" x14ac:dyDescent="0.25">
      <c r="A549" t="s">
        <v>16</v>
      </c>
      <c r="B549" t="s">
        <v>36</v>
      </c>
      <c r="C549" t="s">
        <v>42</v>
      </c>
      <c r="D549" t="s">
        <v>32</v>
      </c>
      <c r="E549" t="s">
        <v>25</v>
      </c>
      <c r="F549" t="s">
        <v>25</v>
      </c>
      <c r="G549">
        <v>160</v>
      </c>
      <c r="H549" t="s">
        <v>4</v>
      </c>
      <c r="I549">
        <v>10002</v>
      </c>
      <c r="J549" s="2">
        <v>20</v>
      </c>
      <c r="K549" s="2">
        <v>2</v>
      </c>
      <c r="L549" s="2">
        <v>2</v>
      </c>
      <c r="M549" s="2">
        <f t="shared" si="41"/>
        <v>0</v>
      </c>
      <c r="N549" s="3">
        <f t="shared" si="42"/>
        <v>100</v>
      </c>
      <c r="Q549">
        <v>160</v>
      </c>
    </row>
    <row r="550" spans="1:17" x14ac:dyDescent="0.25">
      <c r="A550" t="s">
        <v>16</v>
      </c>
      <c r="B550" t="s">
        <v>36</v>
      </c>
      <c r="C550" t="s">
        <v>42</v>
      </c>
      <c r="D550" t="s">
        <v>32</v>
      </c>
      <c r="E550" t="s">
        <v>25</v>
      </c>
      <c r="F550" t="s">
        <v>25</v>
      </c>
      <c r="G550">
        <v>160</v>
      </c>
      <c r="H550" t="s">
        <v>4</v>
      </c>
      <c r="I550">
        <v>10002</v>
      </c>
      <c r="J550" s="2">
        <v>100</v>
      </c>
      <c r="K550" s="2">
        <v>3</v>
      </c>
      <c r="L550" s="2">
        <v>3</v>
      </c>
      <c r="M550" s="2">
        <f t="shared" si="41"/>
        <v>0</v>
      </c>
      <c r="N550" s="3">
        <f t="shared" si="42"/>
        <v>100</v>
      </c>
      <c r="Q550">
        <v>160</v>
      </c>
    </row>
    <row r="551" spans="1:17" x14ac:dyDescent="0.25">
      <c r="A551" t="s">
        <v>16</v>
      </c>
      <c r="B551" t="s">
        <v>36</v>
      </c>
      <c r="C551" t="s">
        <v>42</v>
      </c>
      <c r="D551" t="s">
        <v>32</v>
      </c>
      <c r="E551" t="s">
        <v>25</v>
      </c>
      <c r="F551" t="s">
        <v>25</v>
      </c>
      <c r="G551">
        <v>160</v>
      </c>
      <c r="H551" t="s">
        <v>4</v>
      </c>
      <c r="I551">
        <v>10002</v>
      </c>
      <c r="J551" s="2">
        <v>100</v>
      </c>
      <c r="K551" s="2">
        <v>3</v>
      </c>
      <c r="L551" s="2">
        <v>3</v>
      </c>
      <c r="M551" s="2">
        <f t="shared" si="41"/>
        <v>0</v>
      </c>
      <c r="N551" s="3">
        <f t="shared" si="42"/>
        <v>100</v>
      </c>
      <c r="Q551">
        <v>160</v>
      </c>
    </row>
    <row r="552" spans="1:17" x14ac:dyDescent="0.25">
      <c r="A552" t="s">
        <v>16</v>
      </c>
      <c r="B552" t="s">
        <v>36</v>
      </c>
      <c r="C552" t="s">
        <v>42</v>
      </c>
      <c r="D552" t="s">
        <v>32</v>
      </c>
      <c r="E552" t="s">
        <v>25</v>
      </c>
      <c r="F552" t="s">
        <v>25</v>
      </c>
      <c r="G552">
        <v>163</v>
      </c>
      <c r="H552" t="s">
        <v>4</v>
      </c>
      <c r="I552">
        <v>10003</v>
      </c>
      <c r="J552" s="2">
        <v>0</v>
      </c>
      <c r="K552" s="2">
        <v>11</v>
      </c>
      <c r="L552" s="2">
        <v>1</v>
      </c>
      <c r="M552" s="2">
        <f t="shared" si="41"/>
        <v>10</v>
      </c>
      <c r="N552" s="3">
        <f t="shared" si="42"/>
        <v>9.0909090909090917</v>
      </c>
      <c r="Q552">
        <v>163</v>
      </c>
    </row>
    <row r="553" spans="1:17" x14ac:dyDescent="0.25">
      <c r="A553" t="s">
        <v>17</v>
      </c>
      <c r="B553" t="s">
        <v>36</v>
      </c>
      <c r="C553" t="s">
        <v>42</v>
      </c>
      <c r="D553" t="s">
        <v>32</v>
      </c>
      <c r="E553" t="s">
        <v>25</v>
      </c>
      <c r="F553" t="s">
        <v>25</v>
      </c>
      <c r="G553">
        <v>163</v>
      </c>
      <c r="H553" t="s">
        <v>4</v>
      </c>
      <c r="I553">
        <v>10003</v>
      </c>
      <c r="J553" s="2">
        <v>5</v>
      </c>
      <c r="K553" s="2">
        <v>0</v>
      </c>
      <c r="L553" s="2">
        <v>0</v>
      </c>
      <c r="M553" s="2">
        <f t="shared" si="41"/>
        <v>0</v>
      </c>
      <c r="N553" s="3" t="s">
        <v>9</v>
      </c>
      <c r="Q553">
        <v>163</v>
      </c>
    </row>
    <row r="554" spans="1:17" x14ac:dyDescent="0.25">
      <c r="A554" t="s">
        <v>16</v>
      </c>
      <c r="B554" t="s">
        <v>36</v>
      </c>
      <c r="C554" t="s">
        <v>42</v>
      </c>
      <c r="D554" t="s">
        <v>32</v>
      </c>
      <c r="E554" t="s">
        <v>25</v>
      </c>
      <c r="F554" t="s">
        <v>25</v>
      </c>
      <c r="G554">
        <v>163</v>
      </c>
      <c r="H554" t="s">
        <v>4</v>
      </c>
      <c r="I554">
        <v>10003</v>
      </c>
      <c r="J554" s="2">
        <v>5</v>
      </c>
      <c r="K554" s="2">
        <v>2</v>
      </c>
      <c r="L554" s="2">
        <v>2</v>
      </c>
      <c r="M554" s="2">
        <f t="shared" si="41"/>
        <v>0</v>
      </c>
      <c r="N554" s="3">
        <f>L554/(L554+M554)*100</f>
        <v>100</v>
      </c>
      <c r="Q554">
        <v>163</v>
      </c>
    </row>
    <row r="555" spans="1:17" x14ac:dyDescent="0.25">
      <c r="A555" t="s">
        <v>16</v>
      </c>
      <c r="B555" t="s">
        <v>36</v>
      </c>
      <c r="C555" t="s">
        <v>42</v>
      </c>
      <c r="D555" t="s">
        <v>32</v>
      </c>
      <c r="E555" t="s">
        <v>25</v>
      </c>
      <c r="F555" t="s">
        <v>25</v>
      </c>
      <c r="G555">
        <v>163</v>
      </c>
      <c r="H555" t="s">
        <v>7</v>
      </c>
      <c r="I555">
        <v>10003</v>
      </c>
      <c r="J555" s="2">
        <v>20</v>
      </c>
      <c r="K555" s="2">
        <v>1</v>
      </c>
      <c r="L555" s="2">
        <v>1</v>
      </c>
      <c r="M555" s="2">
        <f t="shared" si="41"/>
        <v>0</v>
      </c>
      <c r="N555" s="3">
        <f>L555/(L555+M555)*100</f>
        <v>100</v>
      </c>
      <c r="Q555">
        <v>163</v>
      </c>
    </row>
    <row r="556" spans="1:17" x14ac:dyDescent="0.25">
      <c r="A556" t="s">
        <v>16</v>
      </c>
      <c r="B556" t="s">
        <v>36</v>
      </c>
      <c r="C556" t="s">
        <v>42</v>
      </c>
      <c r="D556" t="s">
        <v>32</v>
      </c>
      <c r="E556" t="s">
        <v>25</v>
      </c>
      <c r="F556" t="s">
        <v>25</v>
      </c>
      <c r="G556">
        <v>163</v>
      </c>
      <c r="H556" t="s">
        <v>4</v>
      </c>
      <c r="I556">
        <v>10003</v>
      </c>
      <c r="J556" s="2">
        <v>100</v>
      </c>
      <c r="K556" s="2">
        <v>0</v>
      </c>
      <c r="L556" s="2">
        <v>0</v>
      </c>
      <c r="M556" s="2">
        <f t="shared" si="41"/>
        <v>0</v>
      </c>
      <c r="N556" s="3" t="s">
        <v>9</v>
      </c>
      <c r="Q556">
        <v>163</v>
      </c>
    </row>
    <row r="557" spans="1:17" x14ac:dyDescent="0.25">
      <c r="A557" t="s">
        <v>16</v>
      </c>
      <c r="B557" t="s">
        <v>36</v>
      </c>
      <c r="C557" t="s">
        <v>42</v>
      </c>
      <c r="D557" t="s">
        <v>32</v>
      </c>
      <c r="E557" t="s">
        <v>25</v>
      </c>
      <c r="F557" t="s">
        <v>25</v>
      </c>
      <c r="G557">
        <v>163</v>
      </c>
      <c r="H557" t="s">
        <v>4</v>
      </c>
      <c r="I557">
        <v>10003</v>
      </c>
      <c r="J557" s="2">
        <v>100</v>
      </c>
      <c r="K557" s="2">
        <v>0</v>
      </c>
      <c r="L557" s="2">
        <v>0</v>
      </c>
      <c r="M557" s="2">
        <f t="shared" si="41"/>
        <v>0</v>
      </c>
      <c r="N557" s="3" t="s">
        <v>9</v>
      </c>
      <c r="Q557">
        <v>163</v>
      </c>
    </row>
    <row r="558" spans="1:17" x14ac:dyDescent="0.25">
      <c r="A558" t="s">
        <v>16</v>
      </c>
      <c r="B558" t="s">
        <v>36</v>
      </c>
      <c r="C558" t="s">
        <v>42</v>
      </c>
      <c r="D558" t="s">
        <v>32</v>
      </c>
      <c r="E558" t="s">
        <v>25</v>
      </c>
      <c r="F558" t="s">
        <v>25</v>
      </c>
      <c r="G558">
        <v>163</v>
      </c>
      <c r="H558" t="s">
        <v>4</v>
      </c>
      <c r="I558">
        <v>10003</v>
      </c>
      <c r="J558" s="2">
        <v>100</v>
      </c>
      <c r="K558" s="2">
        <v>1</v>
      </c>
      <c r="L558" s="2">
        <v>1</v>
      </c>
      <c r="M558" s="2">
        <f t="shared" si="41"/>
        <v>0</v>
      </c>
      <c r="N558" s="3">
        <f t="shared" ref="N558:N577" si="43">L558/(L558+M558)*100</f>
        <v>100</v>
      </c>
      <c r="Q558">
        <v>163</v>
      </c>
    </row>
    <row r="559" spans="1:17" x14ac:dyDescent="0.25">
      <c r="A559" t="s">
        <v>16</v>
      </c>
      <c r="B559" t="s">
        <v>36</v>
      </c>
      <c r="C559" t="s">
        <v>42</v>
      </c>
      <c r="D559" t="s">
        <v>32</v>
      </c>
      <c r="E559" t="s">
        <v>25</v>
      </c>
      <c r="F559" t="s">
        <v>25</v>
      </c>
      <c r="G559">
        <v>163</v>
      </c>
      <c r="H559" t="s">
        <v>4</v>
      </c>
      <c r="I559">
        <v>10003</v>
      </c>
      <c r="J559" s="2">
        <v>100</v>
      </c>
      <c r="K559" s="2">
        <v>2</v>
      </c>
      <c r="L559" s="2">
        <v>2</v>
      </c>
      <c r="M559" s="2">
        <f t="shared" si="41"/>
        <v>0</v>
      </c>
      <c r="N559" s="3">
        <f t="shared" si="43"/>
        <v>100</v>
      </c>
      <c r="Q559">
        <v>163</v>
      </c>
    </row>
    <row r="560" spans="1:17" x14ac:dyDescent="0.25">
      <c r="A560" t="s">
        <v>16</v>
      </c>
      <c r="B560" t="s">
        <v>36</v>
      </c>
      <c r="C560" t="s">
        <v>42</v>
      </c>
      <c r="D560" t="s">
        <v>32</v>
      </c>
      <c r="E560" t="s">
        <v>25</v>
      </c>
      <c r="F560" t="s">
        <v>25</v>
      </c>
      <c r="G560">
        <v>166</v>
      </c>
      <c r="H560" t="s">
        <v>4</v>
      </c>
      <c r="I560">
        <v>10004</v>
      </c>
      <c r="J560" s="2">
        <v>0</v>
      </c>
      <c r="K560" s="2">
        <v>7</v>
      </c>
      <c r="L560" s="2">
        <v>0</v>
      </c>
      <c r="M560" s="2">
        <f t="shared" si="41"/>
        <v>7</v>
      </c>
      <c r="N560" s="3">
        <f t="shared" si="43"/>
        <v>0</v>
      </c>
      <c r="Q560">
        <v>166</v>
      </c>
    </row>
    <row r="561" spans="1:17" x14ac:dyDescent="0.25">
      <c r="A561" t="s">
        <v>16</v>
      </c>
      <c r="B561" t="s">
        <v>36</v>
      </c>
      <c r="C561" t="s">
        <v>42</v>
      </c>
      <c r="D561" t="s">
        <v>32</v>
      </c>
      <c r="E561" t="s">
        <v>25</v>
      </c>
      <c r="F561" t="s">
        <v>25</v>
      </c>
      <c r="G561">
        <v>166</v>
      </c>
      <c r="H561" t="s">
        <v>4</v>
      </c>
      <c r="I561">
        <v>10004</v>
      </c>
      <c r="J561" s="2">
        <v>0</v>
      </c>
      <c r="K561" s="2">
        <v>8</v>
      </c>
      <c r="L561" s="2">
        <v>0</v>
      </c>
      <c r="M561" s="2">
        <f t="shared" si="41"/>
        <v>8</v>
      </c>
      <c r="N561" s="3">
        <f t="shared" si="43"/>
        <v>0</v>
      </c>
      <c r="Q561">
        <v>166</v>
      </c>
    </row>
    <row r="562" spans="1:17" x14ac:dyDescent="0.25">
      <c r="A562" t="s">
        <v>16</v>
      </c>
      <c r="B562" t="s">
        <v>36</v>
      </c>
      <c r="C562" t="s">
        <v>42</v>
      </c>
      <c r="D562" t="s">
        <v>32</v>
      </c>
      <c r="E562" t="s">
        <v>25</v>
      </c>
      <c r="F562" t="s">
        <v>25</v>
      </c>
      <c r="G562">
        <v>166</v>
      </c>
      <c r="H562" t="s">
        <v>4</v>
      </c>
      <c r="I562">
        <v>10004</v>
      </c>
      <c r="J562" s="2">
        <v>0</v>
      </c>
      <c r="K562" s="2">
        <v>8</v>
      </c>
      <c r="L562" s="2">
        <v>0</v>
      </c>
      <c r="M562" s="2">
        <f t="shared" ref="M562:M593" si="44">K562-L562</f>
        <v>8</v>
      </c>
      <c r="N562" s="3">
        <f t="shared" si="43"/>
        <v>0</v>
      </c>
      <c r="Q562">
        <v>166</v>
      </c>
    </row>
    <row r="563" spans="1:17" x14ac:dyDescent="0.25">
      <c r="A563" t="s">
        <v>16</v>
      </c>
      <c r="B563" t="s">
        <v>36</v>
      </c>
      <c r="C563" t="s">
        <v>42</v>
      </c>
      <c r="D563" t="s">
        <v>32</v>
      </c>
      <c r="E563" t="s">
        <v>25</v>
      </c>
      <c r="F563" t="s">
        <v>25</v>
      </c>
      <c r="G563">
        <v>166</v>
      </c>
      <c r="H563" t="s">
        <v>7</v>
      </c>
      <c r="I563">
        <v>10004</v>
      </c>
      <c r="J563" s="2">
        <v>0</v>
      </c>
      <c r="K563" s="2">
        <v>9</v>
      </c>
      <c r="L563" s="2">
        <v>1</v>
      </c>
      <c r="M563" s="2">
        <f t="shared" si="44"/>
        <v>8</v>
      </c>
      <c r="N563" s="3">
        <f t="shared" si="43"/>
        <v>11.111111111111111</v>
      </c>
      <c r="Q563">
        <v>166</v>
      </c>
    </row>
    <row r="564" spans="1:17" x14ac:dyDescent="0.25">
      <c r="A564" t="s">
        <v>17</v>
      </c>
      <c r="B564" t="s">
        <v>36</v>
      </c>
      <c r="C564" t="s">
        <v>42</v>
      </c>
      <c r="D564" t="s">
        <v>32</v>
      </c>
      <c r="E564" t="s">
        <v>25</v>
      </c>
      <c r="F564" t="s">
        <v>25</v>
      </c>
      <c r="G564">
        <v>166</v>
      </c>
      <c r="H564" t="s">
        <v>4</v>
      </c>
      <c r="I564">
        <v>10004</v>
      </c>
      <c r="J564" s="2">
        <v>5</v>
      </c>
      <c r="K564" s="2">
        <v>1</v>
      </c>
      <c r="L564" s="2">
        <v>1</v>
      </c>
      <c r="M564" s="2">
        <f t="shared" si="44"/>
        <v>0</v>
      </c>
      <c r="N564" s="3">
        <f t="shared" si="43"/>
        <v>100</v>
      </c>
      <c r="Q564">
        <v>166</v>
      </c>
    </row>
    <row r="565" spans="1:17" x14ac:dyDescent="0.25">
      <c r="A565" t="s">
        <v>16</v>
      </c>
      <c r="B565" t="s">
        <v>36</v>
      </c>
      <c r="C565" t="s">
        <v>42</v>
      </c>
      <c r="D565" t="s">
        <v>32</v>
      </c>
      <c r="E565" t="s">
        <v>25</v>
      </c>
      <c r="F565" t="s">
        <v>25</v>
      </c>
      <c r="G565">
        <v>166</v>
      </c>
      <c r="H565" t="s">
        <v>4</v>
      </c>
      <c r="I565">
        <v>10004</v>
      </c>
      <c r="J565" s="2">
        <v>5</v>
      </c>
      <c r="K565" s="2">
        <v>1</v>
      </c>
      <c r="L565" s="2">
        <v>0</v>
      </c>
      <c r="M565" s="2">
        <f t="shared" si="44"/>
        <v>1</v>
      </c>
      <c r="N565" s="3">
        <f t="shared" si="43"/>
        <v>0</v>
      </c>
      <c r="Q565">
        <v>166</v>
      </c>
    </row>
    <row r="566" spans="1:17" x14ac:dyDescent="0.25">
      <c r="A566" t="s">
        <v>16</v>
      </c>
      <c r="B566" t="s">
        <v>36</v>
      </c>
      <c r="C566" t="s">
        <v>42</v>
      </c>
      <c r="D566" t="s">
        <v>32</v>
      </c>
      <c r="E566" t="s">
        <v>25</v>
      </c>
      <c r="F566" t="s">
        <v>25</v>
      </c>
      <c r="G566">
        <v>166</v>
      </c>
      <c r="H566" t="s">
        <v>4</v>
      </c>
      <c r="I566">
        <v>10004</v>
      </c>
      <c r="J566" s="2">
        <v>5</v>
      </c>
      <c r="K566" s="2">
        <v>1</v>
      </c>
      <c r="L566" s="2">
        <v>0</v>
      </c>
      <c r="M566" s="2">
        <f t="shared" si="44"/>
        <v>1</v>
      </c>
      <c r="N566" s="3">
        <f t="shared" si="43"/>
        <v>0</v>
      </c>
      <c r="Q566">
        <v>166</v>
      </c>
    </row>
    <row r="567" spans="1:17" x14ac:dyDescent="0.25">
      <c r="A567" t="s">
        <v>16</v>
      </c>
      <c r="B567" t="s">
        <v>36</v>
      </c>
      <c r="C567" t="s">
        <v>42</v>
      </c>
      <c r="D567" t="s">
        <v>32</v>
      </c>
      <c r="E567" t="s">
        <v>25</v>
      </c>
      <c r="F567" t="s">
        <v>25</v>
      </c>
      <c r="G567">
        <v>166</v>
      </c>
      <c r="H567" t="s">
        <v>4</v>
      </c>
      <c r="I567">
        <v>10004</v>
      </c>
      <c r="J567" s="2">
        <v>5</v>
      </c>
      <c r="K567" s="2">
        <v>3</v>
      </c>
      <c r="L567" s="2">
        <v>0</v>
      </c>
      <c r="M567" s="2">
        <f t="shared" si="44"/>
        <v>3</v>
      </c>
      <c r="N567" s="3">
        <f t="shared" si="43"/>
        <v>0</v>
      </c>
      <c r="Q567">
        <v>166</v>
      </c>
    </row>
    <row r="568" spans="1:17" x14ac:dyDescent="0.25">
      <c r="A568" t="s">
        <v>16</v>
      </c>
      <c r="B568" t="s">
        <v>36</v>
      </c>
      <c r="C568" t="s">
        <v>42</v>
      </c>
      <c r="D568" t="s">
        <v>32</v>
      </c>
      <c r="E568" t="s">
        <v>25</v>
      </c>
      <c r="F568" t="s">
        <v>25</v>
      </c>
      <c r="G568">
        <v>166</v>
      </c>
      <c r="H568" t="s">
        <v>4</v>
      </c>
      <c r="I568">
        <v>10004</v>
      </c>
      <c r="J568" s="2">
        <v>20</v>
      </c>
      <c r="K568" s="2">
        <v>1</v>
      </c>
      <c r="L568" s="2">
        <v>0</v>
      </c>
      <c r="M568" s="2">
        <f t="shared" si="44"/>
        <v>1</v>
      </c>
      <c r="N568" s="3">
        <f t="shared" si="43"/>
        <v>0</v>
      </c>
      <c r="Q568">
        <v>166</v>
      </c>
    </row>
    <row r="569" spans="1:17" x14ac:dyDescent="0.25">
      <c r="A569" t="s">
        <v>16</v>
      </c>
      <c r="B569" t="s">
        <v>36</v>
      </c>
      <c r="C569" t="s">
        <v>42</v>
      </c>
      <c r="D569" t="s">
        <v>32</v>
      </c>
      <c r="E569" t="s">
        <v>25</v>
      </c>
      <c r="F569" t="s">
        <v>25</v>
      </c>
      <c r="G569">
        <v>166</v>
      </c>
      <c r="H569" t="s">
        <v>4</v>
      </c>
      <c r="I569">
        <v>10004</v>
      </c>
      <c r="J569" s="2">
        <v>20</v>
      </c>
      <c r="K569" s="2">
        <v>2</v>
      </c>
      <c r="L569" s="2">
        <v>1</v>
      </c>
      <c r="M569" s="2">
        <f t="shared" si="44"/>
        <v>1</v>
      </c>
      <c r="N569" s="3">
        <f t="shared" si="43"/>
        <v>50</v>
      </c>
      <c r="Q569">
        <v>166</v>
      </c>
    </row>
    <row r="570" spans="1:17" x14ac:dyDescent="0.25">
      <c r="A570" t="s">
        <v>16</v>
      </c>
      <c r="B570" t="s">
        <v>36</v>
      </c>
      <c r="C570" t="s">
        <v>42</v>
      </c>
      <c r="D570" t="s">
        <v>32</v>
      </c>
      <c r="E570" t="s">
        <v>25</v>
      </c>
      <c r="F570" t="s">
        <v>25</v>
      </c>
      <c r="G570">
        <v>166</v>
      </c>
      <c r="H570" t="s">
        <v>4</v>
      </c>
      <c r="I570">
        <v>10004</v>
      </c>
      <c r="J570" s="2">
        <v>20</v>
      </c>
      <c r="K570" s="2">
        <v>3</v>
      </c>
      <c r="L570" s="2">
        <v>2</v>
      </c>
      <c r="M570" s="2">
        <f t="shared" si="44"/>
        <v>1</v>
      </c>
      <c r="N570" s="3">
        <f t="shared" si="43"/>
        <v>66.666666666666657</v>
      </c>
      <c r="Q570">
        <v>166</v>
      </c>
    </row>
    <row r="571" spans="1:17" x14ac:dyDescent="0.25">
      <c r="A571" t="s">
        <v>16</v>
      </c>
      <c r="B571" t="s">
        <v>36</v>
      </c>
      <c r="C571" t="s">
        <v>42</v>
      </c>
      <c r="D571" t="s">
        <v>32</v>
      </c>
      <c r="E571" t="s">
        <v>25</v>
      </c>
      <c r="F571" t="s">
        <v>25</v>
      </c>
      <c r="G571">
        <v>166</v>
      </c>
      <c r="H571" t="s">
        <v>4</v>
      </c>
      <c r="I571">
        <v>10004</v>
      </c>
      <c r="J571" s="2">
        <v>20</v>
      </c>
      <c r="K571" s="2">
        <v>5</v>
      </c>
      <c r="L571" s="2">
        <v>1</v>
      </c>
      <c r="M571" s="2">
        <f t="shared" si="44"/>
        <v>4</v>
      </c>
      <c r="N571" s="3">
        <f t="shared" si="43"/>
        <v>20</v>
      </c>
      <c r="Q571">
        <v>166</v>
      </c>
    </row>
    <row r="572" spans="1:17" x14ac:dyDescent="0.25">
      <c r="A572" t="s">
        <v>16</v>
      </c>
      <c r="B572" t="s">
        <v>36</v>
      </c>
      <c r="C572" t="s">
        <v>42</v>
      </c>
      <c r="D572" t="s">
        <v>32</v>
      </c>
      <c r="E572" t="s">
        <v>25</v>
      </c>
      <c r="F572" t="s">
        <v>25</v>
      </c>
      <c r="G572">
        <v>166</v>
      </c>
      <c r="H572" t="s">
        <v>4</v>
      </c>
      <c r="I572">
        <v>10004</v>
      </c>
      <c r="J572" s="2">
        <v>100</v>
      </c>
      <c r="K572" s="2">
        <v>1</v>
      </c>
      <c r="L572" s="2">
        <v>1</v>
      </c>
      <c r="M572" s="2">
        <f t="shared" si="44"/>
        <v>0</v>
      </c>
      <c r="N572" s="3">
        <f t="shared" si="43"/>
        <v>100</v>
      </c>
      <c r="Q572">
        <v>166</v>
      </c>
    </row>
    <row r="573" spans="1:17" x14ac:dyDescent="0.25">
      <c r="A573" t="s">
        <v>16</v>
      </c>
      <c r="B573" t="s">
        <v>36</v>
      </c>
      <c r="C573" t="s">
        <v>42</v>
      </c>
      <c r="D573" t="s">
        <v>32</v>
      </c>
      <c r="E573" t="s">
        <v>25</v>
      </c>
      <c r="F573" t="s">
        <v>25</v>
      </c>
      <c r="G573">
        <v>166</v>
      </c>
      <c r="H573" t="s">
        <v>4</v>
      </c>
      <c r="I573">
        <v>10004</v>
      </c>
      <c r="J573" s="2">
        <v>100</v>
      </c>
      <c r="K573" s="2">
        <v>1</v>
      </c>
      <c r="L573" s="2">
        <v>1</v>
      </c>
      <c r="M573" s="2">
        <f t="shared" si="44"/>
        <v>0</v>
      </c>
      <c r="N573" s="3">
        <f t="shared" si="43"/>
        <v>100</v>
      </c>
      <c r="Q573">
        <v>166</v>
      </c>
    </row>
    <row r="574" spans="1:17" x14ac:dyDescent="0.25">
      <c r="A574" t="s">
        <v>16</v>
      </c>
      <c r="B574" t="s">
        <v>36</v>
      </c>
      <c r="C574" t="s">
        <v>42</v>
      </c>
      <c r="D574" t="s">
        <v>32</v>
      </c>
      <c r="E574" t="s">
        <v>25</v>
      </c>
      <c r="F574" t="s">
        <v>25</v>
      </c>
      <c r="G574">
        <v>167</v>
      </c>
      <c r="H574" t="s">
        <v>7</v>
      </c>
      <c r="I574">
        <v>10005</v>
      </c>
      <c r="J574" s="2">
        <v>0</v>
      </c>
      <c r="K574" s="2">
        <v>1</v>
      </c>
      <c r="L574" s="2">
        <v>0</v>
      </c>
      <c r="M574" s="2">
        <f t="shared" si="44"/>
        <v>1</v>
      </c>
      <c r="N574" s="2">
        <f t="shared" si="43"/>
        <v>0</v>
      </c>
      <c r="Q574">
        <v>167</v>
      </c>
    </row>
    <row r="575" spans="1:17" x14ac:dyDescent="0.25">
      <c r="A575" t="s">
        <v>16</v>
      </c>
      <c r="B575" t="s">
        <v>36</v>
      </c>
      <c r="C575" t="s">
        <v>42</v>
      </c>
      <c r="D575" t="s">
        <v>32</v>
      </c>
      <c r="E575" t="s">
        <v>25</v>
      </c>
      <c r="F575" t="s">
        <v>25</v>
      </c>
      <c r="G575">
        <v>167</v>
      </c>
      <c r="H575" t="s">
        <v>7</v>
      </c>
      <c r="I575">
        <v>10005</v>
      </c>
      <c r="J575" s="2">
        <v>0</v>
      </c>
      <c r="K575" s="2">
        <v>5</v>
      </c>
      <c r="L575" s="2">
        <v>0</v>
      </c>
      <c r="M575" s="2">
        <f t="shared" si="44"/>
        <v>5</v>
      </c>
      <c r="N575" s="2">
        <f t="shared" si="43"/>
        <v>0</v>
      </c>
      <c r="Q575">
        <v>167</v>
      </c>
    </row>
    <row r="576" spans="1:17" x14ac:dyDescent="0.25">
      <c r="A576" t="s">
        <v>16</v>
      </c>
      <c r="B576" t="s">
        <v>36</v>
      </c>
      <c r="C576" t="s">
        <v>42</v>
      </c>
      <c r="D576" t="s">
        <v>32</v>
      </c>
      <c r="E576" t="s">
        <v>25</v>
      </c>
      <c r="F576" t="s">
        <v>25</v>
      </c>
      <c r="G576">
        <v>167</v>
      </c>
      <c r="H576" t="s">
        <v>4</v>
      </c>
      <c r="I576">
        <v>10005</v>
      </c>
      <c r="J576" s="2">
        <v>0</v>
      </c>
      <c r="K576" s="2">
        <v>6</v>
      </c>
      <c r="L576" s="2">
        <v>0</v>
      </c>
      <c r="M576" s="2">
        <f t="shared" si="44"/>
        <v>6</v>
      </c>
      <c r="N576" s="2">
        <f t="shared" si="43"/>
        <v>0</v>
      </c>
      <c r="Q576">
        <v>167</v>
      </c>
    </row>
    <row r="577" spans="1:17" x14ac:dyDescent="0.25">
      <c r="A577" t="s">
        <v>16</v>
      </c>
      <c r="B577" t="s">
        <v>36</v>
      </c>
      <c r="C577" t="s">
        <v>42</v>
      </c>
      <c r="D577" t="s">
        <v>32</v>
      </c>
      <c r="E577" t="s">
        <v>25</v>
      </c>
      <c r="F577" t="s">
        <v>25</v>
      </c>
      <c r="G577">
        <v>167</v>
      </c>
      <c r="H577" t="s">
        <v>4</v>
      </c>
      <c r="I577">
        <v>10005</v>
      </c>
      <c r="J577" s="2">
        <v>0</v>
      </c>
      <c r="K577" s="2">
        <v>7</v>
      </c>
      <c r="L577" s="2">
        <v>0</v>
      </c>
      <c r="M577" s="2">
        <f t="shared" si="44"/>
        <v>7</v>
      </c>
      <c r="N577" s="2">
        <f t="shared" si="43"/>
        <v>0</v>
      </c>
      <c r="Q577">
        <v>167</v>
      </c>
    </row>
    <row r="578" spans="1:17" x14ac:dyDescent="0.25">
      <c r="A578" t="s">
        <v>16</v>
      </c>
      <c r="B578" t="s">
        <v>36</v>
      </c>
      <c r="C578" t="s">
        <v>42</v>
      </c>
      <c r="D578" t="s">
        <v>32</v>
      </c>
      <c r="E578" t="s">
        <v>25</v>
      </c>
      <c r="F578" t="s">
        <v>25</v>
      </c>
      <c r="G578">
        <v>167</v>
      </c>
      <c r="H578" t="s">
        <v>4</v>
      </c>
      <c r="I578">
        <v>10005</v>
      </c>
      <c r="J578" s="2">
        <v>5</v>
      </c>
      <c r="K578" s="2">
        <v>0</v>
      </c>
      <c r="L578" s="2">
        <v>0</v>
      </c>
      <c r="M578" s="2">
        <f t="shared" si="44"/>
        <v>0</v>
      </c>
      <c r="N578" s="2" t="s">
        <v>9</v>
      </c>
      <c r="Q578">
        <v>167</v>
      </c>
    </row>
    <row r="579" spans="1:17" x14ac:dyDescent="0.25">
      <c r="A579" t="s">
        <v>16</v>
      </c>
      <c r="B579" t="s">
        <v>36</v>
      </c>
      <c r="C579" t="s">
        <v>42</v>
      </c>
      <c r="D579" t="s">
        <v>32</v>
      </c>
      <c r="E579" t="s">
        <v>25</v>
      </c>
      <c r="F579" t="s">
        <v>25</v>
      </c>
      <c r="G579">
        <v>167</v>
      </c>
      <c r="H579" t="s">
        <v>4</v>
      </c>
      <c r="I579">
        <v>10005</v>
      </c>
      <c r="J579" s="2">
        <v>5</v>
      </c>
      <c r="K579" s="2">
        <v>0</v>
      </c>
      <c r="L579" s="2">
        <v>0</v>
      </c>
      <c r="M579" s="2">
        <f t="shared" si="44"/>
        <v>0</v>
      </c>
      <c r="N579" s="3" t="s">
        <v>9</v>
      </c>
      <c r="Q579">
        <v>167</v>
      </c>
    </row>
    <row r="580" spans="1:17" x14ac:dyDescent="0.25">
      <c r="A580" t="s">
        <v>16</v>
      </c>
      <c r="B580" t="s">
        <v>36</v>
      </c>
      <c r="C580" t="s">
        <v>42</v>
      </c>
      <c r="D580" t="s">
        <v>32</v>
      </c>
      <c r="E580" t="s">
        <v>25</v>
      </c>
      <c r="F580" t="s">
        <v>25</v>
      </c>
      <c r="G580">
        <v>167</v>
      </c>
      <c r="H580" t="s">
        <v>4</v>
      </c>
      <c r="I580">
        <v>10005</v>
      </c>
      <c r="J580" s="2">
        <v>5</v>
      </c>
      <c r="K580" s="2">
        <v>2</v>
      </c>
      <c r="L580" s="2">
        <v>1</v>
      </c>
      <c r="M580" s="2">
        <f t="shared" si="44"/>
        <v>1</v>
      </c>
      <c r="N580" s="2">
        <f t="shared" ref="N580:N589" si="45">L580/(L580+M580)*100</f>
        <v>50</v>
      </c>
      <c r="Q580">
        <v>167</v>
      </c>
    </row>
    <row r="581" spans="1:17" x14ac:dyDescent="0.25">
      <c r="A581" t="s">
        <v>16</v>
      </c>
      <c r="B581" t="s">
        <v>36</v>
      </c>
      <c r="C581" t="s">
        <v>42</v>
      </c>
      <c r="D581" t="s">
        <v>32</v>
      </c>
      <c r="E581" t="s">
        <v>25</v>
      </c>
      <c r="F581" t="s">
        <v>25</v>
      </c>
      <c r="G581">
        <v>167</v>
      </c>
      <c r="H581" t="s">
        <v>4</v>
      </c>
      <c r="I581">
        <v>10005</v>
      </c>
      <c r="J581" s="2">
        <v>20</v>
      </c>
      <c r="K581" s="2">
        <v>1</v>
      </c>
      <c r="L581" s="2">
        <v>0</v>
      </c>
      <c r="M581" s="2">
        <f t="shared" si="44"/>
        <v>1</v>
      </c>
      <c r="N581" s="2">
        <f t="shared" si="45"/>
        <v>0</v>
      </c>
      <c r="Q581">
        <v>167</v>
      </c>
    </row>
    <row r="582" spans="1:17" x14ac:dyDescent="0.25">
      <c r="A582" t="s">
        <v>16</v>
      </c>
      <c r="B582" t="s">
        <v>36</v>
      </c>
      <c r="C582" t="s">
        <v>42</v>
      </c>
      <c r="D582" t="s">
        <v>32</v>
      </c>
      <c r="E582" t="s">
        <v>25</v>
      </c>
      <c r="F582" t="s">
        <v>25</v>
      </c>
      <c r="G582">
        <v>167</v>
      </c>
      <c r="H582" t="s">
        <v>4</v>
      </c>
      <c r="I582">
        <v>10005</v>
      </c>
      <c r="J582" s="2">
        <v>20</v>
      </c>
      <c r="K582" s="2">
        <v>2</v>
      </c>
      <c r="L582" s="2">
        <v>0</v>
      </c>
      <c r="M582" s="2">
        <f t="shared" si="44"/>
        <v>2</v>
      </c>
      <c r="N582" s="2">
        <f t="shared" si="45"/>
        <v>0</v>
      </c>
      <c r="Q582">
        <v>167</v>
      </c>
    </row>
    <row r="583" spans="1:17" x14ac:dyDescent="0.25">
      <c r="A583" t="s">
        <v>16</v>
      </c>
      <c r="B583" t="s">
        <v>36</v>
      </c>
      <c r="C583" t="s">
        <v>42</v>
      </c>
      <c r="D583" t="s">
        <v>32</v>
      </c>
      <c r="E583" t="s">
        <v>25</v>
      </c>
      <c r="F583" t="s">
        <v>25</v>
      </c>
      <c r="G583">
        <v>167</v>
      </c>
      <c r="H583" t="s">
        <v>4</v>
      </c>
      <c r="I583">
        <v>10005</v>
      </c>
      <c r="J583" s="2">
        <v>20</v>
      </c>
      <c r="K583" s="2">
        <v>2</v>
      </c>
      <c r="L583" s="2">
        <v>1</v>
      </c>
      <c r="M583" s="2">
        <f t="shared" si="44"/>
        <v>1</v>
      </c>
      <c r="N583" s="2">
        <f t="shared" si="45"/>
        <v>50</v>
      </c>
      <c r="Q583">
        <v>167</v>
      </c>
    </row>
    <row r="584" spans="1:17" x14ac:dyDescent="0.25">
      <c r="A584" t="s">
        <v>17</v>
      </c>
      <c r="B584" t="s">
        <v>36</v>
      </c>
      <c r="C584" t="s">
        <v>42</v>
      </c>
      <c r="D584" t="s">
        <v>32</v>
      </c>
      <c r="E584" t="s">
        <v>25</v>
      </c>
      <c r="F584" t="s">
        <v>25</v>
      </c>
      <c r="G584">
        <v>167</v>
      </c>
      <c r="H584" t="s">
        <v>4</v>
      </c>
      <c r="I584">
        <v>10005</v>
      </c>
      <c r="J584" s="2">
        <v>20</v>
      </c>
      <c r="K584" s="2">
        <v>3</v>
      </c>
      <c r="L584" s="2">
        <v>1</v>
      </c>
      <c r="M584" s="2">
        <f t="shared" si="44"/>
        <v>2</v>
      </c>
      <c r="N584" s="3">
        <f t="shared" si="45"/>
        <v>33.333333333333329</v>
      </c>
      <c r="Q584">
        <v>167</v>
      </c>
    </row>
    <row r="585" spans="1:17" x14ac:dyDescent="0.25">
      <c r="A585" t="s">
        <v>17</v>
      </c>
      <c r="B585" t="s">
        <v>36</v>
      </c>
      <c r="C585" t="s">
        <v>42</v>
      </c>
      <c r="D585" t="s">
        <v>32</v>
      </c>
      <c r="E585" t="s">
        <v>25</v>
      </c>
      <c r="F585" t="s">
        <v>25</v>
      </c>
      <c r="G585">
        <v>167</v>
      </c>
      <c r="H585" t="s">
        <v>4</v>
      </c>
      <c r="I585">
        <v>10005</v>
      </c>
      <c r="J585" s="2">
        <v>20</v>
      </c>
      <c r="K585" s="2">
        <v>3</v>
      </c>
      <c r="L585" s="2">
        <v>1</v>
      </c>
      <c r="M585" s="2">
        <f t="shared" si="44"/>
        <v>2</v>
      </c>
      <c r="N585" s="3">
        <f t="shared" si="45"/>
        <v>33.333333333333329</v>
      </c>
      <c r="Q585">
        <v>167</v>
      </c>
    </row>
    <row r="586" spans="1:17" x14ac:dyDescent="0.25">
      <c r="A586" t="s">
        <v>17</v>
      </c>
      <c r="B586" t="s">
        <v>36</v>
      </c>
      <c r="C586" t="s">
        <v>42</v>
      </c>
      <c r="D586" t="s">
        <v>32</v>
      </c>
      <c r="E586" t="s">
        <v>25</v>
      </c>
      <c r="F586" t="s">
        <v>25</v>
      </c>
      <c r="G586">
        <v>167</v>
      </c>
      <c r="H586" t="s">
        <v>4</v>
      </c>
      <c r="I586">
        <v>10005</v>
      </c>
      <c r="J586" s="2">
        <v>100</v>
      </c>
      <c r="K586" s="2">
        <v>1</v>
      </c>
      <c r="L586" s="2">
        <v>1</v>
      </c>
      <c r="M586" s="2">
        <f t="shared" si="44"/>
        <v>0</v>
      </c>
      <c r="N586" s="2">
        <f t="shared" si="45"/>
        <v>100</v>
      </c>
      <c r="Q586">
        <v>167</v>
      </c>
    </row>
    <row r="587" spans="1:17" x14ac:dyDescent="0.25">
      <c r="A587" t="s">
        <v>17</v>
      </c>
      <c r="B587" t="s">
        <v>36</v>
      </c>
      <c r="C587" t="s">
        <v>42</v>
      </c>
      <c r="D587" t="s">
        <v>32</v>
      </c>
      <c r="E587" t="s">
        <v>25</v>
      </c>
      <c r="F587" t="s">
        <v>25</v>
      </c>
      <c r="G587">
        <v>167</v>
      </c>
      <c r="H587" t="s">
        <v>4</v>
      </c>
      <c r="I587">
        <v>10005</v>
      </c>
      <c r="J587" s="2">
        <v>100</v>
      </c>
      <c r="K587" s="2">
        <v>1</v>
      </c>
      <c r="L587" s="2">
        <v>1</v>
      </c>
      <c r="M587" s="2">
        <f t="shared" si="44"/>
        <v>0</v>
      </c>
      <c r="N587" s="2">
        <f t="shared" si="45"/>
        <v>100</v>
      </c>
      <c r="Q587">
        <v>167</v>
      </c>
    </row>
    <row r="588" spans="1:17" x14ac:dyDescent="0.25">
      <c r="A588" t="s">
        <v>17</v>
      </c>
      <c r="B588" t="s">
        <v>36</v>
      </c>
      <c r="C588" t="s">
        <v>42</v>
      </c>
      <c r="D588" t="s">
        <v>32</v>
      </c>
      <c r="E588" t="s">
        <v>25</v>
      </c>
      <c r="F588" t="s">
        <v>25</v>
      </c>
      <c r="G588">
        <v>167</v>
      </c>
      <c r="H588" t="s">
        <v>4</v>
      </c>
      <c r="I588">
        <v>10005</v>
      </c>
      <c r="J588" s="2">
        <v>100</v>
      </c>
      <c r="K588" s="2">
        <v>2</v>
      </c>
      <c r="L588" s="2">
        <v>1</v>
      </c>
      <c r="M588" s="2">
        <f t="shared" si="44"/>
        <v>1</v>
      </c>
      <c r="N588" s="2">
        <f t="shared" si="45"/>
        <v>50</v>
      </c>
      <c r="Q588">
        <v>167</v>
      </c>
    </row>
    <row r="589" spans="1:17" x14ac:dyDescent="0.25">
      <c r="A589" t="s">
        <v>17</v>
      </c>
      <c r="B589" t="s">
        <v>36</v>
      </c>
      <c r="C589" t="s">
        <v>42</v>
      </c>
      <c r="D589" t="s">
        <v>32</v>
      </c>
      <c r="E589" t="s">
        <v>25</v>
      </c>
      <c r="F589" t="s">
        <v>25</v>
      </c>
      <c r="G589">
        <v>167</v>
      </c>
      <c r="H589" t="s">
        <v>4</v>
      </c>
      <c r="I589">
        <v>10005</v>
      </c>
      <c r="J589" s="2">
        <v>100</v>
      </c>
      <c r="K589" s="2">
        <v>3</v>
      </c>
      <c r="L589" s="2">
        <v>3</v>
      </c>
      <c r="M589" s="2">
        <f t="shared" si="44"/>
        <v>0</v>
      </c>
      <c r="N589" s="2">
        <f t="shared" si="45"/>
        <v>100</v>
      </c>
      <c r="Q589">
        <v>167</v>
      </c>
    </row>
    <row r="590" spans="1:17" x14ac:dyDescent="0.25">
      <c r="A590" t="s">
        <v>17</v>
      </c>
      <c r="B590" t="s">
        <v>36</v>
      </c>
      <c r="C590" t="s">
        <v>42</v>
      </c>
      <c r="D590" t="s">
        <v>32</v>
      </c>
      <c r="E590" t="s">
        <v>25</v>
      </c>
      <c r="F590" t="s">
        <v>25</v>
      </c>
      <c r="G590">
        <v>170</v>
      </c>
      <c r="H590" t="s">
        <v>4</v>
      </c>
      <c r="I590">
        <v>20000</v>
      </c>
      <c r="J590" s="2">
        <v>0</v>
      </c>
      <c r="K590" s="2">
        <v>0</v>
      </c>
      <c r="L590" s="2">
        <v>0</v>
      </c>
      <c r="M590" s="2">
        <f t="shared" si="44"/>
        <v>0</v>
      </c>
      <c r="N590" s="2" t="s">
        <v>9</v>
      </c>
      <c r="Q590">
        <v>170</v>
      </c>
    </row>
    <row r="591" spans="1:17" x14ac:dyDescent="0.25">
      <c r="A591" t="s">
        <v>17</v>
      </c>
      <c r="B591" t="s">
        <v>36</v>
      </c>
      <c r="C591" t="s">
        <v>42</v>
      </c>
      <c r="D591" t="s">
        <v>32</v>
      </c>
      <c r="E591" t="s">
        <v>25</v>
      </c>
      <c r="F591" t="s">
        <v>25</v>
      </c>
      <c r="G591">
        <v>170</v>
      </c>
      <c r="H591" t="s">
        <v>4</v>
      </c>
      <c r="I591">
        <v>20000</v>
      </c>
      <c r="J591" s="2">
        <v>0</v>
      </c>
      <c r="K591" s="2">
        <v>2</v>
      </c>
      <c r="L591" s="2">
        <v>0</v>
      </c>
      <c r="M591" s="2">
        <f t="shared" si="44"/>
        <v>2</v>
      </c>
      <c r="N591" s="2">
        <f>L591/(L591+M591)*100</f>
        <v>0</v>
      </c>
      <c r="Q591">
        <v>170</v>
      </c>
    </row>
    <row r="592" spans="1:17" x14ac:dyDescent="0.25">
      <c r="A592" t="s">
        <v>17</v>
      </c>
      <c r="B592" t="s">
        <v>36</v>
      </c>
      <c r="C592" t="s">
        <v>42</v>
      </c>
      <c r="D592" t="s">
        <v>32</v>
      </c>
      <c r="E592" t="s">
        <v>25</v>
      </c>
      <c r="F592" t="s">
        <v>25</v>
      </c>
      <c r="G592">
        <v>170</v>
      </c>
      <c r="H592" t="s">
        <v>4</v>
      </c>
      <c r="I592">
        <v>20000</v>
      </c>
      <c r="J592" s="2">
        <v>0</v>
      </c>
      <c r="K592" s="2">
        <v>6</v>
      </c>
      <c r="L592" s="2">
        <v>0</v>
      </c>
      <c r="M592" s="2">
        <f t="shared" si="44"/>
        <v>6</v>
      </c>
      <c r="N592" s="2">
        <f>L592/(L592+M592)*100</f>
        <v>0</v>
      </c>
      <c r="Q592">
        <v>170</v>
      </c>
    </row>
    <row r="593" spans="1:17" x14ac:dyDescent="0.25">
      <c r="A593" t="s">
        <v>17</v>
      </c>
      <c r="B593" t="s">
        <v>36</v>
      </c>
      <c r="C593" t="s">
        <v>42</v>
      </c>
      <c r="D593" t="s">
        <v>32</v>
      </c>
      <c r="E593" t="s">
        <v>25</v>
      </c>
      <c r="F593" t="s">
        <v>25</v>
      </c>
      <c r="G593">
        <v>170</v>
      </c>
      <c r="H593" t="s">
        <v>4</v>
      </c>
      <c r="I593">
        <v>20000</v>
      </c>
      <c r="J593" s="2">
        <v>0</v>
      </c>
      <c r="K593" s="2">
        <v>7</v>
      </c>
      <c r="L593" s="2">
        <v>0</v>
      </c>
      <c r="M593" s="2">
        <f t="shared" si="44"/>
        <v>7</v>
      </c>
      <c r="N593" s="2">
        <f>L593/(L593+M593)*100</f>
        <v>0</v>
      </c>
      <c r="Q593">
        <v>170</v>
      </c>
    </row>
    <row r="594" spans="1:17" x14ac:dyDescent="0.25">
      <c r="A594" t="s">
        <v>17</v>
      </c>
      <c r="B594" t="s">
        <v>36</v>
      </c>
      <c r="C594" t="s">
        <v>42</v>
      </c>
      <c r="D594" t="s">
        <v>32</v>
      </c>
      <c r="E594" t="s">
        <v>25</v>
      </c>
      <c r="F594" t="s">
        <v>25</v>
      </c>
      <c r="G594">
        <v>170</v>
      </c>
      <c r="H594" t="s">
        <v>4</v>
      </c>
      <c r="I594">
        <v>20000</v>
      </c>
      <c r="J594" s="2">
        <v>5</v>
      </c>
      <c r="K594" s="2">
        <v>0</v>
      </c>
      <c r="L594" s="2">
        <v>0</v>
      </c>
      <c r="M594" s="2">
        <f t="shared" ref="M594:M607" si="46">K594-L594</f>
        <v>0</v>
      </c>
      <c r="N594" s="2" t="s">
        <v>9</v>
      </c>
      <c r="Q594">
        <v>170</v>
      </c>
    </row>
    <row r="595" spans="1:17" x14ac:dyDescent="0.25">
      <c r="A595" t="s">
        <v>17</v>
      </c>
      <c r="B595" t="s">
        <v>36</v>
      </c>
      <c r="C595" t="s">
        <v>42</v>
      </c>
      <c r="D595" t="s">
        <v>32</v>
      </c>
      <c r="E595" t="s">
        <v>25</v>
      </c>
      <c r="F595" t="s">
        <v>25</v>
      </c>
      <c r="G595">
        <v>170</v>
      </c>
      <c r="H595" t="s">
        <v>4</v>
      </c>
      <c r="I595">
        <v>20000</v>
      </c>
      <c r="J595" s="2">
        <v>5</v>
      </c>
      <c r="K595" s="2">
        <v>1</v>
      </c>
      <c r="L595" s="2">
        <v>1</v>
      </c>
      <c r="M595" s="2">
        <f t="shared" si="46"/>
        <v>0</v>
      </c>
      <c r="N595" s="3">
        <f>L595/(L595+M595)*100</f>
        <v>100</v>
      </c>
      <c r="Q595">
        <v>170</v>
      </c>
    </row>
    <row r="596" spans="1:17" x14ac:dyDescent="0.25">
      <c r="A596" t="s">
        <v>17</v>
      </c>
      <c r="B596" t="s">
        <v>36</v>
      </c>
      <c r="C596" t="s">
        <v>42</v>
      </c>
      <c r="D596" t="s">
        <v>32</v>
      </c>
      <c r="E596" t="s">
        <v>25</v>
      </c>
      <c r="F596" t="s">
        <v>25</v>
      </c>
      <c r="G596">
        <v>170</v>
      </c>
      <c r="H596" t="s">
        <v>4</v>
      </c>
      <c r="I596">
        <v>20000</v>
      </c>
      <c r="J596" s="2">
        <v>20</v>
      </c>
      <c r="K596" s="2">
        <v>0</v>
      </c>
      <c r="L596" s="2">
        <v>0</v>
      </c>
      <c r="M596" s="2">
        <f t="shared" si="46"/>
        <v>0</v>
      </c>
      <c r="N596" s="3" t="s">
        <v>9</v>
      </c>
      <c r="Q596">
        <v>170</v>
      </c>
    </row>
    <row r="597" spans="1:17" x14ac:dyDescent="0.25">
      <c r="A597" t="s">
        <v>17</v>
      </c>
      <c r="B597" t="s">
        <v>36</v>
      </c>
      <c r="C597" t="s">
        <v>42</v>
      </c>
      <c r="D597" t="s">
        <v>32</v>
      </c>
      <c r="E597" t="s">
        <v>25</v>
      </c>
      <c r="F597" t="s">
        <v>25</v>
      </c>
      <c r="G597">
        <v>170</v>
      </c>
      <c r="H597" t="s">
        <v>4</v>
      </c>
      <c r="I597">
        <v>20000</v>
      </c>
      <c r="J597" s="2">
        <v>20</v>
      </c>
      <c r="K597" s="2">
        <v>0</v>
      </c>
      <c r="L597" s="2">
        <v>0</v>
      </c>
      <c r="M597" s="2">
        <f t="shared" si="46"/>
        <v>0</v>
      </c>
      <c r="N597" s="3" t="s">
        <v>9</v>
      </c>
      <c r="Q597">
        <v>170</v>
      </c>
    </row>
    <row r="598" spans="1:17" x14ac:dyDescent="0.25">
      <c r="A598" t="s">
        <v>17</v>
      </c>
      <c r="B598" t="s">
        <v>36</v>
      </c>
      <c r="C598" t="s">
        <v>42</v>
      </c>
      <c r="D598" t="s">
        <v>32</v>
      </c>
      <c r="E598" t="s">
        <v>25</v>
      </c>
      <c r="F598" t="s">
        <v>25</v>
      </c>
      <c r="G598">
        <v>170</v>
      </c>
      <c r="H598" t="s">
        <v>4</v>
      </c>
      <c r="I598">
        <v>20000</v>
      </c>
      <c r="J598" s="2">
        <v>20</v>
      </c>
      <c r="K598" s="2">
        <v>2</v>
      </c>
      <c r="L598" s="2">
        <v>1</v>
      </c>
      <c r="M598" s="2">
        <f t="shared" si="46"/>
        <v>1</v>
      </c>
      <c r="N598" s="3">
        <f>L598/(L598+M598)*100</f>
        <v>50</v>
      </c>
      <c r="Q598">
        <v>170</v>
      </c>
    </row>
    <row r="599" spans="1:17" x14ac:dyDescent="0.25">
      <c r="A599" t="s">
        <v>17</v>
      </c>
      <c r="B599" t="s">
        <v>36</v>
      </c>
      <c r="C599" t="s">
        <v>42</v>
      </c>
      <c r="D599" t="s">
        <v>32</v>
      </c>
      <c r="E599" t="s">
        <v>25</v>
      </c>
      <c r="F599" t="s">
        <v>25</v>
      </c>
      <c r="G599">
        <v>170</v>
      </c>
      <c r="H599" t="s">
        <v>4</v>
      </c>
      <c r="I599">
        <v>20000</v>
      </c>
      <c r="J599" s="2">
        <v>20</v>
      </c>
      <c r="K599" s="2">
        <v>2</v>
      </c>
      <c r="L599" s="2">
        <v>2</v>
      </c>
      <c r="M599" s="2">
        <f t="shared" si="46"/>
        <v>0</v>
      </c>
      <c r="N599" s="3">
        <f>L599/(L599+M599)*100</f>
        <v>100</v>
      </c>
      <c r="Q599">
        <v>170</v>
      </c>
    </row>
    <row r="600" spans="1:17" x14ac:dyDescent="0.25">
      <c r="A600" t="s">
        <v>17</v>
      </c>
      <c r="B600" t="s">
        <v>36</v>
      </c>
      <c r="C600" t="s">
        <v>42</v>
      </c>
      <c r="D600" t="s">
        <v>32</v>
      </c>
      <c r="E600" t="s">
        <v>25</v>
      </c>
      <c r="F600" t="s">
        <v>25</v>
      </c>
      <c r="G600">
        <v>170</v>
      </c>
      <c r="H600" t="s">
        <v>4</v>
      </c>
      <c r="I600">
        <v>20000</v>
      </c>
      <c r="J600" s="2">
        <v>20</v>
      </c>
      <c r="K600" s="2">
        <v>3</v>
      </c>
      <c r="L600" s="2">
        <v>2</v>
      </c>
      <c r="M600" s="2">
        <f t="shared" si="46"/>
        <v>1</v>
      </c>
      <c r="N600" s="3">
        <f>L600/(L600+M600)*100</f>
        <v>66.666666666666657</v>
      </c>
      <c r="Q600">
        <v>170</v>
      </c>
    </row>
    <row r="601" spans="1:17" x14ac:dyDescent="0.25">
      <c r="A601" t="s">
        <v>17</v>
      </c>
      <c r="B601" t="s">
        <v>36</v>
      </c>
      <c r="C601" t="s">
        <v>42</v>
      </c>
      <c r="D601" t="s">
        <v>32</v>
      </c>
      <c r="E601" t="s">
        <v>25</v>
      </c>
      <c r="F601" t="s">
        <v>25</v>
      </c>
      <c r="G601">
        <v>170</v>
      </c>
      <c r="H601" t="s">
        <v>4</v>
      </c>
      <c r="I601">
        <v>20000</v>
      </c>
      <c r="J601" s="2">
        <v>100</v>
      </c>
      <c r="K601" s="2">
        <v>0</v>
      </c>
      <c r="L601" s="2">
        <v>0</v>
      </c>
      <c r="M601" s="2">
        <f t="shared" si="46"/>
        <v>0</v>
      </c>
      <c r="N601" s="3" t="s">
        <v>9</v>
      </c>
      <c r="Q601">
        <v>170</v>
      </c>
    </row>
    <row r="602" spans="1:17" x14ac:dyDescent="0.25">
      <c r="A602" t="s">
        <v>17</v>
      </c>
      <c r="B602" t="s">
        <v>36</v>
      </c>
      <c r="C602" t="s">
        <v>42</v>
      </c>
      <c r="D602" t="s">
        <v>32</v>
      </c>
      <c r="E602" t="s">
        <v>25</v>
      </c>
      <c r="F602" t="s">
        <v>25</v>
      </c>
      <c r="G602">
        <v>170</v>
      </c>
      <c r="H602" t="s">
        <v>4</v>
      </c>
      <c r="I602">
        <v>20000</v>
      </c>
      <c r="J602" s="2">
        <v>100</v>
      </c>
      <c r="K602" s="2">
        <v>1</v>
      </c>
      <c r="L602" s="2">
        <v>1</v>
      </c>
      <c r="M602" s="2">
        <f t="shared" si="46"/>
        <v>0</v>
      </c>
      <c r="N602" s="3">
        <f t="shared" ref="N602:N633" si="47">L602/(L602+M602)*100</f>
        <v>100</v>
      </c>
      <c r="Q602">
        <v>170</v>
      </c>
    </row>
    <row r="603" spans="1:17" x14ac:dyDescent="0.25">
      <c r="A603" t="s">
        <v>17</v>
      </c>
      <c r="B603" t="s">
        <v>36</v>
      </c>
      <c r="C603" t="s">
        <v>42</v>
      </c>
      <c r="D603" t="s">
        <v>32</v>
      </c>
      <c r="E603" t="s">
        <v>25</v>
      </c>
      <c r="F603" t="s">
        <v>25</v>
      </c>
      <c r="G603">
        <v>171</v>
      </c>
      <c r="H603" t="s">
        <v>4</v>
      </c>
      <c r="I603">
        <v>30000</v>
      </c>
      <c r="J603" s="2">
        <v>0</v>
      </c>
      <c r="K603" s="2">
        <v>1</v>
      </c>
      <c r="L603" s="2">
        <v>0</v>
      </c>
      <c r="M603" s="2">
        <f t="shared" si="46"/>
        <v>1</v>
      </c>
      <c r="N603" s="3">
        <f t="shared" si="47"/>
        <v>0</v>
      </c>
      <c r="Q603">
        <v>171</v>
      </c>
    </row>
    <row r="604" spans="1:17" x14ac:dyDescent="0.25">
      <c r="A604" t="s">
        <v>17</v>
      </c>
      <c r="B604" t="s">
        <v>36</v>
      </c>
      <c r="C604" t="s">
        <v>42</v>
      </c>
      <c r="D604" t="s">
        <v>32</v>
      </c>
      <c r="E604" t="s">
        <v>25</v>
      </c>
      <c r="F604" t="s">
        <v>25</v>
      </c>
      <c r="G604">
        <v>171</v>
      </c>
      <c r="H604" t="s">
        <v>4</v>
      </c>
      <c r="I604">
        <v>30000</v>
      </c>
      <c r="J604" s="2">
        <v>0</v>
      </c>
      <c r="K604" s="2">
        <v>6</v>
      </c>
      <c r="L604" s="2">
        <v>0</v>
      </c>
      <c r="M604" s="2">
        <f t="shared" si="46"/>
        <v>6</v>
      </c>
      <c r="N604" s="3">
        <f t="shared" si="47"/>
        <v>0</v>
      </c>
      <c r="Q604">
        <v>171</v>
      </c>
    </row>
    <row r="605" spans="1:17" x14ac:dyDescent="0.25">
      <c r="A605" t="s">
        <v>17</v>
      </c>
      <c r="B605" t="s">
        <v>36</v>
      </c>
      <c r="C605" t="s">
        <v>42</v>
      </c>
      <c r="D605" t="s">
        <v>32</v>
      </c>
      <c r="E605" t="s">
        <v>25</v>
      </c>
      <c r="F605" t="s">
        <v>25</v>
      </c>
      <c r="G605">
        <v>171</v>
      </c>
      <c r="H605" t="s">
        <v>4</v>
      </c>
      <c r="I605">
        <v>30000</v>
      </c>
      <c r="J605" s="2">
        <v>5</v>
      </c>
      <c r="K605" s="2">
        <v>2</v>
      </c>
      <c r="L605" s="2">
        <v>0</v>
      </c>
      <c r="M605" s="2">
        <f t="shared" si="46"/>
        <v>2</v>
      </c>
      <c r="N605" s="3">
        <f t="shared" si="47"/>
        <v>0</v>
      </c>
      <c r="Q605">
        <v>171</v>
      </c>
    </row>
    <row r="606" spans="1:17" x14ac:dyDescent="0.25">
      <c r="A606" t="s">
        <v>17</v>
      </c>
      <c r="B606" t="s">
        <v>36</v>
      </c>
      <c r="C606" t="s">
        <v>42</v>
      </c>
      <c r="D606" t="s">
        <v>32</v>
      </c>
      <c r="E606" t="s">
        <v>25</v>
      </c>
      <c r="F606" t="s">
        <v>25</v>
      </c>
      <c r="G606">
        <v>171</v>
      </c>
      <c r="H606" t="s">
        <v>4</v>
      </c>
      <c r="I606">
        <v>30000</v>
      </c>
      <c r="J606" s="2">
        <v>20</v>
      </c>
      <c r="K606" s="2">
        <v>2</v>
      </c>
      <c r="L606" s="2">
        <v>2</v>
      </c>
      <c r="M606" s="2">
        <f t="shared" si="46"/>
        <v>0</v>
      </c>
      <c r="N606" s="3">
        <f t="shared" si="47"/>
        <v>100</v>
      </c>
      <c r="Q606">
        <v>171</v>
      </c>
    </row>
    <row r="607" spans="1:17" x14ac:dyDescent="0.25">
      <c r="A607" t="s">
        <v>17</v>
      </c>
      <c r="B607" t="s">
        <v>36</v>
      </c>
      <c r="C607" t="s">
        <v>42</v>
      </c>
      <c r="D607" t="s">
        <v>32</v>
      </c>
      <c r="E607" t="s">
        <v>25</v>
      </c>
      <c r="F607" t="s">
        <v>25</v>
      </c>
      <c r="G607">
        <v>171</v>
      </c>
      <c r="H607" t="s">
        <v>4</v>
      </c>
      <c r="I607">
        <v>30000</v>
      </c>
      <c r="J607" s="2">
        <v>20</v>
      </c>
      <c r="K607" s="2">
        <v>3</v>
      </c>
      <c r="L607" s="2">
        <v>3</v>
      </c>
      <c r="M607" s="2">
        <f t="shared" si="46"/>
        <v>0</v>
      </c>
      <c r="N607" s="3">
        <f t="shared" si="47"/>
        <v>100</v>
      </c>
      <c r="Q607">
        <v>171</v>
      </c>
    </row>
    <row r="608" spans="1:17" x14ac:dyDescent="0.25">
      <c r="A608" t="s">
        <v>17</v>
      </c>
      <c r="B608" t="s">
        <v>36</v>
      </c>
      <c r="C608" t="s">
        <v>42</v>
      </c>
      <c r="D608" t="s">
        <v>30</v>
      </c>
      <c r="E608" t="s">
        <v>80</v>
      </c>
      <c r="F608" t="s">
        <v>3</v>
      </c>
      <c r="G608">
        <v>294</v>
      </c>
      <c r="H608" t="s">
        <v>7</v>
      </c>
      <c r="I608" s="2" t="s">
        <v>9</v>
      </c>
      <c r="J608" s="2">
        <v>0</v>
      </c>
      <c r="K608" s="2">
        <v>1</v>
      </c>
      <c r="L608" s="2">
        <v>0</v>
      </c>
      <c r="M608" s="2">
        <v>1</v>
      </c>
      <c r="N608" s="3">
        <f t="shared" si="47"/>
        <v>0</v>
      </c>
      <c r="Q608">
        <v>294</v>
      </c>
    </row>
    <row r="609" spans="1:17" x14ac:dyDescent="0.25">
      <c r="A609" t="s">
        <v>17</v>
      </c>
      <c r="B609" t="s">
        <v>36</v>
      </c>
      <c r="C609" t="s">
        <v>42</v>
      </c>
      <c r="D609" t="s">
        <v>30</v>
      </c>
      <c r="E609" t="s">
        <v>80</v>
      </c>
      <c r="F609" t="s">
        <v>3</v>
      </c>
      <c r="G609">
        <v>294</v>
      </c>
      <c r="H609" t="s">
        <v>4</v>
      </c>
      <c r="I609" s="2" t="s">
        <v>9</v>
      </c>
      <c r="J609" s="2">
        <v>0</v>
      </c>
      <c r="K609" s="2">
        <v>1</v>
      </c>
      <c r="L609" s="2">
        <v>0</v>
      </c>
      <c r="M609" s="2">
        <v>1</v>
      </c>
      <c r="N609" s="3">
        <f t="shared" si="47"/>
        <v>0</v>
      </c>
      <c r="P609" t="s">
        <v>101</v>
      </c>
      <c r="Q609">
        <v>294</v>
      </c>
    </row>
    <row r="610" spans="1:17" x14ac:dyDescent="0.25">
      <c r="A610" t="s">
        <v>17</v>
      </c>
      <c r="B610" t="s">
        <v>36</v>
      </c>
      <c r="C610" t="s">
        <v>42</v>
      </c>
      <c r="D610" t="s">
        <v>30</v>
      </c>
      <c r="E610" t="s">
        <v>80</v>
      </c>
      <c r="F610" t="s">
        <v>3</v>
      </c>
      <c r="G610" s="9">
        <v>294</v>
      </c>
      <c r="H610" t="s">
        <v>7</v>
      </c>
      <c r="I610" s="2" t="s">
        <v>9</v>
      </c>
      <c r="J610" s="2">
        <v>0</v>
      </c>
      <c r="K610" s="2">
        <v>3</v>
      </c>
      <c r="L610" s="2">
        <v>0</v>
      </c>
      <c r="M610" s="2">
        <v>3</v>
      </c>
      <c r="N610" s="3">
        <f t="shared" si="47"/>
        <v>0</v>
      </c>
      <c r="Q610" s="9">
        <v>294</v>
      </c>
    </row>
    <row r="611" spans="1:17" x14ac:dyDescent="0.25">
      <c r="A611" t="s">
        <v>17</v>
      </c>
      <c r="B611" t="s">
        <v>36</v>
      </c>
      <c r="C611" t="s">
        <v>42</v>
      </c>
      <c r="D611" t="s">
        <v>30</v>
      </c>
      <c r="E611" t="s">
        <v>80</v>
      </c>
      <c r="F611" t="s">
        <v>3</v>
      </c>
      <c r="G611">
        <v>294</v>
      </c>
      <c r="H611" t="s">
        <v>7</v>
      </c>
      <c r="I611" s="2" t="s">
        <v>9</v>
      </c>
      <c r="J611" s="2">
        <v>5</v>
      </c>
      <c r="K611" s="2">
        <v>1</v>
      </c>
      <c r="L611" s="2">
        <v>1</v>
      </c>
      <c r="M611" s="2">
        <v>0</v>
      </c>
      <c r="N611" s="3">
        <f t="shared" si="47"/>
        <v>100</v>
      </c>
      <c r="Q611">
        <v>294</v>
      </c>
    </row>
    <row r="612" spans="1:17" x14ac:dyDescent="0.25">
      <c r="A612" t="s">
        <v>17</v>
      </c>
      <c r="B612" t="s">
        <v>36</v>
      </c>
      <c r="C612" t="s">
        <v>42</v>
      </c>
      <c r="D612" t="s">
        <v>30</v>
      </c>
      <c r="E612" t="s">
        <v>80</v>
      </c>
      <c r="F612" t="s">
        <v>3</v>
      </c>
      <c r="G612">
        <v>294</v>
      </c>
      <c r="H612" t="s">
        <v>4</v>
      </c>
      <c r="I612" s="2" t="s">
        <v>9</v>
      </c>
      <c r="J612" s="2">
        <v>5</v>
      </c>
      <c r="K612" s="2">
        <v>4</v>
      </c>
      <c r="L612" s="2">
        <v>3</v>
      </c>
      <c r="M612" s="2">
        <v>0</v>
      </c>
      <c r="N612" s="3">
        <f t="shared" si="47"/>
        <v>100</v>
      </c>
      <c r="Q612">
        <v>294</v>
      </c>
    </row>
    <row r="613" spans="1:17" x14ac:dyDescent="0.25">
      <c r="A613" t="s">
        <v>17</v>
      </c>
      <c r="B613" t="s">
        <v>36</v>
      </c>
      <c r="C613" t="s">
        <v>42</v>
      </c>
      <c r="D613" t="s">
        <v>30</v>
      </c>
      <c r="E613" t="s">
        <v>80</v>
      </c>
      <c r="F613" t="s">
        <v>3</v>
      </c>
      <c r="G613">
        <v>294</v>
      </c>
      <c r="H613" t="s">
        <v>7</v>
      </c>
      <c r="I613" s="2" t="s">
        <v>9</v>
      </c>
      <c r="J613" s="2">
        <v>20</v>
      </c>
      <c r="K613" s="2">
        <v>1</v>
      </c>
      <c r="L613" s="2">
        <v>1</v>
      </c>
      <c r="M613" s="2">
        <v>0</v>
      </c>
      <c r="N613" s="3">
        <f t="shared" si="47"/>
        <v>100</v>
      </c>
      <c r="Q613">
        <v>294</v>
      </c>
    </row>
    <row r="614" spans="1:17" x14ac:dyDescent="0.25">
      <c r="A614" t="s">
        <v>17</v>
      </c>
      <c r="B614" t="s">
        <v>36</v>
      </c>
      <c r="C614" t="s">
        <v>42</v>
      </c>
      <c r="D614" t="s">
        <v>30</v>
      </c>
      <c r="E614" t="s">
        <v>80</v>
      </c>
      <c r="F614" t="s">
        <v>3</v>
      </c>
      <c r="G614">
        <v>294</v>
      </c>
      <c r="H614" t="s">
        <v>7</v>
      </c>
      <c r="I614" s="2" t="s">
        <v>9</v>
      </c>
      <c r="J614" s="2">
        <v>20</v>
      </c>
      <c r="K614" s="2">
        <v>1</v>
      </c>
      <c r="L614" s="2">
        <v>1</v>
      </c>
      <c r="M614" s="2">
        <v>0</v>
      </c>
      <c r="N614" s="3">
        <f t="shared" si="47"/>
        <v>100</v>
      </c>
      <c r="Q614">
        <v>294</v>
      </c>
    </row>
    <row r="615" spans="1:17" x14ac:dyDescent="0.25">
      <c r="A615" t="s">
        <v>17</v>
      </c>
      <c r="B615" t="s">
        <v>36</v>
      </c>
      <c r="C615" t="s">
        <v>42</v>
      </c>
      <c r="D615" t="s">
        <v>30</v>
      </c>
      <c r="E615" t="s">
        <v>80</v>
      </c>
      <c r="F615" t="s">
        <v>3</v>
      </c>
      <c r="G615">
        <v>294</v>
      </c>
      <c r="H615" t="s">
        <v>4</v>
      </c>
      <c r="I615" s="2" t="s">
        <v>9</v>
      </c>
      <c r="J615" s="2">
        <v>20</v>
      </c>
      <c r="K615" s="2">
        <v>2</v>
      </c>
      <c r="L615" s="2">
        <v>2</v>
      </c>
      <c r="M615" s="2">
        <v>0</v>
      </c>
      <c r="N615" s="3">
        <f t="shared" si="47"/>
        <v>100</v>
      </c>
      <c r="Q615">
        <v>294</v>
      </c>
    </row>
    <row r="616" spans="1:17" x14ac:dyDescent="0.25">
      <c r="A616" t="s">
        <v>17</v>
      </c>
      <c r="B616" t="s">
        <v>36</v>
      </c>
      <c r="C616" t="s">
        <v>42</v>
      </c>
      <c r="D616" t="s">
        <v>30</v>
      </c>
      <c r="E616" t="s">
        <v>80</v>
      </c>
      <c r="F616" t="s">
        <v>3</v>
      </c>
      <c r="G616">
        <v>294</v>
      </c>
      <c r="H616" t="s">
        <v>7</v>
      </c>
      <c r="I616" s="2" t="s">
        <v>9</v>
      </c>
      <c r="J616" s="2">
        <v>100</v>
      </c>
      <c r="K616" s="2">
        <v>1</v>
      </c>
      <c r="L616" s="2">
        <v>1</v>
      </c>
      <c r="M616" s="2">
        <v>0</v>
      </c>
      <c r="N616" s="3">
        <f t="shared" si="47"/>
        <v>100</v>
      </c>
      <c r="Q616">
        <v>294</v>
      </c>
    </row>
    <row r="617" spans="1:17" x14ac:dyDescent="0.25">
      <c r="A617" t="s">
        <v>17</v>
      </c>
      <c r="B617" t="s">
        <v>36</v>
      </c>
      <c r="C617" t="s">
        <v>42</v>
      </c>
      <c r="D617" t="s">
        <v>30</v>
      </c>
      <c r="E617" t="s">
        <v>80</v>
      </c>
      <c r="F617" t="s">
        <v>3</v>
      </c>
      <c r="G617">
        <v>294</v>
      </c>
      <c r="H617" t="s">
        <v>7</v>
      </c>
      <c r="I617" s="2" t="s">
        <v>9</v>
      </c>
      <c r="J617" s="2">
        <v>100</v>
      </c>
      <c r="K617" s="2">
        <v>1</v>
      </c>
      <c r="L617" s="2">
        <v>1</v>
      </c>
      <c r="M617" s="2">
        <v>0</v>
      </c>
      <c r="N617" s="3">
        <f t="shared" si="47"/>
        <v>100</v>
      </c>
      <c r="Q617">
        <v>294</v>
      </c>
    </row>
    <row r="618" spans="1:17" x14ac:dyDescent="0.25">
      <c r="A618" t="s">
        <v>17</v>
      </c>
      <c r="B618" t="s">
        <v>36</v>
      </c>
      <c r="C618" t="s">
        <v>42</v>
      </c>
      <c r="D618" t="s">
        <v>30</v>
      </c>
      <c r="E618" t="s">
        <v>80</v>
      </c>
      <c r="F618" t="s">
        <v>3</v>
      </c>
      <c r="G618">
        <v>297</v>
      </c>
      <c r="H618" s="1" t="s">
        <v>7</v>
      </c>
      <c r="I618" s="2" t="s">
        <v>9</v>
      </c>
      <c r="J618" s="2">
        <v>0</v>
      </c>
      <c r="K618" s="2">
        <v>2</v>
      </c>
      <c r="L618" s="2">
        <v>0</v>
      </c>
      <c r="M618" s="2">
        <v>1</v>
      </c>
      <c r="N618" s="3">
        <f t="shared" si="47"/>
        <v>0</v>
      </c>
      <c r="Q618">
        <v>297</v>
      </c>
    </row>
    <row r="619" spans="1:17" x14ac:dyDescent="0.25">
      <c r="A619" t="s">
        <v>17</v>
      </c>
      <c r="B619" t="s">
        <v>36</v>
      </c>
      <c r="C619" t="s">
        <v>42</v>
      </c>
      <c r="D619" t="s">
        <v>30</v>
      </c>
      <c r="E619" t="s">
        <v>80</v>
      </c>
      <c r="F619" t="s">
        <v>3</v>
      </c>
      <c r="G619">
        <v>297</v>
      </c>
      <c r="H619" s="1" t="s">
        <v>4</v>
      </c>
      <c r="I619" s="2" t="s">
        <v>9</v>
      </c>
      <c r="J619" s="2">
        <v>0</v>
      </c>
      <c r="K619" s="2">
        <v>9</v>
      </c>
      <c r="L619" s="2">
        <v>1</v>
      </c>
      <c r="M619" s="2">
        <v>7</v>
      </c>
      <c r="N619" s="3">
        <f t="shared" si="47"/>
        <v>12.5</v>
      </c>
      <c r="Q619">
        <v>297</v>
      </c>
    </row>
    <row r="620" spans="1:17" x14ac:dyDescent="0.25">
      <c r="A620" t="s">
        <v>17</v>
      </c>
      <c r="B620" t="s">
        <v>36</v>
      </c>
      <c r="C620" t="s">
        <v>42</v>
      </c>
      <c r="D620" t="s">
        <v>30</v>
      </c>
      <c r="E620" t="s">
        <v>80</v>
      </c>
      <c r="F620" t="s">
        <v>3</v>
      </c>
      <c r="G620">
        <v>297</v>
      </c>
      <c r="H620" s="1" t="s">
        <v>7</v>
      </c>
      <c r="I620" s="2" t="s">
        <v>9</v>
      </c>
      <c r="J620" s="2">
        <v>5</v>
      </c>
      <c r="K620" s="2">
        <v>2</v>
      </c>
      <c r="L620" s="2">
        <v>1</v>
      </c>
      <c r="M620" s="2">
        <v>0</v>
      </c>
      <c r="N620" s="3">
        <f t="shared" si="47"/>
        <v>100</v>
      </c>
      <c r="Q620">
        <v>297</v>
      </c>
    </row>
    <row r="621" spans="1:17" x14ac:dyDescent="0.25">
      <c r="A621" t="s">
        <v>17</v>
      </c>
      <c r="B621" t="s">
        <v>36</v>
      </c>
      <c r="C621" t="s">
        <v>42</v>
      </c>
      <c r="D621" t="s">
        <v>30</v>
      </c>
      <c r="E621" t="s">
        <v>80</v>
      </c>
      <c r="F621" t="s">
        <v>3</v>
      </c>
      <c r="G621">
        <v>297</v>
      </c>
      <c r="H621" s="1" t="s">
        <v>7</v>
      </c>
      <c r="I621" s="2" t="s">
        <v>9</v>
      </c>
      <c r="J621" s="2">
        <v>5</v>
      </c>
      <c r="K621" s="2">
        <v>2</v>
      </c>
      <c r="L621" s="2">
        <v>1</v>
      </c>
      <c r="M621" s="2">
        <v>0</v>
      </c>
      <c r="N621" s="3">
        <f t="shared" si="47"/>
        <v>100</v>
      </c>
      <c r="Q621">
        <v>297</v>
      </c>
    </row>
    <row r="622" spans="1:17" x14ac:dyDescent="0.25">
      <c r="A622" t="s">
        <v>17</v>
      </c>
      <c r="B622" t="s">
        <v>36</v>
      </c>
      <c r="C622" t="s">
        <v>42</v>
      </c>
      <c r="D622" t="s">
        <v>30</v>
      </c>
      <c r="E622" t="s">
        <v>80</v>
      </c>
      <c r="F622" t="s">
        <v>3</v>
      </c>
      <c r="G622">
        <v>297</v>
      </c>
      <c r="H622" s="1" t="s">
        <v>4</v>
      </c>
      <c r="I622" s="2" t="s">
        <v>9</v>
      </c>
      <c r="J622" s="2">
        <v>5</v>
      </c>
      <c r="K622" s="2">
        <v>5</v>
      </c>
      <c r="L622" s="2">
        <v>0</v>
      </c>
      <c r="M622" s="2">
        <v>4</v>
      </c>
      <c r="N622" s="3">
        <f t="shared" si="47"/>
        <v>0</v>
      </c>
      <c r="Q622">
        <v>297</v>
      </c>
    </row>
    <row r="623" spans="1:17" x14ac:dyDescent="0.25">
      <c r="A623" t="s">
        <v>17</v>
      </c>
      <c r="B623" t="s">
        <v>36</v>
      </c>
      <c r="C623" t="s">
        <v>42</v>
      </c>
      <c r="D623" t="s">
        <v>30</v>
      </c>
      <c r="E623" t="s">
        <v>80</v>
      </c>
      <c r="F623" t="s">
        <v>3</v>
      </c>
      <c r="G623">
        <v>297</v>
      </c>
      <c r="H623" s="1" t="s">
        <v>4</v>
      </c>
      <c r="I623" s="2" t="s">
        <v>9</v>
      </c>
      <c r="J623" s="2">
        <v>5</v>
      </c>
      <c r="K623" s="2">
        <v>5</v>
      </c>
      <c r="L623" s="2">
        <v>4</v>
      </c>
      <c r="M623" s="2">
        <v>0</v>
      </c>
      <c r="N623" s="3">
        <f t="shared" si="47"/>
        <v>100</v>
      </c>
      <c r="Q623">
        <v>297</v>
      </c>
    </row>
    <row r="624" spans="1:17" x14ac:dyDescent="0.25">
      <c r="A624" t="s">
        <v>17</v>
      </c>
      <c r="B624" t="s">
        <v>36</v>
      </c>
      <c r="C624" t="s">
        <v>42</v>
      </c>
      <c r="D624" t="s">
        <v>30</v>
      </c>
      <c r="E624" t="s">
        <v>80</v>
      </c>
      <c r="F624" t="s">
        <v>3</v>
      </c>
      <c r="G624">
        <v>297</v>
      </c>
      <c r="H624" t="s">
        <v>4</v>
      </c>
      <c r="I624" s="2" t="s">
        <v>9</v>
      </c>
      <c r="J624" s="2">
        <v>20</v>
      </c>
      <c r="K624" s="2">
        <v>4</v>
      </c>
      <c r="L624" s="2">
        <v>2</v>
      </c>
      <c r="M624" s="2">
        <v>1</v>
      </c>
      <c r="N624" s="3">
        <f t="shared" si="47"/>
        <v>66.666666666666657</v>
      </c>
      <c r="Q624">
        <v>297</v>
      </c>
    </row>
    <row r="625" spans="1:17" x14ac:dyDescent="0.25">
      <c r="A625" t="s">
        <v>17</v>
      </c>
      <c r="B625" t="s">
        <v>36</v>
      </c>
      <c r="C625" t="s">
        <v>42</v>
      </c>
      <c r="D625" t="s">
        <v>30</v>
      </c>
      <c r="E625" t="s">
        <v>80</v>
      </c>
      <c r="F625" t="s">
        <v>3</v>
      </c>
      <c r="G625">
        <v>297</v>
      </c>
      <c r="H625" t="s">
        <v>4</v>
      </c>
      <c r="I625" s="2" t="s">
        <v>9</v>
      </c>
      <c r="J625" s="2">
        <v>20</v>
      </c>
      <c r="K625" s="2">
        <v>4</v>
      </c>
      <c r="L625" s="2">
        <v>2</v>
      </c>
      <c r="M625" s="2">
        <v>1</v>
      </c>
      <c r="N625" s="3">
        <f t="shared" si="47"/>
        <v>66.666666666666657</v>
      </c>
      <c r="Q625">
        <v>297</v>
      </c>
    </row>
    <row r="626" spans="1:17" x14ac:dyDescent="0.25">
      <c r="A626" t="s">
        <v>17</v>
      </c>
      <c r="B626" t="s">
        <v>36</v>
      </c>
      <c r="C626" t="s">
        <v>42</v>
      </c>
      <c r="D626" t="s">
        <v>30</v>
      </c>
      <c r="E626" t="s">
        <v>80</v>
      </c>
      <c r="F626" t="s">
        <v>3</v>
      </c>
      <c r="G626">
        <v>297</v>
      </c>
      <c r="H626" t="s">
        <v>7</v>
      </c>
      <c r="I626" s="2" t="s">
        <v>9</v>
      </c>
      <c r="J626" s="2">
        <v>100</v>
      </c>
      <c r="K626" s="2">
        <v>1</v>
      </c>
      <c r="L626" s="2">
        <v>1</v>
      </c>
      <c r="M626" s="2">
        <v>0</v>
      </c>
      <c r="N626" s="3">
        <f t="shared" si="47"/>
        <v>100</v>
      </c>
      <c r="Q626">
        <v>297</v>
      </c>
    </row>
    <row r="627" spans="1:17" x14ac:dyDescent="0.25">
      <c r="A627" t="s">
        <v>17</v>
      </c>
      <c r="B627" t="s">
        <v>36</v>
      </c>
      <c r="C627" t="s">
        <v>42</v>
      </c>
      <c r="D627" t="s">
        <v>30</v>
      </c>
      <c r="E627" t="s">
        <v>80</v>
      </c>
      <c r="F627" t="s">
        <v>3</v>
      </c>
      <c r="G627">
        <v>297</v>
      </c>
      <c r="H627" t="s">
        <v>4</v>
      </c>
      <c r="I627" s="2" t="s">
        <v>9</v>
      </c>
      <c r="J627" s="2">
        <v>100</v>
      </c>
      <c r="K627" s="2">
        <v>2</v>
      </c>
      <c r="L627" s="2">
        <v>1</v>
      </c>
      <c r="M627" s="2">
        <v>0</v>
      </c>
      <c r="N627" s="3">
        <f t="shared" si="47"/>
        <v>100</v>
      </c>
      <c r="Q627">
        <v>297</v>
      </c>
    </row>
    <row r="628" spans="1:17" x14ac:dyDescent="0.25">
      <c r="A628" t="s">
        <v>17</v>
      </c>
      <c r="B628" t="s">
        <v>36</v>
      </c>
      <c r="C628" t="s">
        <v>42</v>
      </c>
      <c r="D628" t="s">
        <v>30</v>
      </c>
      <c r="E628" t="s">
        <v>80</v>
      </c>
      <c r="F628" t="s">
        <v>3</v>
      </c>
      <c r="G628">
        <v>297</v>
      </c>
      <c r="H628" t="s">
        <v>7</v>
      </c>
      <c r="I628" s="2" t="s">
        <v>9</v>
      </c>
      <c r="J628" s="2">
        <v>100</v>
      </c>
      <c r="K628" s="2">
        <v>3</v>
      </c>
      <c r="L628" s="2">
        <v>2</v>
      </c>
      <c r="M628" s="2">
        <v>0</v>
      </c>
      <c r="N628" s="3">
        <f t="shared" si="47"/>
        <v>100</v>
      </c>
      <c r="Q628">
        <v>297</v>
      </c>
    </row>
    <row r="629" spans="1:17" x14ac:dyDescent="0.25">
      <c r="A629" t="s">
        <v>17</v>
      </c>
      <c r="B629" t="s">
        <v>36</v>
      </c>
      <c r="C629" t="s">
        <v>42</v>
      </c>
      <c r="D629" t="s">
        <v>30</v>
      </c>
      <c r="E629" t="s">
        <v>80</v>
      </c>
      <c r="F629" t="s">
        <v>3</v>
      </c>
      <c r="G629">
        <v>299</v>
      </c>
      <c r="H629" t="s">
        <v>4</v>
      </c>
      <c r="I629" s="2" t="s">
        <v>9</v>
      </c>
      <c r="J629" s="2">
        <v>0</v>
      </c>
      <c r="K629" s="2">
        <v>1</v>
      </c>
      <c r="L629" s="2">
        <v>0</v>
      </c>
      <c r="M629" s="2">
        <v>1</v>
      </c>
      <c r="N629" s="3">
        <f t="shared" si="47"/>
        <v>0</v>
      </c>
      <c r="Q629">
        <v>299</v>
      </c>
    </row>
    <row r="630" spans="1:17" x14ac:dyDescent="0.25">
      <c r="A630" t="s">
        <v>17</v>
      </c>
      <c r="B630" t="s">
        <v>36</v>
      </c>
      <c r="C630" t="s">
        <v>42</v>
      </c>
      <c r="D630" t="s">
        <v>30</v>
      </c>
      <c r="E630" t="s">
        <v>80</v>
      </c>
      <c r="F630" t="s">
        <v>3</v>
      </c>
      <c r="G630">
        <v>299</v>
      </c>
      <c r="H630" t="s">
        <v>4</v>
      </c>
      <c r="I630" s="2" t="s">
        <v>9</v>
      </c>
      <c r="J630" s="2">
        <v>0</v>
      </c>
      <c r="K630" s="2">
        <v>5</v>
      </c>
      <c r="L630" s="2">
        <v>1</v>
      </c>
      <c r="M630" s="2">
        <v>3</v>
      </c>
      <c r="N630" s="3">
        <f t="shared" si="47"/>
        <v>25</v>
      </c>
      <c r="Q630">
        <v>299</v>
      </c>
    </row>
    <row r="631" spans="1:17" x14ac:dyDescent="0.25">
      <c r="A631" t="s">
        <v>17</v>
      </c>
      <c r="B631" t="s">
        <v>36</v>
      </c>
      <c r="C631" t="s">
        <v>42</v>
      </c>
      <c r="D631" t="s">
        <v>30</v>
      </c>
      <c r="E631" t="s">
        <v>80</v>
      </c>
      <c r="F631" t="s">
        <v>3</v>
      </c>
      <c r="G631">
        <v>299</v>
      </c>
      <c r="H631" t="s">
        <v>4</v>
      </c>
      <c r="I631" s="2" t="s">
        <v>9</v>
      </c>
      <c r="J631" s="2">
        <v>20</v>
      </c>
      <c r="K631" s="2">
        <v>2</v>
      </c>
      <c r="L631" s="2">
        <v>0</v>
      </c>
      <c r="M631" s="2">
        <v>1</v>
      </c>
      <c r="N631" s="3">
        <f t="shared" si="47"/>
        <v>0</v>
      </c>
      <c r="Q631">
        <v>299</v>
      </c>
    </row>
    <row r="632" spans="1:17" x14ac:dyDescent="0.25">
      <c r="A632" t="s">
        <v>17</v>
      </c>
      <c r="B632" t="s">
        <v>36</v>
      </c>
      <c r="C632" t="s">
        <v>42</v>
      </c>
      <c r="D632" t="s">
        <v>30</v>
      </c>
      <c r="E632" t="s">
        <v>80</v>
      </c>
      <c r="F632" t="s">
        <v>3</v>
      </c>
      <c r="G632">
        <v>299</v>
      </c>
      <c r="H632" t="s">
        <v>4</v>
      </c>
      <c r="I632" s="2" t="s">
        <v>9</v>
      </c>
      <c r="J632" s="2">
        <v>20</v>
      </c>
      <c r="K632" s="2">
        <v>2</v>
      </c>
      <c r="L632" s="2">
        <v>0</v>
      </c>
      <c r="M632" s="2">
        <v>1</v>
      </c>
      <c r="N632" s="3">
        <f t="shared" si="47"/>
        <v>0</v>
      </c>
      <c r="Q632">
        <v>299</v>
      </c>
    </row>
    <row r="633" spans="1:17" x14ac:dyDescent="0.25">
      <c r="A633" t="s">
        <v>17</v>
      </c>
      <c r="B633" t="s">
        <v>36</v>
      </c>
      <c r="C633" t="s">
        <v>42</v>
      </c>
      <c r="D633" t="s">
        <v>30</v>
      </c>
      <c r="E633" t="s">
        <v>80</v>
      </c>
      <c r="F633" t="s">
        <v>3</v>
      </c>
      <c r="G633">
        <v>299</v>
      </c>
      <c r="H633" t="s">
        <v>4</v>
      </c>
      <c r="I633" s="2" t="s">
        <v>9</v>
      </c>
      <c r="J633" s="2">
        <v>20</v>
      </c>
      <c r="K633" s="2">
        <v>5</v>
      </c>
      <c r="L633" s="2">
        <v>2</v>
      </c>
      <c r="M633" s="2">
        <v>2</v>
      </c>
      <c r="N633" s="3">
        <f t="shared" si="47"/>
        <v>50</v>
      </c>
      <c r="Q633">
        <v>299</v>
      </c>
    </row>
    <row r="634" spans="1:17" x14ac:dyDescent="0.25">
      <c r="A634" t="s">
        <v>17</v>
      </c>
      <c r="B634" t="s">
        <v>36</v>
      </c>
      <c r="C634" t="s">
        <v>42</v>
      </c>
      <c r="D634" t="s">
        <v>30</v>
      </c>
      <c r="E634" t="s">
        <v>80</v>
      </c>
      <c r="F634" t="s">
        <v>3</v>
      </c>
      <c r="G634">
        <v>269</v>
      </c>
      <c r="H634" t="s">
        <v>7</v>
      </c>
      <c r="I634" t="s">
        <v>81</v>
      </c>
      <c r="J634" s="2">
        <v>0</v>
      </c>
      <c r="K634" s="2">
        <v>1</v>
      </c>
      <c r="L634" s="2">
        <v>0</v>
      </c>
      <c r="M634" s="2">
        <f t="shared" ref="M634:M677" si="48">K634-L634</f>
        <v>1</v>
      </c>
      <c r="N634" s="3">
        <f t="shared" ref="N634:N665" si="49">L634/(L634+M634)*100</f>
        <v>0</v>
      </c>
      <c r="Q634">
        <v>269</v>
      </c>
    </row>
    <row r="635" spans="1:17" x14ac:dyDescent="0.25">
      <c r="A635" t="s">
        <v>17</v>
      </c>
      <c r="B635" t="s">
        <v>36</v>
      </c>
      <c r="C635" t="s">
        <v>42</v>
      </c>
      <c r="D635" t="s">
        <v>30</v>
      </c>
      <c r="E635" t="s">
        <v>80</v>
      </c>
      <c r="F635" t="s">
        <v>3</v>
      </c>
      <c r="G635">
        <v>269</v>
      </c>
      <c r="H635" t="s">
        <v>7</v>
      </c>
      <c r="I635" t="s">
        <v>81</v>
      </c>
      <c r="J635" s="2">
        <v>0</v>
      </c>
      <c r="K635" s="2">
        <v>3</v>
      </c>
      <c r="L635" s="2">
        <v>0</v>
      </c>
      <c r="M635" s="2">
        <f t="shared" si="48"/>
        <v>3</v>
      </c>
      <c r="N635" s="3">
        <f t="shared" si="49"/>
        <v>0</v>
      </c>
      <c r="Q635">
        <v>269</v>
      </c>
    </row>
    <row r="636" spans="1:17" x14ac:dyDescent="0.25">
      <c r="A636" t="s">
        <v>17</v>
      </c>
      <c r="B636" t="s">
        <v>36</v>
      </c>
      <c r="C636" t="s">
        <v>42</v>
      </c>
      <c r="D636" t="s">
        <v>30</v>
      </c>
      <c r="E636" t="s">
        <v>80</v>
      </c>
      <c r="F636" t="s">
        <v>3</v>
      </c>
      <c r="G636">
        <v>269</v>
      </c>
      <c r="H636" t="s">
        <v>7</v>
      </c>
      <c r="I636" t="s">
        <v>81</v>
      </c>
      <c r="J636" s="2">
        <v>0</v>
      </c>
      <c r="K636" s="2">
        <v>3</v>
      </c>
      <c r="L636" s="2">
        <v>0</v>
      </c>
      <c r="M636" s="2">
        <f t="shared" si="48"/>
        <v>3</v>
      </c>
      <c r="N636" s="3">
        <f t="shared" si="49"/>
        <v>0</v>
      </c>
      <c r="Q636">
        <v>269</v>
      </c>
    </row>
    <row r="637" spans="1:17" x14ac:dyDescent="0.25">
      <c r="A637" t="s">
        <v>17</v>
      </c>
      <c r="B637" t="s">
        <v>36</v>
      </c>
      <c r="C637" t="s">
        <v>42</v>
      </c>
      <c r="D637" t="s">
        <v>30</v>
      </c>
      <c r="E637" t="s">
        <v>80</v>
      </c>
      <c r="F637" t="s">
        <v>3</v>
      </c>
      <c r="G637">
        <v>269</v>
      </c>
      <c r="H637" t="s">
        <v>7</v>
      </c>
      <c r="I637" t="s">
        <v>81</v>
      </c>
      <c r="J637" s="2">
        <v>5</v>
      </c>
      <c r="K637" s="2">
        <v>1</v>
      </c>
      <c r="L637" s="2">
        <v>0</v>
      </c>
      <c r="M637" s="2">
        <f t="shared" si="48"/>
        <v>1</v>
      </c>
      <c r="N637" s="3">
        <f t="shared" si="49"/>
        <v>0</v>
      </c>
      <c r="Q637">
        <v>269</v>
      </c>
    </row>
    <row r="638" spans="1:17" x14ac:dyDescent="0.25">
      <c r="A638" t="s">
        <v>17</v>
      </c>
      <c r="B638" t="s">
        <v>36</v>
      </c>
      <c r="C638" t="s">
        <v>42</v>
      </c>
      <c r="D638" t="s">
        <v>30</v>
      </c>
      <c r="E638" t="s">
        <v>80</v>
      </c>
      <c r="F638" t="s">
        <v>3</v>
      </c>
      <c r="G638">
        <v>269</v>
      </c>
      <c r="H638" t="s">
        <v>7</v>
      </c>
      <c r="I638" t="s">
        <v>81</v>
      </c>
      <c r="J638" s="2">
        <v>20</v>
      </c>
      <c r="K638" s="2">
        <v>1</v>
      </c>
      <c r="L638" s="2">
        <v>0</v>
      </c>
      <c r="M638" s="2">
        <f t="shared" si="48"/>
        <v>1</v>
      </c>
      <c r="N638" s="3">
        <f t="shared" si="49"/>
        <v>0</v>
      </c>
      <c r="Q638">
        <v>269</v>
      </c>
    </row>
    <row r="639" spans="1:17" x14ac:dyDescent="0.25">
      <c r="A639" t="s">
        <v>17</v>
      </c>
      <c r="B639" t="s">
        <v>36</v>
      </c>
      <c r="C639" t="s">
        <v>42</v>
      </c>
      <c r="D639" t="s">
        <v>30</v>
      </c>
      <c r="E639" t="s">
        <v>80</v>
      </c>
      <c r="F639" t="s">
        <v>3</v>
      </c>
      <c r="G639">
        <v>269</v>
      </c>
      <c r="H639" t="s">
        <v>7</v>
      </c>
      <c r="I639" t="s">
        <v>81</v>
      </c>
      <c r="J639" s="2">
        <v>20</v>
      </c>
      <c r="K639" s="2">
        <v>1</v>
      </c>
      <c r="L639" s="2">
        <v>0</v>
      </c>
      <c r="M639" s="2">
        <f t="shared" si="48"/>
        <v>1</v>
      </c>
      <c r="N639" s="3">
        <f t="shared" si="49"/>
        <v>0</v>
      </c>
      <c r="Q639">
        <v>269</v>
      </c>
    </row>
    <row r="640" spans="1:17" x14ac:dyDescent="0.25">
      <c r="A640" t="s">
        <v>17</v>
      </c>
      <c r="B640" t="s">
        <v>36</v>
      </c>
      <c r="C640" t="s">
        <v>42</v>
      </c>
      <c r="D640" t="s">
        <v>30</v>
      </c>
      <c r="E640" t="s">
        <v>80</v>
      </c>
      <c r="F640" t="s">
        <v>3</v>
      </c>
      <c r="G640">
        <v>269</v>
      </c>
      <c r="H640" t="s">
        <v>7</v>
      </c>
      <c r="I640" t="s">
        <v>81</v>
      </c>
      <c r="J640" s="2">
        <v>100</v>
      </c>
      <c r="K640" s="2">
        <v>2</v>
      </c>
      <c r="L640" s="2">
        <v>2</v>
      </c>
      <c r="M640" s="2">
        <f t="shared" si="48"/>
        <v>0</v>
      </c>
      <c r="N640" s="3">
        <f t="shared" si="49"/>
        <v>100</v>
      </c>
      <c r="Q640">
        <v>269</v>
      </c>
    </row>
    <row r="641" spans="1:17" x14ac:dyDescent="0.25">
      <c r="A641" t="s">
        <v>17</v>
      </c>
      <c r="B641" t="s">
        <v>36</v>
      </c>
      <c r="C641" t="s">
        <v>42</v>
      </c>
      <c r="D641" t="s">
        <v>30</v>
      </c>
      <c r="E641" t="s">
        <v>80</v>
      </c>
      <c r="F641" t="s">
        <v>3</v>
      </c>
      <c r="G641">
        <v>269</v>
      </c>
      <c r="H641" t="s">
        <v>7</v>
      </c>
      <c r="I641" t="s">
        <v>81</v>
      </c>
      <c r="J641" s="2">
        <v>100</v>
      </c>
      <c r="K641" s="2">
        <v>3</v>
      </c>
      <c r="L641" s="2">
        <v>2</v>
      </c>
      <c r="M641" s="2">
        <f t="shared" si="48"/>
        <v>1</v>
      </c>
      <c r="N641" s="3">
        <f t="shared" si="49"/>
        <v>66.666666666666657</v>
      </c>
      <c r="Q641">
        <v>269</v>
      </c>
    </row>
    <row r="642" spans="1:17" x14ac:dyDescent="0.25">
      <c r="A642" t="s">
        <v>17</v>
      </c>
      <c r="B642" t="s">
        <v>36</v>
      </c>
      <c r="C642" t="s">
        <v>42</v>
      </c>
      <c r="D642" t="s">
        <v>30</v>
      </c>
      <c r="E642" t="s">
        <v>80</v>
      </c>
      <c r="F642" t="s">
        <v>3</v>
      </c>
      <c r="G642">
        <v>269</v>
      </c>
      <c r="H642" t="s">
        <v>7</v>
      </c>
      <c r="I642" t="s">
        <v>81</v>
      </c>
      <c r="J642" s="2">
        <v>100</v>
      </c>
      <c r="K642" s="2">
        <v>4</v>
      </c>
      <c r="L642" s="2">
        <v>0</v>
      </c>
      <c r="M642" s="2">
        <f t="shared" si="48"/>
        <v>4</v>
      </c>
      <c r="N642" s="3">
        <f t="shared" si="49"/>
        <v>0</v>
      </c>
      <c r="Q642">
        <v>269</v>
      </c>
    </row>
    <row r="643" spans="1:17" x14ac:dyDescent="0.25">
      <c r="A643" t="s">
        <v>16</v>
      </c>
      <c r="B643" t="s">
        <v>36</v>
      </c>
      <c r="C643" t="s">
        <v>42</v>
      </c>
      <c r="D643" t="s">
        <v>30</v>
      </c>
      <c r="E643" t="s">
        <v>80</v>
      </c>
      <c r="F643" t="s">
        <v>3</v>
      </c>
      <c r="G643">
        <v>272</v>
      </c>
      <c r="H643" t="s">
        <v>7</v>
      </c>
      <c r="I643" t="s">
        <v>68</v>
      </c>
      <c r="J643" s="2">
        <v>0</v>
      </c>
      <c r="K643" s="2">
        <v>2</v>
      </c>
      <c r="L643" s="2">
        <v>0</v>
      </c>
      <c r="M643" s="2">
        <f t="shared" si="48"/>
        <v>2</v>
      </c>
      <c r="N643" s="3">
        <f t="shared" si="49"/>
        <v>0</v>
      </c>
      <c r="Q643">
        <v>272</v>
      </c>
    </row>
    <row r="644" spans="1:17" x14ac:dyDescent="0.25">
      <c r="A644" t="s">
        <v>16</v>
      </c>
      <c r="B644" t="s">
        <v>36</v>
      </c>
      <c r="C644" t="s">
        <v>42</v>
      </c>
      <c r="D644" t="s">
        <v>30</v>
      </c>
      <c r="E644" t="s">
        <v>80</v>
      </c>
      <c r="F644" t="s">
        <v>3</v>
      </c>
      <c r="G644">
        <v>272</v>
      </c>
      <c r="H644" t="s">
        <v>7</v>
      </c>
      <c r="I644" t="s">
        <v>68</v>
      </c>
      <c r="J644" s="2">
        <v>5</v>
      </c>
      <c r="K644" s="2">
        <v>4</v>
      </c>
      <c r="L644" s="2">
        <v>0</v>
      </c>
      <c r="M644" s="2">
        <f t="shared" si="48"/>
        <v>4</v>
      </c>
      <c r="N644" s="3">
        <f t="shared" si="49"/>
        <v>0</v>
      </c>
      <c r="Q644">
        <v>272</v>
      </c>
    </row>
    <row r="645" spans="1:17" x14ac:dyDescent="0.25">
      <c r="A645" t="s">
        <v>16</v>
      </c>
      <c r="B645" t="s">
        <v>36</v>
      </c>
      <c r="C645" t="s">
        <v>42</v>
      </c>
      <c r="D645" t="s">
        <v>30</v>
      </c>
      <c r="E645" t="s">
        <v>80</v>
      </c>
      <c r="F645" t="s">
        <v>3</v>
      </c>
      <c r="G645">
        <v>272</v>
      </c>
      <c r="H645" t="s">
        <v>7</v>
      </c>
      <c r="I645" t="s">
        <v>68</v>
      </c>
      <c r="J645" s="2">
        <v>20</v>
      </c>
      <c r="K645" s="2">
        <v>4</v>
      </c>
      <c r="L645" s="2">
        <v>0</v>
      </c>
      <c r="M645" s="2">
        <f t="shared" si="48"/>
        <v>4</v>
      </c>
      <c r="N645" s="3">
        <f t="shared" si="49"/>
        <v>0</v>
      </c>
      <c r="Q645">
        <v>272</v>
      </c>
    </row>
    <row r="646" spans="1:17" x14ac:dyDescent="0.25">
      <c r="A646" t="s">
        <v>16</v>
      </c>
      <c r="B646" t="s">
        <v>36</v>
      </c>
      <c r="C646" t="s">
        <v>42</v>
      </c>
      <c r="D646" t="s">
        <v>30</v>
      </c>
      <c r="E646" t="s">
        <v>80</v>
      </c>
      <c r="F646" t="s">
        <v>3</v>
      </c>
      <c r="G646">
        <v>272</v>
      </c>
      <c r="H646" t="s">
        <v>7</v>
      </c>
      <c r="I646" t="s">
        <v>68</v>
      </c>
      <c r="J646" s="2">
        <v>100</v>
      </c>
      <c r="K646" s="2">
        <v>2</v>
      </c>
      <c r="L646" s="2">
        <v>0</v>
      </c>
      <c r="M646" s="2">
        <f t="shared" si="48"/>
        <v>2</v>
      </c>
      <c r="N646" s="3">
        <f t="shared" si="49"/>
        <v>0</v>
      </c>
      <c r="Q646">
        <v>272</v>
      </c>
    </row>
    <row r="647" spans="1:17" x14ac:dyDescent="0.25">
      <c r="A647" t="s">
        <v>16</v>
      </c>
      <c r="B647" t="s">
        <v>36</v>
      </c>
      <c r="C647" t="s">
        <v>42</v>
      </c>
      <c r="D647" t="s">
        <v>30</v>
      </c>
      <c r="E647" t="s">
        <v>80</v>
      </c>
      <c r="F647" t="s">
        <v>3</v>
      </c>
      <c r="G647">
        <v>276</v>
      </c>
      <c r="H647" t="s">
        <v>7</v>
      </c>
      <c r="I647" t="s">
        <v>86</v>
      </c>
      <c r="J647" s="2">
        <v>0</v>
      </c>
      <c r="K647" s="2">
        <v>3</v>
      </c>
      <c r="L647" s="2">
        <v>1</v>
      </c>
      <c r="M647" s="2">
        <f t="shared" si="48"/>
        <v>2</v>
      </c>
      <c r="N647" s="3">
        <f t="shared" si="49"/>
        <v>33.333333333333329</v>
      </c>
      <c r="Q647">
        <v>276</v>
      </c>
    </row>
    <row r="648" spans="1:17" x14ac:dyDescent="0.25">
      <c r="A648" t="s">
        <v>16</v>
      </c>
      <c r="B648" t="s">
        <v>36</v>
      </c>
      <c r="C648" t="s">
        <v>42</v>
      </c>
      <c r="D648" t="s">
        <v>30</v>
      </c>
      <c r="E648" t="s">
        <v>80</v>
      </c>
      <c r="F648" t="s">
        <v>3</v>
      </c>
      <c r="G648">
        <v>276</v>
      </c>
      <c r="H648" t="s">
        <v>7</v>
      </c>
      <c r="I648" t="s">
        <v>86</v>
      </c>
      <c r="J648" s="2">
        <v>0</v>
      </c>
      <c r="K648" s="2">
        <v>8</v>
      </c>
      <c r="L648" s="2">
        <v>1</v>
      </c>
      <c r="M648" s="2">
        <f t="shared" si="48"/>
        <v>7</v>
      </c>
      <c r="N648" s="3">
        <f t="shared" si="49"/>
        <v>12.5</v>
      </c>
      <c r="Q648">
        <v>276</v>
      </c>
    </row>
    <row r="649" spans="1:17" x14ac:dyDescent="0.25">
      <c r="A649" t="s">
        <v>16</v>
      </c>
      <c r="B649" t="s">
        <v>36</v>
      </c>
      <c r="C649" t="s">
        <v>42</v>
      </c>
      <c r="D649" t="s">
        <v>30</v>
      </c>
      <c r="E649" t="s">
        <v>80</v>
      </c>
      <c r="F649" t="s">
        <v>3</v>
      </c>
      <c r="G649">
        <v>276</v>
      </c>
      <c r="H649" t="s">
        <v>7</v>
      </c>
      <c r="I649" t="s">
        <v>83</v>
      </c>
      <c r="J649" s="2">
        <v>0</v>
      </c>
      <c r="K649" s="2">
        <v>12</v>
      </c>
      <c r="L649" s="2">
        <v>0</v>
      </c>
      <c r="M649" s="2">
        <f t="shared" si="48"/>
        <v>12</v>
      </c>
      <c r="N649" s="3">
        <f t="shared" si="49"/>
        <v>0</v>
      </c>
      <c r="Q649">
        <v>276</v>
      </c>
    </row>
    <row r="650" spans="1:17" x14ac:dyDescent="0.25">
      <c r="A650" t="s">
        <v>16</v>
      </c>
      <c r="B650" t="s">
        <v>36</v>
      </c>
      <c r="C650" t="s">
        <v>42</v>
      </c>
      <c r="D650" t="s">
        <v>30</v>
      </c>
      <c r="E650" t="s">
        <v>80</v>
      </c>
      <c r="F650" t="s">
        <v>3</v>
      </c>
      <c r="G650">
        <v>276</v>
      </c>
      <c r="H650" t="s">
        <v>7</v>
      </c>
      <c r="I650" t="s">
        <v>83</v>
      </c>
      <c r="J650" s="2">
        <v>5</v>
      </c>
      <c r="K650" s="2">
        <v>2</v>
      </c>
      <c r="L650" s="2">
        <v>0</v>
      </c>
      <c r="M650" s="2">
        <f t="shared" si="48"/>
        <v>2</v>
      </c>
      <c r="N650" s="3">
        <f t="shared" si="49"/>
        <v>0</v>
      </c>
      <c r="Q650">
        <v>276</v>
      </c>
    </row>
    <row r="651" spans="1:17" x14ac:dyDescent="0.25">
      <c r="A651" t="s">
        <v>16</v>
      </c>
      <c r="B651" t="s">
        <v>36</v>
      </c>
      <c r="C651" t="s">
        <v>42</v>
      </c>
      <c r="D651" t="s">
        <v>30</v>
      </c>
      <c r="E651" t="s">
        <v>80</v>
      </c>
      <c r="F651" t="s">
        <v>3</v>
      </c>
      <c r="G651">
        <v>276</v>
      </c>
      <c r="H651" t="s">
        <v>7</v>
      </c>
      <c r="I651" t="s">
        <v>83</v>
      </c>
      <c r="J651" s="2">
        <v>5</v>
      </c>
      <c r="K651" s="2">
        <v>2</v>
      </c>
      <c r="L651" s="2">
        <v>0</v>
      </c>
      <c r="M651" s="2">
        <f t="shared" si="48"/>
        <v>2</v>
      </c>
      <c r="N651" s="3">
        <f t="shared" si="49"/>
        <v>0</v>
      </c>
      <c r="Q651">
        <v>276</v>
      </c>
    </row>
    <row r="652" spans="1:17" x14ac:dyDescent="0.25">
      <c r="A652" t="s">
        <v>16</v>
      </c>
      <c r="B652" t="s">
        <v>36</v>
      </c>
      <c r="C652" t="s">
        <v>42</v>
      </c>
      <c r="D652" t="s">
        <v>30</v>
      </c>
      <c r="E652" t="s">
        <v>80</v>
      </c>
      <c r="F652" t="s">
        <v>3</v>
      </c>
      <c r="G652">
        <v>276</v>
      </c>
      <c r="H652" t="s">
        <v>4</v>
      </c>
      <c r="I652" t="s">
        <v>86</v>
      </c>
      <c r="J652" s="2">
        <v>5</v>
      </c>
      <c r="K652" s="2">
        <v>4</v>
      </c>
      <c r="L652" s="2">
        <v>2</v>
      </c>
      <c r="M652" s="2">
        <f t="shared" si="48"/>
        <v>2</v>
      </c>
      <c r="N652" s="3">
        <f t="shared" si="49"/>
        <v>50</v>
      </c>
      <c r="Q652">
        <v>276</v>
      </c>
    </row>
    <row r="653" spans="1:17" x14ac:dyDescent="0.25">
      <c r="A653" t="s">
        <v>16</v>
      </c>
      <c r="B653" t="s">
        <v>36</v>
      </c>
      <c r="C653" t="s">
        <v>42</v>
      </c>
      <c r="D653" t="s">
        <v>30</v>
      </c>
      <c r="E653" t="s">
        <v>80</v>
      </c>
      <c r="F653" t="s">
        <v>3</v>
      </c>
      <c r="G653">
        <v>276</v>
      </c>
      <c r="H653" t="s">
        <v>4</v>
      </c>
      <c r="I653" t="s">
        <v>86</v>
      </c>
      <c r="J653" s="2">
        <v>20</v>
      </c>
      <c r="K653" s="2">
        <v>2</v>
      </c>
      <c r="L653" s="2">
        <v>0</v>
      </c>
      <c r="M653" s="2">
        <f t="shared" si="48"/>
        <v>2</v>
      </c>
      <c r="N653" s="3">
        <f t="shared" si="49"/>
        <v>0</v>
      </c>
      <c r="Q653">
        <v>276</v>
      </c>
    </row>
    <row r="654" spans="1:17" x14ac:dyDescent="0.25">
      <c r="A654" t="s">
        <v>16</v>
      </c>
      <c r="B654" t="s">
        <v>36</v>
      </c>
      <c r="C654" t="s">
        <v>42</v>
      </c>
      <c r="D654" t="s">
        <v>30</v>
      </c>
      <c r="E654" t="s">
        <v>80</v>
      </c>
      <c r="F654" t="s">
        <v>3</v>
      </c>
      <c r="G654">
        <v>276</v>
      </c>
      <c r="H654" t="s">
        <v>7</v>
      </c>
      <c r="I654" t="s">
        <v>83</v>
      </c>
      <c r="J654" s="2">
        <v>20</v>
      </c>
      <c r="K654" s="2">
        <v>3</v>
      </c>
      <c r="L654" s="2">
        <v>0</v>
      </c>
      <c r="M654" s="2">
        <f t="shared" si="48"/>
        <v>3</v>
      </c>
      <c r="N654" s="3">
        <f t="shared" si="49"/>
        <v>0</v>
      </c>
      <c r="Q654">
        <v>276</v>
      </c>
    </row>
    <row r="655" spans="1:17" x14ac:dyDescent="0.25">
      <c r="A655" t="s">
        <v>16</v>
      </c>
      <c r="B655" t="s">
        <v>36</v>
      </c>
      <c r="C655" t="s">
        <v>42</v>
      </c>
      <c r="D655" t="s">
        <v>30</v>
      </c>
      <c r="E655" t="s">
        <v>80</v>
      </c>
      <c r="F655" t="s">
        <v>3</v>
      </c>
      <c r="G655">
        <v>276</v>
      </c>
      <c r="H655" t="s">
        <v>7</v>
      </c>
      <c r="I655" t="s">
        <v>83</v>
      </c>
      <c r="J655" s="2">
        <v>100</v>
      </c>
      <c r="K655" s="2">
        <v>1</v>
      </c>
      <c r="L655" s="2">
        <v>0</v>
      </c>
      <c r="M655" s="2">
        <f t="shared" si="48"/>
        <v>1</v>
      </c>
      <c r="N655" s="3">
        <f t="shared" si="49"/>
        <v>0</v>
      </c>
      <c r="Q655">
        <v>276</v>
      </c>
    </row>
    <row r="656" spans="1:17" x14ac:dyDescent="0.25">
      <c r="A656" t="s">
        <v>16</v>
      </c>
      <c r="B656" t="s">
        <v>36</v>
      </c>
      <c r="C656" t="s">
        <v>42</v>
      </c>
      <c r="D656" t="s">
        <v>30</v>
      </c>
      <c r="E656" t="s">
        <v>80</v>
      </c>
      <c r="F656" t="s">
        <v>3</v>
      </c>
      <c r="G656">
        <v>276</v>
      </c>
      <c r="H656" t="s">
        <v>7</v>
      </c>
      <c r="I656" t="s">
        <v>83</v>
      </c>
      <c r="J656" s="2">
        <v>100</v>
      </c>
      <c r="K656" s="2">
        <v>3</v>
      </c>
      <c r="L656" s="2">
        <v>0</v>
      </c>
      <c r="M656" s="2">
        <f t="shared" si="48"/>
        <v>3</v>
      </c>
      <c r="N656" s="3">
        <f t="shared" si="49"/>
        <v>0</v>
      </c>
      <c r="Q656">
        <v>276</v>
      </c>
    </row>
    <row r="657" spans="1:17" x14ac:dyDescent="0.25">
      <c r="A657" t="s">
        <v>16</v>
      </c>
      <c r="B657" t="s">
        <v>36</v>
      </c>
      <c r="C657" t="s">
        <v>42</v>
      </c>
      <c r="D657" t="s">
        <v>30</v>
      </c>
      <c r="E657" t="s">
        <v>80</v>
      </c>
      <c r="F657" t="s">
        <v>3</v>
      </c>
      <c r="G657">
        <v>276</v>
      </c>
      <c r="H657" t="s">
        <v>4</v>
      </c>
      <c r="I657" t="s">
        <v>86</v>
      </c>
      <c r="J657" s="2">
        <v>100</v>
      </c>
      <c r="K657" s="2">
        <v>4</v>
      </c>
      <c r="L657" s="2">
        <v>3</v>
      </c>
      <c r="M657" s="2">
        <f t="shared" si="48"/>
        <v>1</v>
      </c>
      <c r="N657" s="3">
        <f t="shared" si="49"/>
        <v>75</v>
      </c>
      <c r="Q657">
        <v>276</v>
      </c>
    </row>
    <row r="658" spans="1:17" x14ac:dyDescent="0.25">
      <c r="A658" t="s">
        <v>16</v>
      </c>
      <c r="B658" t="s">
        <v>36</v>
      </c>
      <c r="C658" t="s">
        <v>42</v>
      </c>
      <c r="D658" t="s">
        <v>30</v>
      </c>
      <c r="E658" t="s">
        <v>80</v>
      </c>
      <c r="F658" t="s">
        <v>3</v>
      </c>
      <c r="G658">
        <v>277</v>
      </c>
      <c r="H658" t="s">
        <v>4</v>
      </c>
      <c r="I658" t="s">
        <v>91</v>
      </c>
      <c r="J658" s="2">
        <v>0</v>
      </c>
      <c r="K658" s="2">
        <v>3</v>
      </c>
      <c r="L658" s="2">
        <v>1</v>
      </c>
      <c r="M658" s="2">
        <f t="shared" si="48"/>
        <v>2</v>
      </c>
      <c r="N658" s="3">
        <f t="shared" si="49"/>
        <v>33.333333333333329</v>
      </c>
      <c r="Q658">
        <v>277</v>
      </c>
    </row>
    <row r="659" spans="1:17" x14ac:dyDescent="0.25">
      <c r="A659" t="s">
        <v>16</v>
      </c>
      <c r="B659" t="s">
        <v>36</v>
      </c>
      <c r="C659" t="s">
        <v>42</v>
      </c>
      <c r="D659" t="s">
        <v>30</v>
      </c>
      <c r="E659" t="s">
        <v>80</v>
      </c>
      <c r="F659" t="s">
        <v>3</v>
      </c>
      <c r="G659">
        <v>279</v>
      </c>
      <c r="H659" t="s">
        <v>4</v>
      </c>
      <c r="I659" t="s">
        <v>4</v>
      </c>
      <c r="J659" s="2">
        <v>0</v>
      </c>
      <c r="K659" s="2">
        <v>1</v>
      </c>
      <c r="L659" s="2">
        <v>0</v>
      </c>
      <c r="M659" s="2">
        <f t="shared" si="48"/>
        <v>1</v>
      </c>
      <c r="N659" s="3">
        <f t="shared" si="49"/>
        <v>0</v>
      </c>
      <c r="Q659">
        <v>279</v>
      </c>
    </row>
    <row r="660" spans="1:17" x14ac:dyDescent="0.25">
      <c r="A660" t="s">
        <v>16</v>
      </c>
      <c r="B660" t="s">
        <v>36</v>
      </c>
      <c r="C660" t="s">
        <v>42</v>
      </c>
      <c r="D660" t="s">
        <v>30</v>
      </c>
      <c r="E660" t="s">
        <v>80</v>
      </c>
      <c r="F660" t="s">
        <v>3</v>
      </c>
      <c r="G660">
        <v>279</v>
      </c>
      <c r="H660" t="s">
        <v>4</v>
      </c>
      <c r="I660" t="s">
        <v>4</v>
      </c>
      <c r="J660" s="2">
        <v>0</v>
      </c>
      <c r="K660" s="2">
        <v>4</v>
      </c>
      <c r="L660" s="2">
        <v>1</v>
      </c>
      <c r="M660" s="2">
        <f t="shared" si="48"/>
        <v>3</v>
      </c>
      <c r="N660" s="3">
        <f t="shared" si="49"/>
        <v>25</v>
      </c>
      <c r="Q660">
        <v>279</v>
      </c>
    </row>
    <row r="661" spans="1:17" x14ac:dyDescent="0.25">
      <c r="A661" t="s">
        <v>16</v>
      </c>
      <c r="B661" t="s">
        <v>36</v>
      </c>
      <c r="C661" t="s">
        <v>42</v>
      </c>
      <c r="D661" t="s">
        <v>30</v>
      </c>
      <c r="E661" t="s">
        <v>80</v>
      </c>
      <c r="F661" t="s">
        <v>3</v>
      </c>
      <c r="G661">
        <v>279</v>
      </c>
      <c r="H661" t="s">
        <v>4</v>
      </c>
      <c r="I661" t="s">
        <v>4</v>
      </c>
      <c r="J661" s="2">
        <v>5</v>
      </c>
      <c r="K661" s="2">
        <v>1</v>
      </c>
      <c r="L661" s="2">
        <v>0</v>
      </c>
      <c r="M661" s="2">
        <f t="shared" si="48"/>
        <v>1</v>
      </c>
      <c r="N661" s="3">
        <f t="shared" si="49"/>
        <v>0</v>
      </c>
      <c r="Q661">
        <v>279</v>
      </c>
    </row>
    <row r="662" spans="1:17" x14ac:dyDescent="0.25">
      <c r="A662" t="s">
        <v>16</v>
      </c>
      <c r="B662" t="s">
        <v>36</v>
      </c>
      <c r="C662" t="s">
        <v>42</v>
      </c>
      <c r="D662" t="s">
        <v>30</v>
      </c>
      <c r="E662" t="s">
        <v>80</v>
      </c>
      <c r="F662" t="s">
        <v>3</v>
      </c>
      <c r="G662">
        <v>279</v>
      </c>
      <c r="H662" t="s">
        <v>4</v>
      </c>
      <c r="I662" t="s">
        <v>4</v>
      </c>
      <c r="J662" s="2">
        <v>5</v>
      </c>
      <c r="K662" s="2">
        <v>2</v>
      </c>
      <c r="L662" s="2">
        <v>0</v>
      </c>
      <c r="M662" s="2">
        <f t="shared" si="48"/>
        <v>2</v>
      </c>
      <c r="N662" s="3">
        <f t="shared" si="49"/>
        <v>0</v>
      </c>
      <c r="Q662">
        <v>279</v>
      </c>
    </row>
    <row r="663" spans="1:17" x14ac:dyDescent="0.25">
      <c r="A663" t="s">
        <v>17</v>
      </c>
      <c r="B663" t="s">
        <v>36</v>
      </c>
      <c r="C663" t="s">
        <v>42</v>
      </c>
      <c r="D663" t="s">
        <v>30</v>
      </c>
      <c r="E663" t="s">
        <v>80</v>
      </c>
      <c r="F663" t="s">
        <v>3</v>
      </c>
      <c r="G663">
        <v>279</v>
      </c>
      <c r="H663" t="s">
        <v>4</v>
      </c>
      <c r="I663" t="s">
        <v>4</v>
      </c>
      <c r="J663" s="2">
        <v>5</v>
      </c>
      <c r="K663" s="2">
        <v>5</v>
      </c>
      <c r="L663" s="2">
        <v>1</v>
      </c>
      <c r="M663" s="2">
        <f t="shared" si="48"/>
        <v>4</v>
      </c>
      <c r="N663" s="3">
        <f t="shared" si="49"/>
        <v>20</v>
      </c>
      <c r="Q663">
        <v>279</v>
      </c>
    </row>
    <row r="664" spans="1:17" x14ac:dyDescent="0.25">
      <c r="A664" t="s">
        <v>17</v>
      </c>
      <c r="B664" t="s">
        <v>36</v>
      </c>
      <c r="C664" t="s">
        <v>42</v>
      </c>
      <c r="D664" t="s">
        <v>30</v>
      </c>
      <c r="E664" t="s">
        <v>80</v>
      </c>
      <c r="F664" t="s">
        <v>3</v>
      </c>
      <c r="G664">
        <v>279</v>
      </c>
      <c r="H664" t="s">
        <v>4</v>
      </c>
      <c r="I664" t="s">
        <v>4</v>
      </c>
      <c r="J664" s="2">
        <v>20</v>
      </c>
      <c r="K664" s="2">
        <v>4</v>
      </c>
      <c r="L664" s="2">
        <v>1</v>
      </c>
      <c r="M664" s="2">
        <f t="shared" si="48"/>
        <v>3</v>
      </c>
      <c r="N664" s="3">
        <f t="shared" si="49"/>
        <v>25</v>
      </c>
      <c r="Q664">
        <v>279</v>
      </c>
    </row>
    <row r="665" spans="1:17" x14ac:dyDescent="0.25">
      <c r="A665" t="s">
        <v>17</v>
      </c>
      <c r="B665" t="s">
        <v>36</v>
      </c>
      <c r="C665" t="s">
        <v>42</v>
      </c>
      <c r="D665" t="s">
        <v>30</v>
      </c>
      <c r="E665" t="s">
        <v>80</v>
      </c>
      <c r="F665" t="s">
        <v>3</v>
      </c>
      <c r="G665">
        <v>283</v>
      </c>
      <c r="H665" t="s">
        <v>7</v>
      </c>
      <c r="I665" t="s">
        <v>94</v>
      </c>
      <c r="J665" s="2">
        <v>0</v>
      </c>
      <c r="K665" s="2">
        <v>1</v>
      </c>
      <c r="L665" s="2">
        <v>0</v>
      </c>
      <c r="M665" s="2">
        <f t="shared" si="48"/>
        <v>1</v>
      </c>
      <c r="N665" s="3">
        <f t="shared" si="49"/>
        <v>0</v>
      </c>
      <c r="Q665">
        <v>283</v>
      </c>
    </row>
    <row r="666" spans="1:17" x14ac:dyDescent="0.25">
      <c r="A666" t="s">
        <v>17</v>
      </c>
      <c r="B666" t="s">
        <v>36</v>
      </c>
      <c r="C666" t="s">
        <v>42</v>
      </c>
      <c r="D666" t="s">
        <v>30</v>
      </c>
      <c r="E666" t="s">
        <v>80</v>
      </c>
      <c r="F666" t="s">
        <v>3</v>
      </c>
      <c r="G666">
        <v>283</v>
      </c>
      <c r="H666" t="s">
        <v>7</v>
      </c>
      <c r="I666" t="s">
        <v>94</v>
      </c>
      <c r="J666" s="2">
        <v>0</v>
      </c>
      <c r="K666" s="2">
        <v>1</v>
      </c>
      <c r="L666" s="2">
        <v>0</v>
      </c>
      <c r="M666" s="2">
        <f t="shared" si="48"/>
        <v>1</v>
      </c>
      <c r="N666" s="3">
        <f t="shared" ref="N666:N667" si="50">L666/(L666+M666)*100</f>
        <v>0</v>
      </c>
      <c r="Q666">
        <v>283</v>
      </c>
    </row>
    <row r="667" spans="1:17" x14ac:dyDescent="0.25">
      <c r="A667" t="s">
        <v>17</v>
      </c>
      <c r="B667" t="s">
        <v>36</v>
      </c>
      <c r="C667" t="s">
        <v>42</v>
      </c>
      <c r="D667" t="s">
        <v>30</v>
      </c>
      <c r="E667" t="s">
        <v>80</v>
      </c>
      <c r="F667" t="s">
        <v>3</v>
      </c>
      <c r="G667">
        <v>283</v>
      </c>
      <c r="H667" t="s">
        <v>4</v>
      </c>
      <c r="I667" t="s">
        <v>94</v>
      </c>
      <c r="J667" s="2">
        <v>0</v>
      </c>
      <c r="K667" s="2">
        <v>1</v>
      </c>
      <c r="L667" s="2">
        <v>0</v>
      </c>
      <c r="M667" s="2">
        <f t="shared" si="48"/>
        <v>1</v>
      </c>
      <c r="N667" s="3">
        <f t="shared" si="50"/>
        <v>0</v>
      </c>
      <c r="Q667">
        <v>283</v>
      </c>
    </row>
    <row r="668" spans="1:17" x14ac:dyDescent="0.25">
      <c r="A668" t="s">
        <v>17</v>
      </c>
      <c r="B668" t="s">
        <v>36</v>
      </c>
      <c r="C668" t="s">
        <v>42</v>
      </c>
      <c r="D668" t="s">
        <v>30</v>
      </c>
      <c r="E668" t="s">
        <v>80</v>
      </c>
      <c r="F668" t="s">
        <v>3</v>
      </c>
      <c r="G668">
        <v>283</v>
      </c>
      <c r="H668" t="s">
        <v>95</v>
      </c>
      <c r="I668" t="s">
        <v>94</v>
      </c>
      <c r="J668" s="2">
        <v>5</v>
      </c>
      <c r="K668" s="2">
        <v>0</v>
      </c>
      <c r="L668" s="2">
        <v>0</v>
      </c>
      <c r="M668" s="2">
        <f t="shared" si="48"/>
        <v>0</v>
      </c>
      <c r="N668" s="3" t="s">
        <v>9</v>
      </c>
      <c r="Q668">
        <v>283</v>
      </c>
    </row>
    <row r="669" spans="1:17" x14ac:dyDescent="0.25">
      <c r="A669" t="s">
        <v>17</v>
      </c>
      <c r="B669" t="s">
        <v>36</v>
      </c>
      <c r="C669" t="s">
        <v>42</v>
      </c>
      <c r="D669" t="s">
        <v>30</v>
      </c>
      <c r="E669" t="s">
        <v>80</v>
      </c>
      <c r="F669" t="s">
        <v>3</v>
      </c>
      <c r="G669">
        <v>283</v>
      </c>
      <c r="H669" t="s">
        <v>7</v>
      </c>
      <c r="I669" t="s">
        <v>94</v>
      </c>
      <c r="J669" s="2">
        <v>5</v>
      </c>
      <c r="K669" s="2">
        <v>1</v>
      </c>
      <c r="L669" s="2">
        <v>0</v>
      </c>
      <c r="M669" s="2">
        <f t="shared" si="48"/>
        <v>1</v>
      </c>
      <c r="N669" s="3">
        <f t="shared" ref="N669:N684" si="51">L669/(L669+M669)*100</f>
        <v>0</v>
      </c>
      <c r="Q669">
        <v>283</v>
      </c>
    </row>
    <row r="670" spans="1:17" x14ac:dyDescent="0.25">
      <c r="A670" t="s">
        <v>17</v>
      </c>
      <c r="B670" t="s">
        <v>36</v>
      </c>
      <c r="C670" t="s">
        <v>42</v>
      </c>
      <c r="D670" t="s">
        <v>30</v>
      </c>
      <c r="E670" t="s">
        <v>80</v>
      </c>
      <c r="F670" t="s">
        <v>3</v>
      </c>
      <c r="G670">
        <v>283</v>
      </c>
      <c r="H670" t="s">
        <v>7</v>
      </c>
      <c r="I670" t="s">
        <v>94</v>
      </c>
      <c r="J670" s="2">
        <v>20</v>
      </c>
      <c r="K670" s="2">
        <v>1</v>
      </c>
      <c r="L670" s="2">
        <v>0</v>
      </c>
      <c r="M670" s="2">
        <f t="shared" si="48"/>
        <v>1</v>
      </c>
      <c r="N670" s="3">
        <f t="shared" si="51"/>
        <v>0</v>
      </c>
      <c r="Q670">
        <v>283</v>
      </c>
    </row>
    <row r="671" spans="1:17" x14ac:dyDescent="0.25">
      <c r="A671" t="s">
        <v>17</v>
      </c>
      <c r="B671" t="s">
        <v>36</v>
      </c>
      <c r="C671" t="s">
        <v>42</v>
      </c>
      <c r="D671" t="s">
        <v>30</v>
      </c>
      <c r="E671" t="s">
        <v>80</v>
      </c>
      <c r="F671" t="s">
        <v>3</v>
      </c>
      <c r="G671">
        <v>283</v>
      </c>
      <c r="H671" t="s">
        <v>7</v>
      </c>
      <c r="I671" t="s">
        <v>94</v>
      </c>
      <c r="J671" s="2">
        <v>20</v>
      </c>
      <c r="K671" s="2">
        <v>3</v>
      </c>
      <c r="L671" s="2">
        <v>1</v>
      </c>
      <c r="M671" s="2">
        <f t="shared" si="48"/>
        <v>2</v>
      </c>
      <c r="N671" s="3">
        <f t="shared" si="51"/>
        <v>33.333333333333329</v>
      </c>
      <c r="Q671">
        <v>283</v>
      </c>
    </row>
    <row r="672" spans="1:17" x14ac:dyDescent="0.25">
      <c r="A672" t="s">
        <v>17</v>
      </c>
      <c r="B672" t="s">
        <v>36</v>
      </c>
      <c r="C672" t="s">
        <v>42</v>
      </c>
      <c r="D672" t="s">
        <v>30</v>
      </c>
      <c r="E672" t="s">
        <v>80</v>
      </c>
      <c r="F672" t="s">
        <v>3</v>
      </c>
      <c r="G672">
        <v>283</v>
      </c>
      <c r="H672" t="s">
        <v>4</v>
      </c>
      <c r="I672" t="s">
        <v>94</v>
      </c>
      <c r="J672" s="2">
        <v>100</v>
      </c>
      <c r="K672" s="2">
        <v>3</v>
      </c>
      <c r="L672" s="2">
        <v>1</v>
      </c>
      <c r="M672" s="2">
        <f t="shared" si="48"/>
        <v>2</v>
      </c>
      <c r="N672" s="3">
        <f t="shared" si="51"/>
        <v>33.333333333333329</v>
      </c>
      <c r="Q672">
        <v>283</v>
      </c>
    </row>
    <row r="673" spans="1:17" x14ac:dyDescent="0.25">
      <c r="A673" t="s">
        <v>17</v>
      </c>
      <c r="B673" t="s">
        <v>36</v>
      </c>
      <c r="C673" t="s">
        <v>42</v>
      </c>
      <c r="D673" t="s">
        <v>30</v>
      </c>
      <c r="E673" t="s">
        <v>80</v>
      </c>
      <c r="F673" t="s">
        <v>3</v>
      </c>
      <c r="G673">
        <v>283</v>
      </c>
      <c r="H673" t="s">
        <v>7</v>
      </c>
      <c r="I673" t="s">
        <v>94</v>
      </c>
      <c r="J673" s="2">
        <v>100</v>
      </c>
      <c r="K673" s="2">
        <v>7</v>
      </c>
      <c r="L673" s="2">
        <v>5</v>
      </c>
      <c r="M673" s="2">
        <f t="shared" si="48"/>
        <v>2</v>
      </c>
      <c r="N673" s="3">
        <f t="shared" si="51"/>
        <v>71.428571428571431</v>
      </c>
      <c r="Q673">
        <v>283</v>
      </c>
    </row>
    <row r="674" spans="1:17" x14ac:dyDescent="0.25">
      <c r="A674" t="s">
        <v>16</v>
      </c>
      <c r="B674" t="s">
        <v>9</v>
      </c>
      <c r="C674" t="s">
        <v>9</v>
      </c>
      <c r="D674" t="s">
        <v>30</v>
      </c>
      <c r="E674" t="s">
        <v>79</v>
      </c>
      <c r="F674" t="s">
        <v>78</v>
      </c>
      <c r="G674">
        <v>269</v>
      </c>
      <c r="H674" t="s">
        <v>7</v>
      </c>
      <c r="I674" t="s">
        <v>81</v>
      </c>
      <c r="J674" s="2">
        <v>0</v>
      </c>
      <c r="K674" s="2">
        <v>1</v>
      </c>
      <c r="L674" s="2">
        <v>0</v>
      </c>
      <c r="M674" s="2">
        <f t="shared" si="48"/>
        <v>1</v>
      </c>
      <c r="N674" s="3">
        <f t="shared" si="51"/>
        <v>0</v>
      </c>
      <c r="Q674">
        <v>269</v>
      </c>
    </row>
    <row r="675" spans="1:17" x14ac:dyDescent="0.25">
      <c r="A675" t="s">
        <v>16</v>
      </c>
      <c r="B675" t="s">
        <v>9</v>
      </c>
      <c r="C675" t="s">
        <v>9</v>
      </c>
      <c r="D675" t="s">
        <v>30</v>
      </c>
      <c r="E675" t="s">
        <v>79</v>
      </c>
      <c r="F675" t="s">
        <v>78</v>
      </c>
      <c r="G675">
        <v>269</v>
      </c>
      <c r="H675" t="s">
        <v>7</v>
      </c>
      <c r="I675" t="s">
        <v>81</v>
      </c>
      <c r="J675" s="2">
        <v>5</v>
      </c>
      <c r="K675" s="2">
        <v>2</v>
      </c>
      <c r="L675" s="2">
        <v>0</v>
      </c>
      <c r="M675" s="2">
        <f t="shared" si="48"/>
        <v>2</v>
      </c>
      <c r="N675" s="3">
        <f t="shared" si="51"/>
        <v>0</v>
      </c>
      <c r="Q675">
        <v>269</v>
      </c>
    </row>
    <row r="676" spans="1:17" x14ac:dyDescent="0.25">
      <c r="A676" t="s">
        <v>16</v>
      </c>
      <c r="B676" t="s">
        <v>9</v>
      </c>
      <c r="C676" t="s">
        <v>9</v>
      </c>
      <c r="D676" t="s">
        <v>30</v>
      </c>
      <c r="E676" t="s">
        <v>79</v>
      </c>
      <c r="F676" t="s">
        <v>78</v>
      </c>
      <c r="G676">
        <v>269</v>
      </c>
      <c r="H676" t="s">
        <v>7</v>
      </c>
      <c r="I676" t="s">
        <v>81</v>
      </c>
      <c r="J676" s="2">
        <v>20</v>
      </c>
      <c r="K676" s="2">
        <v>1</v>
      </c>
      <c r="L676" s="2">
        <v>0</v>
      </c>
      <c r="M676" s="2">
        <f t="shared" si="48"/>
        <v>1</v>
      </c>
      <c r="N676" s="3">
        <f t="shared" si="51"/>
        <v>0</v>
      </c>
      <c r="Q676">
        <v>269</v>
      </c>
    </row>
    <row r="677" spans="1:17" x14ac:dyDescent="0.25">
      <c r="A677" t="s">
        <v>16</v>
      </c>
      <c r="B677" t="s">
        <v>9</v>
      </c>
      <c r="C677" t="s">
        <v>9</v>
      </c>
      <c r="D677" t="s">
        <v>30</v>
      </c>
      <c r="E677" t="s">
        <v>79</v>
      </c>
      <c r="F677" t="s">
        <v>78</v>
      </c>
      <c r="G677">
        <v>276</v>
      </c>
      <c r="H677" t="s">
        <v>7</v>
      </c>
      <c r="I677" t="s">
        <v>83</v>
      </c>
      <c r="J677" s="2">
        <v>5</v>
      </c>
      <c r="K677" s="2">
        <v>4</v>
      </c>
      <c r="L677" s="2">
        <v>1</v>
      </c>
      <c r="M677" s="2">
        <f t="shared" si="48"/>
        <v>3</v>
      </c>
      <c r="N677" s="3">
        <f t="shared" si="51"/>
        <v>25</v>
      </c>
      <c r="Q677">
        <v>276</v>
      </c>
    </row>
    <row r="678" spans="1:17" x14ac:dyDescent="0.25">
      <c r="A678" t="s">
        <v>16</v>
      </c>
      <c r="B678" t="s">
        <v>36</v>
      </c>
      <c r="C678" t="s">
        <v>42</v>
      </c>
      <c r="D678" t="s">
        <v>30</v>
      </c>
      <c r="E678" t="s">
        <v>6</v>
      </c>
      <c r="F678" t="s">
        <v>6</v>
      </c>
      <c r="G678">
        <v>294</v>
      </c>
      <c r="H678" t="s">
        <v>7</v>
      </c>
      <c r="I678" s="2" t="s">
        <v>9</v>
      </c>
      <c r="J678" s="2">
        <v>0</v>
      </c>
      <c r="K678" s="2">
        <v>1</v>
      </c>
      <c r="L678" s="2">
        <v>0</v>
      </c>
      <c r="M678" s="2">
        <v>1</v>
      </c>
      <c r="N678" s="3">
        <f t="shared" si="51"/>
        <v>0</v>
      </c>
      <c r="Q678">
        <v>294</v>
      </c>
    </row>
    <row r="679" spans="1:17" x14ac:dyDescent="0.25">
      <c r="A679" t="s">
        <v>16</v>
      </c>
      <c r="B679" t="s">
        <v>36</v>
      </c>
      <c r="C679" t="s">
        <v>42</v>
      </c>
      <c r="D679" t="s">
        <v>30</v>
      </c>
      <c r="E679" t="s">
        <v>6</v>
      </c>
      <c r="F679" t="s">
        <v>6</v>
      </c>
      <c r="G679">
        <v>294</v>
      </c>
      <c r="H679" t="s">
        <v>4</v>
      </c>
      <c r="I679" s="2" t="s">
        <v>9</v>
      </c>
      <c r="J679" s="2">
        <v>20</v>
      </c>
      <c r="K679" s="2">
        <v>1</v>
      </c>
      <c r="L679" s="2">
        <v>1</v>
      </c>
      <c r="M679" s="2">
        <v>0</v>
      </c>
      <c r="N679" s="3">
        <f t="shared" si="51"/>
        <v>100</v>
      </c>
      <c r="Q679">
        <v>294</v>
      </c>
    </row>
    <row r="680" spans="1:17" x14ac:dyDescent="0.25">
      <c r="A680" t="s">
        <v>16</v>
      </c>
      <c r="B680" t="s">
        <v>36</v>
      </c>
      <c r="C680" t="s">
        <v>42</v>
      </c>
      <c r="D680" t="s">
        <v>30</v>
      </c>
      <c r="E680" t="s">
        <v>6</v>
      </c>
      <c r="F680" t="s">
        <v>6</v>
      </c>
      <c r="G680">
        <v>294</v>
      </c>
      <c r="H680" t="s">
        <v>4</v>
      </c>
      <c r="I680" s="2" t="s">
        <v>9</v>
      </c>
      <c r="J680" s="2">
        <v>20</v>
      </c>
      <c r="K680" s="2">
        <v>1</v>
      </c>
      <c r="L680" s="2">
        <v>1</v>
      </c>
      <c r="M680" s="2">
        <v>0</v>
      </c>
      <c r="N680" s="3">
        <f t="shared" si="51"/>
        <v>100</v>
      </c>
      <c r="Q680">
        <v>294</v>
      </c>
    </row>
    <row r="681" spans="1:17" x14ac:dyDescent="0.25">
      <c r="A681" t="s">
        <v>16</v>
      </c>
      <c r="B681" t="s">
        <v>36</v>
      </c>
      <c r="C681" t="s">
        <v>42</v>
      </c>
      <c r="D681" t="s">
        <v>30</v>
      </c>
      <c r="E681" t="s">
        <v>6</v>
      </c>
      <c r="F681" t="s">
        <v>6</v>
      </c>
      <c r="G681">
        <v>297</v>
      </c>
      <c r="H681" s="1" t="s">
        <v>4</v>
      </c>
      <c r="I681" s="2" t="s">
        <v>9</v>
      </c>
      <c r="J681" s="2">
        <v>0</v>
      </c>
      <c r="K681" s="2">
        <v>2</v>
      </c>
      <c r="L681" s="2">
        <v>0</v>
      </c>
      <c r="M681" s="2">
        <v>1</v>
      </c>
      <c r="N681" s="3">
        <f t="shared" si="51"/>
        <v>0</v>
      </c>
      <c r="Q681">
        <v>297</v>
      </c>
    </row>
    <row r="682" spans="1:17" x14ac:dyDescent="0.25">
      <c r="A682" t="s">
        <v>16</v>
      </c>
      <c r="B682" t="s">
        <v>36</v>
      </c>
      <c r="C682" t="s">
        <v>42</v>
      </c>
      <c r="D682" t="s">
        <v>30</v>
      </c>
      <c r="E682" t="s">
        <v>6</v>
      </c>
      <c r="F682" t="s">
        <v>6</v>
      </c>
      <c r="G682">
        <v>297</v>
      </c>
      <c r="H682" s="1" t="s">
        <v>4</v>
      </c>
      <c r="I682" s="2" t="s">
        <v>9</v>
      </c>
      <c r="J682" s="2">
        <v>0</v>
      </c>
      <c r="K682" s="2">
        <v>2</v>
      </c>
      <c r="L682" s="2">
        <v>0</v>
      </c>
      <c r="M682" s="2">
        <v>1</v>
      </c>
      <c r="N682" s="3">
        <f t="shared" si="51"/>
        <v>0</v>
      </c>
      <c r="Q682">
        <v>297</v>
      </c>
    </row>
    <row r="683" spans="1:17" x14ac:dyDescent="0.25">
      <c r="A683" t="s">
        <v>16</v>
      </c>
      <c r="B683" t="s">
        <v>36</v>
      </c>
      <c r="C683" t="s">
        <v>42</v>
      </c>
      <c r="D683" t="s">
        <v>30</v>
      </c>
      <c r="E683" t="s">
        <v>6</v>
      </c>
      <c r="F683" t="s">
        <v>6</v>
      </c>
      <c r="G683">
        <v>297</v>
      </c>
      <c r="H683" t="s">
        <v>4</v>
      </c>
      <c r="I683" s="2" t="s">
        <v>9</v>
      </c>
      <c r="J683" s="2">
        <v>20</v>
      </c>
      <c r="K683" s="2">
        <v>2</v>
      </c>
      <c r="L683" s="2">
        <v>0</v>
      </c>
      <c r="M683" s="2">
        <v>1</v>
      </c>
      <c r="N683" s="3">
        <f t="shared" si="51"/>
        <v>0</v>
      </c>
      <c r="Q683">
        <v>297</v>
      </c>
    </row>
    <row r="684" spans="1:17" x14ac:dyDescent="0.25">
      <c r="A684" t="s">
        <v>16</v>
      </c>
      <c r="B684" t="s">
        <v>36</v>
      </c>
      <c r="C684" t="s">
        <v>42</v>
      </c>
      <c r="D684" t="s">
        <v>30</v>
      </c>
      <c r="E684" t="s">
        <v>6</v>
      </c>
      <c r="F684" t="s">
        <v>6</v>
      </c>
      <c r="G684">
        <v>297</v>
      </c>
      <c r="H684" t="s">
        <v>7</v>
      </c>
      <c r="I684" s="2" t="s">
        <v>9</v>
      </c>
      <c r="J684" s="2">
        <v>20</v>
      </c>
      <c r="K684" s="2">
        <v>3</v>
      </c>
      <c r="L684" s="2">
        <v>0</v>
      </c>
      <c r="M684" s="2">
        <v>2</v>
      </c>
      <c r="N684" s="3">
        <f t="shared" si="51"/>
        <v>0</v>
      </c>
      <c r="Q684">
        <v>297</v>
      </c>
    </row>
    <row r="685" spans="1:17" x14ac:dyDescent="0.25">
      <c r="A685" t="s">
        <v>16</v>
      </c>
      <c r="B685" t="s">
        <v>36</v>
      </c>
      <c r="C685" t="s">
        <v>42</v>
      </c>
      <c r="D685" t="s">
        <v>30</v>
      </c>
      <c r="E685" t="s">
        <v>6</v>
      </c>
      <c r="F685" t="s">
        <v>6</v>
      </c>
      <c r="G685">
        <v>299</v>
      </c>
      <c r="H685" t="s">
        <v>7</v>
      </c>
      <c r="I685" s="2" t="s">
        <v>9</v>
      </c>
      <c r="J685" s="2">
        <v>0</v>
      </c>
      <c r="K685" s="2">
        <v>1</v>
      </c>
      <c r="L685" s="2">
        <v>0</v>
      </c>
      <c r="M685" s="2">
        <v>0</v>
      </c>
      <c r="N685" s="3">
        <v>0</v>
      </c>
      <c r="Q685">
        <v>299</v>
      </c>
    </row>
    <row r="686" spans="1:17" x14ac:dyDescent="0.25">
      <c r="A686" t="s">
        <v>16</v>
      </c>
      <c r="B686" t="s">
        <v>36</v>
      </c>
      <c r="C686" t="s">
        <v>42</v>
      </c>
      <c r="D686" t="s">
        <v>30</v>
      </c>
      <c r="E686" t="s">
        <v>6</v>
      </c>
      <c r="F686" t="s">
        <v>6</v>
      </c>
      <c r="G686">
        <v>299</v>
      </c>
      <c r="H686" t="s">
        <v>7</v>
      </c>
      <c r="I686" s="2" t="s">
        <v>9</v>
      </c>
      <c r="J686" s="2">
        <v>20</v>
      </c>
      <c r="K686" s="2">
        <v>3</v>
      </c>
      <c r="L686" s="2">
        <v>2</v>
      </c>
      <c r="M686" s="2">
        <v>0</v>
      </c>
      <c r="N686" s="3">
        <f t="shared" ref="N686:N728" si="52">L686/(L686+M686)*100</f>
        <v>100</v>
      </c>
      <c r="Q686">
        <v>299</v>
      </c>
    </row>
    <row r="687" spans="1:17" x14ac:dyDescent="0.25">
      <c r="A687" t="s">
        <v>16</v>
      </c>
      <c r="B687" t="s">
        <v>36</v>
      </c>
      <c r="C687" t="s">
        <v>42</v>
      </c>
      <c r="D687" t="s">
        <v>30</v>
      </c>
      <c r="E687" t="s">
        <v>6</v>
      </c>
      <c r="F687" t="s">
        <v>6</v>
      </c>
      <c r="G687">
        <v>272</v>
      </c>
      <c r="H687" t="s">
        <v>7</v>
      </c>
      <c r="I687" t="s">
        <v>68</v>
      </c>
      <c r="J687" s="2">
        <v>0</v>
      </c>
      <c r="K687" s="2">
        <v>10</v>
      </c>
      <c r="L687" s="2">
        <v>0</v>
      </c>
      <c r="M687" s="2">
        <f t="shared" ref="M687:M728" si="53">K687-L687</f>
        <v>10</v>
      </c>
      <c r="N687" s="3">
        <f t="shared" si="52"/>
        <v>0</v>
      </c>
      <c r="Q687">
        <v>272</v>
      </c>
    </row>
    <row r="688" spans="1:17" x14ac:dyDescent="0.25">
      <c r="A688" t="s">
        <v>16</v>
      </c>
      <c r="B688" t="s">
        <v>36</v>
      </c>
      <c r="C688" t="s">
        <v>42</v>
      </c>
      <c r="D688" t="s">
        <v>30</v>
      </c>
      <c r="E688" t="s">
        <v>6</v>
      </c>
      <c r="F688" t="s">
        <v>6</v>
      </c>
      <c r="G688">
        <v>272</v>
      </c>
      <c r="H688" t="s">
        <v>7</v>
      </c>
      <c r="I688" t="s">
        <v>68</v>
      </c>
      <c r="J688" s="2">
        <v>20</v>
      </c>
      <c r="K688" s="2">
        <v>5</v>
      </c>
      <c r="L688" s="2">
        <v>0</v>
      </c>
      <c r="M688" s="2">
        <f t="shared" si="53"/>
        <v>5</v>
      </c>
      <c r="N688" s="3">
        <f t="shared" si="52"/>
        <v>0</v>
      </c>
      <c r="Q688">
        <v>272</v>
      </c>
    </row>
    <row r="689" spans="1:17" x14ac:dyDescent="0.25">
      <c r="A689" t="s">
        <v>16</v>
      </c>
      <c r="B689" t="s">
        <v>36</v>
      </c>
      <c r="C689" t="s">
        <v>42</v>
      </c>
      <c r="D689" t="s">
        <v>30</v>
      </c>
      <c r="E689" t="s">
        <v>6</v>
      </c>
      <c r="F689" t="s">
        <v>6</v>
      </c>
      <c r="G689">
        <v>276</v>
      </c>
      <c r="H689" t="s">
        <v>4</v>
      </c>
      <c r="I689" t="s">
        <v>86</v>
      </c>
      <c r="J689" s="2">
        <v>0</v>
      </c>
      <c r="K689" s="2">
        <v>1</v>
      </c>
      <c r="L689" s="2">
        <v>0</v>
      </c>
      <c r="M689" s="2">
        <f t="shared" si="53"/>
        <v>1</v>
      </c>
      <c r="N689" s="3">
        <f t="shared" si="52"/>
        <v>0</v>
      </c>
      <c r="Q689">
        <v>276</v>
      </c>
    </row>
    <row r="690" spans="1:17" x14ac:dyDescent="0.25">
      <c r="A690" t="s">
        <v>16</v>
      </c>
      <c r="B690" t="s">
        <v>36</v>
      </c>
      <c r="C690" t="s">
        <v>42</v>
      </c>
      <c r="D690" t="s">
        <v>30</v>
      </c>
      <c r="E690" t="s">
        <v>6</v>
      </c>
      <c r="F690" t="s">
        <v>6</v>
      </c>
      <c r="G690">
        <v>276</v>
      </c>
      <c r="H690" t="s">
        <v>4</v>
      </c>
      <c r="I690" t="s">
        <v>86</v>
      </c>
      <c r="J690" s="2">
        <v>5</v>
      </c>
      <c r="K690" s="2">
        <v>3</v>
      </c>
      <c r="L690" s="2">
        <v>0</v>
      </c>
      <c r="M690" s="2">
        <f t="shared" si="53"/>
        <v>3</v>
      </c>
      <c r="N690" s="3">
        <f t="shared" si="52"/>
        <v>0</v>
      </c>
      <c r="Q690">
        <v>276</v>
      </c>
    </row>
    <row r="691" spans="1:17" x14ac:dyDescent="0.25">
      <c r="A691" t="s">
        <v>16</v>
      </c>
      <c r="B691" t="s">
        <v>36</v>
      </c>
      <c r="C691" t="s">
        <v>42</v>
      </c>
      <c r="D691" t="s">
        <v>30</v>
      </c>
      <c r="E691" t="s">
        <v>6</v>
      </c>
      <c r="F691" t="s">
        <v>6</v>
      </c>
      <c r="G691">
        <v>276</v>
      </c>
      <c r="H691" t="s">
        <v>7</v>
      </c>
      <c r="I691" t="s">
        <v>86</v>
      </c>
      <c r="J691" s="2">
        <v>20</v>
      </c>
      <c r="K691" s="2">
        <v>2</v>
      </c>
      <c r="L691" s="2">
        <v>0</v>
      </c>
      <c r="M691" s="2">
        <f t="shared" si="53"/>
        <v>2</v>
      </c>
      <c r="N691" s="3">
        <f t="shared" si="52"/>
        <v>0</v>
      </c>
      <c r="Q691">
        <v>276</v>
      </c>
    </row>
    <row r="692" spans="1:17" x14ac:dyDescent="0.25">
      <c r="A692" t="s">
        <v>16</v>
      </c>
      <c r="B692" t="s">
        <v>36</v>
      </c>
      <c r="C692" t="s">
        <v>42</v>
      </c>
      <c r="D692" t="s">
        <v>30</v>
      </c>
      <c r="E692" t="s">
        <v>6</v>
      </c>
      <c r="F692" t="s">
        <v>6</v>
      </c>
      <c r="G692">
        <v>276</v>
      </c>
      <c r="H692" t="s">
        <v>4</v>
      </c>
      <c r="I692" t="s">
        <v>86</v>
      </c>
      <c r="J692" s="2">
        <v>100</v>
      </c>
      <c r="K692" s="2">
        <v>3</v>
      </c>
      <c r="L692" s="2">
        <v>0</v>
      </c>
      <c r="M692" s="2">
        <f t="shared" si="53"/>
        <v>3</v>
      </c>
      <c r="N692" s="3">
        <f t="shared" si="52"/>
        <v>0</v>
      </c>
      <c r="Q692">
        <v>276</v>
      </c>
    </row>
    <row r="693" spans="1:17" x14ac:dyDescent="0.25">
      <c r="A693" t="s">
        <v>16</v>
      </c>
      <c r="B693" t="s">
        <v>36</v>
      </c>
      <c r="C693" t="s">
        <v>42</v>
      </c>
      <c r="D693" t="s">
        <v>30</v>
      </c>
      <c r="E693" t="s">
        <v>6</v>
      </c>
      <c r="F693" t="s">
        <v>6</v>
      </c>
      <c r="G693">
        <v>277</v>
      </c>
      <c r="H693" t="s">
        <v>4</v>
      </c>
      <c r="I693" t="s">
        <v>91</v>
      </c>
      <c r="J693" s="2">
        <v>0</v>
      </c>
      <c r="K693" s="2">
        <v>2</v>
      </c>
      <c r="L693" s="2">
        <v>0</v>
      </c>
      <c r="M693" s="2">
        <f t="shared" si="53"/>
        <v>2</v>
      </c>
      <c r="N693" s="3">
        <f t="shared" si="52"/>
        <v>0</v>
      </c>
      <c r="Q693">
        <v>277</v>
      </c>
    </row>
    <row r="694" spans="1:17" x14ac:dyDescent="0.25">
      <c r="A694" t="s">
        <v>16</v>
      </c>
      <c r="B694" t="s">
        <v>36</v>
      </c>
      <c r="C694" t="s">
        <v>42</v>
      </c>
      <c r="D694" t="s">
        <v>30</v>
      </c>
      <c r="E694" t="s">
        <v>6</v>
      </c>
      <c r="F694" t="s">
        <v>6</v>
      </c>
      <c r="G694">
        <v>277</v>
      </c>
      <c r="H694" t="s">
        <v>4</v>
      </c>
      <c r="I694" t="s">
        <v>91</v>
      </c>
      <c r="J694" s="2">
        <v>5</v>
      </c>
      <c r="K694" s="2">
        <v>2</v>
      </c>
      <c r="L694" s="2">
        <v>0</v>
      </c>
      <c r="M694" s="2">
        <f t="shared" si="53"/>
        <v>2</v>
      </c>
      <c r="N694" s="3">
        <f t="shared" si="52"/>
        <v>0</v>
      </c>
      <c r="Q694">
        <v>277</v>
      </c>
    </row>
    <row r="695" spans="1:17" x14ac:dyDescent="0.25">
      <c r="A695" t="s">
        <v>16</v>
      </c>
      <c r="B695" t="s">
        <v>36</v>
      </c>
      <c r="C695" t="s">
        <v>42</v>
      </c>
      <c r="D695" t="s">
        <v>30</v>
      </c>
      <c r="E695" t="s">
        <v>6</v>
      </c>
      <c r="F695" t="s">
        <v>6</v>
      </c>
      <c r="G695">
        <v>277</v>
      </c>
      <c r="H695" t="s">
        <v>7</v>
      </c>
      <c r="I695" t="s">
        <v>91</v>
      </c>
      <c r="J695" s="2">
        <v>20</v>
      </c>
      <c r="K695" s="2">
        <v>2</v>
      </c>
      <c r="L695" s="2">
        <v>0</v>
      </c>
      <c r="M695" s="2">
        <f t="shared" si="53"/>
        <v>2</v>
      </c>
      <c r="N695" s="3">
        <f t="shared" si="52"/>
        <v>0</v>
      </c>
      <c r="Q695">
        <v>277</v>
      </c>
    </row>
    <row r="696" spans="1:17" x14ac:dyDescent="0.25">
      <c r="A696" t="s">
        <v>16</v>
      </c>
      <c r="B696" t="s">
        <v>36</v>
      </c>
      <c r="C696" t="s">
        <v>42</v>
      </c>
      <c r="D696" t="s">
        <v>30</v>
      </c>
      <c r="E696" t="s">
        <v>6</v>
      </c>
      <c r="F696" t="s">
        <v>6</v>
      </c>
      <c r="G696">
        <v>277</v>
      </c>
      <c r="H696" t="s">
        <v>4</v>
      </c>
      <c r="I696" t="s">
        <v>91</v>
      </c>
      <c r="J696" s="2">
        <v>100</v>
      </c>
      <c r="K696" s="2">
        <v>1</v>
      </c>
      <c r="L696" s="2">
        <v>0</v>
      </c>
      <c r="M696" s="2">
        <f t="shared" si="53"/>
        <v>1</v>
      </c>
      <c r="N696" s="3">
        <f t="shared" si="52"/>
        <v>0</v>
      </c>
      <c r="Q696">
        <v>277</v>
      </c>
    </row>
    <row r="697" spans="1:17" x14ac:dyDescent="0.25">
      <c r="A697" t="s">
        <v>16</v>
      </c>
      <c r="B697" t="s">
        <v>36</v>
      </c>
      <c r="C697" t="s">
        <v>42</v>
      </c>
      <c r="D697" t="s">
        <v>30</v>
      </c>
      <c r="E697" t="s">
        <v>6</v>
      </c>
      <c r="F697" t="s">
        <v>6</v>
      </c>
      <c r="G697">
        <v>277</v>
      </c>
      <c r="H697" t="s">
        <v>4</v>
      </c>
      <c r="I697" t="s">
        <v>91</v>
      </c>
      <c r="J697" s="2">
        <v>100</v>
      </c>
      <c r="K697" s="2">
        <v>2</v>
      </c>
      <c r="L697" s="2">
        <v>1</v>
      </c>
      <c r="M697" s="2">
        <f t="shared" si="53"/>
        <v>1</v>
      </c>
      <c r="N697" s="3">
        <f t="shared" si="52"/>
        <v>50</v>
      </c>
      <c r="Q697">
        <v>277</v>
      </c>
    </row>
    <row r="698" spans="1:17" x14ac:dyDescent="0.25">
      <c r="A698" t="s">
        <v>16</v>
      </c>
      <c r="B698" t="s">
        <v>36</v>
      </c>
      <c r="C698" t="s">
        <v>42</v>
      </c>
      <c r="D698" t="s">
        <v>30</v>
      </c>
      <c r="E698" t="s">
        <v>6</v>
      </c>
      <c r="F698" t="s">
        <v>6</v>
      </c>
      <c r="G698">
        <v>279</v>
      </c>
      <c r="H698" t="s">
        <v>7</v>
      </c>
      <c r="I698" t="s">
        <v>4</v>
      </c>
      <c r="J698" s="2">
        <v>0</v>
      </c>
      <c r="K698" s="2">
        <v>13</v>
      </c>
      <c r="L698" s="2">
        <v>1</v>
      </c>
      <c r="M698" s="2">
        <f t="shared" si="53"/>
        <v>12</v>
      </c>
      <c r="N698" s="3">
        <f t="shared" si="52"/>
        <v>7.6923076923076925</v>
      </c>
      <c r="Q698">
        <v>279</v>
      </c>
    </row>
    <row r="699" spans="1:17" x14ac:dyDescent="0.25">
      <c r="A699" t="s">
        <v>16</v>
      </c>
      <c r="B699" t="s">
        <v>36</v>
      </c>
      <c r="C699" t="s">
        <v>42</v>
      </c>
      <c r="D699" t="s">
        <v>30</v>
      </c>
      <c r="E699" t="s">
        <v>6</v>
      </c>
      <c r="F699" t="s">
        <v>6</v>
      </c>
      <c r="G699">
        <v>279</v>
      </c>
      <c r="H699" t="s">
        <v>7</v>
      </c>
      <c r="I699" t="s">
        <v>4</v>
      </c>
      <c r="J699" s="2">
        <v>20</v>
      </c>
      <c r="K699" s="2">
        <v>4</v>
      </c>
      <c r="L699" s="2">
        <v>1</v>
      </c>
      <c r="M699" s="2">
        <f t="shared" si="53"/>
        <v>3</v>
      </c>
      <c r="N699" s="3">
        <f t="shared" si="52"/>
        <v>25</v>
      </c>
      <c r="Q699">
        <v>279</v>
      </c>
    </row>
    <row r="700" spans="1:17" x14ac:dyDescent="0.25">
      <c r="A700" t="s">
        <v>16</v>
      </c>
      <c r="B700" t="s">
        <v>36</v>
      </c>
      <c r="C700" t="s">
        <v>42</v>
      </c>
      <c r="D700" t="s">
        <v>30</v>
      </c>
      <c r="E700" t="s">
        <v>6</v>
      </c>
      <c r="F700" t="s">
        <v>6</v>
      </c>
      <c r="G700">
        <v>279</v>
      </c>
      <c r="H700" t="s">
        <v>4</v>
      </c>
      <c r="I700" t="s">
        <v>4</v>
      </c>
      <c r="J700" s="2">
        <v>100</v>
      </c>
      <c r="K700" s="2">
        <v>2</v>
      </c>
      <c r="L700" s="2">
        <v>1</v>
      </c>
      <c r="M700" s="2">
        <f t="shared" si="53"/>
        <v>1</v>
      </c>
      <c r="N700" s="3">
        <f t="shared" si="52"/>
        <v>50</v>
      </c>
      <c r="Q700">
        <v>279</v>
      </c>
    </row>
    <row r="701" spans="1:17" x14ac:dyDescent="0.25">
      <c r="A701" t="s">
        <v>16</v>
      </c>
      <c r="B701" t="s">
        <v>36</v>
      </c>
      <c r="C701" t="s">
        <v>42</v>
      </c>
      <c r="D701" t="s">
        <v>30</v>
      </c>
      <c r="E701" t="s">
        <v>6</v>
      </c>
      <c r="F701" t="s">
        <v>6</v>
      </c>
      <c r="G701">
        <v>283</v>
      </c>
      <c r="H701" t="s">
        <v>4</v>
      </c>
      <c r="I701" t="s">
        <v>94</v>
      </c>
      <c r="J701" s="2">
        <v>5</v>
      </c>
      <c r="K701" s="2">
        <v>1</v>
      </c>
      <c r="L701" s="2">
        <v>0</v>
      </c>
      <c r="M701" s="2">
        <f t="shared" si="53"/>
        <v>1</v>
      </c>
      <c r="N701" s="3">
        <f t="shared" si="52"/>
        <v>0</v>
      </c>
      <c r="Q701">
        <v>283</v>
      </c>
    </row>
    <row r="702" spans="1:17" x14ac:dyDescent="0.25">
      <c r="A702" t="s">
        <v>16</v>
      </c>
      <c r="B702" t="s">
        <v>36</v>
      </c>
      <c r="C702" t="s">
        <v>42</v>
      </c>
      <c r="D702" t="s">
        <v>30</v>
      </c>
      <c r="E702" t="s">
        <v>6</v>
      </c>
      <c r="F702" t="s">
        <v>6</v>
      </c>
      <c r="G702">
        <v>283</v>
      </c>
      <c r="H702" t="s">
        <v>4</v>
      </c>
      <c r="I702" t="s">
        <v>94</v>
      </c>
      <c r="J702" s="2">
        <v>100</v>
      </c>
      <c r="K702" s="2">
        <v>1</v>
      </c>
      <c r="L702" s="2">
        <v>0</v>
      </c>
      <c r="M702" s="2">
        <f t="shared" si="53"/>
        <v>1</v>
      </c>
      <c r="N702" s="3">
        <f t="shared" si="52"/>
        <v>0</v>
      </c>
      <c r="Q702">
        <v>283</v>
      </c>
    </row>
    <row r="703" spans="1:17" x14ac:dyDescent="0.25">
      <c r="A703" t="s">
        <v>16</v>
      </c>
      <c r="B703" t="s">
        <v>36</v>
      </c>
      <c r="C703" t="s">
        <v>42</v>
      </c>
      <c r="D703" t="s">
        <v>32</v>
      </c>
      <c r="E703" t="s">
        <v>24</v>
      </c>
      <c r="F703" t="s">
        <v>24</v>
      </c>
      <c r="G703">
        <v>156</v>
      </c>
      <c r="H703" t="s">
        <v>4</v>
      </c>
      <c r="I703">
        <v>10000</v>
      </c>
      <c r="J703" s="2">
        <v>20</v>
      </c>
      <c r="K703" s="2">
        <v>3</v>
      </c>
      <c r="L703" s="2">
        <v>2</v>
      </c>
      <c r="M703" s="2">
        <f t="shared" si="53"/>
        <v>1</v>
      </c>
      <c r="N703" s="3">
        <f t="shared" si="52"/>
        <v>66.666666666666657</v>
      </c>
      <c r="Q703">
        <v>156</v>
      </c>
    </row>
    <row r="704" spans="1:17" x14ac:dyDescent="0.25">
      <c r="A704" t="s">
        <v>16</v>
      </c>
      <c r="B704" t="s">
        <v>36</v>
      </c>
      <c r="C704" t="s">
        <v>42</v>
      </c>
      <c r="D704" t="s">
        <v>32</v>
      </c>
      <c r="E704" t="s">
        <v>24</v>
      </c>
      <c r="F704" t="s">
        <v>24</v>
      </c>
      <c r="G704">
        <v>157</v>
      </c>
      <c r="H704" t="s">
        <v>4</v>
      </c>
      <c r="I704">
        <v>10001</v>
      </c>
      <c r="J704" s="2">
        <v>20</v>
      </c>
      <c r="K704" s="2">
        <v>3</v>
      </c>
      <c r="L704" s="2">
        <v>1</v>
      </c>
      <c r="M704" s="2">
        <f t="shared" si="53"/>
        <v>2</v>
      </c>
      <c r="N704" s="3">
        <f t="shared" si="52"/>
        <v>33.333333333333329</v>
      </c>
      <c r="Q704">
        <v>157</v>
      </c>
    </row>
    <row r="705" spans="1:17" x14ac:dyDescent="0.25">
      <c r="A705" t="s">
        <v>16</v>
      </c>
      <c r="B705" t="s">
        <v>36</v>
      </c>
      <c r="C705" t="s">
        <v>42</v>
      </c>
      <c r="D705" t="s">
        <v>32</v>
      </c>
      <c r="E705" t="s">
        <v>24</v>
      </c>
      <c r="F705" t="s">
        <v>24</v>
      </c>
      <c r="G705">
        <v>157</v>
      </c>
      <c r="H705" t="s">
        <v>4</v>
      </c>
      <c r="I705">
        <v>10001</v>
      </c>
      <c r="J705" s="2">
        <v>100</v>
      </c>
      <c r="K705" s="2">
        <v>6</v>
      </c>
      <c r="L705" s="2">
        <v>6</v>
      </c>
      <c r="M705" s="2">
        <f t="shared" si="53"/>
        <v>0</v>
      </c>
      <c r="N705" s="2">
        <f t="shared" si="52"/>
        <v>100</v>
      </c>
      <c r="Q705">
        <v>157</v>
      </c>
    </row>
    <row r="706" spans="1:17" x14ac:dyDescent="0.25">
      <c r="A706" t="s">
        <v>16</v>
      </c>
      <c r="B706" t="s">
        <v>36</v>
      </c>
      <c r="C706" t="s">
        <v>42</v>
      </c>
      <c r="D706" t="s">
        <v>32</v>
      </c>
      <c r="E706" t="s">
        <v>24</v>
      </c>
      <c r="F706" t="s">
        <v>24</v>
      </c>
      <c r="G706">
        <v>160</v>
      </c>
      <c r="H706" t="s">
        <v>4</v>
      </c>
      <c r="I706">
        <v>10002</v>
      </c>
      <c r="J706" s="2">
        <v>100</v>
      </c>
      <c r="K706" s="2">
        <v>4</v>
      </c>
      <c r="L706" s="2">
        <v>3</v>
      </c>
      <c r="M706" s="2">
        <f t="shared" si="53"/>
        <v>1</v>
      </c>
      <c r="N706" s="3">
        <f t="shared" si="52"/>
        <v>75</v>
      </c>
      <c r="Q706">
        <v>160</v>
      </c>
    </row>
    <row r="707" spans="1:17" x14ac:dyDescent="0.25">
      <c r="A707" t="s">
        <v>16</v>
      </c>
      <c r="B707" t="s">
        <v>36</v>
      </c>
      <c r="C707" t="s">
        <v>42</v>
      </c>
      <c r="D707" t="s">
        <v>32</v>
      </c>
      <c r="E707" t="s">
        <v>24</v>
      </c>
      <c r="F707" t="s">
        <v>24</v>
      </c>
      <c r="G707">
        <v>163</v>
      </c>
      <c r="H707" t="s">
        <v>4</v>
      </c>
      <c r="I707">
        <v>10003</v>
      </c>
      <c r="J707" s="2">
        <v>5</v>
      </c>
      <c r="K707" s="2">
        <v>1</v>
      </c>
      <c r="L707" s="2">
        <v>0</v>
      </c>
      <c r="M707" s="2">
        <f t="shared" si="53"/>
        <v>1</v>
      </c>
      <c r="N707" s="3">
        <f t="shared" si="52"/>
        <v>0</v>
      </c>
      <c r="Q707">
        <v>163</v>
      </c>
    </row>
    <row r="708" spans="1:17" x14ac:dyDescent="0.25">
      <c r="A708" t="s">
        <v>16</v>
      </c>
      <c r="B708" t="s">
        <v>36</v>
      </c>
      <c r="C708" t="s">
        <v>42</v>
      </c>
      <c r="D708" t="s">
        <v>32</v>
      </c>
      <c r="E708" t="s">
        <v>24</v>
      </c>
      <c r="F708" t="s">
        <v>24</v>
      </c>
      <c r="G708">
        <v>163</v>
      </c>
      <c r="H708" t="s">
        <v>4</v>
      </c>
      <c r="I708">
        <v>10003</v>
      </c>
      <c r="J708" s="2">
        <v>5</v>
      </c>
      <c r="K708" s="2">
        <v>4</v>
      </c>
      <c r="L708" s="2">
        <v>1</v>
      </c>
      <c r="M708" s="2">
        <f t="shared" si="53"/>
        <v>3</v>
      </c>
      <c r="N708" s="3">
        <f t="shared" si="52"/>
        <v>25</v>
      </c>
      <c r="Q708">
        <v>163</v>
      </c>
    </row>
    <row r="709" spans="1:17" x14ac:dyDescent="0.25">
      <c r="A709" t="s">
        <v>16</v>
      </c>
      <c r="B709" t="s">
        <v>36</v>
      </c>
      <c r="C709" t="s">
        <v>42</v>
      </c>
      <c r="D709" t="s">
        <v>32</v>
      </c>
      <c r="E709" t="s">
        <v>24</v>
      </c>
      <c r="F709" t="s">
        <v>24</v>
      </c>
      <c r="G709">
        <v>166</v>
      </c>
      <c r="H709" t="s">
        <v>4</v>
      </c>
      <c r="I709">
        <v>10004</v>
      </c>
      <c r="J709" s="2">
        <v>5</v>
      </c>
      <c r="K709" s="2">
        <v>4</v>
      </c>
      <c r="L709" s="2">
        <v>0</v>
      </c>
      <c r="M709" s="2">
        <f t="shared" si="53"/>
        <v>4</v>
      </c>
      <c r="N709" s="3">
        <f t="shared" si="52"/>
        <v>0</v>
      </c>
      <c r="Q709">
        <v>166</v>
      </c>
    </row>
    <row r="710" spans="1:17" x14ac:dyDescent="0.25">
      <c r="A710" t="s">
        <v>16</v>
      </c>
      <c r="B710" t="s">
        <v>36</v>
      </c>
      <c r="C710" t="s">
        <v>42</v>
      </c>
      <c r="D710" t="s">
        <v>32</v>
      </c>
      <c r="E710" t="s">
        <v>24</v>
      </c>
      <c r="F710" t="s">
        <v>24</v>
      </c>
      <c r="G710">
        <v>166</v>
      </c>
      <c r="H710" t="s">
        <v>4</v>
      </c>
      <c r="I710">
        <v>10004</v>
      </c>
      <c r="J710" s="2">
        <v>20</v>
      </c>
      <c r="K710" s="2">
        <v>3</v>
      </c>
      <c r="L710" s="2">
        <v>1</v>
      </c>
      <c r="M710" s="2">
        <f t="shared" si="53"/>
        <v>2</v>
      </c>
      <c r="N710" s="3">
        <f t="shared" si="52"/>
        <v>33.333333333333329</v>
      </c>
      <c r="Q710">
        <v>166</v>
      </c>
    </row>
    <row r="711" spans="1:17" x14ac:dyDescent="0.25">
      <c r="A711" t="s">
        <v>16</v>
      </c>
      <c r="B711" t="s">
        <v>36</v>
      </c>
      <c r="C711" t="s">
        <v>42</v>
      </c>
      <c r="D711" t="s">
        <v>32</v>
      </c>
      <c r="E711" t="s">
        <v>24</v>
      </c>
      <c r="F711" t="s">
        <v>24</v>
      </c>
      <c r="G711">
        <v>170</v>
      </c>
      <c r="H711" t="s">
        <v>4</v>
      </c>
      <c r="I711">
        <v>20000</v>
      </c>
      <c r="J711" s="2">
        <v>0</v>
      </c>
      <c r="K711" s="2">
        <v>8</v>
      </c>
      <c r="L711" s="2">
        <v>0</v>
      </c>
      <c r="M711" s="2">
        <f t="shared" si="53"/>
        <v>8</v>
      </c>
      <c r="N711" s="2">
        <f t="shared" si="52"/>
        <v>0</v>
      </c>
      <c r="Q711">
        <v>170</v>
      </c>
    </row>
    <row r="712" spans="1:17" x14ac:dyDescent="0.25">
      <c r="A712" t="s">
        <v>16</v>
      </c>
      <c r="B712" t="s">
        <v>36</v>
      </c>
      <c r="C712" t="s">
        <v>42</v>
      </c>
      <c r="D712" t="s">
        <v>32</v>
      </c>
      <c r="E712" t="s">
        <v>24</v>
      </c>
      <c r="F712" t="s">
        <v>24</v>
      </c>
      <c r="G712">
        <v>170</v>
      </c>
      <c r="H712" t="s">
        <v>4</v>
      </c>
      <c r="I712">
        <v>20000</v>
      </c>
      <c r="J712" s="2">
        <v>5</v>
      </c>
      <c r="K712" s="2">
        <v>2</v>
      </c>
      <c r="L712" s="2">
        <v>0</v>
      </c>
      <c r="M712" s="2">
        <f t="shared" si="53"/>
        <v>2</v>
      </c>
      <c r="N712" s="3">
        <f t="shared" si="52"/>
        <v>0</v>
      </c>
      <c r="Q712">
        <v>170</v>
      </c>
    </row>
    <row r="713" spans="1:17" x14ac:dyDescent="0.25">
      <c r="A713" t="s">
        <v>16</v>
      </c>
      <c r="B713" t="s">
        <v>36</v>
      </c>
      <c r="C713" t="s">
        <v>42</v>
      </c>
      <c r="D713" t="s">
        <v>32</v>
      </c>
      <c r="E713" t="s">
        <v>24</v>
      </c>
      <c r="F713" t="s">
        <v>24</v>
      </c>
      <c r="G713">
        <v>171</v>
      </c>
      <c r="H713" t="s">
        <v>4</v>
      </c>
      <c r="I713">
        <v>30000</v>
      </c>
      <c r="J713" s="2">
        <v>0</v>
      </c>
      <c r="K713" s="2">
        <v>8</v>
      </c>
      <c r="L713" s="2">
        <v>0</v>
      </c>
      <c r="M713" s="2">
        <f t="shared" si="53"/>
        <v>8</v>
      </c>
      <c r="N713" s="3">
        <f t="shared" si="52"/>
        <v>0</v>
      </c>
      <c r="Q713">
        <v>171</v>
      </c>
    </row>
    <row r="714" spans="1:17" x14ac:dyDescent="0.25">
      <c r="A714" t="s">
        <v>16</v>
      </c>
      <c r="B714" t="s">
        <v>36</v>
      </c>
      <c r="C714" t="s">
        <v>42</v>
      </c>
      <c r="D714" t="s">
        <v>32</v>
      </c>
      <c r="E714" t="s">
        <v>24</v>
      </c>
      <c r="F714" t="s">
        <v>24</v>
      </c>
      <c r="G714">
        <v>171</v>
      </c>
      <c r="H714" t="s">
        <v>4</v>
      </c>
      <c r="I714">
        <v>30000</v>
      </c>
      <c r="J714" s="2">
        <v>20</v>
      </c>
      <c r="K714" s="2">
        <v>6</v>
      </c>
      <c r="L714" s="2">
        <v>5</v>
      </c>
      <c r="M714" s="2">
        <f t="shared" si="53"/>
        <v>1</v>
      </c>
      <c r="N714" s="3">
        <f t="shared" si="52"/>
        <v>83.333333333333343</v>
      </c>
      <c r="Q714">
        <v>171</v>
      </c>
    </row>
    <row r="715" spans="1:17" x14ac:dyDescent="0.25">
      <c r="A715" t="s">
        <v>16</v>
      </c>
      <c r="B715" t="s">
        <v>36</v>
      </c>
      <c r="C715" t="s">
        <v>42</v>
      </c>
      <c r="D715" t="s">
        <v>32</v>
      </c>
      <c r="E715" t="s">
        <v>24</v>
      </c>
      <c r="F715" t="s">
        <v>24</v>
      </c>
      <c r="G715">
        <v>156</v>
      </c>
      <c r="H715" t="s">
        <v>7</v>
      </c>
      <c r="I715">
        <v>10000</v>
      </c>
      <c r="J715" s="2">
        <v>0</v>
      </c>
      <c r="K715" s="2">
        <v>10</v>
      </c>
      <c r="L715" s="2">
        <v>0</v>
      </c>
      <c r="M715" s="2">
        <f t="shared" si="53"/>
        <v>10</v>
      </c>
      <c r="N715" s="3">
        <f t="shared" si="52"/>
        <v>0</v>
      </c>
      <c r="Q715">
        <v>156</v>
      </c>
    </row>
    <row r="716" spans="1:17" x14ac:dyDescent="0.25">
      <c r="A716" t="s">
        <v>16</v>
      </c>
      <c r="B716" t="s">
        <v>36</v>
      </c>
      <c r="C716" t="s">
        <v>42</v>
      </c>
      <c r="D716" t="s">
        <v>32</v>
      </c>
      <c r="E716" t="s">
        <v>24</v>
      </c>
      <c r="F716" t="s">
        <v>24</v>
      </c>
      <c r="G716">
        <v>156</v>
      </c>
      <c r="H716" t="s">
        <v>7</v>
      </c>
      <c r="I716">
        <v>10000</v>
      </c>
      <c r="J716" s="2">
        <v>0</v>
      </c>
      <c r="K716" s="2">
        <v>10</v>
      </c>
      <c r="L716" s="2">
        <v>0</v>
      </c>
      <c r="M716" s="2">
        <f t="shared" si="53"/>
        <v>10</v>
      </c>
      <c r="N716" s="3">
        <f t="shared" si="52"/>
        <v>0</v>
      </c>
      <c r="Q716">
        <v>156</v>
      </c>
    </row>
    <row r="717" spans="1:17" x14ac:dyDescent="0.25">
      <c r="A717" t="s">
        <v>16</v>
      </c>
      <c r="B717" t="s">
        <v>36</v>
      </c>
      <c r="C717" t="s">
        <v>42</v>
      </c>
      <c r="D717" t="s">
        <v>32</v>
      </c>
      <c r="E717" t="s">
        <v>24</v>
      </c>
      <c r="F717" t="s">
        <v>24</v>
      </c>
      <c r="G717">
        <v>156</v>
      </c>
      <c r="H717" t="s">
        <v>7</v>
      </c>
      <c r="I717">
        <v>10000</v>
      </c>
      <c r="J717" s="2">
        <v>5</v>
      </c>
      <c r="K717" s="2">
        <v>5</v>
      </c>
      <c r="L717" s="2">
        <v>3</v>
      </c>
      <c r="M717" s="2">
        <f t="shared" si="53"/>
        <v>2</v>
      </c>
      <c r="N717" s="3">
        <f t="shared" si="52"/>
        <v>60</v>
      </c>
      <c r="Q717">
        <v>156</v>
      </c>
    </row>
    <row r="718" spans="1:17" x14ac:dyDescent="0.25">
      <c r="A718" t="s">
        <v>16</v>
      </c>
      <c r="B718" t="s">
        <v>36</v>
      </c>
      <c r="C718" t="s">
        <v>42</v>
      </c>
      <c r="D718" t="s">
        <v>32</v>
      </c>
      <c r="E718" t="s">
        <v>24</v>
      </c>
      <c r="F718" t="s">
        <v>24</v>
      </c>
      <c r="G718">
        <v>156</v>
      </c>
      <c r="H718" t="s">
        <v>7</v>
      </c>
      <c r="I718">
        <v>10000</v>
      </c>
      <c r="J718" s="2">
        <v>5</v>
      </c>
      <c r="K718" s="2">
        <v>9</v>
      </c>
      <c r="L718" s="2">
        <v>1</v>
      </c>
      <c r="M718" s="2">
        <f t="shared" si="53"/>
        <v>8</v>
      </c>
      <c r="N718" s="3">
        <f t="shared" si="52"/>
        <v>11.111111111111111</v>
      </c>
      <c r="Q718">
        <v>156</v>
      </c>
    </row>
    <row r="719" spans="1:17" x14ac:dyDescent="0.25">
      <c r="A719" t="s">
        <v>16</v>
      </c>
      <c r="B719" t="s">
        <v>36</v>
      </c>
      <c r="C719" t="s">
        <v>42</v>
      </c>
      <c r="D719" t="s">
        <v>32</v>
      </c>
      <c r="E719" t="s">
        <v>24</v>
      </c>
      <c r="F719" t="s">
        <v>24</v>
      </c>
      <c r="G719">
        <v>157</v>
      </c>
      <c r="H719" t="s">
        <v>7</v>
      </c>
      <c r="I719">
        <v>10001</v>
      </c>
      <c r="J719" s="2">
        <v>0</v>
      </c>
      <c r="K719" s="2">
        <v>6</v>
      </c>
      <c r="L719" s="2">
        <v>0</v>
      </c>
      <c r="M719" s="2">
        <f t="shared" si="53"/>
        <v>6</v>
      </c>
      <c r="N719" s="2">
        <f t="shared" si="52"/>
        <v>0</v>
      </c>
      <c r="Q719">
        <v>157</v>
      </c>
    </row>
    <row r="720" spans="1:17" x14ac:dyDescent="0.25">
      <c r="A720" t="s">
        <v>16</v>
      </c>
      <c r="B720" t="s">
        <v>36</v>
      </c>
      <c r="C720" t="s">
        <v>42</v>
      </c>
      <c r="D720" t="s">
        <v>32</v>
      </c>
      <c r="E720" t="s">
        <v>24</v>
      </c>
      <c r="F720" t="s">
        <v>24</v>
      </c>
      <c r="G720">
        <v>157</v>
      </c>
      <c r="H720" t="s">
        <v>7</v>
      </c>
      <c r="I720">
        <v>10001</v>
      </c>
      <c r="J720" s="2">
        <v>0</v>
      </c>
      <c r="K720" s="2">
        <v>7</v>
      </c>
      <c r="L720" s="2">
        <v>0</v>
      </c>
      <c r="M720" s="2">
        <f t="shared" si="53"/>
        <v>7</v>
      </c>
      <c r="N720" s="2">
        <f t="shared" si="52"/>
        <v>0</v>
      </c>
      <c r="Q720">
        <v>157</v>
      </c>
    </row>
    <row r="721" spans="1:17" x14ac:dyDescent="0.25">
      <c r="A721" t="s">
        <v>16</v>
      </c>
      <c r="B721" t="s">
        <v>36</v>
      </c>
      <c r="C721" t="s">
        <v>42</v>
      </c>
      <c r="D721" t="s">
        <v>32</v>
      </c>
      <c r="E721" t="s">
        <v>24</v>
      </c>
      <c r="F721" t="s">
        <v>24</v>
      </c>
      <c r="G721">
        <v>157</v>
      </c>
      <c r="H721" t="s">
        <v>7</v>
      </c>
      <c r="I721">
        <v>10001</v>
      </c>
      <c r="J721" s="2">
        <v>5</v>
      </c>
      <c r="K721" s="2">
        <v>4</v>
      </c>
      <c r="L721" s="2">
        <v>0</v>
      </c>
      <c r="M721" s="2">
        <f t="shared" si="53"/>
        <v>4</v>
      </c>
      <c r="N721" s="2">
        <f t="shared" si="52"/>
        <v>0</v>
      </c>
      <c r="Q721">
        <v>157</v>
      </c>
    </row>
    <row r="722" spans="1:17" x14ac:dyDescent="0.25">
      <c r="A722" t="s">
        <v>16</v>
      </c>
      <c r="B722" t="s">
        <v>36</v>
      </c>
      <c r="C722" t="s">
        <v>42</v>
      </c>
      <c r="D722" t="s">
        <v>32</v>
      </c>
      <c r="E722" t="s">
        <v>24</v>
      </c>
      <c r="F722" t="s">
        <v>24</v>
      </c>
      <c r="G722">
        <v>157</v>
      </c>
      <c r="H722" t="s">
        <v>7</v>
      </c>
      <c r="I722">
        <v>10001</v>
      </c>
      <c r="J722" s="2">
        <v>5</v>
      </c>
      <c r="K722" s="2">
        <v>4</v>
      </c>
      <c r="L722" s="2">
        <v>0</v>
      </c>
      <c r="M722" s="2">
        <f t="shared" si="53"/>
        <v>4</v>
      </c>
      <c r="N722" s="2">
        <f t="shared" si="52"/>
        <v>0</v>
      </c>
      <c r="Q722">
        <v>157</v>
      </c>
    </row>
    <row r="723" spans="1:17" x14ac:dyDescent="0.25">
      <c r="A723" t="s">
        <v>16</v>
      </c>
      <c r="B723" t="s">
        <v>36</v>
      </c>
      <c r="C723" t="s">
        <v>42</v>
      </c>
      <c r="D723" t="s">
        <v>32</v>
      </c>
      <c r="E723" t="s">
        <v>24</v>
      </c>
      <c r="F723" t="s">
        <v>24</v>
      </c>
      <c r="G723">
        <v>157</v>
      </c>
      <c r="H723" t="s">
        <v>7</v>
      </c>
      <c r="I723">
        <v>10001</v>
      </c>
      <c r="J723" s="2">
        <v>20</v>
      </c>
      <c r="K723" s="2">
        <v>11</v>
      </c>
      <c r="L723" s="2">
        <v>2</v>
      </c>
      <c r="M723" s="2">
        <f t="shared" si="53"/>
        <v>9</v>
      </c>
      <c r="N723" s="3">
        <f t="shared" si="52"/>
        <v>18.181818181818183</v>
      </c>
      <c r="Q723">
        <v>157</v>
      </c>
    </row>
    <row r="724" spans="1:17" x14ac:dyDescent="0.25">
      <c r="A724" t="s">
        <v>16</v>
      </c>
      <c r="B724" t="s">
        <v>36</v>
      </c>
      <c r="C724" t="s">
        <v>42</v>
      </c>
      <c r="D724" t="s">
        <v>32</v>
      </c>
      <c r="E724" t="s">
        <v>24</v>
      </c>
      <c r="F724" t="s">
        <v>24</v>
      </c>
      <c r="G724">
        <v>157</v>
      </c>
      <c r="H724" t="s">
        <v>7</v>
      </c>
      <c r="I724">
        <v>10001</v>
      </c>
      <c r="J724" s="2">
        <v>20</v>
      </c>
      <c r="K724" s="2">
        <v>11</v>
      </c>
      <c r="L724" s="2">
        <v>2</v>
      </c>
      <c r="M724" s="2">
        <f t="shared" si="53"/>
        <v>9</v>
      </c>
      <c r="N724" s="3">
        <f t="shared" si="52"/>
        <v>18.181818181818183</v>
      </c>
      <c r="Q724">
        <v>157</v>
      </c>
    </row>
    <row r="725" spans="1:17" x14ac:dyDescent="0.25">
      <c r="A725" t="s">
        <v>16</v>
      </c>
      <c r="B725" t="s">
        <v>36</v>
      </c>
      <c r="C725" t="s">
        <v>42</v>
      </c>
      <c r="D725" t="s">
        <v>32</v>
      </c>
      <c r="E725" t="s">
        <v>24</v>
      </c>
      <c r="F725" t="s">
        <v>24</v>
      </c>
      <c r="G725">
        <v>163</v>
      </c>
      <c r="H725" t="s">
        <v>7</v>
      </c>
      <c r="I725">
        <v>10003</v>
      </c>
      <c r="J725" s="2">
        <v>20</v>
      </c>
      <c r="K725" s="2">
        <v>4</v>
      </c>
      <c r="L725" s="2">
        <v>1</v>
      </c>
      <c r="M725" s="2">
        <f t="shared" si="53"/>
        <v>3</v>
      </c>
      <c r="N725" s="3">
        <f t="shared" si="52"/>
        <v>25</v>
      </c>
      <c r="Q725">
        <v>163</v>
      </c>
    </row>
    <row r="726" spans="1:17" x14ac:dyDescent="0.25">
      <c r="A726" t="s">
        <v>16</v>
      </c>
      <c r="B726" t="s">
        <v>36</v>
      </c>
      <c r="C726" t="s">
        <v>42</v>
      </c>
      <c r="D726" t="s">
        <v>32</v>
      </c>
      <c r="E726" t="s">
        <v>24</v>
      </c>
      <c r="F726" t="s">
        <v>24</v>
      </c>
      <c r="G726">
        <v>166</v>
      </c>
      <c r="H726" t="s">
        <v>7</v>
      </c>
      <c r="I726">
        <v>10004</v>
      </c>
      <c r="J726" s="2">
        <v>100</v>
      </c>
      <c r="K726" s="2">
        <v>4</v>
      </c>
      <c r="L726" s="2">
        <v>0</v>
      </c>
      <c r="M726" s="2">
        <f t="shared" si="53"/>
        <v>4</v>
      </c>
      <c r="N726" s="3">
        <f t="shared" si="52"/>
        <v>0</v>
      </c>
      <c r="Q726">
        <v>166</v>
      </c>
    </row>
    <row r="727" spans="1:17" x14ac:dyDescent="0.25">
      <c r="A727" t="s">
        <v>16</v>
      </c>
      <c r="B727" t="s">
        <v>36</v>
      </c>
      <c r="C727" t="s">
        <v>42</v>
      </c>
      <c r="D727" t="s">
        <v>32</v>
      </c>
      <c r="E727" t="s">
        <v>24</v>
      </c>
      <c r="F727" t="s">
        <v>24</v>
      </c>
      <c r="G727">
        <v>170</v>
      </c>
      <c r="H727" t="s">
        <v>7</v>
      </c>
      <c r="I727">
        <v>20000</v>
      </c>
      <c r="J727" s="2">
        <v>100</v>
      </c>
      <c r="K727" s="2">
        <v>1</v>
      </c>
      <c r="L727" s="2">
        <v>0</v>
      </c>
      <c r="M727" s="2">
        <f t="shared" si="53"/>
        <v>1</v>
      </c>
      <c r="N727" s="3">
        <f t="shared" si="52"/>
        <v>0</v>
      </c>
      <c r="Q727">
        <v>170</v>
      </c>
    </row>
    <row r="728" spans="1:17" x14ac:dyDescent="0.25">
      <c r="A728" t="s">
        <v>16</v>
      </c>
      <c r="B728" t="s">
        <v>35</v>
      </c>
      <c r="C728" t="s">
        <v>9</v>
      </c>
      <c r="D728" t="s">
        <v>30</v>
      </c>
      <c r="E728" t="s">
        <v>56</v>
      </c>
      <c r="F728" t="s">
        <v>50</v>
      </c>
      <c r="G728">
        <v>187</v>
      </c>
      <c r="H728" t="s">
        <v>4</v>
      </c>
      <c r="I728" t="s">
        <v>57</v>
      </c>
      <c r="J728" s="2">
        <v>20</v>
      </c>
      <c r="K728" s="2">
        <v>12</v>
      </c>
      <c r="L728" s="2">
        <v>8</v>
      </c>
      <c r="M728" s="2">
        <f t="shared" si="53"/>
        <v>4</v>
      </c>
      <c r="N728" s="3">
        <f t="shared" si="52"/>
        <v>66.666666666666657</v>
      </c>
      <c r="Q728">
        <v>187</v>
      </c>
    </row>
    <row r="729" spans="1:17" x14ac:dyDescent="0.25">
      <c r="K729" s="2"/>
      <c r="L729" s="2"/>
      <c r="M729" s="2"/>
      <c r="N729" s="3"/>
    </row>
    <row r="730" spans="1:17" x14ac:dyDescent="0.25">
      <c r="I730" t="s">
        <v>98</v>
      </c>
      <c r="J730" s="7">
        <f>AVERAGE(J5:J728)</f>
        <v>30.759668508287294</v>
      </c>
      <c r="K730" s="7">
        <f>AVERAGE(K5:K728)</f>
        <v>6.7745504840940525</v>
      </c>
      <c r="L730" s="7">
        <f>AVERAGE(L5:L728)</f>
        <v>2.3092926490984742</v>
      </c>
      <c r="M730" s="7">
        <f>AVERAGE(M5:M728)</f>
        <v>4.3814147018030516</v>
      </c>
      <c r="N730" s="7">
        <f>AVERAGE(N5:N728)</f>
        <v>37.02306492295974</v>
      </c>
      <c r="P730">
        <v>0</v>
      </c>
    </row>
    <row r="731" spans="1:17" x14ac:dyDescent="0.25">
      <c r="I731" t="s">
        <v>97</v>
      </c>
      <c r="J731" s="7">
        <f>STDEV(J5:J728)/(SQRT(COUNT(J5:J728)))</f>
        <v>1.4905873608516391</v>
      </c>
      <c r="K731" s="7">
        <f>STDEV(K5:K728)/(SQRT(COUNT(K5:K728)))</f>
        <v>0.2412289042673503</v>
      </c>
      <c r="L731" s="7">
        <f>STDEV(L5:L728)/(SQRT(COUNT(L5:L728)))</f>
        <v>0.13826431430547018</v>
      </c>
      <c r="M731" s="7">
        <f>STDEV(M5:M728)/(SQRT(COUNT(M5:M728)))</f>
        <v>0.20336830261077737</v>
      </c>
      <c r="N731" s="7">
        <f>STDEV(N5:N728)/(SQRT(COUNT(N5:N728)))</f>
        <v>1.4859204452409605</v>
      </c>
      <c r="P731">
        <v>0</v>
      </c>
    </row>
    <row r="732" spans="1:17" x14ac:dyDescent="0.25">
      <c r="I732" t="s">
        <v>96</v>
      </c>
      <c r="J732">
        <f>COUNT(J5:J728)</f>
        <v>724</v>
      </c>
      <c r="K732">
        <f>COUNT(K5:K728)</f>
        <v>723</v>
      </c>
      <c r="L732">
        <f>COUNT(L5:L728)</f>
        <v>721</v>
      </c>
      <c r="M732">
        <f>COUNT(M5:M728)</f>
        <v>721</v>
      </c>
      <c r="N732">
        <f>COUNT(N5:N728)</f>
        <v>688</v>
      </c>
      <c r="P732">
        <v>0</v>
      </c>
    </row>
    <row r="733" spans="1:17" x14ac:dyDescent="0.25">
      <c r="M733" s="4"/>
      <c r="N733" s="5"/>
      <c r="P733">
        <v>0</v>
      </c>
    </row>
    <row r="734" spans="1:17" x14ac:dyDescent="0.25">
      <c r="I734" t="s">
        <v>108</v>
      </c>
      <c r="M734" s="4"/>
      <c r="N734" s="5"/>
      <c r="P734">
        <v>0</v>
      </c>
    </row>
    <row r="735" spans="1:17" x14ac:dyDescent="0.25">
      <c r="I735" t="s">
        <v>99</v>
      </c>
      <c r="M735" s="4"/>
      <c r="N735" s="5"/>
      <c r="P735">
        <v>0</v>
      </c>
    </row>
    <row r="736" spans="1:17" x14ac:dyDescent="0.25">
      <c r="M736" s="4"/>
      <c r="N736" s="5"/>
      <c r="P736">
        <v>5</v>
      </c>
    </row>
    <row r="737" spans="9:16" x14ac:dyDescent="0.25">
      <c r="I737" t="s">
        <v>100</v>
      </c>
      <c r="M737" s="4"/>
      <c r="N737" s="5"/>
      <c r="P737">
        <v>5</v>
      </c>
    </row>
    <row r="738" spans="9:16" x14ac:dyDescent="0.25">
      <c r="M738" s="4"/>
      <c r="N738" s="5"/>
      <c r="P738">
        <v>5</v>
      </c>
    </row>
    <row r="739" spans="9:16" x14ac:dyDescent="0.25">
      <c r="M739" s="4"/>
      <c r="N739" s="5"/>
      <c r="P739">
        <v>5</v>
      </c>
    </row>
    <row r="740" spans="9:16" x14ac:dyDescent="0.25">
      <c r="M740" s="4"/>
      <c r="N740" s="5"/>
      <c r="P740">
        <v>5</v>
      </c>
    </row>
    <row r="741" spans="9:16" x14ac:dyDescent="0.25">
      <c r="M741" s="4"/>
      <c r="N741" s="5"/>
      <c r="P741">
        <v>5</v>
      </c>
    </row>
    <row r="742" spans="9:16" x14ac:dyDescent="0.25">
      <c r="M742" s="4"/>
      <c r="N742" s="5"/>
      <c r="P742">
        <v>20</v>
      </c>
    </row>
    <row r="743" spans="9:16" x14ac:dyDescent="0.25">
      <c r="M743" s="4"/>
      <c r="N743" s="5"/>
      <c r="P743">
        <v>20</v>
      </c>
    </row>
    <row r="744" spans="9:16" x14ac:dyDescent="0.25">
      <c r="M744" s="4"/>
      <c r="N744" s="5"/>
      <c r="P744">
        <v>20</v>
      </c>
    </row>
    <row r="745" spans="9:16" x14ac:dyDescent="0.25">
      <c r="M745" s="4"/>
      <c r="N745" s="5"/>
      <c r="P745">
        <v>20</v>
      </c>
    </row>
    <row r="746" spans="9:16" x14ac:dyDescent="0.25">
      <c r="M746" s="4"/>
      <c r="N746" s="5"/>
      <c r="P746">
        <v>20</v>
      </c>
    </row>
    <row r="747" spans="9:16" x14ac:dyDescent="0.25">
      <c r="M747" s="4"/>
      <c r="N747" s="5"/>
      <c r="P747">
        <v>20</v>
      </c>
    </row>
    <row r="748" spans="9:16" x14ac:dyDescent="0.25">
      <c r="M748" s="4"/>
      <c r="N748" s="5"/>
      <c r="P748" s="6">
        <v>100</v>
      </c>
    </row>
    <row r="749" spans="9:16" x14ac:dyDescent="0.25">
      <c r="M749" s="4"/>
      <c r="N749" s="5"/>
      <c r="P749">
        <v>100</v>
      </c>
    </row>
    <row r="750" spans="9:16" x14ac:dyDescent="0.25">
      <c r="M750" s="4"/>
      <c r="N750" s="5"/>
      <c r="P750">
        <v>100</v>
      </c>
    </row>
    <row r="751" spans="9:16" x14ac:dyDescent="0.25">
      <c r="M751" s="4"/>
      <c r="N751" s="5"/>
      <c r="P751">
        <v>100</v>
      </c>
    </row>
    <row r="752" spans="9:16" x14ac:dyDescent="0.25">
      <c r="M752" s="4"/>
      <c r="N752" s="5"/>
      <c r="P752">
        <v>100</v>
      </c>
    </row>
    <row r="753" spans="13:16" x14ac:dyDescent="0.25">
      <c r="M753" s="4"/>
      <c r="N753" s="4"/>
      <c r="P753">
        <v>100</v>
      </c>
    </row>
    <row r="754" spans="13:16" x14ac:dyDescent="0.25">
      <c r="M754" s="4"/>
      <c r="N754" s="4"/>
    </row>
    <row r="755" spans="13:16" x14ac:dyDescent="0.25">
      <c r="M755" s="4"/>
      <c r="N755" s="4"/>
      <c r="P755">
        <f>AVERAGE(P730:P753)</f>
        <v>31.25</v>
      </c>
    </row>
    <row r="756" spans="13:16" x14ac:dyDescent="0.25">
      <c r="M756" s="4"/>
      <c r="N756" s="4"/>
    </row>
    <row r="757" spans="13:16" x14ac:dyDescent="0.25">
      <c r="M757" s="4"/>
      <c r="N757" s="4"/>
    </row>
    <row r="758" spans="13:16" x14ac:dyDescent="0.25">
      <c r="M758" s="4"/>
      <c r="N758" s="4"/>
    </row>
    <row r="759" spans="13:16" x14ac:dyDescent="0.25">
      <c r="M759" s="4"/>
      <c r="N759" s="4"/>
    </row>
    <row r="760" spans="13:16" x14ac:dyDescent="0.25">
      <c r="M760" s="4"/>
      <c r="N760" s="4"/>
    </row>
    <row r="761" spans="13:16" x14ac:dyDescent="0.25">
      <c r="M761" s="4"/>
      <c r="N761" s="4"/>
    </row>
    <row r="762" spans="13:16" x14ac:dyDescent="0.25">
      <c r="M762" s="4"/>
      <c r="N762" s="4"/>
    </row>
    <row r="763" spans="13:16" x14ac:dyDescent="0.25">
      <c r="M763" s="4"/>
      <c r="N763" s="4"/>
    </row>
    <row r="764" spans="13:16" x14ac:dyDescent="0.25">
      <c r="M764" s="4"/>
      <c r="N764" s="4"/>
    </row>
    <row r="765" spans="13:16" x14ac:dyDescent="0.25">
      <c r="M765" s="4"/>
      <c r="N765" s="4"/>
    </row>
    <row r="766" spans="13:16" x14ac:dyDescent="0.25">
      <c r="M766" s="4"/>
      <c r="N766" s="4"/>
    </row>
    <row r="767" spans="13:16" x14ac:dyDescent="0.25">
      <c r="M767" s="4"/>
      <c r="N767" s="4"/>
    </row>
    <row r="768" spans="13:16" x14ac:dyDescent="0.25">
      <c r="M768" s="4"/>
      <c r="N768" s="4"/>
    </row>
    <row r="769" spans="13:14" x14ac:dyDescent="0.25">
      <c r="M769" s="4"/>
      <c r="N769" s="4"/>
    </row>
    <row r="770" spans="13:14" x14ac:dyDescent="0.25">
      <c r="M770" s="4"/>
      <c r="N770" s="4"/>
    </row>
    <row r="771" spans="13:14" x14ac:dyDescent="0.25">
      <c r="M771" s="4"/>
      <c r="N771" s="4"/>
    </row>
    <row r="772" spans="13:14" x14ac:dyDescent="0.25">
      <c r="M772" s="4"/>
      <c r="N772" s="4"/>
    </row>
    <row r="773" spans="13:14" x14ac:dyDescent="0.25">
      <c r="M773" s="4"/>
      <c r="N773" s="4"/>
    </row>
    <row r="774" spans="13:14" x14ac:dyDescent="0.25">
      <c r="M774" s="4"/>
      <c r="N774" s="4"/>
    </row>
    <row r="775" spans="13:14" x14ac:dyDescent="0.25">
      <c r="M775" s="4"/>
      <c r="N775" s="4"/>
    </row>
    <row r="776" spans="13:14" x14ac:dyDescent="0.25">
      <c r="M776" s="4"/>
      <c r="N776" s="4"/>
    </row>
    <row r="777" spans="13:14" x14ac:dyDescent="0.25">
      <c r="M777" s="4"/>
      <c r="N777" s="4"/>
    </row>
    <row r="778" spans="13:14" x14ac:dyDescent="0.25">
      <c r="M778" s="4"/>
      <c r="N778" s="4"/>
    </row>
    <row r="779" spans="13:14" x14ac:dyDescent="0.25">
      <c r="M779" s="4"/>
      <c r="N779" s="4"/>
    </row>
    <row r="780" spans="13:14" x14ac:dyDescent="0.25">
      <c r="M780" s="4"/>
      <c r="N780" s="4"/>
    </row>
    <row r="781" spans="13:14" x14ac:dyDescent="0.25">
      <c r="M781" s="4"/>
      <c r="N781" s="4"/>
    </row>
    <row r="782" spans="13:14" x14ac:dyDescent="0.25">
      <c r="M782" s="4"/>
      <c r="N782" s="4"/>
    </row>
    <row r="783" spans="13:14" x14ac:dyDescent="0.25">
      <c r="M783" s="4"/>
      <c r="N783" s="4"/>
    </row>
    <row r="784" spans="13:14" x14ac:dyDescent="0.25">
      <c r="M784" s="4"/>
      <c r="N784" s="4"/>
    </row>
    <row r="785" spans="13:14" x14ac:dyDescent="0.25">
      <c r="M785" s="4"/>
      <c r="N785" s="4"/>
    </row>
    <row r="786" spans="13:14" x14ac:dyDescent="0.25">
      <c r="M786" s="4"/>
      <c r="N786" s="4"/>
    </row>
    <row r="787" spans="13:14" x14ac:dyDescent="0.25">
      <c r="M787" s="4"/>
      <c r="N787" s="4"/>
    </row>
    <row r="788" spans="13:14" x14ac:dyDescent="0.25">
      <c r="M788" s="4"/>
      <c r="N788" s="4"/>
    </row>
    <row r="789" spans="13:14" x14ac:dyDescent="0.25">
      <c r="M789" s="4"/>
      <c r="N789" s="4"/>
    </row>
    <row r="790" spans="13:14" x14ac:dyDescent="0.25">
      <c r="M790" s="4"/>
      <c r="N790" s="4"/>
    </row>
    <row r="791" spans="13:14" x14ac:dyDescent="0.25">
      <c r="M791" s="4"/>
      <c r="N791" s="4"/>
    </row>
    <row r="792" spans="13:14" x14ac:dyDescent="0.25">
      <c r="M792" s="4"/>
      <c r="N792" s="4"/>
    </row>
    <row r="793" spans="13:14" x14ac:dyDescent="0.25">
      <c r="M793" s="4"/>
      <c r="N793" s="4"/>
    </row>
    <row r="794" spans="13:14" x14ac:dyDescent="0.25">
      <c r="M794" s="4"/>
      <c r="N794" s="4"/>
    </row>
    <row r="795" spans="13:14" x14ac:dyDescent="0.25">
      <c r="M795" s="4"/>
      <c r="N795" s="4"/>
    </row>
    <row r="796" spans="13:14" x14ac:dyDescent="0.25">
      <c r="M796" s="4"/>
      <c r="N796" s="4"/>
    </row>
    <row r="797" spans="13:14" x14ac:dyDescent="0.25">
      <c r="M797" s="4"/>
      <c r="N797" s="4"/>
    </row>
    <row r="798" spans="13:14" x14ac:dyDescent="0.25">
      <c r="M798" s="4"/>
      <c r="N798" s="4"/>
    </row>
    <row r="799" spans="13:14" x14ac:dyDescent="0.25">
      <c r="M799" s="4"/>
      <c r="N799" s="4"/>
    </row>
    <row r="800" spans="13:14" x14ac:dyDescent="0.25">
      <c r="M800" s="4"/>
      <c r="N800" s="4"/>
    </row>
    <row r="801" spans="13:14" x14ac:dyDescent="0.25">
      <c r="M801" s="4"/>
      <c r="N801" s="4"/>
    </row>
    <row r="802" spans="13:14" x14ac:dyDescent="0.25">
      <c r="M802" s="4"/>
      <c r="N802" s="4"/>
    </row>
    <row r="803" spans="13:14" x14ac:dyDescent="0.25">
      <c r="M803" s="4"/>
      <c r="N803" s="4"/>
    </row>
    <row r="804" spans="13:14" x14ac:dyDescent="0.25">
      <c r="M804" s="4"/>
      <c r="N804" s="4"/>
    </row>
    <row r="805" spans="13:14" x14ac:dyDescent="0.25">
      <c r="M805" s="4"/>
      <c r="N805" s="4"/>
    </row>
    <row r="806" spans="13:14" x14ac:dyDescent="0.25">
      <c r="M806" s="4"/>
      <c r="N806" s="4"/>
    </row>
    <row r="807" spans="13:14" x14ac:dyDescent="0.25">
      <c r="M807" s="4"/>
      <c r="N807" s="4"/>
    </row>
    <row r="808" spans="13:14" x14ac:dyDescent="0.25">
      <c r="M808" s="4"/>
      <c r="N808" s="4"/>
    </row>
    <row r="809" spans="13:14" x14ac:dyDescent="0.25">
      <c r="M809" s="4"/>
      <c r="N809" s="4"/>
    </row>
    <row r="810" spans="13:14" x14ac:dyDescent="0.25">
      <c r="M810" s="4"/>
      <c r="N810" s="4"/>
    </row>
    <row r="811" spans="13:14" x14ac:dyDescent="0.25">
      <c r="M811" s="4"/>
      <c r="N811" s="4"/>
    </row>
    <row r="812" spans="13:14" x14ac:dyDescent="0.25">
      <c r="M812" s="4"/>
      <c r="N812" s="4"/>
    </row>
    <row r="813" spans="13:14" x14ac:dyDescent="0.25">
      <c r="M813" s="4"/>
      <c r="N813" s="4"/>
    </row>
    <row r="814" spans="13:14" x14ac:dyDescent="0.25">
      <c r="M814" s="4"/>
      <c r="N814" s="4"/>
    </row>
    <row r="815" spans="13:14" x14ac:dyDescent="0.25">
      <c r="M815" s="4"/>
      <c r="N815" s="4"/>
    </row>
    <row r="816" spans="13:14" x14ac:dyDescent="0.25">
      <c r="M816" s="4"/>
      <c r="N816" s="4"/>
    </row>
    <row r="817" spans="13:14" x14ac:dyDescent="0.25">
      <c r="M817" s="4"/>
      <c r="N817" s="4"/>
    </row>
    <row r="818" spans="13:14" x14ac:dyDescent="0.25">
      <c r="M818" s="4"/>
      <c r="N818" s="4"/>
    </row>
    <row r="819" spans="13:14" x14ac:dyDescent="0.25">
      <c r="M819" s="4"/>
      <c r="N819" s="4"/>
    </row>
    <row r="820" spans="13:14" x14ac:dyDescent="0.25">
      <c r="M820" s="4"/>
      <c r="N820" s="4"/>
    </row>
    <row r="821" spans="13:14" x14ac:dyDescent="0.25">
      <c r="M821" s="4"/>
      <c r="N821" s="4"/>
    </row>
    <row r="822" spans="13:14" x14ac:dyDescent="0.25">
      <c r="M822" s="4"/>
      <c r="N822" s="4"/>
    </row>
    <row r="823" spans="13:14" x14ac:dyDescent="0.25">
      <c r="M823" s="4"/>
      <c r="N823" s="4"/>
    </row>
    <row r="824" spans="13:14" x14ac:dyDescent="0.25">
      <c r="M824" s="4"/>
      <c r="N824" s="4"/>
    </row>
    <row r="825" spans="13:14" x14ac:dyDescent="0.25">
      <c r="M825" s="4"/>
      <c r="N825" s="4"/>
    </row>
    <row r="826" spans="13:14" x14ac:dyDescent="0.25">
      <c r="M826" s="4"/>
      <c r="N826" s="4"/>
    </row>
    <row r="827" spans="13:14" x14ac:dyDescent="0.25">
      <c r="M827" s="4"/>
      <c r="N827" s="4"/>
    </row>
    <row r="828" spans="13:14" x14ac:dyDescent="0.25">
      <c r="M828" s="4"/>
      <c r="N828" s="4"/>
    </row>
    <row r="829" spans="13:14" x14ac:dyDescent="0.25">
      <c r="M829" s="4"/>
      <c r="N829" s="4"/>
    </row>
    <row r="830" spans="13:14" x14ac:dyDescent="0.25">
      <c r="M830" s="4"/>
      <c r="N830" s="4"/>
    </row>
    <row r="831" spans="13:14" x14ac:dyDescent="0.25">
      <c r="M831" s="4"/>
      <c r="N831" s="4"/>
    </row>
    <row r="832" spans="13:14" x14ac:dyDescent="0.25">
      <c r="M832" s="4"/>
      <c r="N832" s="4"/>
    </row>
    <row r="833" spans="13:14" x14ac:dyDescent="0.25">
      <c r="M833" s="4"/>
      <c r="N833" s="4"/>
    </row>
    <row r="834" spans="13:14" x14ac:dyDescent="0.25">
      <c r="M834" s="4"/>
      <c r="N834" s="4"/>
    </row>
    <row r="835" spans="13:14" x14ac:dyDescent="0.25">
      <c r="M835" s="4"/>
      <c r="N835" s="4"/>
    </row>
    <row r="836" spans="13:14" x14ac:dyDescent="0.25">
      <c r="M836" s="4"/>
      <c r="N836" s="4"/>
    </row>
    <row r="837" spans="13:14" x14ac:dyDescent="0.25">
      <c r="M837" s="4"/>
      <c r="N837" s="4"/>
    </row>
    <row r="838" spans="13:14" x14ac:dyDescent="0.25">
      <c r="M838" s="4"/>
      <c r="N838" s="4"/>
    </row>
    <row r="839" spans="13:14" x14ac:dyDescent="0.25">
      <c r="M839" s="4"/>
      <c r="N839" s="4"/>
    </row>
    <row r="840" spans="13:14" x14ac:dyDescent="0.25">
      <c r="M840" s="4"/>
      <c r="N840" s="4"/>
    </row>
    <row r="841" spans="13:14" x14ac:dyDescent="0.25">
      <c r="M841" s="4"/>
      <c r="N841" s="4"/>
    </row>
    <row r="842" spans="13:14" x14ac:dyDescent="0.25">
      <c r="M842" s="4"/>
      <c r="N842" s="4"/>
    </row>
    <row r="843" spans="13:14" x14ac:dyDescent="0.25">
      <c r="M843" s="4"/>
      <c r="N843" s="4"/>
    </row>
    <row r="844" spans="13:14" x14ac:dyDescent="0.25">
      <c r="M844" s="4"/>
      <c r="N844" s="4"/>
    </row>
    <row r="845" spans="13:14" x14ac:dyDescent="0.25">
      <c r="M845" s="4"/>
      <c r="N845" s="4"/>
    </row>
    <row r="846" spans="13:14" x14ac:dyDescent="0.25">
      <c r="M846" s="4"/>
      <c r="N846" s="4"/>
    </row>
    <row r="847" spans="13:14" x14ac:dyDescent="0.25">
      <c r="M847" s="4"/>
      <c r="N847" s="4"/>
    </row>
    <row r="848" spans="13:14" x14ac:dyDescent="0.25">
      <c r="M848" s="4"/>
      <c r="N848" s="4"/>
    </row>
    <row r="849" spans="13:14" x14ac:dyDescent="0.25">
      <c r="M849" s="4"/>
      <c r="N849" s="4"/>
    </row>
    <row r="850" spans="13:14" x14ac:dyDescent="0.25">
      <c r="M850" s="4"/>
      <c r="N850" s="4"/>
    </row>
    <row r="851" spans="13:14" x14ac:dyDescent="0.25">
      <c r="M851" s="4"/>
      <c r="N851" s="4"/>
    </row>
    <row r="852" spans="13:14" x14ac:dyDescent="0.25">
      <c r="M852" s="4"/>
      <c r="N852" s="4"/>
    </row>
    <row r="853" spans="13:14" x14ac:dyDescent="0.25">
      <c r="M853" s="4"/>
      <c r="N853" s="4"/>
    </row>
    <row r="854" spans="13:14" x14ac:dyDescent="0.25">
      <c r="M854" s="4"/>
      <c r="N854" s="4"/>
    </row>
    <row r="855" spans="13:14" x14ac:dyDescent="0.25">
      <c r="M855" s="4"/>
      <c r="N855" s="4"/>
    </row>
    <row r="856" spans="13:14" x14ac:dyDescent="0.25">
      <c r="M856" s="4"/>
      <c r="N856" s="4"/>
    </row>
    <row r="857" spans="13:14" x14ac:dyDescent="0.25">
      <c r="M857" s="4"/>
      <c r="N857" s="4"/>
    </row>
    <row r="858" spans="13:14" x14ac:dyDescent="0.25">
      <c r="M858" s="4"/>
      <c r="N858" s="4"/>
    </row>
    <row r="859" spans="13:14" x14ac:dyDescent="0.25">
      <c r="M859" s="4"/>
      <c r="N859" s="4"/>
    </row>
    <row r="860" spans="13:14" x14ac:dyDescent="0.25">
      <c r="M860" s="4"/>
      <c r="N860" s="4"/>
    </row>
    <row r="861" spans="13:14" x14ac:dyDescent="0.25">
      <c r="M861" s="4"/>
      <c r="N861" s="4"/>
    </row>
    <row r="862" spans="13:14" x14ac:dyDescent="0.25">
      <c r="M862" s="4"/>
      <c r="N862" s="4"/>
    </row>
    <row r="863" spans="13:14" x14ac:dyDescent="0.25">
      <c r="M863" s="4"/>
      <c r="N863" s="4"/>
    </row>
    <row r="864" spans="13:14" x14ac:dyDescent="0.25">
      <c r="M864" s="4"/>
      <c r="N864" s="4"/>
    </row>
    <row r="865" spans="13:14" x14ac:dyDescent="0.25">
      <c r="M865" s="4"/>
      <c r="N865" s="4"/>
    </row>
    <row r="866" spans="13:14" x14ac:dyDescent="0.25">
      <c r="M866" s="4"/>
      <c r="N866" s="4"/>
    </row>
    <row r="867" spans="13:14" x14ac:dyDescent="0.25">
      <c r="M867" s="4"/>
      <c r="N867" s="4"/>
    </row>
    <row r="868" spans="13:14" x14ac:dyDescent="0.25">
      <c r="M868" s="4"/>
      <c r="N868" s="4"/>
    </row>
    <row r="869" spans="13:14" x14ac:dyDescent="0.25">
      <c r="M869" s="4"/>
      <c r="N869" s="4"/>
    </row>
    <row r="870" spans="13:14" x14ac:dyDescent="0.25">
      <c r="M870" s="4"/>
      <c r="N870" s="4"/>
    </row>
    <row r="871" spans="13:14" x14ac:dyDescent="0.25">
      <c r="M871" s="4"/>
      <c r="N871" s="4"/>
    </row>
    <row r="872" spans="13:14" x14ac:dyDescent="0.25">
      <c r="M872" s="4"/>
      <c r="N872" s="4"/>
    </row>
    <row r="873" spans="13:14" x14ac:dyDescent="0.25">
      <c r="M873" s="4"/>
      <c r="N873" s="4"/>
    </row>
    <row r="874" spans="13:14" x14ac:dyDescent="0.25">
      <c r="M874" s="4"/>
      <c r="N874" s="4"/>
    </row>
    <row r="875" spans="13:14" x14ac:dyDescent="0.25">
      <c r="M875" s="4"/>
      <c r="N875" s="4"/>
    </row>
    <row r="876" spans="13:14" x14ac:dyDescent="0.25">
      <c r="M876" s="4"/>
      <c r="N876" s="4"/>
    </row>
    <row r="877" spans="13:14" x14ac:dyDescent="0.25">
      <c r="M877" s="4"/>
      <c r="N877" s="4"/>
    </row>
    <row r="878" spans="13:14" x14ac:dyDescent="0.25">
      <c r="M878" s="4"/>
      <c r="N878" s="4"/>
    </row>
    <row r="879" spans="13:14" x14ac:dyDescent="0.25">
      <c r="M879" s="4"/>
      <c r="N879" s="4"/>
    </row>
    <row r="880" spans="13:14" x14ac:dyDescent="0.25">
      <c r="M880" s="4"/>
      <c r="N880" s="4"/>
    </row>
    <row r="881" spans="13:14" x14ac:dyDescent="0.25">
      <c r="M881" s="4"/>
      <c r="N881" s="4"/>
    </row>
    <row r="882" spans="13:14" x14ac:dyDescent="0.25">
      <c r="M882" s="4"/>
      <c r="N882" s="4"/>
    </row>
    <row r="883" spans="13:14" x14ac:dyDescent="0.25">
      <c r="M883" s="4"/>
      <c r="N883" s="4"/>
    </row>
    <row r="884" spans="13:14" x14ac:dyDescent="0.25">
      <c r="M884" s="4"/>
      <c r="N884" s="4"/>
    </row>
    <row r="885" spans="13:14" x14ac:dyDescent="0.25">
      <c r="M885" s="4"/>
      <c r="N885" s="4"/>
    </row>
    <row r="886" spans="13:14" x14ac:dyDescent="0.25">
      <c r="M886" s="4"/>
      <c r="N886" s="4"/>
    </row>
    <row r="887" spans="13:14" x14ac:dyDescent="0.25">
      <c r="M887" s="4"/>
      <c r="N887" s="4"/>
    </row>
    <row r="888" spans="13:14" x14ac:dyDescent="0.25">
      <c r="M888" s="4"/>
      <c r="N888" s="4"/>
    </row>
    <row r="889" spans="13:14" x14ac:dyDescent="0.25">
      <c r="M889" s="4"/>
      <c r="N889" s="4"/>
    </row>
    <row r="890" spans="13:14" x14ac:dyDescent="0.25">
      <c r="M890" s="4"/>
      <c r="N890" s="4"/>
    </row>
    <row r="891" spans="13:14" x14ac:dyDescent="0.25">
      <c r="M891" s="4"/>
      <c r="N891" s="4"/>
    </row>
    <row r="892" spans="13:14" x14ac:dyDescent="0.25">
      <c r="M892" s="4"/>
      <c r="N892" s="4"/>
    </row>
    <row r="893" spans="13:14" x14ac:dyDescent="0.25">
      <c r="M893" s="4"/>
      <c r="N893" s="4"/>
    </row>
    <row r="894" spans="13:14" x14ac:dyDescent="0.25">
      <c r="M894" s="4"/>
      <c r="N894" s="4"/>
    </row>
    <row r="895" spans="13:14" x14ac:dyDescent="0.25">
      <c r="M895" s="4"/>
      <c r="N895" s="4"/>
    </row>
    <row r="896" spans="13:14" x14ac:dyDescent="0.25">
      <c r="M896" s="4"/>
      <c r="N896" s="4"/>
    </row>
    <row r="897" spans="13:14" x14ac:dyDescent="0.25">
      <c r="M897" s="4"/>
      <c r="N897" s="4"/>
    </row>
    <row r="898" spans="13:14" x14ac:dyDescent="0.25">
      <c r="M898" s="4"/>
      <c r="N898" s="4"/>
    </row>
    <row r="899" spans="13:14" x14ac:dyDescent="0.25">
      <c r="M899" s="4"/>
      <c r="N899" s="4"/>
    </row>
    <row r="900" spans="13:14" x14ac:dyDescent="0.25">
      <c r="M900" s="4"/>
      <c r="N900" s="4"/>
    </row>
    <row r="901" spans="13:14" x14ac:dyDescent="0.25">
      <c r="M901" s="4"/>
      <c r="N901" s="4"/>
    </row>
    <row r="902" spans="13:14" x14ac:dyDescent="0.25">
      <c r="M902" s="4"/>
      <c r="N902" s="4"/>
    </row>
    <row r="903" spans="13:14" x14ac:dyDescent="0.25">
      <c r="M903" s="4"/>
      <c r="N903" s="4"/>
    </row>
    <row r="904" spans="13:14" x14ac:dyDescent="0.25">
      <c r="M904" s="4"/>
      <c r="N904" s="4"/>
    </row>
    <row r="905" spans="13:14" x14ac:dyDescent="0.25">
      <c r="M905" s="4"/>
      <c r="N905" s="4"/>
    </row>
    <row r="906" spans="13:14" x14ac:dyDescent="0.25">
      <c r="M906" s="4"/>
      <c r="N906" s="4"/>
    </row>
    <row r="907" spans="13:14" x14ac:dyDescent="0.25">
      <c r="M907" s="4"/>
      <c r="N907" s="4"/>
    </row>
    <row r="908" spans="13:14" x14ac:dyDescent="0.25">
      <c r="M908" s="4"/>
      <c r="N908" s="4"/>
    </row>
    <row r="909" spans="13:14" x14ac:dyDescent="0.25">
      <c r="M909" s="4"/>
      <c r="N909" s="4"/>
    </row>
    <row r="910" spans="13:14" x14ac:dyDescent="0.25">
      <c r="M910" s="4"/>
      <c r="N910" s="4"/>
    </row>
    <row r="911" spans="13:14" x14ac:dyDescent="0.25">
      <c r="M911" s="4"/>
      <c r="N911" s="4"/>
    </row>
  </sheetData>
  <sortState ref="A448:Q521">
    <sortCondition ref="H448:H5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4"/>
  <sheetViews>
    <sheetView tabSelected="1" topLeftCell="G1" workbookViewId="0">
      <selection activeCell="R20" sqref="R20"/>
    </sheetView>
  </sheetViews>
  <sheetFormatPr defaultRowHeight="15" x14ac:dyDescent="0.25"/>
  <cols>
    <col min="2" max="2" width="14" customWidth="1"/>
    <col min="3" max="3" width="16.85546875" customWidth="1"/>
    <col min="4" max="4" width="13.7109375" customWidth="1"/>
    <col min="5" max="5" width="18" customWidth="1"/>
    <col min="18" max="18" width="28.42578125" customWidth="1"/>
    <col min="19" max="19" width="5.42578125" customWidth="1"/>
    <col min="20" max="20" width="13.42578125" customWidth="1"/>
    <col min="21" max="21" width="12.5703125" customWidth="1"/>
    <col min="27" max="27" width="14.5703125" customWidth="1"/>
    <col min="28" max="28" width="20.7109375" customWidth="1"/>
    <col min="29" max="29" width="17.28515625" customWidth="1"/>
  </cols>
  <sheetData>
    <row r="1" spans="1:28" x14ac:dyDescent="0.25">
      <c r="L1" t="s">
        <v>19</v>
      </c>
      <c r="W1" s="126" t="s">
        <v>240</v>
      </c>
      <c r="X1" s="126"/>
      <c r="Y1" s="126"/>
      <c r="Z1" s="126"/>
    </row>
    <row r="2" spans="1:28" x14ac:dyDescent="0.25">
      <c r="L2" t="s">
        <v>10</v>
      </c>
      <c r="M2" t="s">
        <v>12</v>
      </c>
      <c r="W2" s="126" t="s">
        <v>241</v>
      </c>
      <c r="X2" s="126"/>
      <c r="Y2" s="126"/>
      <c r="Z2" s="126" t="s">
        <v>241</v>
      </c>
    </row>
    <row r="3" spans="1:28" x14ac:dyDescent="0.25">
      <c r="C3" t="s">
        <v>38</v>
      </c>
      <c r="L3" t="s">
        <v>14</v>
      </c>
      <c r="W3" s="126" t="s">
        <v>211</v>
      </c>
      <c r="Z3" s="126" t="s">
        <v>211</v>
      </c>
      <c r="AA3" s="122"/>
      <c r="AB3" s="122"/>
    </row>
    <row r="4" spans="1:28" x14ac:dyDescent="0.25">
      <c r="A4" t="s">
        <v>34</v>
      </c>
      <c r="B4" t="s">
        <v>39</v>
      </c>
      <c r="C4" t="s">
        <v>28</v>
      </c>
      <c r="D4" t="s">
        <v>0</v>
      </c>
      <c r="F4" t="s">
        <v>22</v>
      </c>
      <c r="G4" t="s">
        <v>1</v>
      </c>
      <c r="H4" t="s">
        <v>21</v>
      </c>
      <c r="I4" t="s">
        <v>145</v>
      </c>
      <c r="J4" t="s">
        <v>5</v>
      </c>
      <c r="K4" t="s">
        <v>2</v>
      </c>
      <c r="L4" t="s">
        <v>13</v>
      </c>
      <c r="M4" t="s">
        <v>11</v>
      </c>
      <c r="N4" t="s">
        <v>15</v>
      </c>
      <c r="S4" s="2" t="s">
        <v>159</v>
      </c>
      <c r="T4" s="2" t="s">
        <v>155</v>
      </c>
      <c r="U4" s="121" t="s">
        <v>2</v>
      </c>
      <c r="V4" s="2" t="s">
        <v>147</v>
      </c>
      <c r="W4" s="122" t="s">
        <v>2</v>
      </c>
      <c r="X4" s="121" t="s">
        <v>148</v>
      </c>
      <c r="Y4" s="2" t="s">
        <v>147</v>
      </c>
      <c r="Z4" s="126" t="s">
        <v>212</v>
      </c>
      <c r="AA4" s="128"/>
      <c r="AB4" s="128"/>
    </row>
    <row r="5" spans="1:28" x14ac:dyDescent="0.25">
      <c r="A5" t="s">
        <v>36</v>
      </c>
      <c r="B5" t="s">
        <v>42</v>
      </c>
      <c r="C5" t="s">
        <v>30</v>
      </c>
      <c r="D5" t="s">
        <v>90</v>
      </c>
      <c r="E5" t="s">
        <v>89</v>
      </c>
      <c r="F5">
        <v>277</v>
      </c>
      <c r="G5" t="s">
        <v>4</v>
      </c>
      <c r="H5" t="s">
        <v>91</v>
      </c>
      <c r="I5" t="s">
        <v>144</v>
      </c>
      <c r="J5" s="2">
        <v>20</v>
      </c>
      <c r="K5" s="2">
        <v>5</v>
      </c>
      <c r="L5" s="2">
        <v>0</v>
      </c>
      <c r="M5" s="2">
        <f t="shared" ref="M5:M35" si="0">K5-L5</f>
        <v>5</v>
      </c>
      <c r="N5" s="3">
        <f t="shared" ref="N5:N35" si="1">L5/(L5+M5)*100</f>
        <v>0</v>
      </c>
      <c r="Q5" t="s">
        <v>158</v>
      </c>
      <c r="S5" s="2">
        <v>2</v>
      </c>
      <c r="T5" s="76">
        <v>60</v>
      </c>
      <c r="U5" s="123">
        <v>4</v>
      </c>
      <c r="V5" s="124">
        <v>1</v>
      </c>
      <c r="W5" s="125">
        <v>5.9450000000000003</v>
      </c>
      <c r="X5" s="123">
        <v>50</v>
      </c>
      <c r="Y5" s="124">
        <v>50</v>
      </c>
      <c r="Z5" s="127">
        <v>57.980000000000004</v>
      </c>
      <c r="AA5" s="128"/>
      <c r="AB5" s="128"/>
    </row>
    <row r="6" spans="1:28" x14ac:dyDescent="0.25">
      <c r="A6" t="s">
        <v>36</v>
      </c>
      <c r="B6" t="s">
        <v>42</v>
      </c>
      <c r="C6" t="s">
        <v>30</v>
      </c>
      <c r="D6" t="s">
        <v>90</v>
      </c>
      <c r="E6" t="s">
        <v>89</v>
      </c>
      <c r="F6">
        <v>279</v>
      </c>
      <c r="G6" t="s">
        <v>4</v>
      </c>
      <c r="H6" t="s">
        <v>4</v>
      </c>
      <c r="I6" t="s">
        <v>144</v>
      </c>
      <c r="J6" s="2">
        <v>100</v>
      </c>
      <c r="K6" s="2">
        <v>3</v>
      </c>
      <c r="L6" s="2">
        <v>3</v>
      </c>
      <c r="M6" s="2">
        <f t="shared" si="0"/>
        <v>0</v>
      </c>
      <c r="N6" s="3">
        <f t="shared" si="1"/>
        <v>100</v>
      </c>
      <c r="Q6" t="s">
        <v>156</v>
      </c>
      <c r="S6" s="2">
        <v>7</v>
      </c>
      <c r="T6" s="76">
        <v>36.428571428571431</v>
      </c>
      <c r="U6" s="123">
        <v>14.428571428571429</v>
      </c>
      <c r="V6" s="124">
        <v>4.5400710234487729</v>
      </c>
      <c r="W6" s="125">
        <v>10.125</v>
      </c>
      <c r="X6" s="123">
        <v>42.596500138516944</v>
      </c>
      <c r="Y6" s="124">
        <v>14.74269832855683</v>
      </c>
      <c r="Z6" s="127">
        <v>58.25</v>
      </c>
      <c r="AA6" s="128"/>
      <c r="AB6" s="128"/>
    </row>
    <row r="7" spans="1:28" x14ac:dyDescent="0.25">
      <c r="A7" t="s">
        <v>35</v>
      </c>
      <c r="B7" t="s">
        <v>41</v>
      </c>
      <c r="C7" t="s">
        <v>32</v>
      </c>
      <c r="D7" t="s">
        <v>52</v>
      </c>
      <c r="E7" t="s">
        <v>51</v>
      </c>
      <c r="F7">
        <v>160</v>
      </c>
      <c r="G7" t="s">
        <v>4</v>
      </c>
      <c r="H7">
        <v>10002</v>
      </c>
      <c r="I7" t="s">
        <v>146</v>
      </c>
      <c r="J7" s="2">
        <v>5</v>
      </c>
      <c r="K7" s="2">
        <v>7</v>
      </c>
      <c r="L7" s="2">
        <v>1</v>
      </c>
      <c r="M7" s="2">
        <f t="shared" si="0"/>
        <v>6</v>
      </c>
      <c r="N7" s="3">
        <f t="shared" si="1"/>
        <v>14.285714285714285</v>
      </c>
      <c r="Q7" t="s">
        <v>160</v>
      </c>
      <c r="S7" s="2">
        <v>13</v>
      </c>
      <c r="T7" s="76">
        <v>20</v>
      </c>
      <c r="U7" s="123">
        <v>7.9230769230769234</v>
      </c>
      <c r="V7" s="124">
        <v>2.0892322797471978</v>
      </c>
      <c r="W7" s="125">
        <v>6.83</v>
      </c>
      <c r="X7" s="123">
        <v>14.828130806391677</v>
      </c>
      <c r="Y7" s="124">
        <v>6.6474093398741942</v>
      </c>
      <c r="Z7" s="127">
        <v>49.99</v>
      </c>
      <c r="AA7" s="129"/>
      <c r="AB7" s="129"/>
    </row>
    <row r="8" spans="1:28" x14ac:dyDescent="0.25">
      <c r="A8" t="s">
        <v>35</v>
      </c>
      <c r="B8" t="s">
        <v>41</v>
      </c>
      <c r="C8" t="s">
        <v>64</v>
      </c>
      <c r="D8" t="s">
        <v>52</v>
      </c>
      <c r="E8" t="s">
        <v>51</v>
      </c>
      <c r="F8">
        <v>193</v>
      </c>
      <c r="G8" t="s">
        <v>4</v>
      </c>
      <c r="H8" t="s">
        <v>62</v>
      </c>
      <c r="I8" t="s">
        <v>146</v>
      </c>
      <c r="J8" s="2">
        <v>5</v>
      </c>
      <c r="K8" s="2">
        <v>13</v>
      </c>
      <c r="L8" s="2">
        <v>1</v>
      </c>
      <c r="M8" s="2">
        <f t="shared" si="0"/>
        <v>12</v>
      </c>
      <c r="N8" s="3">
        <f t="shared" si="1"/>
        <v>7.6923076923076925</v>
      </c>
      <c r="Q8" t="s">
        <v>157</v>
      </c>
      <c r="S8" s="2">
        <v>4</v>
      </c>
      <c r="T8" s="76">
        <v>7.5</v>
      </c>
      <c r="U8" s="123">
        <v>2</v>
      </c>
      <c r="V8" s="124">
        <v>0.70710678118654757</v>
      </c>
      <c r="W8" s="125">
        <v>7.3500000000000005</v>
      </c>
      <c r="X8" s="123">
        <v>6.25</v>
      </c>
      <c r="Y8" s="124">
        <v>6.25</v>
      </c>
      <c r="Z8" s="127">
        <v>28.31</v>
      </c>
      <c r="AA8" s="128"/>
      <c r="AB8" s="128"/>
    </row>
    <row r="9" spans="1:28" x14ac:dyDescent="0.25">
      <c r="A9" t="s">
        <v>35</v>
      </c>
      <c r="B9" t="s">
        <v>41</v>
      </c>
      <c r="C9" t="s">
        <v>64</v>
      </c>
      <c r="D9" t="s">
        <v>52</v>
      </c>
      <c r="E9" t="s">
        <v>51</v>
      </c>
      <c r="F9">
        <v>195</v>
      </c>
      <c r="G9" t="s">
        <v>7</v>
      </c>
      <c r="H9" t="s">
        <v>65</v>
      </c>
      <c r="I9" t="s">
        <v>146</v>
      </c>
      <c r="J9" s="2">
        <v>5</v>
      </c>
      <c r="K9" s="2">
        <v>8</v>
      </c>
      <c r="L9" s="2">
        <v>1</v>
      </c>
      <c r="M9" s="2">
        <f t="shared" si="0"/>
        <v>7</v>
      </c>
      <c r="N9" s="3">
        <f t="shared" si="1"/>
        <v>12.5</v>
      </c>
    </row>
    <row r="10" spans="1:28" x14ac:dyDescent="0.25">
      <c r="A10" t="s">
        <v>35</v>
      </c>
      <c r="B10" t="s">
        <v>41</v>
      </c>
      <c r="C10" t="s">
        <v>30</v>
      </c>
      <c r="D10" t="s">
        <v>52</v>
      </c>
      <c r="E10" t="s">
        <v>51</v>
      </c>
      <c r="F10">
        <v>187</v>
      </c>
      <c r="G10" t="s">
        <v>4</v>
      </c>
      <c r="H10" t="s">
        <v>57</v>
      </c>
      <c r="I10" t="s">
        <v>144</v>
      </c>
      <c r="J10" s="2">
        <v>20</v>
      </c>
      <c r="K10" s="2">
        <v>34</v>
      </c>
      <c r="L10" s="2">
        <v>27</v>
      </c>
      <c r="M10" s="2">
        <f t="shared" si="0"/>
        <v>7</v>
      </c>
      <c r="N10" s="3">
        <f t="shared" si="1"/>
        <v>79.411764705882348</v>
      </c>
      <c r="Q10" t="s">
        <v>120</v>
      </c>
    </row>
    <row r="11" spans="1:28" x14ac:dyDescent="0.25">
      <c r="A11" t="s">
        <v>35</v>
      </c>
      <c r="B11" t="s">
        <v>41</v>
      </c>
      <c r="C11" t="s">
        <v>64</v>
      </c>
      <c r="D11" t="s">
        <v>52</v>
      </c>
      <c r="E11" t="s">
        <v>51</v>
      </c>
      <c r="F11">
        <v>193</v>
      </c>
      <c r="G11" t="s">
        <v>4</v>
      </c>
      <c r="H11" t="s">
        <v>62</v>
      </c>
      <c r="I11" t="s">
        <v>144</v>
      </c>
      <c r="J11" s="2">
        <v>20</v>
      </c>
      <c r="K11" s="2">
        <v>28</v>
      </c>
      <c r="L11" s="2">
        <v>4</v>
      </c>
      <c r="M11" s="2">
        <f t="shared" si="0"/>
        <v>24</v>
      </c>
      <c r="N11" s="3">
        <f t="shared" si="1"/>
        <v>14.285714285714285</v>
      </c>
    </row>
    <row r="12" spans="1:28" x14ac:dyDescent="0.25">
      <c r="A12" t="s">
        <v>35</v>
      </c>
      <c r="B12" t="s">
        <v>41</v>
      </c>
      <c r="C12" t="s">
        <v>32</v>
      </c>
      <c r="D12" t="s">
        <v>52</v>
      </c>
      <c r="E12" t="s">
        <v>51</v>
      </c>
      <c r="F12">
        <v>171</v>
      </c>
      <c r="G12" t="s">
        <v>4</v>
      </c>
      <c r="H12">
        <v>30000</v>
      </c>
      <c r="I12" t="s">
        <v>144</v>
      </c>
      <c r="J12" s="2">
        <v>100</v>
      </c>
      <c r="K12" s="2">
        <v>1</v>
      </c>
      <c r="L12" s="2">
        <v>1</v>
      </c>
      <c r="M12" s="2">
        <f t="shared" si="0"/>
        <v>0</v>
      </c>
      <c r="N12" s="3">
        <f t="shared" si="1"/>
        <v>100</v>
      </c>
    </row>
    <row r="13" spans="1:28" x14ac:dyDescent="0.25">
      <c r="A13" t="s">
        <v>36</v>
      </c>
      <c r="B13" t="s">
        <v>42</v>
      </c>
      <c r="C13" t="s">
        <v>64</v>
      </c>
      <c r="D13" t="s">
        <v>52</v>
      </c>
      <c r="E13" t="s">
        <v>51</v>
      </c>
      <c r="F13">
        <v>195</v>
      </c>
      <c r="G13" t="s">
        <v>7</v>
      </c>
      <c r="H13" t="s">
        <v>65</v>
      </c>
      <c r="I13" t="s">
        <v>144</v>
      </c>
      <c r="J13" s="2">
        <v>100</v>
      </c>
      <c r="K13" s="2">
        <v>10</v>
      </c>
      <c r="L13" s="2">
        <v>7</v>
      </c>
      <c r="M13" s="2">
        <f t="shared" si="0"/>
        <v>3</v>
      </c>
      <c r="N13" s="3">
        <f t="shared" si="1"/>
        <v>70</v>
      </c>
    </row>
    <row r="14" spans="1:28" x14ac:dyDescent="0.25">
      <c r="A14" t="s">
        <v>9</v>
      </c>
      <c r="B14" t="s">
        <v>9</v>
      </c>
      <c r="C14" t="s">
        <v>64</v>
      </c>
      <c r="D14" t="s">
        <v>67</v>
      </c>
      <c r="E14" t="s">
        <v>67</v>
      </c>
      <c r="F14">
        <v>199</v>
      </c>
      <c r="G14" t="s">
        <v>4</v>
      </c>
      <c r="H14" t="s">
        <v>69</v>
      </c>
      <c r="I14" t="s">
        <v>144</v>
      </c>
      <c r="J14" s="2">
        <v>100</v>
      </c>
      <c r="K14" s="2">
        <v>16</v>
      </c>
      <c r="L14" s="2">
        <v>14</v>
      </c>
      <c r="M14" s="2">
        <f t="shared" si="0"/>
        <v>2</v>
      </c>
      <c r="N14" s="3">
        <f t="shared" si="1"/>
        <v>87.5</v>
      </c>
      <c r="T14" s="6"/>
      <c r="U14" s="6"/>
      <c r="V14" s="6"/>
      <c r="W14" s="6"/>
      <c r="X14" s="6"/>
      <c r="Y14" s="6"/>
    </row>
    <row r="15" spans="1:28" x14ac:dyDescent="0.25">
      <c r="A15" t="s">
        <v>36</v>
      </c>
      <c r="B15" t="s">
        <v>42</v>
      </c>
      <c r="C15" t="s">
        <v>30</v>
      </c>
      <c r="D15" t="s">
        <v>93</v>
      </c>
      <c r="E15" t="s">
        <v>92</v>
      </c>
      <c r="F15">
        <v>283</v>
      </c>
      <c r="G15" t="s">
        <v>7</v>
      </c>
      <c r="H15" t="s">
        <v>94</v>
      </c>
      <c r="I15" t="s">
        <v>144</v>
      </c>
      <c r="J15" s="2">
        <v>20</v>
      </c>
      <c r="K15" s="2">
        <v>2</v>
      </c>
      <c r="L15" s="2">
        <v>0</v>
      </c>
      <c r="M15" s="2">
        <f t="shared" si="0"/>
        <v>2</v>
      </c>
      <c r="N15" s="3">
        <f t="shared" si="1"/>
        <v>0</v>
      </c>
      <c r="T15" s="6"/>
      <c r="U15" s="6"/>
      <c r="V15" s="6"/>
      <c r="W15" s="6"/>
      <c r="X15" s="6"/>
      <c r="Y15" s="6"/>
    </row>
    <row r="16" spans="1:28" x14ac:dyDescent="0.25">
      <c r="A16" t="s">
        <v>35</v>
      </c>
      <c r="B16" t="s">
        <v>41</v>
      </c>
      <c r="C16" t="s">
        <v>30</v>
      </c>
      <c r="D16" t="s">
        <v>85</v>
      </c>
      <c r="E16" t="s">
        <v>49</v>
      </c>
      <c r="F16">
        <v>276</v>
      </c>
      <c r="G16" t="s">
        <v>4</v>
      </c>
      <c r="H16" t="s">
        <v>86</v>
      </c>
      <c r="I16" t="s">
        <v>146</v>
      </c>
      <c r="J16" s="2">
        <v>0</v>
      </c>
      <c r="K16" s="2">
        <v>17</v>
      </c>
      <c r="L16" s="2">
        <v>0</v>
      </c>
      <c r="M16" s="2">
        <f t="shared" si="0"/>
        <v>17</v>
      </c>
      <c r="N16" s="3">
        <f t="shared" si="1"/>
        <v>0</v>
      </c>
      <c r="T16" s="6"/>
      <c r="U16" s="6"/>
      <c r="V16" s="6"/>
      <c r="W16" s="6"/>
      <c r="X16" s="6"/>
      <c r="Y16" s="6"/>
    </row>
    <row r="17" spans="1:25" x14ac:dyDescent="0.25">
      <c r="A17" t="s">
        <v>35</v>
      </c>
      <c r="B17" t="s">
        <v>9</v>
      </c>
      <c r="C17" t="s">
        <v>30</v>
      </c>
      <c r="D17" t="s">
        <v>54</v>
      </c>
      <c r="E17" t="s">
        <v>49</v>
      </c>
      <c r="F17">
        <v>191</v>
      </c>
      <c r="G17" t="s">
        <v>7</v>
      </c>
      <c r="H17" t="s">
        <v>58</v>
      </c>
      <c r="I17" t="s">
        <v>146</v>
      </c>
      <c r="J17" s="2">
        <v>0</v>
      </c>
      <c r="K17" s="2">
        <v>18</v>
      </c>
      <c r="L17" s="2">
        <v>1</v>
      </c>
      <c r="M17" s="2">
        <f t="shared" si="0"/>
        <v>17</v>
      </c>
      <c r="N17" s="3">
        <f t="shared" si="1"/>
        <v>5.5555555555555554</v>
      </c>
      <c r="R17" t="s">
        <v>120</v>
      </c>
      <c r="T17" s="6"/>
      <c r="U17" s="6"/>
      <c r="V17" s="6"/>
      <c r="W17" s="6"/>
      <c r="X17" s="6"/>
      <c r="Y17" s="6"/>
    </row>
    <row r="18" spans="1:25" x14ac:dyDescent="0.25">
      <c r="A18" t="s">
        <v>35</v>
      </c>
      <c r="B18" t="s">
        <v>9</v>
      </c>
      <c r="C18" t="s">
        <v>30</v>
      </c>
      <c r="D18" t="s">
        <v>54</v>
      </c>
      <c r="E18" t="s">
        <v>49</v>
      </c>
      <c r="F18">
        <v>191</v>
      </c>
      <c r="G18" t="s">
        <v>7</v>
      </c>
      <c r="H18" t="s">
        <v>58</v>
      </c>
      <c r="I18" t="s">
        <v>146</v>
      </c>
      <c r="J18" s="2">
        <v>0</v>
      </c>
      <c r="K18" s="2">
        <v>23</v>
      </c>
      <c r="L18" s="2">
        <v>3</v>
      </c>
      <c r="M18" s="2">
        <f t="shared" si="0"/>
        <v>20</v>
      </c>
      <c r="N18" s="3">
        <f t="shared" si="1"/>
        <v>13.043478260869565</v>
      </c>
      <c r="R18" t="s">
        <v>120</v>
      </c>
    </row>
    <row r="19" spans="1:25" x14ac:dyDescent="0.25">
      <c r="A19" t="s">
        <v>36</v>
      </c>
      <c r="B19" t="s">
        <v>42</v>
      </c>
      <c r="C19" t="s">
        <v>30</v>
      </c>
      <c r="D19" t="s">
        <v>84</v>
      </c>
      <c r="E19" t="s">
        <v>49</v>
      </c>
      <c r="F19">
        <v>276</v>
      </c>
      <c r="G19" t="s">
        <v>4</v>
      </c>
      <c r="H19" t="s">
        <v>86</v>
      </c>
      <c r="I19" t="s">
        <v>146</v>
      </c>
      <c r="J19" s="2">
        <v>0</v>
      </c>
      <c r="K19" s="2">
        <v>1</v>
      </c>
      <c r="L19" s="2">
        <v>0</v>
      </c>
      <c r="M19" s="2">
        <f t="shared" si="0"/>
        <v>1</v>
      </c>
      <c r="N19" s="3">
        <f t="shared" si="1"/>
        <v>0</v>
      </c>
      <c r="O19" t="s">
        <v>120</v>
      </c>
    </row>
    <row r="20" spans="1:25" x14ac:dyDescent="0.25">
      <c r="A20" t="s">
        <v>36</v>
      </c>
      <c r="B20" t="s">
        <v>42</v>
      </c>
      <c r="C20" t="s">
        <v>30</v>
      </c>
      <c r="D20" t="s">
        <v>84</v>
      </c>
      <c r="E20" t="s">
        <v>49</v>
      </c>
      <c r="F20">
        <v>283</v>
      </c>
      <c r="G20" t="s">
        <v>4</v>
      </c>
      <c r="H20" t="s">
        <v>94</v>
      </c>
      <c r="I20" t="s">
        <v>146</v>
      </c>
      <c r="J20" s="2">
        <v>0</v>
      </c>
      <c r="K20" s="2">
        <v>1</v>
      </c>
      <c r="L20" s="2">
        <v>0</v>
      </c>
      <c r="M20" s="2">
        <f t="shared" si="0"/>
        <v>1</v>
      </c>
      <c r="N20" s="3">
        <f t="shared" si="1"/>
        <v>0</v>
      </c>
    </row>
    <row r="21" spans="1:25" x14ac:dyDescent="0.25">
      <c r="A21" t="s">
        <v>35</v>
      </c>
      <c r="B21" t="s">
        <v>41</v>
      </c>
      <c r="C21" t="s">
        <v>30</v>
      </c>
      <c r="D21" t="s">
        <v>82</v>
      </c>
      <c r="E21" t="s">
        <v>49</v>
      </c>
      <c r="F21">
        <v>272</v>
      </c>
      <c r="G21" t="s">
        <v>4</v>
      </c>
      <c r="H21" t="s">
        <v>68</v>
      </c>
      <c r="I21" t="s">
        <v>146</v>
      </c>
      <c r="J21" s="2">
        <v>5</v>
      </c>
      <c r="K21" s="2">
        <v>3</v>
      </c>
      <c r="L21" s="2">
        <v>0</v>
      </c>
      <c r="M21" s="2">
        <f t="shared" si="0"/>
        <v>3</v>
      </c>
      <c r="N21" s="3">
        <f t="shared" si="1"/>
        <v>0</v>
      </c>
    </row>
    <row r="22" spans="1:25" x14ac:dyDescent="0.25">
      <c r="A22" t="s">
        <v>36</v>
      </c>
      <c r="B22" t="s">
        <v>42</v>
      </c>
      <c r="C22" t="s">
        <v>30</v>
      </c>
      <c r="D22" t="s">
        <v>84</v>
      </c>
      <c r="E22" t="s">
        <v>49</v>
      </c>
      <c r="F22">
        <v>276</v>
      </c>
      <c r="G22" t="s">
        <v>4</v>
      </c>
      <c r="H22" t="s">
        <v>86</v>
      </c>
      <c r="I22" t="s">
        <v>146</v>
      </c>
      <c r="J22" s="2">
        <v>5</v>
      </c>
      <c r="K22" s="2">
        <v>3</v>
      </c>
      <c r="L22" s="2">
        <v>0</v>
      </c>
      <c r="M22" s="2">
        <f t="shared" si="0"/>
        <v>3</v>
      </c>
      <c r="N22" s="3">
        <f t="shared" si="1"/>
        <v>0</v>
      </c>
    </row>
    <row r="23" spans="1:25" x14ac:dyDescent="0.25">
      <c r="A23" t="s">
        <v>36</v>
      </c>
      <c r="B23" t="s">
        <v>42</v>
      </c>
      <c r="C23" t="s">
        <v>30</v>
      </c>
      <c r="D23" t="s">
        <v>84</v>
      </c>
      <c r="E23" t="s">
        <v>49</v>
      </c>
      <c r="F23">
        <v>277</v>
      </c>
      <c r="G23" t="s">
        <v>4</v>
      </c>
      <c r="H23" t="s">
        <v>91</v>
      </c>
      <c r="I23" t="s">
        <v>146</v>
      </c>
      <c r="J23" s="2">
        <v>5</v>
      </c>
      <c r="K23" s="2">
        <v>1</v>
      </c>
      <c r="L23" s="2">
        <v>0</v>
      </c>
      <c r="M23" s="2">
        <f t="shared" si="0"/>
        <v>1</v>
      </c>
      <c r="N23" s="3">
        <f t="shared" si="1"/>
        <v>0</v>
      </c>
    </row>
    <row r="24" spans="1:25" x14ac:dyDescent="0.25">
      <c r="A24" t="s">
        <v>36</v>
      </c>
      <c r="B24" t="s">
        <v>42</v>
      </c>
      <c r="C24" t="s">
        <v>30</v>
      </c>
      <c r="D24" t="s">
        <v>84</v>
      </c>
      <c r="E24" t="s">
        <v>49</v>
      </c>
      <c r="F24">
        <v>283</v>
      </c>
      <c r="G24" t="s">
        <v>4</v>
      </c>
      <c r="H24" t="s">
        <v>94</v>
      </c>
      <c r="I24" t="s">
        <v>146</v>
      </c>
      <c r="J24" s="2">
        <v>5</v>
      </c>
      <c r="K24" s="2">
        <v>10</v>
      </c>
      <c r="L24" s="2">
        <v>1</v>
      </c>
      <c r="M24" s="2">
        <f t="shared" si="0"/>
        <v>9</v>
      </c>
      <c r="N24" s="3">
        <f t="shared" si="1"/>
        <v>10</v>
      </c>
    </row>
    <row r="25" spans="1:25" x14ac:dyDescent="0.25">
      <c r="A25" t="s">
        <v>35</v>
      </c>
      <c r="B25" t="s">
        <v>41</v>
      </c>
      <c r="C25" t="s">
        <v>30</v>
      </c>
      <c r="D25" t="s">
        <v>85</v>
      </c>
      <c r="E25" t="s">
        <v>49</v>
      </c>
      <c r="F25">
        <v>276</v>
      </c>
      <c r="G25" t="s">
        <v>4</v>
      </c>
      <c r="H25" t="s">
        <v>86</v>
      </c>
      <c r="I25" t="s">
        <v>144</v>
      </c>
      <c r="J25" s="2">
        <v>20</v>
      </c>
      <c r="K25" s="2">
        <v>8</v>
      </c>
      <c r="L25" s="2">
        <v>3</v>
      </c>
      <c r="M25" s="2">
        <f t="shared" si="0"/>
        <v>5</v>
      </c>
      <c r="N25" s="3">
        <f t="shared" si="1"/>
        <v>37.5</v>
      </c>
    </row>
    <row r="26" spans="1:25" x14ac:dyDescent="0.25">
      <c r="A26" t="s">
        <v>35</v>
      </c>
      <c r="B26" t="s">
        <v>9</v>
      </c>
      <c r="C26" t="s">
        <v>30</v>
      </c>
      <c r="D26" t="s">
        <v>54</v>
      </c>
      <c r="E26" t="s">
        <v>49</v>
      </c>
      <c r="F26">
        <v>187</v>
      </c>
      <c r="G26" t="s">
        <v>7</v>
      </c>
      <c r="H26" t="s">
        <v>57</v>
      </c>
      <c r="I26" t="s">
        <v>144</v>
      </c>
      <c r="J26" s="2">
        <v>20</v>
      </c>
      <c r="K26" s="2">
        <v>12</v>
      </c>
      <c r="L26" s="2">
        <v>8</v>
      </c>
      <c r="M26" s="2">
        <f t="shared" si="0"/>
        <v>4</v>
      </c>
      <c r="N26" s="3">
        <f t="shared" si="1"/>
        <v>66.666666666666657</v>
      </c>
    </row>
    <row r="27" spans="1:25" x14ac:dyDescent="0.25">
      <c r="A27" t="s">
        <v>35</v>
      </c>
      <c r="B27" t="s">
        <v>41</v>
      </c>
      <c r="C27" t="s">
        <v>30</v>
      </c>
      <c r="D27" t="s">
        <v>85</v>
      </c>
      <c r="E27" t="s">
        <v>49</v>
      </c>
      <c r="F27">
        <v>276</v>
      </c>
      <c r="G27" t="s">
        <v>4</v>
      </c>
      <c r="H27" t="s">
        <v>86</v>
      </c>
      <c r="I27" t="s">
        <v>144</v>
      </c>
      <c r="J27" s="2">
        <v>100</v>
      </c>
      <c r="K27" s="2">
        <v>1</v>
      </c>
      <c r="L27" s="2">
        <v>0</v>
      </c>
      <c r="M27" s="2">
        <f t="shared" si="0"/>
        <v>1</v>
      </c>
      <c r="N27" s="3">
        <f t="shared" si="1"/>
        <v>0</v>
      </c>
    </row>
    <row r="28" spans="1:25" x14ac:dyDescent="0.25">
      <c r="A28" t="s">
        <v>36</v>
      </c>
      <c r="B28" t="s">
        <v>42</v>
      </c>
      <c r="C28" t="s">
        <v>30</v>
      </c>
      <c r="D28" t="s">
        <v>84</v>
      </c>
      <c r="E28" t="s">
        <v>49</v>
      </c>
      <c r="F28">
        <v>283</v>
      </c>
      <c r="G28" t="s">
        <v>4</v>
      </c>
      <c r="H28" t="s">
        <v>94</v>
      </c>
      <c r="I28" t="s">
        <v>144</v>
      </c>
      <c r="J28" s="2">
        <v>100</v>
      </c>
      <c r="K28" s="2">
        <v>5</v>
      </c>
      <c r="L28" s="2">
        <v>3</v>
      </c>
      <c r="M28" s="2">
        <f t="shared" si="0"/>
        <v>2</v>
      </c>
      <c r="N28" s="3">
        <f t="shared" si="1"/>
        <v>60</v>
      </c>
    </row>
    <row r="29" spans="1:25" x14ac:dyDescent="0.25">
      <c r="A29" t="s">
        <v>36</v>
      </c>
      <c r="B29" t="s">
        <v>42</v>
      </c>
      <c r="C29" t="s">
        <v>64</v>
      </c>
      <c r="D29" t="s">
        <v>63</v>
      </c>
      <c r="E29" t="s">
        <v>61</v>
      </c>
      <c r="F29">
        <v>193</v>
      </c>
      <c r="G29" t="s">
        <v>4</v>
      </c>
      <c r="H29" t="s">
        <v>62</v>
      </c>
      <c r="I29" t="s">
        <v>144</v>
      </c>
      <c r="J29" s="2">
        <v>20</v>
      </c>
      <c r="K29" s="2">
        <v>11</v>
      </c>
      <c r="L29" s="2">
        <v>8</v>
      </c>
      <c r="M29" s="2">
        <f t="shared" si="0"/>
        <v>3</v>
      </c>
      <c r="N29" s="3">
        <f t="shared" si="1"/>
        <v>72.727272727272734</v>
      </c>
    </row>
    <row r="30" spans="1:25" x14ac:dyDescent="0.25">
      <c r="A30" t="s">
        <v>9</v>
      </c>
      <c r="B30" t="s">
        <v>9</v>
      </c>
      <c r="C30" t="s">
        <v>30</v>
      </c>
      <c r="D30" t="s">
        <v>88</v>
      </c>
      <c r="E30" t="s">
        <v>87</v>
      </c>
      <c r="F30">
        <v>277</v>
      </c>
      <c r="G30" t="s">
        <v>4</v>
      </c>
      <c r="H30" t="s">
        <v>91</v>
      </c>
      <c r="I30" t="s">
        <v>146</v>
      </c>
      <c r="J30" s="2">
        <v>5</v>
      </c>
      <c r="K30" s="2">
        <v>4</v>
      </c>
      <c r="L30" s="2">
        <v>0</v>
      </c>
      <c r="M30" s="2">
        <f t="shared" si="0"/>
        <v>4</v>
      </c>
      <c r="N30" s="3">
        <f t="shared" si="1"/>
        <v>0</v>
      </c>
    </row>
    <row r="31" spans="1:25" x14ac:dyDescent="0.25">
      <c r="A31" t="s">
        <v>9</v>
      </c>
      <c r="B31" t="s">
        <v>9</v>
      </c>
      <c r="C31" t="s">
        <v>30</v>
      </c>
      <c r="D31" t="s">
        <v>79</v>
      </c>
      <c r="E31" t="s">
        <v>78</v>
      </c>
      <c r="F31">
        <v>269</v>
      </c>
      <c r="G31" t="s">
        <v>7</v>
      </c>
      <c r="H31" t="s">
        <v>81</v>
      </c>
      <c r="I31" t="s">
        <v>146</v>
      </c>
      <c r="J31" s="2">
        <v>0</v>
      </c>
      <c r="K31" s="2">
        <v>1</v>
      </c>
      <c r="L31" s="2">
        <v>0</v>
      </c>
      <c r="M31" s="2">
        <f t="shared" si="0"/>
        <v>1</v>
      </c>
      <c r="N31" s="3">
        <f t="shared" si="1"/>
        <v>0</v>
      </c>
    </row>
    <row r="32" spans="1:25" x14ac:dyDescent="0.25">
      <c r="A32" t="s">
        <v>9</v>
      </c>
      <c r="B32" t="s">
        <v>9</v>
      </c>
      <c r="C32" t="s">
        <v>30</v>
      </c>
      <c r="D32" t="s">
        <v>79</v>
      </c>
      <c r="E32" t="s">
        <v>78</v>
      </c>
      <c r="F32">
        <v>269</v>
      </c>
      <c r="G32" t="s">
        <v>7</v>
      </c>
      <c r="H32" t="s">
        <v>81</v>
      </c>
      <c r="I32" t="s">
        <v>146</v>
      </c>
      <c r="J32" s="2">
        <v>5</v>
      </c>
      <c r="K32" s="2">
        <v>2</v>
      </c>
      <c r="L32" s="2">
        <v>0</v>
      </c>
      <c r="M32" s="2">
        <f t="shared" si="0"/>
        <v>2</v>
      </c>
      <c r="N32" s="3">
        <f t="shared" si="1"/>
        <v>0</v>
      </c>
    </row>
    <row r="33" spans="1:14" x14ac:dyDescent="0.25">
      <c r="A33" t="s">
        <v>9</v>
      </c>
      <c r="B33" t="s">
        <v>9</v>
      </c>
      <c r="C33" t="s">
        <v>30</v>
      </c>
      <c r="D33" t="s">
        <v>79</v>
      </c>
      <c r="E33" t="s">
        <v>78</v>
      </c>
      <c r="F33">
        <v>276</v>
      </c>
      <c r="G33" t="s">
        <v>7</v>
      </c>
      <c r="H33" t="s">
        <v>83</v>
      </c>
      <c r="I33" t="s">
        <v>146</v>
      </c>
      <c r="J33" s="2">
        <v>5</v>
      </c>
      <c r="K33" s="2">
        <v>4</v>
      </c>
      <c r="L33" s="2">
        <v>1</v>
      </c>
      <c r="M33" s="2">
        <f t="shared" si="0"/>
        <v>3</v>
      </c>
      <c r="N33" s="3">
        <f t="shared" si="1"/>
        <v>25</v>
      </c>
    </row>
    <row r="34" spans="1:14" x14ac:dyDescent="0.25">
      <c r="A34" t="s">
        <v>9</v>
      </c>
      <c r="B34" t="s">
        <v>9</v>
      </c>
      <c r="C34" t="s">
        <v>30</v>
      </c>
      <c r="D34" t="s">
        <v>79</v>
      </c>
      <c r="E34" t="s">
        <v>78</v>
      </c>
      <c r="F34">
        <v>269</v>
      </c>
      <c r="G34" t="s">
        <v>7</v>
      </c>
      <c r="H34" t="s">
        <v>81</v>
      </c>
      <c r="I34" t="s">
        <v>144</v>
      </c>
      <c r="J34" s="2">
        <v>20</v>
      </c>
      <c r="K34" s="2">
        <v>1</v>
      </c>
      <c r="L34" s="2">
        <v>0</v>
      </c>
      <c r="M34" s="2">
        <f t="shared" si="0"/>
        <v>1</v>
      </c>
      <c r="N34" s="3">
        <f t="shared" si="1"/>
        <v>0</v>
      </c>
    </row>
    <row r="35" spans="1:14" x14ac:dyDescent="0.25">
      <c r="A35" t="s">
        <v>35</v>
      </c>
      <c r="B35" t="s">
        <v>9</v>
      </c>
      <c r="C35" t="s">
        <v>30</v>
      </c>
      <c r="D35" t="s">
        <v>56</v>
      </c>
      <c r="E35" t="s">
        <v>50</v>
      </c>
      <c r="F35">
        <v>187</v>
      </c>
      <c r="G35" t="s">
        <v>4</v>
      </c>
      <c r="H35" t="s">
        <v>57</v>
      </c>
      <c r="I35" t="s">
        <v>144</v>
      </c>
      <c r="J35" s="2">
        <v>20</v>
      </c>
      <c r="K35" s="2">
        <v>12</v>
      </c>
      <c r="L35" s="2">
        <v>8</v>
      </c>
      <c r="M35" s="2">
        <f t="shared" si="0"/>
        <v>4</v>
      </c>
      <c r="N35" s="3">
        <f t="shared" si="1"/>
        <v>66.666666666666657</v>
      </c>
    </row>
    <row r="36" spans="1:14" x14ac:dyDescent="0.25">
      <c r="K36" s="2"/>
      <c r="L36" s="2"/>
      <c r="M36" s="2"/>
      <c r="N36" s="3"/>
    </row>
    <row r="37" spans="1:14" x14ac:dyDescent="0.25">
      <c r="H37" t="s">
        <v>98</v>
      </c>
      <c r="J37" s="7">
        <f>AVERAGE(J5:J35)</f>
        <v>26.774193548387096</v>
      </c>
      <c r="K37" s="7">
        <f>AVERAGE(K5:K35)</f>
        <v>8.5483870967741939</v>
      </c>
      <c r="L37" s="7">
        <f>AVERAGE(L5:L35)</f>
        <v>3.064516129032258</v>
      </c>
      <c r="M37" s="7">
        <f>AVERAGE(M5:M35)</f>
        <v>5.4838709677419351</v>
      </c>
      <c r="N37" s="7">
        <f>AVERAGE(N5:N35)</f>
        <v>27.188230349891924</v>
      </c>
    </row>
    <row r="38" spans="1:14" x14ac:dyDescent="0.25">
      <c r="H38" t="s">
        <v>97</v>
      </c>
      <c r="J38" s="7">
        <f>STDEV(J5:J35)/(SQRT(COUNT(J5:J35)))</f>
        <v>6.6903412448801793</v>
      </c>
      <c r="K38" s="7">
        <f>STDEV(K5:K35)/(SQRT(COUNT(K5:K35)))</f>
        <v>1.5210626659394675</v>
      </c>
      <c r="L38" s="7">
        <f>STDEV(L5:L35)/(SQRT(COUNT(L5:L35)))</f>
        <v>1.0020790043231658</v>
      </c>
      <c r="M38" s="7">
        <f>STDEV(M5:M35)/(SQRT(COUNT(M5:M35)))</f>
        <v>1.1099462040068018</v>
      </c>
      <c r="N38" s="7">
        <f>STDEV(N5:N35)/(SQRT(COUNT(N5:N35)))</f>
        <v>6.2803036439697912</v>
      </c>
    </row>
    <row r="39" spans="1:14" x14ac:dyDescent="0.25">
      <c r="H39" t="s">
        <v>96</v>
      </c>
      <c r="J39">
        <f>COUNT(J5:J35)</f>
        <v>31</v>
      </c>
      <c r="K39">
        <f>COUNT(K5:K35)</f>
        <v>31</v>
      </c>
      <c r="L39">
        <f>COUNT(L5:L35)</f>
        <v>31</v>
      </c>
      <c r="M39">
        <f>COUNT(M5:M35)</f>
        <v>31</v>
      </c>
      <c r="N39">
        <f>COUNT(N5:N35)</f>
        <v>31</v>
      </c>
    </row>
    <row r="40" spans="1:14" x14ac:dyDescent="0.25">
      <c r="M40" s="4"/>
      <c r="N40" s="5"/>
    </row>
    <row r="41" spans="1:14" x14ac:dyDescent="0.25">
      <c r="H41" t="s">
        <v>108</v>
      </c>
      <c r="M41" s="4"/>
      <c r="N41" s="5"/>
    </row>
    <row r="42" spans="1:14" x14ac:dyDescent="0.25">
      <c r="H42" t="s">
        <v>99</v>
      </c>
      <c r="M42" s="4"/>
      <c r="N42" s="5"/>
    </row>
    <row r="43" spans="1:14" x14ac:dyDescent="0.25">
      <c r="M43" s="4"/>
      <c r="N43" s="5"/>
    </row>
    <row r="44" spans="1:14" x14ac:dyDescent="0.25">
      <c r="H44" t="s">
        <v>100</v>
      </c>
      <c r="M44" s="4"/>
      <c r="N44" s="5"/>
    </row>
    <row r="45" spans="1:14" x14ac:dyDescent="0.25">
      <c r="M45" s="4"/>
      <c r="N45" s="5"/>
    </row>
    <row r="46" spans="1:14" x14ac:dyDescent="0.25">
      <c r="M46" s="4"/>
      <c r="N46" s="5"/>
    </row>
    <row r="47" spans="1:14" x14ac:dyDescent="0.25">
      <c r="M47" s="4"/>
      <c r="N47" s="5"/>
    </row>
    <row r="48" spans="1:14" x14ac:dyDescent="0.25">
      <c r="M48" s="4"/>
      <c r="N48" s="5"/>
    </row>
    <row r="49" spans="13:14" x14ac:dyDescent="0.25">
      <c r="M49" s="4"/>
      <c r="N49" s="5"/>
    </row>
    <row r="50" spans="13:14" x14ac:dyDescent="0.25">
      <c r="M50" s="4"/>
      <c r="N50" s="5"/>
    </row>
    <row r="51" spans="13:14" x14ac:dyDescent="0.25">
      <c r="M51" s="4"/>
      <c r="N51" s="5"/>
    </row>
    <row r="52" spans="13:14" x14ac:dyDescent="0.25">
      <c r="M52" s="4"/>
      <c r="N52" s="5"/>
    </row>
    <row r="53" spans="13:14" x14ac:dyDescent="0.25">
      <c r="M53" s="4"/>
      <c r="N53" s="5"/>
    </row>
    <row r="54" spans="13:14" x14ac:dyDescent="0.25">
      <c r="M54" s="4"/>
      <c r="N54" s="5"/>
    </row>
    <row r="55" spans="13:14" x14ac:dyDescent="0.25">
      <c r="M55" s="4"/>
      <c r="N55" s="5"/>
    </row>
    <row r="56" spans="13:14" x14ac:dyDescent="0.25">
      <c r="M56" s="4"/>
      <c r="N56" s="5"/>
    </row>
    <row r="57" spans="13:14" x14ac:dyDescent="0.25">
      <c r="M57" s="4"/>
      <c r="N57" s="5"/>
    </row>
    <row r="58" spans="13:14" x14ac:dyDescent="0.25">
      <c r="M58" s="4"/>
      <c r="N58" s="5"/>
    </row>
    <row r="59" spans="13:14" x14ac:dyDescent="0.25">
      <c r="M59" s="4"/>
      <c r="N59" s="5"/>
    </row>
    <row r="60" spans="13:14" x14ac:dyDescent="0.25">
      <c r="M60" s="4"/>
      <c r="N60" s="4"/>
    </row>
    <row r="61" spans="13:14" x14ac:dyDescent="0.25">
      <c r="M61" s="4"/>
      <c r="N61" s="4"/>
    </row>
    <row r="62" spans="13:14" x14ac:dyDescent="0.25">
      <c r="M62" s="4"/>
      <c r="N62" s="4"/>
    </row>
    <row r="63" spans="13:14" x14ac:dyDescent="0.25">
      <c r="M63" s="4"/>
      <c r="N63" s="4"/>
    </row>
    <row r="64" spans="13:14" x14ac:dyDescent="0.25">
      <c r="M64" s="4"/>
      <c r="N64" s="4"/>
    </row>
    <row r="65" spans="13:14" x14ac:dyDescent="0.25">
      <c r="M65" s="4"/>
      <c r="N65" s="4"/>
    </row>
    <row r="66" spans="13:14" x14ac:dyDescent="0.25">
      <c r="M66" s="4"/>
      <c r="N66" s="4"/>
    </row>
    <row r="67" spans="13:14" x14ac:dyDescent="0.25">
      <c r="M67" s="4"/>
      <c r="N67" s="4"/>
    </row>
    <row r="68" spans="13:14" x14ac:dyDescent="0.25">
      <c r="M68" s="4"/>
      <c r="N68" s="4"/>
    </row>
    <row r="69" spans="13:14" x14ac:dyDescent="0.25">
      <c r="M69" s="4"/>
      <c r="N69" s="4"/>
    </row>
    <row r="70" spans="13:14" x14ac:dyDescent="0.25">
      <c r="M70" s="4"/>
      <c r="N70" s="4"/>
    </row>
    <row r="71" spans="13:14" x14ac:dyDescent="0.25">
      <c r="M71" s="4"/>
      <c r="N71" s="4"/>
    </row>
    <row r="72" spans="13:14" x14ac:dyDescent="0.25">
      <c r="M72" s="4"/>
      <c r="N72" s="4"/>
    </row>
    <row r="73" spans="13:14" x14ac:dyDescent="0.25">
      <c r="M73" s="4"/>
      <c r="N73" s="4"/>
    </row>
    <row r="74" spans="13:14" x14ac:dyDescent="0.25">
      <c r="M74" s="4"/>
      <c r="N74" s="4"/>
    </row>
    <row r="75" spans="13:14" x14ac:dyDescent="0.25">
      <c r="M75" s="4"/>
      <c r="N75" s="4"/>
    </row>
    <row r="76" spans="13:14" x14ac:dyDescent="0.25">
      <c r="M76" s="4"/>
      <c r="N76" s="4"/>
    </row>
    <row r="77" spans="13:14" x14ac:dyDescent="0.25">
      <c r="M77" s="4"/>
      <c r="N77" s="4"/>
    </row>
    <row r="78" spans="13:14" x14ac:dyDescent="0.25">
      <c r="M78" s="4"/>
      <c r="N78" s="4"/>
    </row>
    <row r="79" spans="13:14" x14ac:dyDescent="0.25">
      <c r="M79" s="4"/>
      <c r="N79" s="4"/>
    </row>
    <row r="80" spans="13:14" x14ac:dyDescent="0.25">
      <c r="M80" s="4"/>
      <c r="N80" s="4"/>
    </row>
    <row r="81" spans="13:14" x14ac:dyDescent="0.25">
      <c r="M81" s="4"/>
      <c r="N81" s="4"/>
    </row>
    <row r="82" spans="13:14" x14ac:dyDescent="0.25">
      <c r="M82" s="4"/>
      <c r="N82" s="4"/>
    </row>
    <row r="83" spans="13:14" x14ac:dyDescent="0.25">
      <c r="M83" s="4"/>
      <c r="N83" s="4"/>
    </row>
    <row r="84" spans="13:14" x14ac:dyDescent="0.25">
      <c r="M84" s="4"/>
      <c r="N84" s="4"/>
    </row>
    <row r="85" spans="13:14" x14ac:dyDescent="0.25">
      <c r="M85" s="4"/>
      <c r="N85" s="4"/>
    </row>
    <row r="86" spans="13:14" x14ac:dyDescent="0.25">
      <c r="M86" s="4"/>
      <c r="N86" s="4"/>
    </row>
    <row r="87" spans="13:14" x14ac:dyDescent="0.25">
      <c r="M87" s="4"/>
      <c r="N87" s="4"/>
    </row>
    <row r="88" spans="13:14" x14ac:dyDescent="0.25">
      <c r="M88" s="4"/>
      <c r="N88" s="4"/>
    </row>
    <row r="89" spans="13:14" x14ac:dyDescent="0.25">
      <c r="M89" s="4"/>
      <c r="N89" s="4"/>
    </row>
    <row r="90" spans="13:14" x14ac:dyDescent="0.25">
      <c r="M90" s="4"/>
      <c r="N90" s="4"/>
    </row>
    <row r="91" spans="13:14" x14ac:dyDescent="0.25">
      <c r="M91" s="4"/>
      <c r="N91" s="4"/>
    </row>
    <row r="92" spans="13:14" x14ac:dyDescent="0.25">
      <c r="M92" s="4"/>
      <c r="N92" s="4"/>
    </row>
    <row r="93" spans="13:14" x14ac:dyDescent="0.25">
      <c r="M93" s="4"/>
      <c r="N93" s="4"/>
    </row>
    <row r="94" spans="13:14" x14ac:dyDescent="0.25">
      <c r="M94" s="4"/>
      <c r="N94" s="4"/>
    </row>
    <row r="95" spans="13:14" x14ac:dyDescent="0.25">
      <c r="M95" s="4"/>
      <c r="N95" s="4"/>
    </row>
    <row r="96" spans="13:14" x14ac:dyDescent="0.25">
      <c r="M96" s="4"/>
      <c r="N96" s="4"/>
    </row>
    <row r="97" spans="13:14" x14ac:dyDescent="0.25">
      <c r="M97" s="4"/>
      <c r="N97" s="4"/>
    </row>
    <row r="98" spans="13:14" x14ac:dyDescent="0.25">
      <c r="M98" s="4"/>
      <c r="N98" s="4"/>
    </row>
    <row r="99" spans="13:14" x14ac:dyDescent="0.25">
      <c r="M99" s="4"/>
      <c r="N99" s="4"/>
    </row>
    <row r="100" spans="13:14" x14ac:dyDescent="0.25">
      <c r="M100" s="4"/>
      <c r="N100" s="4"/>
    </row>
    <row r="101" spans="13:14" x14ac:dyDescent="0.25">
      <c r="M101" s="4"/>
      <c r="N101" s="4"/>
    </row>
    <row r="102" spans="13:14" x14ac:dyDescent="0.25">
      <c r="M102" s="4"/>
      <c r="N102" s="4"/>
    </row>
    <row r="103" spans="13:14" x14ac:dyDescent="0.25">
      <c r="M103" s="4"/>
      <c r="N103" s="4"/>
    </row>
    <row r="104" spans="13:14" x14ac:dyDescent="0.25">
      <c r="M104" s="4"/>
      <c r="N104" s="4"/>
    </row>
    <row r="105" spans="13:14" x14ac:dyDescent="0.25">
      <c r="M105" s="4"/>
      <c r="N105" s="4"/>
    </row>
    <row r="106" spans="13:14" x14ac:dyDescent="0.25">
      <c r="M106" s="4"/>
      <c r="N106" s="4"/>
    </row>
    <row r="107" spans="13:14" x14ac:dyDescent="0.25">
      <c r="M107" s="4"/>
      <c r="N107" s="4"/>
    </row>
    <row r="108" spans="13:14" x14ac:dyDescent="0.25">
      <c r="M108" s="4"/>
      <c r="N108" s="4"/>
    </row>
    <row r="109" spans="13:14" x14ac:dyDescent="0.25">
      <c r="M109" s="4"/>
      <c r="N109" s="4"/>
    </row>
    <row r="110" spans="13:14" x14ac:dyDescent="0.25">
      <c r="M110" s="4"/>
      <c r="N110" s="4"/>
    </row>
    <row r="111" spans="13:14" x14ac:dyDescent="0.25">
      <c r="M111" s="4"/>
      <c r="N111" s="4"/>
    </row>
    <row r="112" spans="13:14" x14ac:dyDescent="0.25">
      <c r="M112" s="4"/>
      <c r="N112" s="4"/>
    </row>
    <row r="113" spans="13:14" x14ac:dyDescent="0.25">
      <c r="M113" s="4"/>
      <c r="N113" s="4"/>
    </row>
    <row r="114" spans="13:14" x14ac:dyDescent="0.25">
      <c r="M114" s="4"/>
      <c r="N114" s="4"/>
    </row>
    <row r="115" spans="13:14" x14ac:dyDescent="0.25">
      <c r="M115" s="4"/>
      <c r="N115" s="4"/>
    </row>
    <row r="116" spans="13:14" x14ac:dyDescent="0.25">
      <c r="M116" s="4"/>
      <c r="N116" s="4"/>
    </row>
    <row r="117" spans="13:14" x14ac:dyDescent="0.25">
      <c r="M117" s="4"/>
      <c r="N117" s="4"/>
    </row>
    <row r="118" spans="13:14" x14ac:dyDescent="0.25">
      <c r="M118" s="4"/>
      <c r="N118" s="4"/>
    </row>
    <row r="119" spans="13:14" x14ac:dyDescent="0.25">
      <c r="M119" s="4"/>
      <c r="N119" s="4"/>
    </row>
    <row r="120" spans="13:14" x14ac:dyDescent="0.25">
      <c r="M120" s="4"/>
      <c r="N120" s="4"/>
    </row>
    <row r="121" spans="13:14" x14ac:dyDescent="0.25">
      <c r="M121" s="4"/>
      <c r="N121" s="4"/>
    </row>
    <row r="122" spans="13:14" x14ac:dyDescent="0.25">
      <c r="M122" s="4"/>
      <c r="N122" s="4"/>
    </row>
    <row r="123" spans="13:14" x14ac:dyDescent="0.25">
      <c r="M123" s="4"/>
      <c r="N123" s="4"/>
    </row>
    <row r="124" spans="13:14" x14ac:dyDescent="0.25">
      <c r="M124" s="4"/>
      <c r="N124" s="4"/>
    </row>
    <row r="125" spans="13:14" x14ac:dyDescent="0.25">
      <c r="M125" s="4"/>
      <c r="N125" s="4"/>
    </row>
    <row r="126" spans="13:14" x14ac:dyDescent="0.25">
      <c r="M126" s="4"/>
      <c r="N126" s="4"/>
    </row>
    <row r="127" spans="13:14" x14ac:dyDescent="0.25">
      <c r="M127" s="4"/>
      <c r="N127" s="4"/>
    </row>
    <row r="128" spans="13:14" x14ac:dyDescent="0.25">
      <c r="M128" s="4"/>
      <c r="N128" s="4"/>
    </row>
    <row r="129" spans="13:14" x14ac:dyDescent="0.25">
      <c r="M129" s="4"/>
      <c r="N129" s="4"/>
    </row>
    <row r="130" spans="13:14" x14ac:dyDescent="0.25">
      <c r="M130" s="4"/>
      <c r="N130" s="4"/>
    </row>
    <row r="131" spans="13:14" x14ac:dyDescent="0.25">
      <c r="M131" s="4"/>
      <c r="N131" s="4"/>
    </row>
    <row r="132" spans="13:14" x14ac:dyDescent="0.25">
      <c r="M132" s="4"/>
      <c r="N132" s="4"/>
    </row>
    <row r="133" spans="13:14" x14ac:dyDescent="0.25">
      <c r="M133" s="4"/>
      <c r="N133" s="4"/>
    </row>
    <row r="134" spans="13:14" x14ac:dyDescent="0.25">
      <c r="M134" s="4"/>
      <c r="N134" s="4"/>
    </row>
    <row r="135" spans="13:14" x14ac:dyDescent="0.25">
      <c r="M135" s="4"/>
      <c r="N135" s="4"/>
    </row>
    <row r="136" spans="13:14" x14ac:dyDescent="0.25">
      <c r="M136" s="4"/>
      <c r="N136" s="4"/>
    </row>
    <row r="137" spans="13:14" x14ac:dyDescent="0.25">
      <c r="M137" s="4"/>
      <c r="N137" s="4"/>
    </row>
    <row r="138" spans="13:14" x14ac:dyDescent="0.25">
      <c r="M138" s="4"/>
      <c r="N138" s="4"/>
    </row>
    <row r="139" spans="13:14" x14ac:dyDescent="0.25">
      <c r="M139" s="4"/>
      <c r="N139" s="4"/>
    </row>
    <row r="140" spans="13:14" x14ac:dyDescent="0.25">
      <c r="M140" s="4"/>
      <c r="N140" s="4"/>
    </row>
    <row r="141" spans="13:14" x14ac:dyDescent="0.25">
      <c r="M141" s="4"/>
      <c r="N141" s="4"/>
    </row>
    <row r="142" spans="13:14" x14ac:dyDescent="0.25">
      <c r="M142" s="4"/>
      <c r="N142" s="4"/>
    </row>
    <row r="143" spans="13:14" x14ac:dyDescent="0.25">
      <c r="M143" s="4"/>
      <c r="N143" s="4"/>
    </row>
    <row r="144" spans="13:14" x14ac:dyDescent="0.25">
      <c r="M144" s="4"/>
      <c r="N144" s="4"/>
    </row>
  </sheetData>
  <sortState ref="A5:N38">
    <sortCondition ref="E5:E38"/>
    <sortCondition ref="J5:J3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8"/>
  <sheetViews>
    <sheetView workbookViewId="0">
      <selection activeCell="U706" sqref="U706"/>
    </sheetView>
  </sheetViews>
  <sheetFormatPr defaultRowHeight="15" x14ac:dyDescent="0.25"/>
  <cols>
    <col min="3" max="3" width="16.7109375" customWidth="1"/>
    <col min="4" max="4" width="14.85546875" customWidth="1"/>
    <col min="5" max="5" width="19" customWidth="1"/>
    <col min="6" max="6" width="14.42578125" customWidth="1"/>
    <col min="8" max="8" width="11.42578125" customWidth="1"/>
  </cols>
  <sheetData>
    <row r="1" spans="1:12" x14ac:dyDescent="0.25">
      <c r="J1" t="s">
        <v>19</v>
      </c>
    </row>
    <row r="2" spans="1:12" x14ac:dyDescent="0.25">
      <c r="J2" t="s">
        <v>10</v>
      </c>
      <c r="K2" t="s">
        <v>12</v>
      </c>
    </row>
    <row r="3" spans="1:12" x14ac:dyDescent="0.25">
      <c r="D3" t="s">
        <v>38</v>
      </c>
      <c r="J3" t="s">
        <v>14</v>
      </c>
    </row>
    <row r="4" spans="1:12" x14ac:dyDescent="0.25">
      <c r="A4" t="s">
        <v>37</v>
      </c>
      <c r="B4" t="s">
        <v>34</v>
      </c>
      <c r="C4" t="s">
        <v>39</v>
      </c>
      <c r="D4" t="s">
        <v>28</v>
      </c>
      <c r="E4" t="s">
        <v>0</v>
      </c>
      <c r="F4" t="s">
        <v>110</v>
      </c>
      <c r="G4" t="s">
        <v>1</v>
      </c>
      <c r="H4" t="s">
        <v>5</v>
      </c>
      <c r="I4" t="s">
        <v>2</v>
      </c>
      <c r="J4" t="s">
        <v>13</v>
      </c>
      <c r="K4" t="s">
        <v>11</v>
      </c>
      <c r="L4" t="s">
        <v>15</v>
      </c>
    </row>
    <row r="5" spans="1:12" x14ac:dyDescent="0.25">
      <c r="A5" t="s">
        <v>16</v>
      </c>
      <c r="B5" t="s">
        <v>36</v>
      </c>
      <c r="C5" t="s">
        <v>42</v>
      </c>
      <c r="D5" t="s">
        <v>30</v>
      </c>
      <c r="E5" t="s">
        <v>90</v>
      </c>
      <c r="F5" t="s">
        <v>89</v>
      </c>
      <c r="G5" t="s">
        <v>4</v>
      </c>
      <c r="H5">
        <v>20</v>
      </c>
      <c r="I5">
        <v>5</v>
      </c>
      <c r="J5">
        <v>0</v>
      </c>
      <c r="K5">
        <v>5</v>
      </c>
      <c r="L5" s="6">
        <v>0</v>
      </c>
    </row>
    <row r="6" spans="1:12" x14ac:dyDescent="0.25">
      <c r="A6" t="s">
        <v>16</v>
      </c>
      <c r="B6" t="s">
        <v>36</v>
      </c>
      <c r="C6" t="s">
        <v>42</v>
      </c>
      <c r="D6" t="s">
        <v>30</v>
      </c>
      <c r="E6" t="s">
        <v>90</v>
      </c>
      <c r="F6" t="s">
        <v>89</v>
      </c>
      <c r="G6" t="s">
        <v>4</v>
      </c>
      <c r="H6">
        <v>100</v>
      </c>
      <c r="I6">
        <v>3</v>
      </c>
      <c r="J6">
        <v>3</v>
      </c>
      <c r="K6">
        <v>0</v>
      </c>
      <c r="L6" s="6">
        <v>100</v>
      </c>
    </row>
    <row r="7" spans="1:12" x14ac:dyDescent="0.25">
      <c r="A7" t="s">
        <v>17</v>
      </c>
      <c r="B7" t="s">
        <v>35</v>
      </c>
      <c r="C7" t="s">
        <v>40</v>
      </c>
      <c r="D7" t="s">
        <v>29</v>
      </c>
      <c r="E7" t="s">
        <v>18</v>
      </c>
      <c r="F7" t="s">
        <v>18</v>
      </c>
      <c r="G7" t="s">
        <v>4</v>
      </c>
      <c r="H7">
        <v>0</v>
      </c>
      <c r="I7">
        <v>1</v>
      </c>
      <c r="J7">
        <v>0</v>
      </c>
      <c r="K7">
        <v>1</v>
      </c>
      <c r="L7" s="6">
        <v>0</v>
      </c>
    </row>
    <row r="8" spans="1:12" x14ac:dyDescent="0.25">
      <c r="A8" t="s">
        <v>17</v>
      </c>
      <c r="B8" t="s">
        <v>35</v>
      </c>
      <c r="C8" t="s">
        <v>40</v>
      </c>
      <c r="D8" t="s">
        <v>29</v>
      </c>
      <c r="E8" t="s">
        <v>18</v>
      </c>
      <c r="F8" t="s">
        <v>18</v>
      </c>
      <c r="G8" t="s">
        <v>4</v>
      </c>
      <c r="H8">
        <v>0</v>
      </c>
      <c r="I8">
        <v>2</v>
      </c>
      <c r="J8">
        <v>0</v>
      </c>
      <c r="K8">
        <v>2</v>
      </c>
      <c r="L8" s="6">
        <v>0</v>
      </c>
    </row>
    <row r="9" spans="1:12" x14ac:dyDescent="0.25">
      <c r="A9" t="s">
        <v>17</v>
      </c>
      <c r="B9" t="s">
        <v>35</v>
      </c>
      <c r="C9" t="s">
        <v>40</v>
      </c>
      <c r="D9" t="s">
        <v>29</v>
      </c>
      <c r="E9" t="s">
        <v>18</v>
      </c>
      <c r="F9" t="s">
        <v>18</v>
      </c>
      <c r="G9" t="s">
        <v>4</v>
      </c>
      <c r="H9">
        <v>0</v>
      </c>
      <c r="I9">
        <v>3</v>
      </c>
      <c r="J9">
        <v>0</v>
      </c>
      <c r="K9">
        <v>3</v>
      </c>
      <c r="L9" s="6">
        <v>0</v>
      </c>
    </row>
    <row r="10" spans="1:12" x14ac:dyDescent="0.25">
      <c r="A10" t="s">
        <v>17</v>
      </c>
      <c r="B10" t="s">
        <v>35</v>
      </c>
      <c r="C10" t="s">
        <v>40</v>
      </c>
      <c r="D10" t="s">
        <v>29</v>
      </c>
      <c r="E10" t="s">
        <v>18</v>
      </c>
      <c r="F10" t="s">
        <v>18</v>
      </c>
      <c r="G10" t="s">
        <v>4</v>
      </c>
      <c r="H10">
        <v>0</v>
      </c>
      <c r="I10">
        <v>3</v>
      </c>
      <c r="J10">
        <v>0</v>
      </c>
      <c r="K10">
        <v>3</v>
      </c>
      <c r="L10" s="6">
        <v>0</v>
      </c>
    </row>
    <row r="11" spans="1:12" x14ac:dyDescent="0.25">
      <c r="A11" t="s">
        <v>17</v>
      </c>
      <c r="B11" t="s">
        <v>35</v>
      </c>
      <c r="C11" t="s">
        <v>40</v>
      </c>
      <c r="D11" t="s">
        <v>29</v>
      </c>
      <c r="E11" t="s">
        <v>18</v>
      </c>
      <c r="F11" t="s">
        <v>18</v>
      </c>
      <c r="G11" t="s">
        <v>4</v>
      </c>
      <c r="H11">
        <v>0</v>
      </c>
      <c r="I11">
        <v>3</v>
      </c>
      <c r="J11">
        <v>0</v>
      </c>
      <c r="K11">
        <v>3</v>
      </c>
      <c r="L11" s="6">
        <v>0</v>
      </c>
    </row>
    <row r="12" spans="1:12" x14ac:dyDescent="0.25">
      <c r="A12" t="s">
        <v>17</v>
      </c>
      <c r="B12" t="s">
        <v>35</v>
      </c>
      <c r="C12" t="s">
        <v>40</v>
      </c>
      <c r="D12" t="s">
        <v>29</v>
      </c>
      <c r="E12" t="s">
        <v>18</v>
      </c>
      <c r="F12" t="s">
        <v>18</v>
      </c>
      <c r="G12" t="s">
        <v>4</v>
      </c>
      <c r="H12">
        <v>0</v>
      </c>
      <c r="I12">
        <v>4</v>
      </c>
      <c r="J12">
        <v>0</v>
      </c>
      <c r="K12">
        <v>3</v>
      </c>
      <c r="L12" s="6">
        <v>0</v>
      </c>
    </row>
    <row r="13" spans="1:12" x14ac:dyDescent="0.25">
      <c r="A13" t="s">
        <v>17</v>
      </c>
      <c r="B13" t="s">
        <v>35</v>
      </c>
      <c r="C13" t="s">
        <v>40</v>
      </c>
      <c r="D13" t="s">
        <v>29</v>
      </c>
      <c r="E13" t="s">
        <v>18</v>
      </c>
      <c r="F13" t="s">
        <v>18</v>
      </c>
      <c r="G13" t="s">
        <v>4</v>
      </c>
      <c r="H13">
        <v>0</v>
      </c>
      <c r="I13">
        <v>5</v>
      </c>
      <c r="J13">
        <v>1</v>
      </c>
      <c r="K13">
        <v>4</v>
      </c>
      <c r="L13" s="6">
        <v>20</v>
      </c>
    </row>
    <row r="14" spans="1:12" x14ac:dyDescent="0.25">
      <c r="A14" t="s">
        <v>17</v>
      </c>
      <c r="B14" t="s">
        <v>35</v>
      </c>
      <c r="C14" t="s">
        <v>40</v>
      </c>
      <c r="D14" t="s">
        <v>29</v>
      </c>
      <c r="E14" t="s">
        <v>18</v>
      </c>
      <c r="F14" t="s">
        <v>18</v>
      </c>
      <c r="G14" t="s">
        <v>4</v>
      </c>
      <c r="H14">
        <v>0</v>
      </c>
      <c r="I14">
        <v>5</v>
      </c>
      <c r="J14">
        <v>0</v>
      </c>
      <c r="K14">
        <v>5</v>
      </c>
      <c r="L14" s="6">
        <v>0</v>
      </c>
    </row>
    <row r="15" spans="1:12" x14ac:dyDescent="0.25">
      <c r="A15" t="s">
        <v>17</v>
      </c>
      <c r="B15" t="s">
        <v>35</v>
      </c>
      <c r="C15" t="s">
        <v>40</v>
      </c>
      <c r="D15" t="s">
        <v>29</v>
      </c>
      <c r="E15" t="s">
        <v>18</v>
      </c>
      <c r="F15" t="s">
        <v>18</v>
      </c>
      <c r="G15" t="s">
        <v>4</v>
      </c>
      <c r="H15">
        <v>0</v>
      </c>
      <c r="I15">
        <v>5</v>
      </c>
      <c r="J15">
        <v>0</v>
      </c>
      <c r="K15">
        <v>5</v>
      </c>
      <c r="L15" s="6">
        <v>0</v>
      </c>
    </row>
    <row r="16" spans="1:12" x14ac:dyDescent="0.25">
      <c r="A16" t="s">
        <v>17</v>
      </c>
      <c r="B16" t="s">
        <v>35</v>
      </c>
      <c r="C16" t="s">
        <v>40</v>
      </c>
      <c r="D16" t="s">
        <v>30</v>
      </c>
      <c r="E16" t="s">
        <v>18</v>
      </c>
      <c r="F16" t="s">
        <v>18</v>
      </c>
      <c r="G16" t="s">
        <v>4</v>
      </c>
      <c r="H16">
        <v>0</v>
      </c>
      <c r="I16">
        <v>5</v>
      </c>
      <c r="J16">
        <v>0</v>
      </c>
      <c r="K16">
        <v>5</v>
      </c>
      <c r="L16" s="6">
        <v>0</v>
      </c>
    </row>
    <row r="17" spans="1:12" x14ac:dyDescent="0.25">
      <c r="A17" t="s">
        <v>17</v>
      </c>
      <c r="B17" t="s">
        <v>35</v>
      </c>
      <c r="C17" t="s">
        <v>40</v>
      </c>
      <c r="D17" t="s">
        <v>29</v>
      </c>
      <c r="E17" t="s">
        <v>18</v>
      </c>
      <c r="F17" t="s">
        <v>18</v>
      </c>
      <c r="G17" t="s">
        <v>4</v>
      </c>
      <c r="H17">
        <v>0</v>
      </c>
      <c r="I17">
        <v>6</v>
      </c>
      <c r="J17">
        <v>0</v>
      </c>
      <c r="K17">
        <v>6</v>
      </c>
      <c r="L17" s="6">
        <v>0</v>
      </c>
    </row>
    <row r="18" spans="1:12" x14ac:dyDescent="0.25">
      <c r="A18" t="s">
        <v>17</v>
      </c>
      <c r="B18" t="s">
        <v>35</v>
      </c>
      <c r="C18" t="s">
        <v>40</v>
      </c>
      <c r="D18" t="s">
        <v>32</v>
      </c>
      <c r="E18" t="s">
        <v>18</v>
      </c>
      <c r="F18" t="s">
        <v>18</v>
      </c>
      <c r="G18" t="s">
        <v>4</v>
      </c>
      <c r="H18">
        <v>0</v>
      </c>
      <c r="I18">
        <v>6</v>
      </c>
      <c r="J18">
        <v>0</v>
      </c>
      <c r="K18">
        <v>6</v>
      </c>
      <c r="L18" s="6">
        <v>0</v>
      </c>
    </row>
    <row r="19" spans="1:12" x14ac:dyDescent="0.25">
      <c r="A19" t="s">
        <v>17</v>
      </c>
      <c r="B19" t="s">
        <v>35</v>
      </c>
      <c r="C19" t="s">
        <v>40</v>
      </c>
      <c r="D19" t="s">
        <v>29</v>
      </c>
      <c r="E19" t="s">
        <v>18</v>
      </c>
      <c r="F19" t="s">
        <v>18</v>
      </c>
      <c r="G19" t="s">
        <v>4</v>
      </c>
      <c r="H19">
        <v>0</v>
      </c>
      <c r="I19">
        <v>8</v>
      </c>
      <c r="J19">
        <v>0</v>
      </c>
      <c r="K19">
        <v>8</v>
      </c>
      <c r="L19" s="6">
        <v>0</v>
      </c>
    </row>
    <row r="20" spans="1:12" x14ac:dyDescent="0.25">
      <c r="A20" t="s">
        <v>17</v>
      </c>
      <c r="B20" t="s">
        <v>35</v>
      </c>
      <c r="C20" t="s">
        <v>40</v>
      </c>
      <c r="D20" t="s">
        <v>29</v>
      </c>
      <c r="E20" t="s">
        <v>18</v>
      </c>
      <c r="F20" t="s">
        <v>18</v>
      </c>
      <c r="G20" t="s">
        <v>4</v>
      </c>
      <c r="H20">
        <v>0</v>
      </c>
      <c r="I20">
        <v>8</v>
      </c>
      <c r="J20">
        <v>0</v>
      </c>
      <c r="K20">
        <v>8</v>
      </c>
      <c r="L20" s="6">
        <v>0</v>
      </c>
    </row>
    <row r="21" spans="1:12" x14ac:dyDescent="0.25">
      <c r="A21" t="s">
        <v>17</v>
      </c>
      <c r="B21" t="s">
        <v>35</v>
      </c>
      <c r="C21" t="s">
        <v>40</v>
      </c>
      <c r="D21" t="s">
        <v>29</v>
      </c>
      <c r="E21" t="s">
        <v>18</v>
      </c>
      <c r="F21" t="s">
        <v>18</v>
      </c>
      <c r="G21" t="s">
        <v>4</v>
      </c>
      <c r="H21">
        <v>0</v>
      </c>
      <c r="I21">
        <v>8</v>
      </c>
      <c r="J21">
        <v>0</v>
      </c>
      <c r="K21">
        <v>8</v>
      </c>
      <c r="L21" s="6">
        <v>0</v>
      </c>
    </row>
    <row r="22" spans="1:12" x14ac:dyDescent="0.25">
      <c r="A22" t="s">
        <v>17</v>
      </c>
      <c r="B22" t="s">
        <v>35</v>
      </c>
      <c r="C22" t="s">
        <v>40</v>
      </c>
      <c r="D22" t="s">
        <v>29</v>
      </c>
      <c r="E22" t="s">
        <v>18</v>
      </c>
      <c r="F22" t="s">
        <v>18</v>
      </c>
      <c r="G22" t="s">
        <v>4</v>
      </c>
      <c r="H22">
        <v>0</v>
      </c>
      <c r="I22">
        <v>9</v>
      </c>
      <c r="J22">
        <v>0</v>
      </c>
      <c r="K22">
        <v>9</v>
      </c>
      <c r="L22" s="6">
        <v>0</v>
      </c>
    </row>
    <row r="23" spans="1:12" x14ac:dyDescent="0.25">
      <c r="A23" t="s">
        <v>17</v>
      </c>
      <c r="B23" t="s">
        <v>35</v>
      </c>
      <c r="C23" t="s">
        <v>40</v>
      </c>
      <c r="D23" t="s">
        <v>29</v>
      </c>
      <c r="E23" t="s">
        <v>18</v>
      </c>
      <c r="F23" t="s">
        <v>18</v>
      </c>
      <c r="G23" t="s">
        <v>4</v>
      </c>
      <c r="H23">
        <v>0</v>
      </c>
      <c r="I23">
        <v>10</v>
      </c>
      <c r="J23">
        <v>0</v>
      </c>
      <c r="K23">
        <v>10</v>
      </c>
      <c r="L23" s="6">
        <v>0</v>
      </c>
    </row>
    <row r="24" spans="1:12" x14ac:dyDescent="0.25">
      <c r="A24" t="s">
        <v>17</v>
      </c>
      <c r="B24" t="s">
        <v>35</v>
      </c>
      <c r="C24" t="s">
        <v>40</v>
      </c>
      <c r="D24" t="s">
        <v>29</v>
      </c>
      <c r="E24" t="s">
        <v>18</v>
      </c>
      <c r="F24" t="s">
        <v>18</v>
      </c>
      <c r="G24" t="s">
        <v>4</v>
      </c>
      <c r="H24">
        <v>0</v>
      </c>
      <c r="I24">
        <v>11</v>
      </c>
      <c r="J24">
        <v>0</v>
      </c>
      <c r="K24">
        <v>11</v>
      </c>
      <c r="L24" s="6">
        <v>0</v>
      </c>
    </row>
    <row r="25" spans="1:12" x14ac:dyDescent="0.25">
      <c r="A25" t="s">
        <v>17</v>
      </c>
      <c r="B25" t="s">
        <v>35</v>
      </c>
      <c r="C25" t="s">
        <v>40</v>
      </c>
      <c r="D25" t="s">
        <v>29</v>
      </c>
      <c r="E25" t="s">
        <v>18</v>
      </c>
      <c r="F25" t="s">
        <v>18</v>
      </c>
      <c r="G25" t="s">
        <v>4</v>
      </c>
      <c r="H25">
        <v>0</v>
      </c>
      <c r="I25">
        <v>11</v>
      </c>
      <c r="J25">
        <v>0</v>
      </c>
      <c r="K25">
        <v>11</v>
      </c>
      <c r="L25" s="6">
        <v>0</v>
      </c>
    </row>
    <row r="26" spans="1:12" x14ac:dyDescent="0.25">
      <c r="A26" t="s">
        <v>17</v>
      </c>
      <c r="B26" t="s">
        <v>35</v>
      </c>
      <c r="C26" t="s">
        <v>40</v>
      </c>
      <c r="D26" t="s">
        <v>29</v>
      </c>
      <c r="E26" t="s">
        <v>18</v>
      </c>
      <c r="F26" t="s">
        <v>18</v>
      </c>
      <c r="G26" t="s">
        <v>4</v>
      </c>
      <c r="H26">
        <v>0</v>
      </c>
      <c r="I26">
        <v>13</v>
      </c>
      <c r="J26">
        <v>0</v>
      </c>
      <c r="K26">
        <v>13</v>
      </c>
      <c r="L26" s="6">
        <v>0</v>
      </c>
    </row>
    <row r="27" spans="1:12" x14ac:dyDescent="0.25">
      <c r="A27" t="s">
        <v>17</v>
      </c>
      <c r="B27" t="s">
        <v>35</v>
      </c>
      <c r="C27" t="s">
        <v>40</v>
      </c>
      <c r="D27" t="s">
        <v>29</v>
      </c>
      <c r="E27" t="s">
        <v>18</v>
      </c>
      <c r="F27" t="s">
        <v>18</v>
      </c>
      <c r="G27" t="s">
        <v>4</v>
      </c>
      <c r="H27">
        <v>0</v>
      </c>
      <c r="I27">
        <v>15</v>
      </c>
      <c r="J27">
        <v>0</v>
      </c>
      <c r="K27">
        <v>15</v>
      </c>
      <c r="L27" s="6">
        <v>0</v>
      </c>
    </row>
    <row r="28" spans="1:12" x14ac:dyDescent="0.25">
      <c r="A28" t="s">
        <v>17</v>
      </c>
      <c r="B28" t="s">
        <v>35</v>
      </c>
      <c r="C28" t="s">
        <v>40</v>
      </c>
      <c r="D28" t="s">
        <v>29</v>
      </c>
      <c r="E28" t="s">
        <v>18</v>
      </c>
      <c r="F28" t="s">
        <v>18</v>
      </c>
      <c r="G28" t="s">
        <v>4</v>
      </c>
      <c r="H28">
        <v>0</v>
      </c>
      <c r="I28">
        <v>15</v>
      </c>
      <c r="J28">
        <v>0</v>
      </c>
      <c r="K28">
        <v>15</v>
      </c>
      <c r="L28" s="6">
        <v>0</v>
      </c>
    </row>
    <row r="29" spans="1:12" x14ac:dyDescent="0.25">
      <c r="A29" t="s">
        <v>17</v>
      </c>
      <c r="B29" t="s">
        <v>35</v>
      </c>
      <c r="C29" t="s">
        <v>40</v>
      </c>
      <c r="D29" t="s">
        <v>29</v>
      </c>
      <c r="E29" t="s">
        <v>18</v>
      </c>
      <c r="F29" t="s">
        <v>18</v>
      </c>
      <c r="G29" t="s">
        <v>4</v>
      </c>
      <c r="H29">
        <v>0</v>
      </c>
      <c r="I29">
        <v>15</v>
      </c>
      <c r="J29">
        <v>0</v>
      </c>
      <c r="K29">
        <v>15</v>
      </c>
      <c r="L29" s="6">
        <v>0</v>
      </c>
    </row>
    <row r="30" spans="1:12" x14ac:dyDescent="0.25">
      <c r="A30" t="s">
        <v>17</v>
      </c>
      <c r="B30" t="s">
        <v>35</v>
      </c>
      <c r="C30" t="s">
        <v>40</v>
      </c>
      <c r="D30" t="s">
        <v>29</v>
      </c>
      <c r="E30" t="s">
        <v>18</v>
      </c>
      <c r="F30" t="s">
        <v>18</v>
      </c>
      <c r="G30" t="s">
        <v>4</v>
      </c>
      <c r="H30">
        <v>0</v>
      </c>
      <c r="I30">
        <v>15</v>
      </c>
      <c r="J30">
        <v>0</v>
      </c>
      <c r="K30">
        <v>15</v>
      </c>
      <c r="L30" s="6">
        <v>0</v>
      </c>
    </row>
    <row r="31" spans="1:12" x14ac:dyDescent="0.25">
      <c r="A31" t="s">
        <v>17</v>
      </c>
      <c r="B31" t="s">
        <v>35</v>
      </c>
      <c r="C31" t="s">
        <v>40</v>
      </c>
      <c r="D31" t="s">
        <v>29</v>
      </c>
      <c r="E31" t="s">
        <v>18</v>
      </c>
      <c r="F31" t="s">
        <v>18</v>
      </c>
      <c r="G31" t="s">
        <v>4</v>
      </c>
      <c r="H31">
        <v>0</v>
      </c>
      <c r="I31">
        <v>19</v>
      </c>
      <c r="J31">
        <v>0</v>
      </c>
      <c r="K31">
        <v>19</v>
      </c>
      <c r="L31" s="6">
        <v>0</v>
      </c>
    </row>
    <row r="32" spans="1:12" x14ac:dyDescent="0.25">
      <c r="A32" t="s">
        <v>17</v>
      </c>
      <c r="B32" t="s">
        <v>35</v>
      </c>
      <c r="C32" t="s">
        <v>40</v>
      </c>
      <c r="D32" t="s">
        <v>30</v>
      </c>
      <c r="E32" t="s">
        <v>18</v>
      </c>
      <c r="F32" t="s">
        <v>18</v>
      </c>
      <c r="G32" t="s">
        <v>4</v>
      </c>
      <c r="H32">
        <v>5</v>
      </c>
      <c r="I32">
        <v>2</v>
      </c>
      <c r="J32">
        <v>0</v>
      </c>
      <c r="K32">
        <v>2</v>
      </c>
      <c r="L32" s="6">
        <v>0</v>
      </c>
    </row>
    <row r="33" spans="1:12" x14ac:dyDescent="0.25">
      <c r="A33" t="s">
        <v>17</v>
      </c>
      <c r="B33" t="s">
        <v>35</v>
      </c>
      <c r="C33" t="s">
        <v>40</v>
      </c>
      <c r="D33" t="s">
        <v>29</v>
      </c>
      <c r="E33" t="s">
        <v>18</v>
      </c>
      <c r="F33" t="s">
        <v>18</v>
      </c>
      <c r="G33" t="s">
        <v>4</v>
      </c>
      <c r="H33">
        <v>5</v>
      </c>
      <c r="I33">
        <v>3</v>
      </c>
      <c r="J33">
        <v>0</v>
      </c>
      <c r="K33">
        <v>3</v>
      </c>
      <c r="L33" s="6">
        <v>0</v>
      </c>
    </row>
    <row r="34" spans="1:12" x14ac:dyDescent="0.25">
      <c r="A34" t="s">
        <v>17</v>
      </c>
      <c r="B34" t="s">
        <v>35</v>
      </c>
      <c r="C34" t="s">
        <v>40</v>
      </c>
      <c r="D34" t="s">
        <v>32</v>
      </c>
      <c r="E34" t="s">
        <v>18</v>
      </c>
      <c r="F34" t="s">
        <v>18</v>
      </c>
      <c r="G34" t="s">
        <v>4</v>
      </c>
      <c r="H34">
        <v>5</v>
      </c>
      <c r="I34">
        <v>3</v>
      </c>
      <c r="J34">
        <v>0</v>
      </c>
      <c r="K34">
        <v>3</v>
      </c>
      <c r="L34" s="6">
        <v>0</v>
      </c>
    </row>
    <row r="35" spans="1:12" x14ac:dyDescent="0.25">
      <c r="A35" t="s">
        <v>17</v>
      </c>
      <c r="B35" t="s">
        <v>35</v>
      </c>
      <c r="C35" t="s">
        <v>40</v>
      </c>
      <c r="D35" t="s">
        <v>29</v>
      </c>
      <c r="E35" t="s">
        <v>18</v>
      </c>
      <c r="F35" t="s">
        <v>18</v>
      </c>
      <c r="G35" t="s">
        <v>4</v>
      </c>
      <c r="H35">
        <v>5</v>
      </c>
      <c r="I35">
        <v>4</v>
      </c>
      <c r="J35">
        <v>0</v>
      </c>
      <c r="K35">
        <v>4</v>
      </c>
      <c r="L35" s="6">
        <v>0</v>
      </c>
    </row>
    <row r="36" spans="1:12" x14ac:dyDescent="0.25">
      <c r="A36" t="s">
        <v>17</v>
      </c>
      <c r="B36" t="s">
        <v>35</v>
      </c>
      <c r="C36" t="s">
        <v>40</v>
      </c>
      <c r="D36" t="s">
        <v>29</v>
      </c>
      <c r="E36" t="s">
        <v>18</v>
      </c>
      <c r="F36" t="s">
        <v>18</v>
      </c>
      <c r="G36" t="s">
        <v>4</v>
      </c>
      <c r="H36">
        <v>5</v>
      </c>
      <c r="I36">
        <v>4</v>
      </c>
      <c r="J36">
        <v>0</v>
      </c>
      <c r="K36">
        <v>4</v>
      </c>
      <c r="L36" s="6">
        <v>0</v>
      </c>
    </row>
    <row r="37" spans="1:12" x14ac:dyDescent="0.25">
      <c r="A37" t="s">
        <v>17</v>
      </c>
      <c r="B37" t="s">
        <v>35</v>
      </c>
      <c r="C37" t="s">
        <v>40</v>
      </c>
      <c r="D37" t="s">
        <v>29</v>
      </c>
      <c r="E37" t="s">
        <v>18</v>
      </c>
      <c r="F37" t="s">
        <v>18</v>
      </c>
      <c r="G37" t="s">
        <v>4</v>
      </c>
      <c r="H37">
        <v>5</v>
      </c>
      <c r="I37">
        <v>5</v>
      </c>
      <c r="J37">
        <v>2</v>
      </c>
      <c r="K37">
        <v>3</v>
      </c>
      <c r="L37" s="6">
        <v>40</v>
      </c>
    </row>
    <row r="38" spans="1:12" x14ac:dyDescent="0.25">
      <c r="A38" t="s">
        <v>17</v>
      </c>
      <c r="B38" t="s">
        <v>35</v>
      </c>
      <c r="C38" t="s">
        <v>40</v>
      </c>
      <c r="D38" t="s">
        <v>32</v>
      </c>
      <c r="E38" t="s">
        <v>18</v>
      </c>
      <c r="F38" t="s">
        <v>18</v>
      </c>
      <c r="G38" t="s">
        <v>4</v>
      </c>
      <c r="H38">
        <v>5</v>
      </c>
      <c r="I38">
        <v>5</v>
      </c>
      <c r="J38">
        <v>2</v>
      </c>
      <c r="K38">
        <v>3</v>
      </c>
      <c r="L38" s="6">
        <v>40</v>
      </c>
    </row>
    <row r="39" spans="1:12" x14ac:dyDescent="0.25">
      <c r="A39" t="s">
        <v>17</v>
      </c>
      <c r="B39" t="s">
        <v>35</v>
      </c>
      <c r="C39" t="s">
        <v>40</v>
      </c>
      <c r="D39" t="s">
        <v>29</v>
      </c>
      <c r="E39" t="s">
        <v>18</v>
      </c>
      <c r="F39" t="s">
        <v>18</v>
      </c>
      <c r="G39" t="s">
        <v>4</v>
      </c>
      <c r="H39">
        <v>5</v>
      </c>
      <c r="I39">
        <v>6</v>
      </c>
      <c r="J39">
        <v>0</v>
      </c>
      <c r="K39">
        <v>6</v>
      </c>
      <c r="L39" s="6">
        <v>0</v>
      </c>
    </row>
    <row r="40" spans="1:12" x14ac:dyDescent="0.25">
      <c r="A40" t="s">
        <v>17</v>
      </c>
      <c r="B40" t="s">
        <v>35</v>
      </c>
      <c r="C40" t="s">
        <v>40</v>
      </c>
      <c r="D40" t="s">
        <v>29</v>
      </c>
      <c r="E40" t="s">
        <v>18</v>
      </c>
      <c r="F40" t="s">
        <v>18</v>
      </c>
      <c r="G40" t="s">
        <v>4</v>
      </c>
      <c r="H40">
        <v>5</v>
      </c>
      <c r="I40">
        <v>8</v>
      </c>
      <c r="J40">
        <v>3</v>
      </c>
      <c r="K40">
        <v>5</v>
      </c>
      <c r="L40" s="6">
        <v>37.5</v>
      </c>
    </row>
    <row r="41" spans="1:12" x14ac:dyDescent="0.25">
      <c r="A41" t="s">
        <v>17</v>
      </c>
      <c r="B41" t="s">
        <v>35</v>
      </c>
      <c r="C41" t="s">
        <v>40</v>
      </c>
      <c r="D41" t="s">
        <v>29</v>
      </c>
      <c r="E41" t="s">
        <v>18</v>
      </c>
      <c r="F41" t="s">
        <v>18</v>
      </c>
      <c r="G41" t="s">
        <v>4</v>
      </c>
      <c r="H41">
        <v>5</v>
      </c>
      <c r="I41">
        <v>8</v>
      </c>
      <c r="J41">
        <v>0</v>
      </c>
      <c r="K41">
        <v>8</v>
      </c>
      <c r="L41" s="6">
        <v>0</v>
      </c>
    </row>
    <row r="42" spans="1:12" x14ac:dyDescent="0.25">
      <c r="A42" t="s">
        <v>17</v>
      </c>
      <c r="B42" t="s">
        <v>35</v>
      </c>
      <c r="C42" t="s">
        <v>40</v>
      </c>
      <c r="D42" t="s">
        <v>29</v>
      </c>
      <c r="E42" t="s">
        <v>18</v>
      </c>
      <c r="F42" t="s">
        <v>18</v>
      </c>
      <c r="G42" t="s">
        <v>4</v>
      </c>
      <c r="H42">
        <v>5</v>
      </c>
      <c r="I42">
        <v>8</v>
      </c>
      <c r="J42">
        <v>0</v>
      </c>
      <c r="K42">
        <v>8</v>
      </c>
      <c r="L42" s="6">
        <v>0</v>
      </c>
    </row>
    <row r="43" spans="1:12" x14ac:dyDescent="0.25">
      <c r="A43" t="s">
        <v>17</v>
      </c>
      <c r="B43" t="s">
        <v>35</v>
      </c>
      <c r="C43" t="s">
        <v>40</v>
      </c>
      <c r="D43" t="s">
        <v>29</v>
      </c>
      <c r="E43" t="s">
        <v>18</v>
      </c>
      <c r="F43" t="s">
        <v>18</v>
      </c>
      <c r="G43" t="s">
        <v>4</v>
      </c>
      <c r="H43">
        <v>5</v>
      </c>
      <c r="I43">
        <v>9</v>
      </c>
      <c r="J43">
        <v>0</v>
      </c>
      <c r="K43">
        <v>9</v>
      </c>
      <c r="L43" s="6">
        <v>0</v>
      </c>
    </row>
    <row r="44" spans="1:12" x14ac:dyDescent="0.25">
      <c r="A44" t="s">
        <v>17</v>
      </c>
      <c r="B44" t="s">
        <v>35</v>
      </c>
      <c r="C44" t="s">
        <v>40</v>
      </c>
      <c r="D44" t="s">
        <v>32</v>
      </c>
      <c r="E44" t="s">
        <v>18</v>
      </c>
      <c r="F44" t="s">
        <v>18</v>
      </c>
      <c r="G44" t="s">
        <v>4</v>
      </c>
      <c r="H44">
        <v>5</v>
      </c>
      <c r="I44">
        <v>9</v>
      </c>
      <c r="J44">
        <v>0</v>
      </c>
      <c r="K44">
        <v>9</v>
      </c>
      <c r="L44" s="6">
        <v>0</v>
      </c>
    </row>
    <row r="45" spans="1:12" x14ac:dyDescent="0.25">
      <c r="A45" t="s">
        <v>17</v>
      </c>
      <c r="B45" t="s">
        <v>35</v>
      </c>
      <c r="C45" t="s">
        <v>40</v>
      </c>
      <c r="D45" t="s">
        <v>29</v>
      </c>
      <c r="E45" t="s">
        <v>18</v>
      </c>
      <c r="F45" t="s">
        <v>18</v>
      </c>
      <c r="G45" t="s">
        <v>4</v>
      </c>
      <c r="H45">
        <v>5</v>
      </c>
      <c r="I45">
        <v>10</v>
      </c>
      <c r="J45">
        <v>3</v>
      </c>
      <c r="K45">
        <v>7</v>
      </c>
      <c r="L45" s="6">
        <v>30</v>
      </c>
    </row>
    <row r="46" spans="1:12" x14ac:dyDescent="0.25">
      <c r="A46" t="s">
        <v>17</v>
      </c>
      <c r="B46" t="s">
        <v>35</v>
      </c>
      <c r="C46" t="s">
        <v>40</v>
      </c>
      <c r="D46" t="s">
        <v>29</v>
      </c>
      <c r="E46" t="s">
        <v>18</v>
      </c>
      <c r="F46" t="s">
        <v>18</v>
      </c>
      <c r="G46" t="s">
        <v>4</v>
      </c>
      <c r="H46">
        <v>5</v>
      </c>
      <c r="I46">
        <v>10</v>
      </c>
      <c r="J46">
        <v>4</v>
      </c>
      <c r="K46">
        <v>6</v>
      </c>
      <c r="L46" s="6">
        <v>40</v>
      </c>
    </row>
    <row r="47" spans="1:12" x14ac:dyDescent="0.25">
      <c r="A47" t="s">
        <v>17</v>
      </c>
      <c r="B47" t="s">
        <v>35</v>
      </c>
      <c r="C47" t="s">
        <v>40</v>
      </c>
      <c r="D47" t="s">
        <v>29</v>
      </c>
      <c r="E47" t="s">
        <v>18</v>
      </c>
      <c r="F47" t="s">
        <v>18</v>
      </c>
      <c r="G47" t="s">
        <v>4</v>
      </c>
      <c r="H47">
        <v>5</v>
      </c>
      <c r="I47">
        <v>11</v>
      </c>
      <c r="J47">
        <v>0</v>
      </c>
      <c r="K47">
        <v>11</v>
      </c>
      <c r="L47" s="6">
        <v>0</v>
      </c>
    </row>
    <row r="48" spans="1:12" x14ac:dyDescent="0.25">
      <c r="A48" t="s">
        <v>17</v>
      </c>
      <c r="B48" t="s">
        <v>35</v>
      </c>
      <c r="C48" t="s">
        <v>40</v>
      </c>
      <c r="D48" t="s">
        <v>29</v>
      </c>
      <c r="E48" t="s">
        <v>18</v>
      </c>
      <c r="F48" t="s">
        <v>18</v>
      </c>
      <c r="G48" t="s">
        <v>4</v>
      </c>
      <c r="H48">
        <v>5</v>
      </c>
      <c r="I48">
        <v>12</v>
      </c>
      <c r="J48">
        <v>0</v>
      </c>
      <c r="K48">
        <v>12</v>
      </c>
      <c r="L48" s="6">
        <v>0</v>
      </c>
    </row>
    <row r="49" spans="1:12" x14ac:dyDescent="0.25">
      <c r="A49" t="s">
        <v>17</v>
      </c>
      <c r="B49" t="s">
        <v>35</v>
      </c>
      <c r="C49" t="s">
        <v>40</v>
      </c>
      <c r="D49" t="s">
        <v>29</v>
      </c>
      <c r="E49" t="s">
        <v>18</v>
      </c>
      <c r="F49" t="s">
        <v>18</v>
      </c>
      <c r="G49" t="s">
        <v>4</v>
      </c>
      <c r="H49">
        <v>5</v>
      </c>
      <c r="I49">
        <v>12</v>
      </c>
      <c r="J49">
        <v>0</v>
      </c>
      <c r="K49">
        <v>12</v>
      </c>
      <c r="L49" s="6">
        <v>0</v>
      </c>
    </row>
    <row r="50" spans="1:12" x14ac:dyDescent="0.25">
      <c r="A50" t="s">
        <v>17</v>
      </c>
      <c r="B50" t="s">
        <v>35</v>
      </c>
      <c r="C50" t="s">
        <v>40</v>
      </c>
      <c r="D50" t="s">
        <v>32</v>
      </c>
      <c r="E50" t="s">
        <v>18</v>
      </c>
      <c r="F50" t="s">
        <v>18</v>
      </c>
      <c r="G50" t="s">
        <v>4</v>
      </c>
      <c r="H50">
        <v>5</v>
      </c>
      <c r="I50">
        <v>12</v>
      </c>
      <c r="J50">
        <v>0</v>
      </c>
      <c r="K50">
        <v>12</v>
      </c>
      <c r="L50" s="6">
        <v>0</v>
      </c>
    </row>
    <row r="51" spans="1:12" x14ac:dyDescent="0.25">
      <c r="A51" t="s">
        <v>17</v>
      </c>
      <c r="B51" t="s">
        <v>35</v>
      </c>
      <c r="C51" t="s">
        <v>40</v>
      </c>
      <c r="D51" t="s">
        <v>32</v>
      </c>
      <c r="E51" t="s">
        <v>18</v>
      </c>
      <c r="F51" t="s">
        <v>18</v>
      </c>
      <c r="G51" t="s">
        <v>4</v>
      </c>
      <c r="H51">
        <v>5</v>
      </c>
      <c r="I51">
        <v>12</v>
      </c>
      <c r="J51">
        <v>1</v>
      </c>
      <c r="K51">
        <v>11</v>
      </c>
      <c r="L51" s="6">
        <v>8.3333333333333321</v>
      </c>
    </row>
    <row r="52" spans="1:12" x14ac:dyDescent="0.25">
      <c r="A52" t="s">
        <v>17</v>
      </c>
      <c r="B52" t="s">
        <v>35</v>
      </c>
      <c r="C52" t="s">
        <v>40</v>
      </c>
      <c r="D52" t="s">
        <v>29</v>
      </c>
      <c r="E52" t="s">
        <v>18</v>
      </c>
      <c r="F52" t="s">
        <v>18</v>
      </c>
      <c r="G52" t="s">
        <v>4</v>
      </c>
      <c r="H52">
        <v>5</v>
      </c>
      <c r="I52">
        <v>13</v>
      </c>
      <c r="J52">
        <v>1</v>
      </c>
      <c r="K52">
        <v>12</v>
      </c>
      <c r="L52" s="6">
        <v>7.6923076923076925</v>
      </c>
    </row>
    <row r="53" spans="1:12" x14ac:dyDescent="0.25">
      <c r="A53" t="s">
        <v>17</v>
      </c>
      <c r="B53" t="s">
        <v>35</v>
      </c>
      <c r="C53" t="s">
        <v>40</v>
      </c>
      <c r="D53" t="s">
        <v>29</v>
      </c>
      <c r="E53" t="s">
        <v>18</v>
      </c>
      <c r="F53" t="s">
        <v>18</v>
      </c>
      <c r="G53" t="s">
        <v>4</v>
      </c>
      <c r="H53">
        <v>5</v>
      </c>
      <c r="I53">
        <v>13</v>
      </c>
      <c r="J53">
        <v>5</v>
      </c>
      <c r="K53">
        <v>8</v>
      </c>
      <c r="L53" s="6">
        <v>38.461538461538467</v>
      </c>
    </row>
    <row r="54" spans="1:12" x14ac:dyDescent="0.25">
      <c r="A54" t="s">
        <v>17</v>
      </c>
      <c r="B54" t="s">
        <v>35</v>
      </c>
      <c r="C54" t="s">
        <v>40</v>
      </c>
      <c r="D54" t="s">
        <v>29</v>
      </c>
      <c r="E54" t="s">
        <v>18</v>
      </c>
      <c r="F54" t="s">
        <v>18</v>
      </c>
      <c r="G54" t="s">
        <v>4</v>
      </c>
      <c r="H54">
        <v>5</v>
      </c>
      <c r="I54">
        <v>13</v>
      </c>
      <c r="J54">
        <v>3</v>
      </c>
      <c r="K54">
        <v>10</v>
      </c>
      <c r="L54" s="6">
        <v>23.076923076923077</v>
      </c>
    </row>
    <row r="55" spans="1:12" x14ac:dyDescent="0.25">
      <c r="A55" t="s">
        <v>17</v>
      </c>
      <c r="B55" t="s">
        <v>35</v>
      </c>
      <c r="C55" t="s">
        <v>40</v>
      </c>
      <c r="D55" t="s">
        <v>29</v>
      </c>
      <c r="E55" t="s">
        <v>18</v>
      </c>
      <c r="F55" t="s">
        <v>18</v>
      </c>
      <c r="G55" t="s">
        <v>4</v>
      </c>
      <c r="H55">
        <v>5</v>
      </c>
      <c r="I55">
        <v>14</v>
      </c>
      <c r="J55">
        <v>3</v>
      </c>
      <c r="K55">
        <v>11</v>
      </c>
      <c r="L55" s="6">
        <v>21.428571428571427</v>
      </c>
    </row>
    <row r="56" spans="1:12" x14ac:dyDescent="0.25">
      <c r="A56" t="s">
        <v>17</v>
      </c>
      <c r="B56" t="s">
        <v>35</v>
      </c>
      <c r="C56" t="s">
        <v>40</v>
      </c>
      <c r="D56" t="s">
        <v>29</v>
      </c>
      <c r="E56" t="s">
        <v>18</v>
      </c>
      <c r="F56" t="s">
        <v>18</v>
      </c>
      <c r="G56" t="s">
        <v>4</v>
      </c>
      <c r="H56">
        <v>5</v>
      </c>
      <c r="I56">
        <v>15</v>
      </c>
      <c r="J56">
        <v>0</v>
      </c>
      <c r="K56">
        <v>15</v>
      </c>
      <c r="L56" s="6">
        <v>0</v>
      </c>
    </row>
    <row r="57" spans="1:12" x14ac:dyDescent="0.25">
      <c r="A57" t="s">
        <v>17</v>
      </c>
      <c r="B57" t="s">
        <v>35</v>
      </c>
      <c r="C57" t="s">
        <v>40</v>
      </c>
      <c r="D57" t="s">
        <v>29</v>
      </c>
      <c r="E57" t="s">
        <v>18</v>
      </c>
      <c r="F57" t="s">
        <v>18</v>
      </c>
      <c r="G57" t="s">
        <v>4</v>
      </c>
      <c r="H57">
        <v>5</v>
      </c>
      <c r="I57">
        <v>15</v>
      </c>
      <c r="J57">
        <v>0</v>
      </c>
      <c r="K57">
        <v>15</v>
      </c>
      <c r="L57" s="6">
        <v>0</v>
      </c>
    </row>
    <row r="58" spans="1:12" x14ac:dyDescent="0.25">
      <c r="A58" t="s">
        <v>17</v>
      </c>
      <c r="B58" t="s">
        <v>35</v>
      </c>
      <c r="C58" t="s">
        <v>40</v>
      </c>
      <c r="D58" t="s">
        <v>29</v>
      </c>
      <c r="E58" t="s">
        <v>18</v>
      </c>
      <c r="F58" t="s">
        <v>18</v>
      </c>
      <c r="G58" t="s">
        <v>4</v>
      </c>
      <c r="H58">
        <v>5</v>
      </c>
      <c r="I58">
        <v>15</v>
      </c>
      <c r="J58">
        <v>0</v>
      </c>
      <c r="K58">
        <v>15</v>
      </c>
      <c r="L58" s="6">
        <v>0</v>
      </c>
    </row>
    <row r="59" spans="1:12" x14ac:dyDescent="0.25">
      <c r="A59" t="s">
        <v>17</v>
      </c>
      <c r="B59" t="s">
        <v>35</v>
      </c>
      <c r="C59" t="s">
        <v>40</v>
      </c>
      <c r="D59" t="s">
        <v>29</v>
      </c>
      <c r="E59" t="s">
        <v>18</v>
      </c>
      <c r="F59" t="s">
        <v>18</v>
      </c>
      <c r="G59" t="s">
        <v>4</v>
      </c>
      <c r="H59">
        <v>20</v>
      </c>
      <c r="I59">
        <v>0</v>
      </c>
      <c r="J59">
        <v>0</v>
      </c>
      <c r="K59">
        <v>0</v>
      </c>
      <c r="L59" s="6" t="s">
        <v>9</v>
      </c>
    </row>
    <row r="60" spans="1:12" x14ac:dyDescent="0.25">
      <c r="A60" t="s">
        <v>17</v>
      </c>
      <c r="B60" t="s">
        <v>35</v>
      </c>
      <c r="C60" t="s">
        <v>40</v>
      </c>
      <c r="D60" t="s">
        <v>29</v>
      </c>
      <c r="E60" t="s">
        <v>18</v>
      </c>
      <c r="F60" t="s">
        <v>18</v>
      </c>
      <c r="G60" t="s">
        <v>4</v>
      </c>
      <c r="H60">
        <v>20</v>
      </c>
      <c r="I60">
        <v>1</v>
      </c>
      <c r="J60">
        <v>0</v>
      </c>
      <c r="K60">
        <v>1</v>
      </c>
      <c r="L60" s="6">
        <v>0</v>
      </c>
    </row>
    <row r="61" spans="1:12" x14ac:dyDescent="0.25">
      <c r="A61" t="s">
        <v>17</v>
      </c>
      <c r="B61" t="s">
        <v>35</v>
      </c>
      <c r="C61" t="s">
        <v>40</v>
      </c>
      <c r="D61" t="s">
        <v>29</v>
      </c>
      <c r="E61" t="s">
        <v>18</v>
      </c>
      <c r="F61" t="s">
        <v>18</v>
      </c>
      <c r="G61" t="s">
        <v>4</v>
      </c>
      <c r="H61">
        <v>20</v>
      </c>
      <c r="I61">
        <v>1</v>
      </c>
      <c r="J61">
        <v>1</v>
      </c>
      <c r="K61">
        <v>0</v>
      </c>
      <c r="L61" s="6">
        <v>100</v>
      </c>
    </row>
    <row r="62" spans="1:12" x14ac:dyDescent="0.25">
      <c r="A62" t="s">
        <v>17</v>
      </c>
      <c r="B62" t="s">
        <v>35</v>
      </c>
      <c r="C62" t="s">
        <v>40</v>
      </c>
      <c r="D62" t="s">
        <v>30</v>
      </c>
      <c r="E62" t="s">
        <v>18</v>
      </c>
      <c r="F62" t="s">
        <v>18</v>
      </c>
      <c r="G62" t="s">
        <v>4</v>
      </c>
      <c r="H62">
        <v>20</v>
      </c>
      <c r="I62">
        <v>5</v>
      </c>
      <c r="J62">
        <v>1</v>
      </c>
      <c r="K62">
        <v>4</v>
      </c>
      <c r="L62" s="6">
        <v>20</v>
      </c>
    </row>
    <row r="63" spans="1:12" x14ac:dyDescent="0.25">
      <c r="A63" t="s">
        <v>17</v>
      </c>
      <c r="B63" t="s">
        <v>35</v>
      </c>
      <c r="C63" t="s">
        <v>40</v>
      </c>
      <c r="D63" t="s">
        <v>30</v>
      </c>
      <c r="E63" t="s">
        <v>18</v>
      </c>
      <c r="F63" t="s">
        <v>18</v>
      </c>
      <c r="G63" t="s">
        <v>4</v>
      </c>
      <c r="H63">
        <v>20</v>
      </c>
      <c r="I63">
        <v>5</v>
      </c>
      <c r="J63">
        <v>0</v>
      </c>
      <c r="K63">
        <v>5</v>
      </c>
      <c r="L63" s="6">
        <v>0</v>
      </c>
    </row>
    <row r="64" spans="1:12" x14ac:dyDescent="0.25">
      <c r="A64" t="s">
        <v>17</v>
      </c>
      <c r="B64" t="s">
        <v>35</v>
      </c>
      <c r="C64" t="s">
        <v>40</v>
      </c>
      <c r="D64" t="s">
        <v>32</v>
      </c>
      <c r="E64" t="s">
        <v>18</v>
      </c>
      <c r="F64" t="s">
        <v>18</v>
      </c>
      <c r="G64" t="s">
        <v>4</v>
      </c>
      <c r="H64">
        <v>20</v>
      </c>
      <c r="I64">
        <v>8</v>
      </c>
      <c r="J64">
        <v>2</v>
      </c>
      <c r="K64">
        <v>6</v>
      </c>
      <c r="L64" s="6">
        <v>25</v>
      </c>
    </row>
    <row r="65" spans="1:12" x14ac:dyDescent="0.25">
      <c r="A65" t="s">
        <v>17</v>
      </c>
      <c r="B65" t="s">
        <v>35</v>
      </c>
      <c r="C65" t="s">
        <v>40</v>
      </c>
      <c r="D65" t="s">
        <v>29</v>
      </c>
      <c r="E65" t="s">
        <v>18</v>
      </c>
      <c r="F65" t="s">
        <v>18</v>
      </c>
      <c r="G65" t="s">
        <v>4</v>
      </c>
      <c r="H65">
        <v>20</v>
      </c>
      <c r="I65">
        <v>11</v>
      </c>
      <c r="J65">
        <v>2</v>
      </c>
      <c r="K65">
        <v>9</v>
      </c>
      <c r="L65" s="6">
        <v>18.181818181818183</v>
      </c>
    </row>
    <row r="66" spans="1:12" x14ac:dyDescent="0.25">
      <c r="A66" t="s">
        <v>17</v>
      </c>
      <c r="B66" t="s">
        <v>35</v>
      </c>
      <c r="C66" t="s">
        <v>40</v>
      </c>
      <c r="D66" t="s">
        <v>29</v>
      </c>
      <c r="E66" t="s">
        <v>18</v>
      </c>
      <c r="F66" t="s">
        <v>18</v>
      </c>
      <c r="G66" t="s">
        <v>4</v>
      </c>
      <c r="H66">
        <v>20</v>
      </c>
      <c r="I66">
        <v>13</v>
      </c>
      <c r="J66">
        <v>10</v>
      </c>
      <c r="K66">
        <v>3</v>
      </c>
      <c r="L66" s="6">
        <v>76.923076923076934</v>
      </c>
    </row>
    <row r="67" spans="1:12" x14ac:dyDescent="0.25">
      <c r="A67" t="s">
        <v>17</v>
      </c>
      <c r="B67" t="s">
        <v>35</v>
      </c>
      <c r="C67" t="s">
        <v>40</v>
      </c>
      <c r="D67" t="s">
        <v>29</v>
      </c>
      <c r="E67" t="s">
        <v>18</v>
      </c>
      <c r="F67" t="s">
        <v>18</v>
      </c>
      <c r="G67" t="s">
        <v>4</v>
      </c>
      <c r="H67">
        <v>20</v>
      </c>
      <c r="I67">
        <v>13</v>
      </c>
      <c r="J67">
        <v>2</v>
      </c>
      <c r="K67">
        <v>11</v>
      </c>
      <c r="L67" s="6">
        <v>15.384615384615385</v>
      </c>
    </row>
    <row r="68" spans="1:12" x14ac:dyDescent="0.25">
      <c r="A68" t="s">
        <v>17</v>
      </c>
      <c r="B68" t="s">
        <v>35</v>
      </c>
      <c r="C68" t="s">
        <v>40</v>
      </c>
      <c r="D68" t="s">
        <v>29</v>
      </c>
      <c r="E68" t="s">
        <v>18</v>
      </c>
      <c r="F68" t="s">
        <v>18</v>
      </c>
      <c r="G68" t="s">
        <v>4</v>
      </c>
      <c r="H68">
        <v>20</v>
      </c>
      <c r="I68">
        <v>13</v>
      </c>
      <c r="J68">
        <v>2</v>
      </c>
      <c r="K68">
        <v>11</v>
      </c>
      <c r="L68" s="6">
        <v>15.384615384615385</v>
      </c>
    </row>
    <row r="69" spans="1:12" x14ac:dyDescent="0.25">
      <c r="A69" t="s">
        <v>17</v>
      </c>
      <c r="B69" t="s">
        <v>35</v>
      </c>
      <c r="C69" t="s">
        <v>40</v>
      </c>
      <c r="D69" t="s">
        <v>29</v>
      </c>
      <c r="E69" t="s">
        <v>18</v>
      </c>
      <c r="F69" t="s">
        <v>18</v>
      </c>
      <c r="G69" t="s">
        <v>4</v>
      </c>
      <c r="H69">
        <v>20</v>
      </c>
      <c r="I69">
        <v>13</v>
      </c>
      <c r="J69">
        <v>0</v>
      </c>
      <c r="K69">
        <v>13</v>
      </c>
      <c r="L69" s="6">
        <v>0</v>
      </c>
    </row>
    <row r="70" spans="1:12" x14ac:dyDescent="0.25">
      <c r="A70" t="s">
        <v>17</v>
      </c>
      <c r="B70" t="s">
        <v>35</v>
      </c>
      <c r="C70" t="s">
        <v>40</v>
      </c>
      <c r="D70" t="s">
        <v>29</v>
      </c>
      <c r="E70" t="s">
        <v>18</v>
      </c>
      <c r="F70" t="s">
        <v>18</v>
      </c>
      <c r="G70" t="s">
        <v>4</v>
      </c>
      <c r="H70">
        <v>20</v>
      </c>
      <c r="I70">
        <v>14</v>
      </c>
      <c r="J70">
        <v>3</v>
      </c>
      <c r="K70">
        <v>11</v>
      </c>
      <c r="L70" s="6">
        <v>21.428571428571427</v>
      </c>
    </row>
    <row r="71" spans="1:12" x14ac:dyDescent="0.25">
      <c r="A71" t="s">
        <v>17</v>
      </c>
      <c r="B71" t="s">
        <v>35</v>
      </c>
      <c r="C71" t="s">
        <v>40</v>
      </c>
      <c r="D71" t="s">
        <v>29</v>
      </c>
      <c r="E71" t="s">
        <v>18</v>
      </c>
      <c r="F71" t="s">
        <v>18</v>
      </c>
      <c r="G71" t="s">
        <v>4</v>
      </c>
      <c r="H71">
        <v>20</v>
      </c>
      <c r="I71">
        <v>14</v>
      </c>
      <c r="J71">
        <v>3</v>
      </c>
      <c r="K71">
        <v>11</v>
      </c>
      <c r="L71" s="6">
        <v>21.428571428571427</v>
      </c>
    </row>
    <row r="72" spans="1:12" x14ac:dyDescent="0.25">
      <c r="A72" t="s">
        <v>17</v>
      </c>
      <c r="B72" t="s">
        <v>35</v>
      </c>
      <c r="C72" t="s">
        <v>40</v>
      </c>
      <c r="D72" t="s">
        <v>29</v>
      </c>
      <c r="E72" t="s">
        <v>18</v>
      </c>
      <c r="F72" t="s">
        <v>18</v>
      </c>
      <c r="G72" t="s">
        <v>4</v>
      </c>
      <c r="H72">
        <v>20</v>
      </c>
      <c r="I72">
        <v>15</v>
      </c>
      <c r="J72">
        <v>4</v>
      </c>
      <c r="K72">
        <v>11</v>
      </c>
      <c r="L72" s="6">
        <v>26.666666666666668</v>
      </c>
    </row>
    <row r="73" spans="1:12" x14ac:dyDescent="0.25">
      <c r="A73" t="s">
        <v>17</v>
      </c>
      <c r="B73" t="s">
        <v>35</v>
      </c>
      <c r="C73" t="s">
        <v>40</v>
      </c>
      <c r="D73" t="s">
        <v>29</v>
      </c>
      <c r="E73" t="s">
        <v>18</v>
      </c>
      <c r="F73" t="s">
        <v>18</v>
      </c>
      <c r="G73" t="s">
        <v>4</v>
      </c>
      <c r="H73">
        <v>20</v>
      </c>
      <c r="I73">
        <v>15</v>
      </c>
      <c r="J73">
        <v>4</v>
      </c>
      <c r="K73">
        <v>11</v>
      </c>
      <c r="L73" s="6">
        <v>26.666666666666668</v>
      </c>
    </row>
    <row r="74" spans="1:12" x14ac:dyDescent="0.25">
      <c r="A74" t="s">
        <v>17</v>
      </c>
      <c r="B74" t="s">
        <v>35</v>
      </c>
      <c r="C74" t="s">
        <v>40</v>
      </c>
      <c r="D74" t="s">
        <v>29</v>
      </c>
      <c r="E74" t="s">
        <v>18</v>
      </c>
      <c r="F74" t="s">
        <v>18</v>
      </c>
      <c r="G74" t="s">
        <v>4</v>
      </c>
      <c r="H74">
        <v>20</v>
      </c>
      <c r="I74">
        <v>15</v>
      </c>
      <c r="J74">
        <v>9</v>
      </c>
      <c r="K74">
        <v>6</v>
      </c>
      <c r="L74" s="6">
        <v>60</v>
      </c>
    </row>
    <row r="75" spans="1:12" x14ac:dyDescent="0.25">
      <c r="A75" t="s">
        <v>17</v>
      </c>
      <c r="B75" t="s">
        <v>35</v>
      </c>
      <c r="C75" t="s">
        <v>40</v>
      </c>
      <c r="D75" t="s">
        <v>29</v>
      </c>
      <c r="E75" t="s">
        <v>18</v>
      </c>
      <c r="F75" t="s">
        <v>18</v>
      </c>
      <c r="G75" t="s">
        <v>4</v>
      </c>
      <c r="H75">
        <v>20</v>
      </c>
      <c r="I75">
        <v>15</v>
      </c>
      <c r="J75">
        <v>8</v>
      </c>
      <c r="K75">
        <v>7</v>
      </c>
      <c r="L75" s="6">
        <v>53.333333333333336</v>
      </c>
    </row>
    <row r="76" spans="1:12" x14ac:dyDescent="0.25">
      <c r="A76" t="s">
        <v>17</v>
      </c>
      <c r="B76" t="s">
        <v>35</v>
      </c>
      <c r="C76" t="s">
        <v>40</v>
      </c>
      <c r="D76" t="s">
        <v>29</v>
      </c>
      <c r="E76" t="s">
        <v>18</v>
      </c>
      <c r="F76" t="s">
        <v>18</v>
      </c>
      <c r="G76" t="s">
        <v>4</v>
      </c>
      <c r="H76">
        <v>20</v>
      </c>
      <c r="I76">
        <v>15</v>
      </c>
      <c r="J76">
        <v>5</v>
      </c>
      <c r="K76">
        <v>10</v>
      </c>
      <c r="L76" s="6">
        <v>33.333333333333329</v>
      </c>
    </row>
    <row r="77" spans="1:12" x14ac:dyDescent="0.25">
      <c r="A77" t="s">
        <v>17</v>
      </c>
      <c r="B77" t="s">
        <v>35</v>
      </c>
      <c r="C77" t="s">
        <v>40</v>
      </c>
      <c r="D77" t="s">
        <v>29</v>
      </c>
      <c r="E77" t="s">
        <v>18</v>
      </c>
      <c r="F77" t="s">
        <v>18</v>
      </c>
      <c r="G77" t="s">
        <v>4</v>
      </c>
      <c r="H77">
        <v>20</v>
      </c>
      <c r="I77">
        <v>15</v>
      </c>
      <c r="J77">
        <v>12</v>
      </c>
      <c r="K77">
        <v>3</v>
      </c>
      <c r="L77" s="6">
        <v>80</v>
      </c>
    </row>
    <row r="78" spans="1:12" x14ac:dyDescent="0.25">
      <c r="A78" t="s">
        <v>17</v>
      </c>
      <c r="B78" t="s">
        <v>35</v>
      </c>
      <c r="C78" t="s">
        <v>40</v>
      </c>
      <c r="D78" t="s">
        <v>29</v>
      </c>
      <c r="E78" t="s">
        <v>18</v>
      </c>
      <c r="F78" t="s">
        <v>18</v>
      </c>
      <c r="G78" t="s">
        <v>4</v>
      </c>
      <c r="H78">
        <v>20</v>
      </c>
      <c r="I78">
        <v>15</v>
      </c>
      <c r="J78">
        <v>3</v>
      </c>
      <c r="K78">
        <v>12</v>
      </c>
      <c r="L78" s="6">
        <v>20</v>
      </c>
    </row>
    <row r="79" spans="1:12" x14ac:dyDescent="0.25">
      <c r="A79" t="s">
        <v>17</v>
      </c>
      <c r="B79" t="s">
        <v>35</v>
      </c>
      <c r="C79" t="s">
        <v>40</v>
      </c>
      <c r="D79" t="s">
        <v>29</v>
      </c>
      <c r="E79" t="s">
        <v>18</v>
      </c>
      <c r="F79" t="s">
        <v>18</v>
      </c>
      <c r="G79" t="s">
        <v>4</v>
      </c>
      <c r="H79">
        <v>20</v>
      </c>
      <c r="I79">
        <v>15</v>
      </c>
      <c r="J79">
        <v>2</v>
      </c>
      <c r="K79">
        <v>13</v>
      </c>
      <c r="L79" s="6">
        <v>13.333333333333334</v>
      </c>
    </row>
    <row r="80" spans="1:12" x14ac:dyDescent="0.25">
      <c r="A80" t="s">
        <v>17</v>
      </c>
      <c r="B80" t="s">
        <v>35</v>
      </c>
      <c r="C80" t="s">
        <v>40</v>
      </c>
      <c r="D80" t="s">
        <v>29</v>
      </c>
      <c r="E80" t="s">
        <v>18</v>
      </c>
      <c r="F80" t="s">
        <v>18</v>
      </c>
      <c r="G80" t="s">
        <v>4</v>
      </c>
      <c r="H80">
        <v>20</v>
      </c>
      <c r="I80">
        <v>15</v>
      </c>
      <c r="J80">
        <v>0</v>
      </c>
      <c r="K80">
        <v>15</v>
      </c>
      <c r="L80" s="6">
        <v>0</v>
      </c>
    </row>
    <row r="81" spans="1:12" x14ac:dyDescent="0.25">
      <c r="A81" t="s">
        <v>17</v>
      </c>
      <c r="B81" t="s">
        <v>35</v>
      </c>
      <c r="C81" t="s">
        <v>40</v>
      </c>
      <c r="D81" t="s">
        <v>29</v>
      </c>
      <c r="E81" t="s">
        <v>18</v>
      </c>
      <c r="F81" t="s">
        <v>18</v>
      </c>
      <c r="G81" t="s">
        <v>4</v>
      </c>
      <c r="H81">
        <v>20</v>
      </c>
      <c r="I81">
        <v>15</v>
      </c>
      <c r="J81">
        <v>1</v>
      </c>
      <c r="K81">
        <v>14</v>
      </c>
      <c r="L81" s="6">
        <v>6.666666666666667</v>
      </c>
    </row>
    <row r="82" spans="1:12" x14ac:dyDescent="0.25">
      <c r="A82" t="s">
        <v>17</v>
      </c>
      <c r="B82" t="s">
        <v>35</v>
      </c>
      <c r="C82" t="s">
        <v>40</v>
      </c>
      <c r="D82" t="s">
        <v>29</v>
      </c>
      <c r="E82" t="s">
        <v>18</v>
      </c>
      <c r="F82" t="s">
        <v>18</v>
      </c>
      <c r="G82" t="s">
        <v>4</v>
      </c>
      <c r="H82">
        <v>20</v>
      </c>
      <c r="I82">
        <v>15</v>
      </c>
      <c r="J82">
        <v>1</v>
      </c>
      <c r="K82">
        <v>14</v>
      </c>
      <c r="L82" s="6">
        <v>6.666666666666667</v>
      </c>
    </row>
    <row r="83" spans="1:12" x14ac:dyDescent="0.25">
      <c r="A83" t="s">
        <v>17</v>
      </c>
      <c r="B83" t="s">
        <v>35</v>
      </c>
      <c r="C83" t="s">
        <v>40</v>
      </c>
      <c r="D83" t="s">
        <v>29</v>
      </c>
      <c r="E83" t="s">
        <v>18</v>
      </c>
      <c r="F83" t="s">
        <v>18</v>
      </c>
      <c r="G83" t="s">
        <v>4</v>
      </c>
      <c r="H83">
        <v>20</v>
      </c>
      <c r="I83">
        <v>17</v>
      </c>
      <c r="J83">
        <v>0</v>
      </c>
      <c r="K83">
        <v>17</v>
      </c>
      <c r="L83" s="6">
        <v>0</v>
      </c>
    </row>
    <row r="84" spans="1:12" x14ac:dyDescent="0.25">
      <c r="A84" t="s">
        <v>17</v>
      </c>
      <c r="B84" t="s">
        <v>35</v>
      </c>
      <c r="C84" t="s">
        <v>40</v>
      </c>
      <c r="D84" t="s">
        <v>29</v>
      </c>
      <c r="E84" t="s">
        <v>18</v>
      </c>
      <c r="F84" t="s">
        <v>18</v>
      </c>
      <c r="G84" t="s">
        <v>4</v>
      </c>
      <c r="H84">
        <v>20</v>
      </c>
      <c r="I84">
        <v>20</v>
      </c>
      <c r="J84">
        <v>0</v>
      </c>
      <c r="K84">
        <v>20</v>
      </c>
      <c r="L84" s="6">
        <v>0</v>
      </c>
    </row>
    <row r="85" spans="1:12" x14ac:dyDescent="0.25">
      <c r="A85" t="s">
        <v>17</v>
      </c>
      <c r="B85" t="s">
        <v>35</v>
      </c>
      <c r="C85" t="s">
        <v>40</v>
      </c>
      <c r="D85" t="s">
        <v>29</v>
      </c>
      <c r="E85" t="s">
        <v>18</v>
      </c>
      <c r="F85" t="s">
        <v>18</v>
      </c>
      <c r="G85" t="s">
        <v>4</v>
      </c>
      <c r="H85">
        <v>100</v>
      </c>
      <c r="I85">
        <v>0</v>
      </c>
      <c r="J85">
        <v>0</v>
      </c>
      <c r="K85">
        <v>0</v>
      </c>
      <c r="L85" s="6" t="s">
        <v>9</v>
      </c>
    </row>
    <row r="86" spans="1:12" x14ac:dyDescent="0.25">
      <c r="A86" t="s">
        <v>17</v>
      </c>
      <c r="B86" t="s">
        <v>35</v>
      </c>
      <c r="C86" t="s">
        <v>40</v>
      </c>
      <c r="D86" t="s">
        <v>29</v>
      </c>
      <c r="E86" t="s">
        <v>18</v>
      </c>
      <c r="F86" t="s">
        <v>18</v>
      </c>
      <c r="G86" t="s">
        <v>4</v>
      </c>
      <c r="H86">
        <v>100</v>
      </c>
      <c r="I86">
        <v>0</v>
      </c>
      <c r="J86">
        <v>0</v>
      </c>
      <c r="K86">
        <v>0</v>
      </c>
      <c r="L86" s="6" t="s">
        <v>9</v>
      </c>
    </row>
    <row r="87" spans="1:12" x14ac:dyDescent="0.25">
      <c r="A87" t="s">
        <v>17</v>
      </c>
      <c r="B87" t="s">
        <v>35</v>
      </c>
      <c r="C87" t="s">
        <v>40</v>
      </c>
      <c r="D87" t="s">
        <v>29</v>
      </c>
      <c r="E87" t="s">
        <v>18</v>
      </c>
      <c r="F87" t="s">
        <v>18</v>
      </c>
      <c r="G87" t="s">
        <v>4</v>
      </c>
      <c r="H87">
        <v>100</v>
      </c>
      <c r="I87">
        <v>1</v>
      </c>
      <c r="J87">
        <v>0</v>
      </c>
      <c r="K87">
        <v>1</v>
      </c>
      <c r="L87" s="6">
        <v>0</v>
      </c>
    </row>
    <row r="88" spans="1:12" x14ac:dyDescent="0.25">
      <c r="A88" t="s">
        <v>17</v>
      </c>
      <c r="B88" t="s">
        <v>35</v>
      </c>
      <c r="C88" t="s">
        <v>40</v>
      </c>
      <c r="D88" t="s">
        <v>32</v>
      </c>
      <c r="E88" t="s">
        <v>18</v>
      </c>
      <c r="F88" t="s">
        <v>18</v>
      </c>
      <c r="G88" t="s">
        <v>4</v>
      </c>
      <c r="H88">
        <v>100</v>
      </c>
      <c r="I88">
        <v>1</v>
      </c>
      <c r="J88">
        <v>0</v>
      </c>
      <c r="K88">
        <v>1</v>
      </c>
      <c r="L88" s="6">
        <v>0</v>
      </c>
    </row>
    <row r="89" spans="1:12" x14ac:dyDescent="0.25">
      <c r="A89" t="s">
        <v>17</v>
      </c>
      <c r="B89" t="s">
        <v>35</v>
      </c>
      <c r="C89" t="s">
        <v>40</v>
      </c>
      <c r="D89" t="s">
        <v>30</v>
      </c>
      <c r="E89" t="s">
        <v>18</v>
      </c>
      <c r="F89" t="s">
        <v>18</v>
      </c>
      <c r="G89" t="s">
        <v>4</v>
      </c>
      <c r="H89">
        <v>100</v>
      </c>
      <c r="I89">
        <v>1</v>
      </c>
      <c r="J89">
        <v>0</v>
      </c>
      <c r="K89">
        <v>1</v>
      </c>
      <c r="L89" s="6">
        <v>0</v>
      </c>
    </row>
    <row r="90" spans="1:12" x14ac:dyDescent="0.25">
      <c r="A90" t="s">
        <v>17</v>
      </c>
      <c r="B90" t="s">
        <v>35</v>
      </c>
      <c r="C90" t="s">
        <v>40</v>
      </c>
      <c r="D90" t="s">
        <v>29</v>
      </c>
      <c r="E90" t="s">
        <v>18</v>
      </c>
      <c r="F90" t="s">
        <v>18</v>
      </c>
      <c r="G90" t="s">
        <v>4</v>
      </c>
      <c r="H90">
        <v>100</v>
      </c>
      <c r="I90">
        <v>2</v>
      </c>
      <c r="J90">
        <v>2</v>
      </c>
      <c r="K90">
        <v>0</v>
      </c>
      <c r="L90" s="6">
        <v>100</v>
      </c>
    </row>
    <row r="91" spans="1:12" x14ac:dyDescent="0.25">
      <c r="A91" t="s">
        <v>17</v>
      </c>
      <c r="B91" t="s">
        <v>35</v>
      </c>
      <c r="C91" t="s">
        <v>40</v>
      </c>
      <c r="D91" t="s">
        <v>32</v>
      </c>
      <c r="E91" t="s">
        <v>18</v>
      </c>
      <c r="F91" t="s">
        <v>18</v>
      </c>
      <c r="G91" t="s">
        <v>4</v>
      </c>
      <c r="H91">
        <v>100</v>
      </c>
      <c r="I91">
        <v>3</v>
      </c>
      <c r="J91">
        <v>2</v>
      </c>
      <c r="K91">
        <v>1</v>
      </c>
      <c r="L91" s="6">
        <v>66.666666666666657</v>
      </c>
    </row>
    <row r="92" spans="1:12" x14ac:dyDescent="0.25">
      <c r="A92" t="s">
        <v>17</v>
      </c>
      <c r="B92" t="s">
        <v>35</v>
      </c>
      <c r="C92" t="s">
        <v>40</v>
      </c>
      <c r="D92" t="s">
        <v>29</v>
      </c>
      <c r="E92" t="s">
        <v>18</v>
      </c>
      <c r="F92" t="s">
        <v>18</v>
      </c>
      <c r="G92" t="s">
        <v>4</v>
      </c>
      <c r="H92">
        <v>100</v>
      </c>
      <c r="I92">
        <v>4</v>
      </c>
      <c r="J92">
        <v>0</v>
      </c>
      <c r="K92">
        <v>4</v>
      </c>
      <c r="L92" s="6">
        <v>0</v>
      </c>
    </row>
    <row r="93" spans="1:12" x14ac:dyDescent="0.25">
      <c r="A93" t="s">
        <v>17</v>
      </c>
      <c r="B93" t="s">
        <v>35</v>
      </c>
      <c r="C93" t="s">
        <v>40</v>
      </c>
      <c r="D93" t="s">
        <v>29</v>
      </c>
      <c r="E93" t="s">
        <v>18</v>
      </c>
      <c r="F93" t="s">
        <v>18</v>
      </c>
      <c r="G93" t="s">
        <v>4</v>
      </c>
      <c r="H93">
        <v>100</v>
      </c>
      <c r="I93">
        <v>4</v>
      </c>
      <c r="J93">
        <v>4</v>
      </c>
      <c r="K93">
        <v>0</v>
      </c>
      <c r="L93" s="6">
        <v>100</v>
      </c>
    </row>
    <row r="94" spans="1:12" x14ac:dyDescent="0.25">
      <c r="A94" t="s">
        <v>17</v>
      </c>
      <c r="B94" t="s">
        <v>35</v>
      </c>
      <c r="C94" t="s">
        <v>40</v>
      </c>
      <c r="D94" t="s">
        <v>32</v>
      </c>
      <c r="E94" t="s">
        <v>18</v>
      </c>
      <c r="F94" t="s">
        <v>18</v>
      </c>
      <c r="G94" t="s">
        <v>4</v>
      </c>
      <c r="H94">
        <v>100</v>
      </c>
      <c r="I94">
        <v>4</v>
      </c>
      <c r="J94">
        <v>3</v>
      </c>
      <c r="K94">
        <v>1</v>
      </c>
      <c r="L94" s="6">
        <v>75</v>
      </c>
    </row>
    <row r="95" spans="1:12" x14ac:dyDescent="0.25">
      <c r="A95" t="s">
        <v>17</v>
      </c>
      <c r="B95" t="s">
        <v>35</v>
      </c>
      <c r="C95" t="s">
        <v>40</v>
      </c>
      <c r="D95" t="s">
        <v>32</v>
      </c>
      <c r="E95" t="s">
        <v>18</v>
      </c>
      <c r="F95" t="s">
        <v>18</v>
      </c>
      <c r="G95" t="s">
        <v>4</v>
      </c>
      <c r="H95">
        <v>100</v>
      </c>
      <c r="I95">
        <v>4</v>
      </c>
      <c r="J95">
        <v>4</v>
      </c>
      <c r="K95">
        <v>0</v>
      </c>
      <c r="L95" s="6">
        <v>100</v>
      </c>
    </row>
    <row r="96" spans="1:12" x14ac:dyDescent="0.25">
      <c r="A96" t="s">
        <v>17</v>
      </c>
      <c r="B96" t="s">
        <v>35</v>
      </c>
      <c r="C96" t="s">
        <v>40</v>
      </c>
      <c r="D96" t="s">
        <v>29</v>
      </c>
      <c r="E96" t="s">
        <v>18</v>
      </c>
      <c r="F96" t="s">
        <v>18</v>
      </c>
      <c r="G96" t="s">
        <v>4</v>
      </c>
      <c r="H96">
        <v>100</v>
      </c>
      <c r="I96">
        <v>5</v>
      </c>
      <c r="J96">
        <v>2</v>
      </c>
      <c r="K96">
        <v>3</v>
      </c>
      <c r="L96" s="6">
        <v>40</v>
      </c>
    </row>
    <row r="97" spans="1:12" x14ac:dyDescent="0.25">
      <c r="A97" t="s">
        <v>17</v>
      </c>
      <c r="B97" t="s">
        <v>35</v>
      </c>
      <c r="C97" t="s">
        <v>40</v>
      </c>
      <c r="D97" t="s">
        <v>29</v>
      </c>
      <c r="E97" t="s">
        <v>18</v>
      </c>
      <c r="F97" t="s">
        <v>18</v>
      </c>
      <c r="G97" t="s">
        <v>4</v>
      </c>
      <c r="H97">
        <v>100</v>
      </c>
      <c r="I97">
        <v>5</v>
      </c>
      <c r="J97">
        <v>3</v>
      </c>
      <c r="K97">
        <v>2</v>
      </c>
      <c r="L97" s="6">
        <v>60</v>
      </c>
    </row>
    <row r="98" spans="1:12" x14ac:dyDescent="0.25">
      <c r="A98" t="s">
        <v>17</v>
      </c>
      <c r="B98" t="s">
        <v>35</v>
      </c>
      <c r="C98" t="s">
        <v>40</v>
      </c>
      <c r="D98" t="s">
        <v>29</v>
      </c>
      <c r="E98" t="s">
        <v>18</v>
      </c>
      <c r="F98" t="s">
        <v>18</v>
      </c>
      <c r="G98" t="s">
        <v>4</v>
      </c>
      <c r="H98">
        <v>100</v>
      </c>
      <c r="I98">
        <v>7</v>
      </c>
      <c r="J98">
        <v>2</v>
      </c>
      <c r="K98">
        <v>5</v>
      </c>
      <c r="L98" s="6">
        <v>28.571428571428569</v>
      </c>
    </row>
    <row r="99" spans="1:12" x14ac:dyDescent="0.25">
      <c r="A99" t="s">
        <v>17</v>
      </c>
      <c r="B99" t="s">
        <v>35</v>
      </c>
      <c r="C99" t="s">
        <v>40</v>
      </c>
      <c r="D99" t="s">
        <v>29</v>
      </c>
      <c r="E99" t="s">
        <v>18</v>
      </c>
      <c r="F99" t="s">
        <v>18</v>
      </c>
      <c r="G99" t="s">
        <v>4</v>
      </c>
      <c r="H99">
        <v>100</v>
      </c>
      <c r="I99">
        <v>7</v>
      </c>
      <c r="J99">
        <v>3</v>
      </c>
      <c r="K99">
        <v>4</v>
      </c>
      <c r="L99" s="6">
        <v>42.857142857142854</v>
      </c>
    </row>
    <row r="100" spans="1:12" x14ac:dyDescent="0.25">
      <c r="A100" t="s">
        <v>17</v>
      </c>
      <c r="B100" t="s">
        <v>35</v>
      </c>
      <c r="C100" t="s">
        <v>40</v>
      </c>
      <c r="D100" t="s">
        <v>29</v>
      </c>
      <c r="E100" t="s">
        <v>18</v>
      </c>
      <c r="F100" t="s">
        <v>18</v>
      </c>
      <c r="G100" t="s">
        <v>4</v>
      </c>
      <c r="H100">
        <v>100</v>
      </c>
      <c r="I100">
        <v>9</v>
      </c>
      <c r="J100">
        <v>0</v>
      </c>
      <c r="K100">
        <v>9</v>
      </c>
      <c r="L100" s="6">
        <v>0</v>
      </c>
    </row>
    <row r="101" spans="1:12" x14ac:dyDescent="0.25">
      <c r="A101" t="s">
        <v>17</v>
      </c>
      <c r="B101" t="s">
        <v>35</v>
      </c>
      <c r="C101" t="s">
        <v>40</v>
      </c>
      <c r="D101" t="s">
        <v>29</v>
      </c>
      <c r="E101" t="s">
        <v>18</v>
      </c>
      <c r="F101" t="s">
        <v>18</v>
      </c>
      <c r="G101" t="s">
        <v>4</v>
      </c>
      <c r="H101">
        <v>100</v>
      </c>
      <c r="I101">
        <v>11</v>
      </c>
      <c r="J101">
        <v>10</v>
      </c>
      <c r="K101">
        <v>1</v>
      </c>
      <c r="L101" s="6">
        <v>90.909090909090907</v>
      </c>
    </row>
    <row r="102" spans="1:12" x14ac:dyDescent="0.25">
      <c r="A102" t="s">
        <v>17</v>
      </c>
      <c r="B102" t="s">
        <v>35</v>
      </c>
      <c r="C102" t="s">
        <v>40</v>
      </c>
      <c r="D102" t="s">
        <v>32</v>
      </c>
      <c r="E102" t="s">
        <v>18</v>
      </c>
      <c r="F102" t="s">
        <v>18</v>
      </c>
      <c r="G102" t="s">
        <v>4</v>
      </c>
      <c r="H102">
        <v>100</v>
      </c>
      <c r="I102">
        <v>11</v>
      </c>
      <c r="J102">
        <v>7</v>
      </c>
      <c r="K102">
        <v>4</v>
      </c>
      <c r="L102" s="6">
        <v>63.636363636363633</v>
      </c>
    </row>
    <row r="103" spans="1:12" x14ac:dyDescent="0.25">
      <c r="A103" t="s">
        <v>17</v>
      </c>
      <c r="B103" t="s">
        <v>35</v>
      </c>
      <c r="C103" t="s">
        <v>40</v>
      </c>
      <c r="D103" t="s">
        <v>29</v>
      </c>
      <c r="E103" t="s">
        <v>18</v>
      </c>
      <c r="F103" t="s">
        <v>18</v>
      </c>
      <c r="G103" t="s">
        <v>4</v>
      </c>
      <c r="H103">
        <v>100</v>
      </c>
      <c r="I103">
        <v>12</v>
      </c>
      <c r="J103">
        <v>4</v>
      </c>
      <c r="K103">
        <v>8</v>
      </c>
      <c r="L103" s="6">
        <v>33.333333333333329</v>
      </c>
    </row>
    <row r="104" spans="1:12" x14ac:dyDescent="0.25">
      <c r="A104" t="s">
        <v>17</v>
      </c>
      <c r="B104" t="s">
        <v>35</v>
      </c>
      <c r="C104" t="s">
        <v>40</v>
      </c>
      <c r="D104" t="s">
        <v>29</v>
      </c>
      <c r="E104" t="s">
        <v>18</v>
      </c>
      <c r="F104" t="s">
        <v>18</v>
      </c>
      <c r="G104" t="s">
        <v>4</v>
      </c>
      <c r="H104">
        <v>100</v>
      </c>
      <c r="I104">
        <v>12</v>
      </c>
      <c r="J104">
        <v>8</v>
      </c>
      <c r="K104">
        <v>4</v>
      </c>
      <c r="L104" s="6">
        <v>66.666666666666657</v>
      </c>
    </row>
    <row r="105" spans="1:12" x14ac:dyDescent="0.25">
      <c r="A105" t="s">
        <v>17</v>
      </c>
      <c r="B105" t="s">
        <v>35</v>
      </c>
      <c r="C105" t="s">
        <v>40</v>
      </c>
      <c r="D105" t="s">
        <v>29</v>
      </c>
      <c r="E105" t="s">
        <v>18</v>
      </c>
      <c r="F105" t="s">
        <v>18</v>
      </c>
      <c r="G105" t="s">
        <v>4</v>
      </c>
      <c r="H105">
        <v>100</v>
      </c>
      <c r="I105">
        <v>13</v>
      </c>
      <c r="J105">
        <v>8</v>
      </c>
      <c r="K105">
        <v>5</v>
      </c>
      <c r="L105" s="6">
        <v>61.53846153846154</v>
      </c>
    </row>
    <row r="106" spans="1:12" x14ac:dyDescent="0.25">
      <c r="A106" t="s">
        <v>17</v>
      </c>
      <c r="B106" t="s">
        <v>35</v>
      </c>
      <c r="C106" t="s">
        <v>40</v>
      </c>
      <c r="D106" t="s">
        <v>29</v>
      </c>
      <c r="E106" t="s">
        <v>18</v>
      </c>
      <c r="F106" t="s">
        <v>18</v>
      </c>
      <c r="G106" t="s">
        <v>4</v>
      </c>
      <c r="H106">
        <v>100</v>
      </c>
      <c r="I106">
        <v>14</v>
      </c>
      <c r="J106">
        <v>13</v>
      </c>
      <c r="K106">
        <v>1</v>
      </c>
      <c r="L106" s="6">
        <v>92.857142857142861</v>
      </c>
    </row>
    <row r="107" spans="1:12" x14ac:dyDescent="0.25">
      <c r="A107" t="s">
        <v>17</v>
      </c>
      <c r="B107" t="s">
        <v>35</v>
      </c>
      <c r="C107" t="s">
        <v>40</v>
      </c>
      <c r="D107" t="s">
        <v>29</v>
      </c>
      <c r="E107" t="s">
        <v>18</v>
      </c>
      <c r="F107" t="s">
        <v>18</v>
      </c>
      <c r="G107" t="s">
        <v>4</v>
      </c>
      <c r="H107">
        <v>100</v>
      </c>
      <c r="I107">
        <v>14</v>
      </c>
      <c r="J107">
        <v>5</v>
      </c>
      <c r="K107">
        <v>9</v>
      </c>
      <c r="L107" s="6">
        <v>35.714285714285715</v>
      </c>
    </row>
    <row r="108" spans="1:12" x14ac:dyDescent="0.25">
      <c r="A108" t="s">
        <v>17</v>
      </c>
      <c r="B108" t="s">
        <v>35</v>
      </c>
      <c r="C108" t="s">
        <v>40</v>
      </c>
      <c r="D108" t="s">
        <v>29</v>
      </c>
      <c r="E108" t="s">
        <v>18</v>
      </c>
      <c r="F108" t="s">
        <v>18</v>
      </c>
      <c r="G108" t="s">
        <v>4</v>
      </c>
      <c r="H108">
        <v>100</v>
      </c>
      <c r="I108">
        <v>15</v>
      </c>
      <c r="J108">
        <v>10</v>
      </c>
      <c r="K108">
        <v>5</v>
      </c>
      <c r="L108" s="6">
        <v>66.666666666666657</v>
      </c>
    </row>
    <row r="109" spans="1:12" x14ac:dyDescent="0.25">
      <c r="A109" t="s">
        <v>17</v>
      </c>
      <c r="B109" t="s">
        <v>35</v>
      </c>
      <c r="C109" t="s">
        <v>40</v>
      </c>
      <c r="D109" t="s">
        <v>29</v>
      </c>
      <c r="E109" t="s">
        <v>18</v>
      </c>
      <c r="F109" t="s">
        <v>18</v>
      </c>
      <c r="G109" t="s">
        <v>4</v>
      </c>
      <c r="H109">
        <v>100</v>
      </c>
      <c r="I109">
        <v>15</v>
      </c>
      <c r="J109">
        <v>11</v>
      </c>
      <c r="K109">
        <v>4</v>
      </c>
      <c r="L109" s="6">
        <v>73.333333333333329</v>
      </c>
    </row>
    <row r="110" spans="1:12" x14ac:dyDescent="0.25">
      <c r="A110" t="s">
        <v>17</v>
      </c>
      <c r="B110" t="s">
        <v>35</v>
      </c>
      <c r="C110" t="s">
        <v>40</v>
      </c>
      <c r="D110" t="s">
        <v>29</v>
      </c>
      <c r="E110" t="s">
        <v>18</v>
      </c>
      <c r="F110" t="s">
        <v>18</v>
      </c>
      <c r="G110" t="s">
        <v>4</v>
      </c>
      <c r="H110">
        <v>100</v>
      </c>
      <c r="I110">
        <v>15</v>
      </c>
      <c r="J110">
        <v>4</v>
      </c>
      <c r="K110">
        <v>11</v>
      </c>
      <c r="L110" s="6">
        <v>26.666666666666668</v>
      </c>
    </row>
    <row r="111" spans="1:12" x14ac:dyDescent="0.25">
      <c r="A111" t="s">
        <v>17</v>
      </c>
      <c r="B111" t="s">
        <v>35</v>
      </c>
      <c r="C111" t="s">
        <v>40</v>
      </c>
      <c r="D111" t="s">
        <v>29</v>
      </c>
      <c r="E111" t="s">
        <v>18</v>
      </c>
      <c r="F111" t="s">
        <v>18</v>
      </c>
      <c r="G111" t="s">
        <v>4</v>
      </c>
      <c r="H111">
        <v>100</v>
      </c>
      <c r="I111">
        <v>16</v>
      </c>
      <c r="J111">
        <v>2</v>
      </c>
      <c r="K111">
        <v>14</v>
      </c>
      <c r="L111" s="6">
        <v>12.5</v>
      </c>
    </row>
    <row r="112" spans="1:12" x14ac:dyDescent="0.25">
      <c r="A112" t="s">
        <v>17</v>
      </c>
      <c r="B112" t="s">
        <v>35</v>
      </c>
      <c r="C112" t="s">
        <v>40</v>
      </c>
      <c r="D112" t="s">
        <v>29</v>
      </c>
      <c r="E112" t="s">
        <v>18</v>
      </c>
      <c r="F112" t="s">
        <v>18</v>
      </c>
      <c r="G112" t="s">
        <v>4</v>
      </c>
      <c r="H112">
        <v>100</v>
      </c>
      <c r="I112">
        <v>18</v>
      </c>
      <c r="J112">
        <v>7</v>
      </c>
      <c r="K112">
        <v>11</v>
      </c>
      <c r="L112" s="6">
        <v>38.888888888888893</v>
      </c>
    </row>
    <row r="113" spans="1:12" x14ac:dyDescent="0.25">
      <c r="A113" t="s">
        <v>17</v>
      </c>
      <c r="B113" t="s">
        <v>35</v>
      </c>
      <c r="C113" t="s">
        <v>40</v>
      </c>
      <c r="D113" t="s">
        <v>29</v>
      </c>
      <c r="E113" t="s">
        <v>18</v>
      </c>
      <c r="F113" t="s">
        <v>18</v>
      </c>
      <c r="G113" t="s">
        <v>4</v>
      </c>
      <c r="H113">
        <v>100</v>
      </c>
      <c r="I113">
        <v>20</v>
      </c>
      <c r="J113">
        <v>3</v>
      </c>
      <c r="K113">
        <v>17</v>
      </c>
      <c r="L113" s="6">
        <v>15</v>
      </c>
    </row>
    <row r="114" spans="1:12" x14ac:dyDescent="0.25">
      <c r="A114" t="s">
        <v>16</v>
      </c>
      <c r="B114" t="s">
        <v>35</v>
      </c>
      <c r="C114" t="s">
        <v>41</v>
      </c>
      <c r="D114" t="s">
        <v>30</v>
      </c>
      <c r="E114" t="s">
        <v>52</v>
      </c>
      <c r="F114" t="s">
        <v>51</v>
      </c>
      <c r="G114" t="s">
        <v>7</v>
      </c>
      <c r="H114">
        <v>0</v>
      </c>
      <c r="I114">
        <v>0</v>
      </c>
      <c r="J114">
        <v>0</v>
      </c>
      <c r="K114">
        <v>0</v>
      </c>
      <c r="L114" s="6" t="s">
        <v>9</v>
      </c>
    </row>
    <row r="115" spans="1:12" x14ac:dyDescent="0.25">
      <c r="A115" t="s">
        <v>16</v>
      </c>
      <c r="B115" t="s">
        <v>35</v>
      </c>
      <c r="C115" t="s">
        <v>41</v>
      </c>
      <c r="D115" t="s">
        <v>32</v>
      </c>
      <c r="E115" t="s">
        <v>52</v>
      </c>
      <c r="F115" t="s">
        <v>51</v>
      </c>
      <c r="G115" t="s">
        <v>4</v>
      </c>
      <c r="H115">
        <v>5</v>
      </c>
      <c r="I115">
        <v>7</v>
      </c>
      <c r="J115">
        <v>1</v>
      </c>
      <c r="K115">
        <v>6</v>
      </c>
      <c r="L115" s="6">
        <v>14.285714285714285</v>
      </c>
    </row>
    <row r="116" spans="1:12" x14ac:dyDescent="0.25">
      <c r="A116" t="s">
        <v>16</v>
      </c>
      <c r="B116" t="s">
        <v>35</v>
      </c>
      <c r="C116" t="s">
        <v>41</v>
      </c>
      <c r="D116" t="s">
        <v>64</v>
      </c>
      <c r="E116" t="s">
        <v>52</v>
      </c>
      <c r="F116" t="s">
        <v>51</v>
      </c>
      <c r="G116" t="s">
        <v>7</v>
      </c>
      <c r="H116">
        <v>5</v>
      </c>
      <c r="I116">
        <v>8</v>
      </c>
      <c r="J116">
        <v>1</v>
      </c>
      <c r="K116">
        <v>7</v>
      </c>
      <c r="L116" s="6">
        <v>12.5</v>
      </c>
    </row>
    <row r="117" spans="1:12" x14ac:dyDescent="0.25">
      <c r="A117" t="s">
        <v>16</v>
      </c>
      <c r="B117" t="s">
        <v>35</v>
      </c>
      <c r="C117" t="s">
        <v>41</v>
      </c>
      <c r="D117" t="s">
        <v>64</v>
      </c>
      <c r="E117" t="s">
        <v>52</v>
      </c>
      <c r="F117" t="s">
        <v>51</v>
      </c>
      <c r="G117" t="s">
        <v>4</v>
      </c>
      <c r="H117">
        <v>5</v>
      </c>
      <c r="I117">
        <v>13</v>
      </c>
      <c r="J117">
        <v>1</v>
      </c>
      <c r="K117">
        <v>12</v>
      </c>
      <c r="L117" s="6">
        <v>7.6923076923076925</v>
      </c>
    </row>
    <row r="118" spans="1:12" x14ac:dyDescent="0.25">
      <c r="A118" t="s">
        <v>16</v>
      </c>
      <c r="B118" t="s">
        <v>35</v>
      </c>
      <c r="C118" t="s">
        <v>41</v>
      </c>
      <c r="D118" t="s">
        <v>30</v>
      </c>
      <c r="E118" t="s">
        <v>52</v>
      </c>
      <c r="F118" t="s">
        <v>51</v>
      </c>
      <c r="G118" t="s">
        <v>7</v>
      </c>
      <c r="H118">
        <v>20</v>
      </c>
      <c r="I118">
        <v>0</v>
      </c>
      <c r="J118">
        <v>0</v>
      </c>
      <c r="K118">
        <v>0</v>
      </c>
      <c r="L118" s="6" t="s">
        <v>9</v>
      </c>
    </row>
    <row r="119" spans="1:12" x14ac:dyDescent="0.25">
      <c r="A119" t="s">
        <v>16</v>
      </c>
      <c r="B119" t="s">
        <v>35</v>
      </c>
      <c r="C119" t="s">
        <v>41</v>
      </c>
      <c r="D119" t="s">
        <v>64</v>
      </c>
      <c r="E119" t="s">
        <v>52</v>
      </c>
      <c r="F119" t="s">
        <v>51</v>
      </c>
      <c r="G119" t="s">
        <v>4</v>
      </c>
      <c r="H119">
        <v>20</v>
      </c>
      <c r="I119">
        <v>28</v>
      </c>
      <c r="J119">
        <v>4</v>
      </c>
      <c r="K119">
        <v>24</v>
      </c>
      <c r="L119" s="6">
        <v>14.285714285714285</v>
      </c>
    </row>
    <row r="120" spans="1:12" x14ac:dyDescent="0.25">
      <c r="A120" t="s">
        <v>16</v>
      </c>
      <c r="B120" t="s">
        <v>35</v>
      </c>
      <c r="C120" t="s">
        <v>41</v>
      </c>
      <c r="D120" t="s">
        <v>30</v>
      </c>
      <c r="E120" t="s">
        <v>52</v>
      </c>
      <c r="F120" t="s">
        <v>51</v>
      </c>
      <c r="G120" t="s">
        <v>4</v>
      </c>
      <c r="H120">
        <v>20</v>
      </c>
      <c r="I120">
        <v>34</v>
      </c>
      <c r="J120">
        <v>27</v>
      </c>
      <c r="K120">
        <v>7</v>
      </c>
      <c r="L120" s="6">
        <v>79.411764705882348</v>
      </c>
    </row>
    <row r="121" spans="1:12" x14ac:dyDescent="0.25">
      <c r="A121" t="s">
        <v>16</v>
      </c>
      <c r="B121" t="s">
        <v>35</v>
      </c>
      <c r="C121" t="s">
        <v>41</v>
      </c>
      <c r="D121" t="s">
        <v>32</v>
      </c>
      <c r="E121" t="s">
        <v>52</v>
      </c>
      <c r="F121" t="s">
        <v>51</v>
      </c>
      <c r="G121" t="s">
        <v>4</v>
      </c>
      <c r="H121">
        <v>100</v>
      </c>
      <c r="I121">
        <v>1</v>
      </c>
      <c r="J121">
        <v>1</v>
      </c>
      <c r="K121">
        <v>0</v>
      </c>
      <c r="L121" s="6">
        <v>100</v>
      </c>
    </row>
    <row r="122" spans="1:12" x14ac:dyDescent="0.25">
      <c r="A122" t="s">
        <v>16</v>
      </c>
      <c r="B122" t="s">
        <v>36</v>
      </c>
      <c r="C122" t="s">
        <v>42</v>
      </c>
      <c r="D122" t="s">
        <v>64</v>
      </c>
      <c r="E122" t="s">
        <v>52</v>
      </c>
      <c r="F122" t="s">
        <v>51</v>
      </c>
      <c r="G122" t="s">
        <v>7</v>
      </c>
      <c r="H122">
        <v>100</v>
      </c>
      <c r="I122">
        <v>10</v>
      </c>
      <c r="J122">
        <v>7</v>
      </c>
      <c r="K122">
        <v>3</v>
      </c>
      <c r="L122" s="6">
        <v>70</v>
      </c>
    </row>
    <row r="123" spans="1:12" x14ac:dyDescent="0.25">
      <c r="A123" t="s">
        <v>16</v>
      </c>
      <c r="B123" t="s">
        <v>9</v>
      </c>
      <c r="C123" t="s">
        <v>9</v>
      </c>
      <c r="D123" t="s">
        <v>64</v>
      </c>
      <c r="E123" t="s">
        <v>67</v>
      </c>
      <c r="F123" t="s">
        <v>67</v>
      </c>
      <c r="G123" t="s">
        <v>4</v>
      </c>
      <c r="H123">
        <v>100</v>
      </c>
      <c r="I123">
        <v>16</v>
      </c>
      <c r="J123">
        <v>14</v>
      </c>
      <c r="K123">
        <v>2</v>
      </c>
      <c r="L123" s="6">
        <v>87.5</v>
      </c>
    </row>
    <row r="124" spans="1:12" x14ac:dyDescent="0.25">
      <c r="A124" t="s">
        <v>17</v>
      </c>
      <c r="B124" t="s">
        <v>35</v>
      </c>
      <c r="C124" t="s">
        <v>40</v>
      </c>
      <c r="D124" t="s">
        <v>30</v>
      </c>
      <c r="E124" t="s">
        <v>33</v>
      </c>
      <c r="F124" t="s">
        <v>8</v>
      </c>
      <c r="G124" t="s">
        <v>4</v>
      </c>
      <c r="H124">
        <v>0</v>
      </c>
      <c r="I124">
        <v>1</v>
      </c>
      <c r="J124" t="s">
        <v>9</v>
      </c>
      <c r="K124" t="s">
        <v>9</v>
      </c>
      <c r="L124" s="6" t="s">
        <v>9</v>
      </c>
    </row>
    <row r="125" spans="1:12" x14ac:dyDescent="0.25">
      <c r="A125" t="s">
        <v>17</v>
      </c>
      <c r="B125" t="s">
        <v>35</v>
      </c>
      <c r="C125" t="s">
        <v>40</v>
      </c>
      <c r="D125" t="s">
        <v>30</v>
      </c>
      <c r="E125" t="s">
        <v>44</v>
      </c>
      <c r="F125" t="s">
        <v>8</v>
      </c>
      <c r="G125" t="s">
        <v>7</v>
      </c>
      <c r="H125">
        <v>0</v>
      </c>
      <c r="I125">
        <v>3</v>
      </c>
      <c r="J125">
        <v>0</v>
      </c>
      <c r="K125">
        <v>3</v>
      </c>
      <c r="L125" s="6">
        <v>0</v>
      </c>
    </row>
    <row r="126" spans="1:12" x14ac:dyDescent="0.25">
      <c r="A126" t="s">
        <v>17</v>
      </c>
      <c r="B126" t="s">
        <v>35</v>
      </c>
      <c r="C126" t="s">
        <v>40</v>
      </c>
      <c r="D126" t="s">
        <v>30</v>
      </c>
      <c r="E126" t="s">
        <v>44</v>
      </c>
      <c r="F126" t="s">
        <v>8</v>
      </c>
      <c r="G126" t="s">
        <v>7</v>
      </c>
      <c r="H126">
        <v>0</v>
      </c>
      <c r="I126">
        <v>3</v>
      </c>
      <c r="J126">
        <v>0</v>
      </c>
      <c r="K126">
        <v>3</v>
      </c>
      <c r="L126" s="6">
        <v>0</v>
      </c>
    </row>
    <row r="127" spans="1:12" x14ac:dyDescent="0.25">
      <c r="A127" t="s">
        <v>17</v>
      </c>
      <c r="B127" t="s">
        <v>35</v>
      </c>
      <c r="C127" t="s">
        <v>40</v>
      </c>
      <c r="D127" t="s">
        <v>30</v>
      </c>
      <c r="E127" t="s">
        <v>44</v>
      </c>
      <c r="F127" t="s">
        <v>8</v>
      </c>
      <c r="G127" t="s">
        <v>4</v>
      </c>
      <c r="H127">
        <v>0</v>
      </c>
      <c r="I127">
        <v>3</v>
      </c>
      <c r="J127">
        <v>0</v>
      </c>
      <c r="K127">
        <v>3</v>
      </c>
      <c r="L127" s="6">
        <v>0</v>
      </c>
    </row>
    <row r="128" spans="1:12" x14ac:dyDescent="0.25">
      <c r="A128" t="s">
        <v>17</v>
      </c>
      <c r="B128" t="s">
        <v>35</v>
      </c>
      <c r="C128" t="s">
        <v>40</v>
      </c>
      <c r="D128" t="s">
        <v>32</v>
      </c>
      <c r="E128" t="s">
        <v>33</v>
      </c>
      <c r="F128" t="s">
        <v>8</v>
      </c>
      <c r="G128" t="s">
        <v>4</v>
      </c>
      <c r="H128">
        <v>0</v>
      </c>
      <c r="I128">
        <v>5</v>
      </c>
      <c r="J128">
        <v>0</v>
      </c>
      <c r="K128">
        <v>5</v>
      </c>
      <c r="L128" s="6">
        <v>0</v>
      </c>
    </row>
    <row r="129" spans="1:12" x14ac:dyDescent="0.25">
      <c r="A129" t="s">
        <v>17</v>
      </c>
      <c r="B129" t="s">
        <v>35</v>
      </c>
      <c r="C129" t="s">
        <v>40</v>
      </c>
      <c r="D129" t="s">
        <v>32</v>
      </c>
      <c r="E129" t="s">
        <v>45</v>
      </c>
      <c r="F129" t="s">
        <v>8</v>
      </c>
      <c r="G129" t="s">
        <v>4</v>
      </c>
      <c r="H129">
        <v>0</v>
      </c>
      <c r="I129">
        <v>6</v>
      </c>
      <c r="J129">
        <v>0</v>
      </c>
      <c r="K129">
        <v>6</v>
      </c>
      <c r="L129" s="6">
        <v>0</v>
      </c>
    </row>
    <row r="130" spans="1:12" x14ac:dyDescent="0.25">
      <c r="A130" t="s">
        <v>17</v>
      </c>
      <c r="B130" t="s">
        <v>35</v>
      </c>
      <c r="C130" t="s">
        <v>40</v>
      </c>
      <c r="D130" t="s">
        <v>30</v>
      </c>
      <c r="E130" t="s">
        <v>43</v>
      </c>
      <c r="F130" t="s">
        <v>8</v>
      </c>
      <c r="G130" t="s">
        <v>4</v>
      </c>
      <c r="H130">
        <v>0</v>
      </c>
      <c r="I130">
        <v>6</v>
      </c>
      <c r="J130">
        <v>0</v>
      </c>
      <c r="K130">
        <v>6</v>
      </c>
      <c r="L130" s="6">
        <v>0</v>
      </c>
    </row>
    <row r="131" spans="1:12" x14ac:dyDescent="0.25">
      <c r="A131" t="s">
        <v>17</v>
      </c>
      <c r="B131" t="s">
        <v>35</v>
      </c>
      <c r="C131" t="s">
        <v>40</v>
      </c>
      <c r="D131" t="s">
        <v>30</v>
      </c>
      <c r="E131" t="s">
        <v>33</v>
      </c>
      <c r="F131" t="s">
        <v>8</v>
      </c>
      <c r="G131" t="s">
        <v>4</v>
      </c>
      <c r="H131">
        <v>0</v>
      </c>
      <c r="I131">
        <v>6</v>
      </c>
      <c r="J131">
        <v>0</v>
      </c>
      <c r="K131">
        <v>5</v>
      </c>
      <c r="L131" s="6">
        <v>0</v>
      </c>
    </row>
    <row r="132" spans="1:12" x14ac:dyDescent="0.25">
      <c r="A132" t="s">
        <v>17</v>
      </c>
      <c r="B132" t="s">
        <v>35</v>
      </c>
      <c r="C132" t="s">
        <v>40</v>
      </c>
      <c r="D132" t="s">
        <v>30</v>
      </c>
      <c r="E132" t="s">
        <v>33</v>
      </c>
      <c r="F132" t="s">
        <v>8</v>
      </c>
      <c r="G132" t="s">
        <v>4</v>
      </c>
      <c r="H132">
        <v>0</v>
      </c>
      <c r="I132">
        <v>6</v>
      </c>
      <c r="J132">
        <v>0</v>
      </c>
      <c r="K132">
        <v>5</v>
      </c>
      <c r="L132" s="6">
        <v>0</v>
      </c>
    </row>
    <row r="133" spans="1:12" x14ac:dyDescent="0.25">
      <c r="A133" t="s">
        <v>17</v>
      </c>
      <c r="B133" t="s">
        <v>35</v>
      </c>
      <c r="C133" t="s">
        <v>40</v>
      </c>
      <c r="D133" t="s">
        <v>32</v>
      </c>
      <c r="E133" t="s">
        <v>43</v>
      </c>
      <c r="F133" t="s">
        <v>8</v>
      </c>
      <c r="G133" t="s">
        <v>4</v>
      </c>
      <c r="H133">
        <v>0</v>
      </c>
      <c r="I133">
        <v>7</v>
      </c>
      <c r="J133">
        <v>0</v>
      </c>
      <c r="K133">
        <v>7</v>
      </c>
      <c r="L133" s="6">
        <v>0</v>
      </c>
    </row>
    <row r="134" spans="1:12" x14ac:dyDescent="0.25">
      <c r="A134" t="s">
        <v>17</v>
      </c>
      <c r="B134" t="s">
        <v>35</v>
      </c>
      <c r="C134" t="s">
        <v>40</v>
      </c>
      <c r="D134" t="s">
        <v>32</v>
      </c>
      <c r="E134" t="s">
        <v>44</v>
      </c>
      <c r="F134" t="s">
        <v>8</v>
      </c>
      <c r="G134" t="s">
        <v>4</v>
      </c>
      <c r="H134">
        <v>0</v>
      </c>
      <c r="I134">
        <v>8</v>
      </c>
      <c r="J134">
        <v>0</v>
      </c>
      <c r="K134">
        <v>8</v>
      </c>
      <c r="L134" s="6">
        <v>0</v>
      </c>
    </row>
    <row r="135" spans="1:12" x14ac:dyDescent="0.25">
      <c r="A135" t="s">
        <v>17</v>
      </c>
      <c r="B135" t="s">
        <v>35</v>
      </c>
      <c r="C135" t="s">
        <v>40</v>
      </c>
      <c r="D135" t="s">
        <v>30</v>
      </c>
      <c r="E135" t="s">
        <v>44</v>
      </c>
      <c r="F135" t="s">
        <v>8</v>
      </c>
      <c r="G135" t="s">
        <v>7</v>
      </c>
      <c r="H135">
        <v>0</v>
      </c>
      <c r="I135">
        <v>8</v>
      </c>
      <c r="J135">
        <v>0</v>
      </c>
      <c r="K135">
        <v>8</v>
      </c>
      <c r="L135" s="6">
        <v>0</v>
      </c>
    </row>
    <row r="136" spans="1:12" x14ac:dyDescent="0.25">
      <c r="A136" t="s">
        <v>17</v>
      </c>
      <c r="B136" t="s">
        <v>35</v>
      </c>
      <c r="C136" t="s">
        <v>40</v>
      </c>
      <c r="D136" t="s">
        <v>30</v>
      </c>
      <c r="E136" t="s">
        <v>33</v>
      </c>
      <c r="F136" t="s">
        <v>8</v>
      </c>
      <c r="G136" t="s">
        <v>4</v>
      </c>
      <c r="H136">
        <v>0</v>
      </c>
      <c r="I136">
        <v>8</v>
      </c>
      <c r="J136">
        <v>0</v>
      </c>
      <c r="K136">
        <v>7</v>
      </c>
      <c r="L136" s="6">
        <v>0</v>
      </c>
    </row>
    <row r="137" spans="1:12" x14ac:dyDescent="0.25">
      <c r="A137" t="s">
        <v>17</v>
      </c>
      <c r="B137" t="s">
        <v>35</v>
      </c>
      <c r="C137" t="s">
        <v>40</v>
      </c>
      <c r="D137" t="s">
        <v>30</v>
      </c>
      <c r="E137" t="s">
        <v>33</v>
      </c>
      <c r="F137" t="s">
        <v>8</v>
      </c>
      <c r="G137" t="s">
        <v>4</v>
      </c>
      <c r="H137">
        <v>0</v>
      </c>
      <c r="I137">
        <v>8</v>
      </c>
      <c r="J137">
        <v>0</v>
      </c>
      <c r="K137">
        <v>7</v>
      </c>
      <c r="L137" s="6">
        <v>0</v>
      </c>
    </row>
    <row r="138" spans="1:12" x14ac:dyDescent="0.25">
      <c r="A138" t="s">
        <v>17</v>
      </c>
      <c r="B138" t="s">
        <v>35</v>
      </c>
      <c r="C138" t="s">
        <v>40</v>
      </c>
      <c r="D138" t="s">
        <v>30</v>
      </c>
      <c r="E138" t="s">
        <v>44</v>
      </c>
      <c r="F138" t="s">
        <v>8</v>
      </c>
      <c r="G138" t="s">
        <v>7</v>
      </c>
      <c r="H138">
        <v>0</v>
      </c>
      <c r="I138">
        <v>10</v>
      </c>
      <c r="J138">
        <v>0</v>
      </c>
      <c r="K138">
        <v>10</v>
      </c>
      <c r="L138" s="6">
        <v>0</v>
      </c>
    </row>
    <row r="139" spans="1:12" x14ac:dyDescent="0.25">
      <c r="A139" t="s">
        <v>17</v>
      </c>
      <c r="B139" t="s">
        <v>35</v>
      </c>
      <c r="C139" t="s">
        <v>40</v>
      </c>
      <c r="D139" t="s">
        <v>32</v>
      </c>
      <c r="E139" t="s">
        <v>44</v>
      </c>
      <c r="F139" t="s">
        <v>8</v>
      </c>
      <c r="G139" t="s">
        <v>4</v>
      </c>
      <c r="H139">
        <v>0</v>
      </c>
      <c r="I139">
        <v>10</v>
      </c>
      <c r="J139">
        <v>1</v>
      </c>
      <c r="K139">
        <v>9</v>
      </c>
      <c r="L139" s="6">
        <v>10</v>
      </c>
    </row>
    <row r="140" spans="1:12" x14ac:dyDescent="0.25">
      <c r="A140" t="s">
        <v>17</v>
      </c>
      <c r="B140" t="s">
        <v>35</v>
      </c>
      <c r="C140" t="s">
        <v>40</v>
      </c>
      <c r="D140" t="s">
        <v>30</v>
      </c>
      <c r="E140" t="s">
        <v>44</v>
      </c>
      <c r="F140" t="s">
        <v>8</v>
      </c>
      <c r="G140" t="s">
        <v>4</v>
      </c>
      <c r="H140">
        <v>0</v>
      </c>
      <c r="I140">
        <v>10</v>
      </c>
      <c r="J140">
        <v>1</v>
      </c>
      <c r="K140">
        <v>9</v>
      </c>
      <c r="L140" s="6">
        <v>10</v>
      </c>
    </row>
    <row r="141" spans="1:12" x14ac:dyDescent="0.25">
      <c r="A141" t="s">
        <v>17</v>
      </c>
      <c r="B141" t="s">
        <v>35</v>
      </c>
      <c r="C141" t="s">
        <v>40</v>
      </c>
      <c r="D141" t="s">
        <v>30</v>
      </c>
      <c r="E141" t="s">
        <v>44</v>
      </c>
      <c r="F141" t="s">
        <v>8</v>
      </c>
      <c r="G141" t="s">
        <v>7</v>
      </c>
      <c r="H141">
        <v>0</v>
      </c>
      <c r="I141">
        <v>11</v>
      </c>
      <c r="J141">
        <v>0</v>
      </c>
      <c r="K141">
        <v>11</v>
      </c>
      <c r="L141" s="6">
        <v>0</v>
      </c>
    </row>
    <row r="142" spans="1:12" x14ac:dyDescent="0.25">
      <c r="A142" t="s">
        <v>17</v>
      </c>
      <c r="B142" t="s">
        <v>35</v>
      </c>
      <c r="C142" t="s">
        <v>40</v>
      </c>
      <c r="D142" t="s">
        <v>30</v>
      </c>
      <c r="E142" t="s">
        <v>43</v>
      </c>
      <c r="F142" t="s">
        <v>8</v>
      </c>
      <c r="G142" t="s">
        <v>4</v>
      </c>
      <c r="H142">
        <v>0</v>
      </c>
      <c r="I142">
        <v>11</v>
      </c>
      <c r="J142">
        <v>2</v>
      </c>
      <c r="K142">
        <v>9</v>
      </c>
      <c r="L142" s="6">
        <v>18.181818181818183</v>
      </c>
    </row>
    <row r="143" spans="1:12" x14ac:dyDescent="0.25">
      <c r="A143" t="s">
        <v>17</v>
      </c>
      <c r="B143" t="s">
        <v>35</v>
      </c>
      <c r="C143" t="s">
        <v>40</v>
      </c>
      <c r="D143" t="s">
        <v>64</v>
      </c>
      <c r="E143" t="s">
        <v>43</v>
      </c>
      <c r="F143" t="s">
        <v>8</v>
      </c>
      <c r="G143" t="s">
        <v>4</v>
      </c>
      <c r="H143">
        <v>0</v>
      </c>
      <c r="I143">
        <v>11</v>
      </c>
      <c r="J143">
        <v>1</v>
      </c>
      <c r="K143">
        <v>10</v>
      </c>
      <c r="L143" s="6">
        <v>9.0909090909090917</v>
      </c>
    </row>
    <row r="144" spans="1:12" x14ac:dyDescent="0.25">
      <c r="A144" t="s">
        <v>17</v>
      </c>
      <c r="B144" t="s">
        <v>35</v>
      </c>
      <c r="C144" t="s">
        <v>40</v>
      </c>
      <c r="D144" t="s">
        <v>30</v>
      </c>
      <c r="E144" t="s">
        <v>33</v>
      </c>
      <c r="F144" t="s">
        <v>8</v>
      </c>
      <c r="G144" t="s">
        <v>4</v>
      </c>
      <c r="H144">
        <v>0</v>
      </c>
      <c r="I144">
        <v>11</v>
      </c>
      <c r="J144">
        <v>0</v>
      </c>
      <c r="K144">
        <v>10</v>
      </c>
      <c r="L144" s="6">
        <v>0</v>
      </c>
    </row>
    <row r="145" spans="1:12" x14ac:dyDescent="0.25">
      <c r="A145" t="s">
        <v>17</v>
      </c>
      <c r="B145" t="s">
        <v>35</v>
      </c>
      <c r="C145" t="s">
        <v>40</v>
      </c>
      <c r="D145" t="s">
        <v>30</v>
      </c>
      <c r="E145" t="s">
        <v>33</v>
      </c>
      <c r="F145" t="s">
        <v>8</v>
      </c>
      <c r="G145" t="s">
        <v>4</v>
      </c>
      <c r="H145">
        <v>0</v>
      </c>
      <c r="I145">
        <v>11</v>
      </c>
      <c r="J145">
        <v>0</v>
      </c>
      <c r="K145">
        <v>10</v>
      </c>
      <c r="L145" s="6">
        <v>0</v>
      </c>
    </row>
    <row r="146" spans="1:12" x14ac:dyDescent="0.25">
      <c r="A146" t="s">
        <v>17</v>
      </c>
      <c r="B146" t="s">
        <v>35</v>
      </c>
      <c r="C146" t="s">
        <v>40</v>
      </c>
      <c r="D146" t="s">
        <v>30</v>
      </c>
      <c r="E146" t="s">
        <v>33</v>
      </c>
      <c r="F146" t="s">
        <v>8</v>
      </c>
      <c r="G146" t="s">
        <v>4</v>
      </c>
      <c r="H146">
        <v>0</v>
      </c>
      <c r="I146">
        <v>11</v>
      </c>
      <c r="J146">
        <v>0</v>
      </c>
      <c r="K146">
        <v>10</v>
      </c>
      <c r="L146" s="6">
        <v>0</v>
      </c>
    </row>
    <row r="147" spans="1:12" x14ac:dyDescent="0.25">
      <c r="A147" t="s">
        <v>17</v>
      </c>
      <c r="B147" t="s">
        <v>35</v>
      </c>
      <c r="C147" t="s">
        <v>40</v>
      </c>
      <c r="D147" t="s">
        <v>30</v>
      </c>
      <c r="E147" t="s">
        <v>33</v>
      </c>
      <c r="F147" t="s">
        <v>8</v>
      </c>
      <c r="G147" t="s">
        <v>4</v>
      </c>
      <c r="H147">
        <v>0</v>
      </c>
      <c r="I147">
        <v>11</v>
      </c>
      <c r="J147">
        <v>0</v>
      </c>
      <c r="K147">
        <v>11</v>
      </c>
      <c r="L147" s="6">
        <v>0</v>
      </c>
    </row>
    <row r="148" spans="1:12" x14ac:dyDescent="0.25">
      <c r="A148" t="s">
        <v>17</v>
      </c>
      <c r="B148" t="s">
        <v>35</v>
      </c>
      <c r="C148" t="s">
        <v>40</v>
      </c>
      <c r="D148" t="s">
        <v>30</v>
      </c>
      <c r="E148" t="s">
        <v>44</v>
      </c>
      <c r="F148" t="s">
        <v>8</v>
      </c>
      <c r="G148" t="s">
        <v>7</v>
      </c>
      <c r="H148">
        <v>0</v>
      </c>
      <c r="I148">
        <v>12</v>
      </c>
      <c r="J148">
        <v>2</v>
      </c>
      <c r="K148">
        <v>10</v>
      </c>
      <c r="L148" s="6">
        <v>16.666666666666664</v>
      </c>
    </row>
    <row r="149" spans="1:12" x14ac:dyDescent="0.25">
      <c r="A149" t="s">
        <v>17</v>
      </c>
      <c r="B149" t="s">
        <v>35</v>
      </c>
      <c r="C149" t="s">
        <v>40</v>
      </c>
      <c r="D149" t="s">
        <v>30</v>
      </c>
      <c r="E149" t="s">
        <v>33</v>
      </c>
      <c r="F149" t="s">
        <v>8</v>
      </c>
      <c r="G149" t="s">
        <v>4</v>
      </c>
      <c r="H149">
        <v>0</v>
      </c>
      <c r="I149">
        <v>12</v>
      </c>
      <c r="J149">
        <v>0</v>
      </c>
      <c r="K149">
        <v>11</v>
      </c>
      <c r="L149" s="6">
        <v>0</v>
      </c>
    </row>
    <row r="150" spans="1:12" x14ac:dyDescent="0.25">
      <c r="A150" t="s">
        <v>17</v>
      </c>
      <c r="B150" t="s">
        <v>35</v>
      </c>
      <c r="C150" t="s">
        <v>40</v>
      </c>
      <c r="D150" t="s">
        <v>30</v>
      </c>
      <c r="E150" t="s">
        <v>33</v>
      </c>
      <c r="F150" t="s">
        <v>8</v>
      </c>
      <c r="G150" t="s">
        <v>4</v>
      </c>
      <c r="H150">
        <v>0</v>
      </c>
      <c r="I150">
        <v>12</v>
      </c>
      <c r="J150">
        <v>0</v>
      </c>
      <c r="K150">
        <v>11</v>
      </c>
      <c r="L150" s="6">
        <v>0</v>
      </c>
    </row>
    <row r="151" spans="1:12" x14ac:dyDescent="0.25">
      <c r="A151" t="s">
        <v>17</v>
      </c>
      <c r="B151" t="s">
        <v>35</v>
      </c>
      <c r="C151" t="s">
        <v>40</v>
      </c>
      <c r="D151" t="s">
        <v>30</v>
      </c>
      <c r="E151" t="s">
        <v>33</v>
      </c>
      <c r="F151" t="s">
        <v>8</v>
      </c>
      <c r="G151" t="s">
        <v>4</v>
      </c>
      <c r="H151">
        <v>0</v>
      </c>
      <c r="I151">
        <v>13</v>
      </c>
      <c r="J151">
        <v>0</v>
      </c>
      <c r="K151">
        <v>12</v>
      </c>
      <c r="L151" s="6">
        <v>0</v>
      </c>
    </row>
    <row r="152" spans="1:12" x14ac:dyDescent="0.25">
      <c r="A152" t="s">
        <v>17</v>
      </c>
      <c r="B152" t="s">
        <v>35</v>
      </c>
      <c r="C152" t="s">
        <v>40</v>
      </c>
      <c r="D152" t="s">
        <v>30</v>
      </c>
      <c r="E152" t="s">
        <v>33</v>
      </c>
      <c r="F152" t="s">
        <v>8</v>
      </c>
      <c r="G152" t="s">
        <v>4</v>
      </c>
      <c r="H152">
        <v>0</v>
      </c>
      <c r="I152">
        <v>14</v>
      </c>
      <c r="J152">
        <v>0</v>
      </c>
      <c r="K152">
        <v>13</v>
      </c>
      <c r="L152" s="6">
        <v>0</v>
      </c>
    </row>
    <row r="153" spans="1:12" x14ac:dyDescent="0.25">
      <c r="A153" t="s">
        <v>17</v>
      </c>
      <c r="B153" t="s">
        <v>35</v>
      </c>
      <c r="C153" t="s">
        <v>40</v>
      </c>
      <c r="D153" t="s">
        <v>30</v>
      </c>
      <c r="E153" t="s">
        <v>33</v>
      </c>
      <c r="F153" t="s">
        <v>8</v>
      </c>
      <c r="G153" t="s">
        <v>4</v>
      </c>
      <c r="H153">
        <v>0</v>
      </c>
      <c r="I153">
        <v>25</v>
      </c>
      <c r="J153">
        <v>0</v>
      </c>
      <c r="K153">
        <v>24</v>
      </c>
      <c r="L153" s="6">
        <v>0</v>
      </c>
    </row>
    <row r="154" spans="1:12" x14ac:dyDescent="0.25">
      <c r="A154" t="s">
        <v>17</v>
      </c>
      <c r="B154" t="s">
        <v>35</v>
      </c>
      <c r="C154" t="s">
        <v>40</v>
      </c>
      <c r="D154" t="s">
        <v>64</v>
      </c>
      <c r="E154" t="s">
        <v>44</v>
      </c>
      <c r="F154" t="s">
        <v>8</v>
      </c>
      <c r="G154" t="s">
        <v>4</v>
      </c>
      <c r="H154">
        <v>0</v>
      </c>
      <c r="I154">
        <v>28</v>
      </c>
      <c r="J154">
        <v>2</v>
      </c>
      <c r="K154">
        <v>26</v>
      </c>
      <c r="L154" s="6">
        <v>7.1428571428571423</v>
      </c>
    </row>
    <row r="155" spans="1:12" x14ac:dyDescent="0.25">
      <c r="A155" t="s">
        <v>17</v>
      </c>
      <c r="B155" t="s">
        <v>35</v>
      </c>
      <c r="C155" t="s">
        <v>40</v>
      </c>
      <c r="D155" t="s">
        <v>30</v>
      </c>
      <c r="E155" t="s">
        <v>43</v>
      </c>
      <c r="F155" t="s">
        <v>8</v>
      </c>
      <c r="G155" t="s">
        <v>4</v>
      </c>
      <c r="H155">
        <v>0</v>
      </c>
      <c r="I155">
        <v>31</v>
      </c>
      <c r="J155">
        <v>0</v>
      </c>
      <c r="K155">
        <v>31</v>
      </c>
      <c r="L155" s="6">
        <v>0</v>
      </c>
    </row>
    <row r="156" spans="1:12" x14ac:dyDescent="0.25">
      <c r="A156" t="s">
        <v>17</v>
      </c>
      <c r="B156" t="s">
        <v>35</v>
      </c>
      <c r="C156" t="s">
        <v>40</v>
      </c>
      <c r="D156" t="s">
        <v>30</v>
      </c>
      <c r="E156" t="s">
        <v>43</v>
      </c>
      <c r="F156" t="s">
        <v>8</v>
      </c>
      <c r="G156" t="s">
        <v>4</v>
      </c>
      <c r="H156">
        <v>5</v>
      </c>
      <c r="I156">
        <v>0</v>
      </c>
      <c r="J156">
        <v>0</v>
      </c>
      <c r="K156">
        <v>0</v>
      </c>
      <c r="L156" s="6" t="s">
        <v>9</v>
      </c>
    </row>
    <row r="157" spans="1:12" x14ac:dyDescent="0.25">
      <c r="A157" t="s">
        <v>17</v>
      </c>
      <c r="B157" t="s">
        <v>35</v>
      </c>
      <c r="C157" t="s">
        <v>40</v>
      </c>
      <c r="D157" t="s">
        <v>30</v>
      </c>
      <c r="E157" t="s">
        <v>43</v>
      </c>
      <c r="F157" t="s">
        <v>8</v>
      </c>
      <c r="G157" t="s">
        <v>4</v>
      </c>
      <c r="H157">
        <v>5</v>
      </c>
      <c r="I157">
        <v>1</v>
      </c>
      <c r="J157">
        <v>0</v>
      </c>
      <c r="K157">
        <v>1</v>
      </c>
      <c r="L157" s="6">
        <v>0</v>
      </c>
    </row>
    <row r="158" spans="1:12" x14ac:dyDescent="0.25">
      <c r="A158" t="s">
        <v>17</v>
      </c>
      <c r="B158" t="s">
        <v>35</v>
      </c>
      <c r="C158" t="s">
        <v>40</v>
      </c>
      <c r="D158" t="s">
        <v>30</v>
      </c>
      <c r="E158" t="s">
        <v>33</v>
      </c>
      <c r="F158" t="s">
        <v>8</v>
      </c>
      <c r="G158" t="s">
        <v>4</v>
      </c>
      <c r="H158">
        <v>5</v>
      </c>
      <c r="I158">
        <v>1</v>
      </c>
      <c r="J158">
        <v>0</v>
      </c>
      <c r="K158">
        <v>1</v>
      </c>
      <c r="L158" s="6">
        <v>0</v>
      </c>
    </row>
    <row r="159" spans="1:12" x14ac:dyDescent="0.25">
      <c r="A159" t="s">
        <v>17</v>
      </c>
      <c r="B159" t="s">
        <v>35</v>
      </c>
      <c r="C159" t="s">
        <v>40</v>
      </c>
      <c r="D159" t="s">
        <v>30</v>
      </c>
      <c r="E159" t="s">
        <v>44</v>
      </c>
      <c r="F159" t="s">
        <v>8</v>
      </c>
      <c r="G159" t="s">
        <v>4</v>
      </c>
      <c r="H159">
        <v>5</v>
      </c>
      <c r="I159">
        <v>2</v>
      </c>
      <c r="J159">
        <v>2</v>
      </c>
      <c r="K159">
        <v>0</v>
      </c>
      <c r="L159" s="6">
        <v>100</v>
      </c>
    </row>
    <row r="160" spans="1:12" x14ac:dyDescent="0.25">
      <c r="A160" t="s">
        <v>17</v>
      </c>
      <c r="B160" t="s">
        <v>35</v>
      </c>
      <c r="C160" t="s">
        <v>40</v>
      </c>
      <c r="D160" t="s">
        <v>30</v>
      </c>
      <c r="E160" t="s">
        <v>33</v>
      </c>
      <c r="F160" t="s">
        <v>8</v>
      </c>
      <c r="G160" t="s">
        <v>4</v>
      </c>
      <c r="H160">
        <v>5</v>
      </c>
      <c r="I160">
        <v>3</v>
      </c>
      <c r="J160">
        <v>2</v>
      </c>
      <c r="K160">
        <v>0</v>
      </c>
      <c r="L160" s="6">
        <v>100</v>
      </c>
    </row>
    <row r="161" spans="1:12" x14ac:dyDescent="0.25">
      <c r="A161" t="s">
        <v>17</v>
      </c>
      <c r="B161" t="s">
        <v>35</v>
      </c>
      <c r="C161" t="s">
        <v>40</v>
      </c>
      <c r="D161" t="s">
        <v>32</v>
      </c>
      <c r="E161" t="s">
        <v>43</v>
      </c>
      <c r="F161" t="s">
        <v>8</v>
      </c>
      <c r="G161" t="s">
        <v>4</v>
      </c>
      <c r="H161">
        <v>5</v>
      </c>
      <c r="I161">
        <v>4</v>
      </c>
      <c r="J161">
        <v>4</v>
      </c>
      <c r="K161">
        <v>0</v>
      </c>
      <c r="L161" s="6">
        <v>100</v>
      </c>
    </row>
    <row r="162" spans="1:12" x14ac:dyDescent="0.25">
      <c r="A162" t="s">
        <v>17</v>
      </c>
      <c r="B162" t="s">
        <v>35</v>
      </c>
      <c r="C162" t="s">
        <v>40</v>
      </c>
      <c r="D162" t="s">
        <v>30</v>
      </c>
      <c r="E162" t="s">
        <v>33</v>
      </c>
      <c r="F162" t="s">
        <v>8</v>
      </c>
      <c r="G162" t="s">
        <v>4</v>
      </c>
      <c r="H162">
        <v>5</v>
      </c>
      <c r="I162">
        <v>5</v>
      </c>
      <c r="J162">
        <v>0</v>
      </c>
      <c r="K162">
        <v>4</v>
      </c>
      <c r="L162" s="6">
        <v>0</v>
      </c>
    </row>
    <row r="163" spans="1:12" x14ac:dyDescent="0.25">
      <c r="A163" t="s">
        <v>17</v>
      </c>
      <c r="B163" t="s">
        <v>35</v>
      </c>
      <c r="C163" t="s">
        <v>40</v>
      </c>
      <c r="D163" t="s">
        <v>30</v>
      </c>
      <c r="E163" t="s">
        <v>33</v>
      </c>
      <c r="F163" t="s">
        <v>8</v>
      </c>
      <c r="G163" t="s">
        <v>4</v>
      </c>
      <c r="H163">
        <v>5</v>
      </c>
      <c r="I163">
        <v>5</v>
      </c>
      <c r="J163">
        <v>4</v>
      </c>
      <c r="K163">
        <v>0</v>
      </c>
      <c r="L163" s="6">
        <v>100</v>
      </c>
    </row>
    <row r="164" spans="1:12" x14ac:dyDescent="0.25">
      <c r="A164" t="s">
        <v>17</v>
      </c>
      <c r="B164" t="s">
        <v>35</v>
      </c>
      <c r="C164" t="s">
        <v>40</v>
      </c>
      <c r="D164" t="s">
        <v>30</v>
      </c>
      <c r="E164" t="s">
        <v>33</v>
      </c>
      <c r="F164" t="s">
        <v>8</v>
      </c>
      <c r="G164" t="s">
        <v>4</v>
      </c>
      <c r="H164">
        <v>5</v>
      </c>
      <c r="I164">
        <v>5</v>
      </c>
      <c r="J164">
        <v>4</v>
      </c>
      <c r="K164">
        <v>0</v>
      </c>
      <c r="L164" s="6">
        <v>100</v>
      </c>
    </row>
    <row r="165" spans="1:12" x14ac:dyDescent="0.25">
      <c r="A165" t="s">
        <v>17</v>
      </c>
      <c r="B165" t="s">
        <v>35</v>
      </c>
      <c r="C165" t="s">
        <v>40</v>
      </c>
      <c r="D165" t="s">
        <v>30</v>
      </c>
      <c r="E165" t="s">
        <v>33</v>
      </c>
      <c r="F165" t="s">
        <v>8</v>
      </c>
      <c r="G165" t="s">
        <v>7</v>
      </c>
      <c r="H165">
        <v>5</v>
      </c>
      <c r="I165">
        <v>6</v>
      </c>
      <c r="J165">
        <v>4</v>
      </c>
      <c r="K165">
        <v>2</v>
      </c>
      <c r="L165" s="6">
        <v>66.666666666666657</v>
      </c>
    </row>
    <row r="166" spans="1:12" x14ac:dyDescent="0.25">
      <c r="A166" t="s">
        <v>17</v>
      </c>
      <c r="B166" t="s">
        <v>35</v>
      </c>
      <c r="C166" t="s">
        <v>40</v>
      </c>
      <c r="D166" t="s">
        <v>30</v>
      </c>
      <c r="E166" t="s">
        <v>44</v>
      </c>
      <c r="F166" t="s">
        <v>8</v>
      </c>
      <c r="G166" t="s">
        <v>4</v>
      </c>
      <c r="H166">
        <v>5</v>
      </c>
      <c r="I166">
        <v>7</v>
      </c>
      <c r="J166">
        <v>5</v>
      </c>
      <c r="K166">
        <v>2</v>
      </c>
      <c r="L166" s="6">
        <v>71.428571428571431</v>
      </c>
    </row>
    <row r="167" spans="1:12" x14ac:dyDescent="0.25">
      <c r="A167" t="s">
        <v>17</v>
      </c>
      <c r="B167" t="s">
        <v>35</v>
      </c>
      <c r="C167" t="s">
        <v>40</v>
      </c>
      <c r="D167" t="s">
        <v>30</v>
      </c>
      <c r="E167" t="s">
        <v>33</v>
      </c>
      <c r="F167" t="s">
        <v>8</v>
      </c>
      <c r="G167" t="s">
        <v>4</v>
      </c>
      <c r="H167">
        <v>5</v>
      </c>
      <c r="I167">
        <v>7</v>
      </c>
      <c r="J167">
        <v>6</v>
      </c>
      <c r="K167">
        <v>0</v>
      </c>
      <c r="L167" s="6">
        <v>100</v>
      </c>
    </row>
    <row r="168" spans="1:12" x14ac:dyDescent="0.25">
      <c r="A168" t="s">
        <v>17</v>
      </c>
      <c r="B168" t="s">
        <v>35</v>
      </c>
      <c r="C168" t="s">
        <v>40</v>
      </c>
      <c r="D168" t="s">
        <v>30</v>
      </c>
      <c r="E168" t="s">
        <v>33</v>
      </c>
      <c r="F168" t="s">
        <v>8</v>
      </c>
      <c r="G168" t="s">
        <v>4</v>
      </c>
      <c r="H168">
        <v>5</v>
      </c>
      <c r="I168">
        <v>7</v>
      </c>
      <c r="J168">
        <v>6</v>
      </c>
      <c r="K168">
        <v>0</v>
      </c>
      <c r="L168" s="6">
        <v>100</v>
      </c>
    </row>
    <row r="169" spans="1:12" x14ac:dyDescent="0.25">
      <c r="A169" t="s">
        <v>17</v>
      </c>
      <c r="B169" t="s">
        <v>35</v>
      </c>
      <c r="C169" t="s">
        <v>40</v>
      </c>
      <c r="D169" t="s">
        <v>30</v>
      </c>
      <c r="E169" t="s">
        <v>33</v>
      </c>
      <c r="F169" t="s">
        <v>8</v>
      </c>
      <c r="G169" t="s">
        <v>4</v>
      </c>
      <c r="H169">
        <v>5</v>
      </c>
      <c r="I169">
        <v>7</v>
      </c>
      <c r="J169">
        <v>6</v>
      </c>
      <c r="K169">
        <v>0</v>
      </c>
      <c r="L169" s="6">
        <v>100</v>
      </c>
    </row>
    <row r="170" spans="1:12" x14ac:dyDescent="0.25">
      <c r="A170" t="s">
        <v>17</v>
      </c>
      <c r="B170" t="s">
        <v>35</v>
      </c>
      <c r="C170" t="s">
        <v>40</v>
      </c>
      <c r="D170" t="s">
        <v>30</v>
      </c>
      <c r="E170" t="s">
        <v>33</v>
      </c>
      <c r="F170" t="s">
        <v>8</v>
      </c>
      <c r="G170" t="s">
        <v>4</v>
      </c>
      <c r="H170">
        <v>5</v>
      </c>
      <c r="I170">
        <v>8</v>
      </c>
      <c r="J170">
        <v>7</v>
      </c>
      <c r="K170">
        <v>0</v>
      </c>
      <c r="L170" s="6">
        <v>100</v>
      </c>
    </row>
    <row r="171" spans="1:12" x14ac:dyDescent="0.25">
      <c r="A171" t="s">
        <v>17</v>
      </c>
      <c r="B171" t="s">
        <v>35</v>
      </c>
      <c r="C171" t="s">
        <v>40</v>
      </c>
      <c r="D171" t="s">
        <v>30</v>
      </c>
      <c r="E171" t="s">
        <v>33</v>
      </c>
      <c r="F171" t="s">
        <v>8</v>
      </c>
      <c r="G171" t="s">
        <v>4</v>
      </c>
      <c r="H171">
        <v>5</v>
      </c>
      <c r="I171">
        <v>8</v>
      </c>
      <c r="J171">
        <v>6</v>
      </c>
      <c r="K171">
        <v>2</v>
      </c>
      <c r="L171" s="6">
        <v>75</v>
      </c>
    </row>
    <row r="172" spans="1:12" x14ac:dyDescent="0.25">
      <c r="A172" t="s">
        <v>17</v>
      </c>
      <c r="B172" t="s">
        <v>35</v>
      </c>
      <c r="C172" t="s">
        <v>40</v>
      </c>
      <c r="D172" t="s">
        <v>64</v>
      </c>
      <c r="E172" t="s">
        <v>44</v>
      </c>
      <c r="F172" t="s">
        <v>8</v>
      </c>
      <c r="G172" t="s">
        <v>4</v>
      </c>
      <c r="H172">
        <v>5</v>
      </c>
      <c r="I172">
        <v>9</v>
      </c>
      <c r="J172">
        <v>3</v>
      </c>
      <c r="K172">
        <v>6</v>
      </c>
      <c r="L172" s="6">
        <v>33.333333333333329</v>
      </c>
    </row>
    <row r="173" spans="1:12" x14ac:dyDescent="0.25">
      <c r="A173" t="s">
        <v>17</v>
      </c>
      <c r="B173" t="s">
        <v>35</v>
      </c>
      <c r="C173" t="s">
        <v>40</v>
      </c>
      <c r="D173" t="s">
        <v>30</v>
      </c>
      <c r="E173" t="s">
        <v>33</v>
      </c>
      <c r="F173" t="s">
        <v>8</v>
      </c>
      <c r="G173" t="s">
        <v>4</v>
      </c>
      <c r="H173">
        <v>5</v>
      </c>
      <c r="I173">
        <v>9</v>
      </c>
      <c r="J173">
        <v>6</v>
      </c>
      <c r="K173">
        <v>0</v>
      </c>
      <c r="L173" s="6">
        <v>100</v>
      </c>
    </row>
    <row r="174" spans="1:12" x14ac:dyDescent="0.25">
      <c r="A174" t="s">
        <v>17</v>
      </c>
      <c r="B174" t="s">
        <v>35</v>
      </c>
      <c r="C174" t="s">
        <v>40</v>
      </c>
      <c r="D174" t="s">
        <v>30</v>
      </c>
      <c r="E174" t="s">
        <v>33</v>
      </c>
      <c r="F174" t="s">
        <v>8</v>
      </c>
      <c r="G174" t="s">
        <v>4</v>
      </c>
      <c r="H174">
        <v>5</v>
      </c>
      <c r="I174">
        <v>9</v>
      </c>
      <c r="J174">
        <v>1</v>
      </c>
      <c r="K174">
        <v>7</v>
      </c>
      <c r="L174" s="6">
        <v>12.5</v>
      </c>
    </row>
    <row r="175" spans="1:12" x14ac:dyDescent="0.25">
      <c r="A175" t="s">
        <v>17</v>
      </c>
      <c r="B175" t="s">
        <v>35</v>
      </c>
      <c r="C175" t="s">
        <v>40</v>
      </c>
      <c r="D175" t="s">
        <v>30</v>
      </c>
      <c r="E175" t="s">
        <v>44</v>
      </c>
      <c r="F175" t="s">
        <v>8</v>
      </c>
      <c r="G175" t="s">
        <v>7</v>
      </c>
      <c r="H175">
        <v>5</v>
      </c>
      <c r="I175">
        <v>11</v>
      </c>
      <c r="J175">
        <v>4</v>
      </c>
      <c r="K175">
        <v>7</v>
      </c>
      <c r="L175" s="6">
        <v>36.363636363636367</v>
      </c>
    </row>
    <row r="176" spans="1:12" x14ac:dyDescent="0.25">
      <c r="A176" t="s">
        <v>17</v>
      </c>
      <c r="B176" t="s">
        <v>35</v>
      </c>
      <c r="C176" t="s">
        <v>40</v>
      </c>
      <c r="D176" t="s">
        <v>30</v>
      </c>
      <c r="E176" t="s">
        <v>44</v>
      </c>
      <c r="F176" t="s">
        <v>8</v>
      </c>
      <c r="G176" t="s">
        <v>4</v>
      </c>
      <c r="H176">
        <v>5</v>
      </c>
      <c r="I176">
        <v>12</v>
      </c>
      <c r="J176">
        <v>8</v>
      </c>
      <c r="K176">
        <v>4</v>
      </c>
      <c r="L176" s="6">
        <v>66.666666666666657</v>
      </c>
    </row>
    <row r="177" spans="1:12" x14ac:dyDescent="0.25">
      <c r="A177" t="s">
        <v>17</v>
      </c>
      <c r="B177" t="s">
        <v>35</v>
      </c>
      <c r="C177" t="s">
        <v>40</v>
      </c>
      <c r="D177" t="s">
        <v>32</v>
      </c>
      <c r="E177" t="s">
        <v>43</v>
      </c>
      <c r="F177" t="s">
        <v>8</v>
      </c>
      <c r="G177" t="s">
        <v>4</v>
      </c>
      <c r="H177">
        <v>5</v>
      </c>
      <c r="I177">
        <v>12</v>
      </c>
      <c r="J177">
        <v>3</v>
      </c>
      <c r="K177">
        <v>9</v>
      </c>
      <c r="L177" s="6">
        <v>25</v>
      </c>
    </row>
    <row r="178" spans="1:12" x14ac:dyDescent="0.25">
      <c r="A178" t="s">
        <v>17</v>
      </c>
      <c r="B178" t="s">
        <v>35</v>
      </c>
      <c r="C178" t="s">
        <v>40</v>
      </c>
      <c r="D178" t="s">
        <v>32</v>
      </c>
      <c r="E178" t="s">
        <v>43</v>
      </c>
      <c r="F178" t="s">
        <v>8</v>
      </c>
      <c r="G178" t="s">
        <v>4</v>
      </c>
      <c r="H178">
        <v>5</v>
      </c>
      <c r="I178">
        <v>13</v>
      </c>
      <c r="J178">
        <v>7</v>
      </c>
      <c r="K178">
        <v>6</v>
      </c>
      <c r="L178" s="6">
        <v>53.846153846153847</v>
      </c>
    </row>
    <row r="179" spans="1:12" x14ac:dyDescent="0.25">
      <c r="A179" t="s">
        <v>17</v>
      </c>
      <c r="B179" t="s">
        <v>35</v>
      </c>
      <c r="C179" t="s">
        <v>40</v>
      </c>
      <c r="D179" t="s">
        <v>32</v>
      </c>
      <c r="E179" t="s">
        <v>43</v>
      </c>
      <c r="F179" t="s">
        <v>8</v>
      </c>
      <c r="G179" t="s">
        <v>4</v>
      </c>
      <c r="H179">
        <v>5</v>
      </c>
      <c r="I179">
        <v>14</v>
      </c>
      <c r="J179">
        <v>10</v>
      </c>
      <c r="K179">
        <v>4</v>
      </c>
      <c r="L179" s="6">
        <v>71.428571428571431</v>
      </c>
    </row>
    <row r="180" spans="1:12" x14ac:dyDescent="0.25">
      <c r="A180" t="s">
        <v>17</v>
      </c>
      <c r="B180" t="s">
        <v>35</v>
      </c>
      <c r="C180" t="s">
        <v>40</v>
      </c>
      <c r="D180" t="s">
        <v>30</v>
      </c>
      <c r="E180" t="s">
        <v>33</v>
      </c>
      <c r="F180" t="s">
        <v>8</v>
      </c>
      <c r="G180" t="s">
        <v>4</v>
      </c>
      <c r="H180">
        <v>5</v>
      </c>
      <c r="I180">
        <v>15</v>
      </c>
      <c r="J180">
        <v>14</v>
      </c>
      <c r="K180">
        <v>0</v>
      </c>
      <c r="L180" s="6">
        <v>100</v>
      </c>
    </row>
    <row r="181" spans="1:12" x14ac:dyDescent="0.25">
      <c r="A181" t="s">
        <v>17</v>
      </c>
      <c r="B181" t="s">
        <v>35</v>
      </c>
      <c r="C181" t="s">
        <v>40</v>
      </c>
      <c r="D181" t="s">
        <v>30</v>
      </c>
      <c r="E181" t="s">
        <v>44</v>
      </c>
      <c r="F181" t="s">
        <v>8</v>
      </c>
      <c r="G181" t="s">
        <v>7</v>
      </c>
      <c r="H181">
        <v>5</v>
      </c>
      <c r="I181">
        <v>16</v>
      </c>
      <c r="J181">
        <v>10</v>
      </c>
      <c r="K181">
        <v>6</v>
      </c>
      <c r="L181" s="6">
        <v>62.5</v>
      </c>
    </row>
    <row r="182" spans="1:12" x14ac:dyDescent="0.25">
      <c r="A182" t="s">
        <v>17</v>
      </c>
      <c r="B182" t="s">
        <v>35</v>
      </c>
      <c r="C182" t="s">
        <v>40</v>
      </c>
      <c r="D182" t="s">
        <v>30</v>
      </c>
      <c r="E182" t="s">
        <v>44</v>
      </c>
      <c r="F182" t="s">
        <v>8</v>
      </c>
      <c r="G182" t="s">
        <v>7</v>
      </c>
      <c r="H182">
        <v>5</v>
      </c>
      <c r="I182">
        <v>18</v>
      </c>
      <c r="J182">
        <v>6</v>
      </c>
      <c r="K182">
        <v>12</v>
      </c>
      <c r="L182" s="6">
        <v>33.333333333333329</v>
      </c>
    </row>
    <row r="183" spans="1:12" x14ac:dyDescent="0.25">
      <c r="A183" t="s">
        <v>17</v>
      </c>
      <c r="B183" t="s">
        <v>35</v>
      </c>
      <c r="C183" t="s">
        <v>40</v>
      </c>
      <c r="D183" t="s">
        <v>32</v>
      </c>
      <c r="E183" t="s">
        <v>44</v>
      </c>
      <c r="F183" t="s">
        <v>8</v>
      </c>
      <c r="G183" t="s">
        <v>4</v>
      </c>
      <c r="H183">
        <v>5</v>
      </c>
      <c r="I183">
        <v>22</v>
      </c>
      <c r="J183">
        <v>12</v>
      </c>
      <c r="K183">
        <v>10</v>
      </c>
      <c r="L183" s="6">
        <v>54.54545454545454</v>
      </c>
    </row>
    <row r="184" spans="1:12" x14ac:dyDescent="0.25">
      <c r="A184" t="s">
        <v>17</v>
      </c>
      <c r="B184" t="s">
        <v>35</v>
      </c>
      <c r="C184" t="s">
        <v>40</v>
      </c>
      <c r="D184" t="s">
        <v>30</v>
      </c>
      <c r="E184" t="s">
        <v>44</v>
      </c>
      <c r="F184" t="s">
        <v>8</v>
      </c>
      <c r="G184" t="s">
        <v>7</v>
      </c>
      <c r="H184">
        <v>5</v>
      </c>
      <c r="I184">
        <v>23</v>
      </c>
      <c r="J184">
        <v>13</v>
      </c>
      <c r="K184">
        <v>10</v>
      </c>
      <c r="L184" s="6">
        <v>56.521739130434781</v>
      </c>
    </row>
    <row r="185" spans="1:12" x14ac:dyDescent="0.25">
      <c r="A185" t="s">
        <v>17</v>
      </c>
      <c r="B185" t="s">
        <v>35</v>
      </c>
      <c r="C185" t="s">
        <v>40</v>
      </c>
      <c r="D185" t="s">
        <v>30</v>
      </c>
      <c r="E185" t="s">
        <v>44</v>
      </c>
      <c r="F185" t="s">
        <v>8</v>
      </c>
      <c r="G185" t="s">
        <v>4</v>
      </c>
      <c r="H185">
        <v>5</v>
      </c>
      <c r="I185">
        <v>26</v>
      </c>
      <c r="J185">
        <v>22</v>
      </c>
      <c r="K185">
        <v>4</v>
      </c>
      <c r="L185" s="6">
        <v>84.615384615384613</v>
      </c>
    </row>
    <row r="186" spans="1:12" x14ac:dyDescent="0.25">
      <c r="A186" t="s">
        <v>17</v>
      </c>
      <c r="B186" t="s">
        <v>35</v>
      </c>
      <c r="C186" t="s">
        <v>40</v>
      </c>
      <c r="D186" t="s">
        <v>32</v>
      </c>
      <c r="E186" t="s">
        <v>44</v>
      </c>
      <c r="F186" t="s">
        <v>8</v>
      </c>
      <c r="G186" t="s">
        <v>4</v>
      </c>
      <c r="H186">
        <v>5</v>
      </c>
      <c r="I186">
        <v>30</v>
      </c>
      <c r="J186">
        <v>21</v>
      </c>
      <c r="K186">
        <v>9</v>
      </c>
      <c r="L186" s="6">
        <v>70</v>
      </c>
    </row>
    <row r="187" spans="1:12" x14ac:dyDescent="0.25">
      <c r="A187" t="s">
        <v>17</v>
      </c>
      <c r="B187" t="s">
        <v>35</v>
      </c>
      <c r="C187" t="s">
        <v>40</v>
      </c>
      <c r="D187" t="s">
        <v>30</v>
      </c>
      <c r="E187" t="s">
        <v>33</v>
      </c>
      <c r="F187" t="s">
        <v>8</v>
      </c>
      <c r="G187" t="s">
        <v>4</v>
      </c>
      <c r="H187">
        <v>5</v>
      </c>
      <c r="I187" t="s">
        <v>9</v>
      </c>
      <c r="J187" t="s">
        <v>9</v>
      </c>
      <c r="K187" t="s">
        <v>9</v>
      </c>
      <c r="L187" s="6" t="s">
        <v>9</v>
      </c>
    </row>
    <row r="188" spans="1:12" x14ac:dyDescent="0.25">
      <c r="A188" t="s">
        <v>17</v>
      </c>
      <c r="B188" t="s">
        <v>35</v>
      </c>
      <c r="C188" t="s">
        <v>40</v>
      </c>
      <c r="D188" t="s">
        <v>30</v>
      </c>
      <c r="E188" t="s">
        <v>44</v>
      </c>
      <c r="F188" t="s">
        <v>8</v>
      </c>
      <c r="G188" t="s">
        <v>7</v>
      </c>
      <c r="H188">
        <v>20</v>
      </c>
      <c r="I188">
        <v>0</v>
      </c>
      <c r="J188">
        <v>0</v>
      </c>
      <c r="K188">
        <v>0</v>
      </c>
      <c r="L188" s="6" t="s">
        <v>9</v>
      </c>
    </row>
    <row r="189" spans="1:12" x14ac:dyDescent="0.25">
      <c r="A189" t="s">
        <v>17</v>
      </c>
      <c r="B189" t="s">
        <v>35</v>
      </c>
      <c r="C189" t="s">
        <v>40</v>
      </c>
      <c r="D189" t="s">
        <v>30</v>
      </c>
      <c r="E189" t="s">
        <v>33</v>
      </c>
      <c r="F189" t="s">
        <v>8</v>
      </c>
      <c r="G189" t="s">
        <v>4</v>
      </c>
      <c r="H189">
        <v>20</v>
      </c>
      <c r="I189">
        <v>1</v>
      </c>
      <c r="J189">
        <v>0</v>
      </c>
      <c r="K189">
        <v>1</v>
      </c>
      <c r="L189" s="6">
        <v>0</v>
      </c>
    </row>
    <row r="190" spans="1:12" x14ac:dyDescent="0.25">
      <c r="A190" t="s">
        <v>17</v>
      </c>
      <c r="B190" t="s">
        <v>35</v>
      </c>
      <c r="C190" t="s">
        <v>40</v>
      </c>
      <c r="D190" t="s">
        <v>30</v>
      </c>
      <c r="E190" t="s">
        <v>33</v>
      </c>
      <c r="F190" t="s">
        <v>8</v>
      </c>
      <c r="G190" t="s">
        <v>4</v>
      </c>
      <c r="H190">
        <v>20</v>
      </c>
      <c r="I190">
        <v>2</v>
      </c>
      <c r="J190">
        <v>1</v>
      </c>
      <c r="K190">
        <v>0</v>
      </c>
      <c r="L190" s="6">
        <v>100</v>
      </c>
    </row>
    <row r="191" spans="1:12" x14ac:dyDescent="0.25">
      <c r="A191" t="s">
        <v>17</v>
      </c>
      <c r="B191" t="s">
        <v>35</v>
      </c>
      <c r="C191" t="s">
        <v>40</v>
      </c>
      <c r="D191" t="s">
        <v>30</v>
      </c>
      <c r="E191" t="s">
        <v>33</v>
      </c>
      <c r="F191" t="s">
        <v>8</v>
      </c>
      <c r="G191" t="s">
        <v>4</v>
      </c>
      <c r="H191">
        <v>20</v>
      </c>
      <c r="I191">
        <v>3</v>
      </c>
      <c r="J191">
        <v>0</v>
      </c>
      <c r="K191">
        <v>2</v>
      </c>
      <c r="L191" s="6">
        <v>0</v>
      </c>
    </row>
    <row r="192" spans="1:12" x14ac:dyDescent="0.25">
      <c r="A192" t="s">
        <v>17</v>
      </c>
      <c r="B192" t="s">
        <v>35</v>
      </c>
      <c r="C192" t="s">
        <v>40</v>
      </c>
      <c r="D192" t="s">
        <v>30</v>
      </c>
      <c r="E192" t="s">
        <v>33</v>
      </c>
      <c r="F192" t="s">
        <v>8</v>
      </c>
      <c r="G192" t="s">
        <v>4</v>
      </c>
      <c r="H192">
        <v>20</v>
      </c>
      <c r="I192">
        <v>3</v>
      </c>
      <c r="J192">
        <v>0</v>
      </c>
      <c r="K192">
        <v>2</v>
      </c>
      <c r="L192" s="6">
        <v>0</v>
      </c>
    </row>
    <row r="193" spans="1:12" x14ac:dyDescent="0.25">
      <c r="A193" t="s">
        <v>17</v>
      </c>
      <c r="B193" t="s">
        <v>35</v>
      </c>
      <c r="C193" t="s">
        <v>40</v>
      </c>
      <c r="D193" t="s">
        <v>30</v>
      </c>
      <c r="E193" t="s">
        <v>33</v>
      </c>
      <c r="F193" t="s">
        <v>8</v>
      </c>
      <c r="G193" t="s">
        <v>4</v>
      </c>
      <c r="H193">
        <v>20</v>
      </c>
      <c r="I193">
        <v>3</v>
      </c>
      <c r="J193">
        <v>0</v>
      </c>
      <c r="K193">
        <v>2</v>
      </c>
      <c r="L193" s="6">
        <v>0</v>
      </c>
    </row>
    <row r="194" spans="1:12" x14ac:dyDescent="0.25">
      <c r="A194" t="s">
        <v>17</v>
      </c>
      <c r="B194" t="s">
        <v>35</v>
      </c>
      <c r="C194" t="s">
        <v>40</v>
      </c>
      <c r="D194" t="s">
        <v>30</v>
      </c>
      <c r="E194" t="s">
        <v>33</v>
      </c>
      <c r="F194" t="s">
        <v>8</v>
      </c>
      <c r="G194" t="s">
        <v>4</v>
      </c>
      <c r="H194">
        <v>20</v>
      </c>
      <c r="I194">
        <v>3</v>
      </c>
      <c r="J194">
        <v>2</v>
      </c>
      <c r="K194">
        <v>0</v>
      </c>
      <c r="L194" s="6">
        <v>100</v>
      </c>
    </row>
    <row r="195" spans="1:12" x14ac:dyDescent="0.25">
      <c r="A195" t="s">
        <v>17</v>
      </c>
      <c r="B195" t="s">
        <v>35</v>
      </c>
      <c r="C195" t="s">
        <v>40</v>
      </c>
      <c r="D195" t="s">
        <v>30</v>
      </c>
      <c r="E195" t="s">
        <v>44</v>
      </c>
      <c r="F195" t="s">
        <v>8</v>
      </c>
      <c r="G195" t="s">
        <v>4</v>
      </c>
      <c r="H195">
        <v>20</v>
      </c>
      <c r="I195">
        <v>4</v>
      </c>
      <c r="J195">
        <v>3</v>
      </c>
      <c r="K195">
        <v>1</v>
      </c>
      <c r="L195" s="6">
        <v>75</v>
      </c>
    </row>
    <row r="196" spans="1:12" x14ac:dyDescent="0.25">
      <c r="A196" t="s">
        <v>17</v>
      </c>
      <c r="B196" t="s">
        <v>35</v>
      </c>
      <c r="C196" t="s">
        <v>40</v>
      </c>
      <c r="D196" t="s">
        <v>32</v>
      </c>
      <c r="E196" t="s">
        <v>44</v>
      </c>
      <c r="F196" t="s">
        <v>8</v>
      </c>
      <c r="G196" t="s">
        <v>4</v>
      </c>
      <c r="H196">
        <v>20</v>
      </c>
      <c r="I196">
        <v>5</v>
      </c>
      <c r="J196">
        <v>5</v>
      </c>
      <c r="K196">
        <v>0</v>
      </c>
      <c r="L196" s="6">
        <v>100</v>
      </c>
    </row>
    <row r="197" spans="1:12" x14ac:dyDescent="0.25">
      <c r="A197" t="s">
        <v>17</v>
      </c>
      <c r="B197" t="s">
        <v>35</v>
      </c>
      <c r="C197" t="s">
        <v>40</v>
      </c>
      <c r="D197" t="s">
        <v>30</v>
      </c>
      <c r="E197" t="s">
        <v>44</v>
      </c>
      <c r="F197" t="s">
        <v>8</v>
      </c>
      <c r="G197" t="s">
        <v>7</v>
      </c>
      <c r="H197">
        <v>20</v>
      </c>
      <c r="I197">
        <v>5</v>
      </c>
      <c r="J197">
        <v>4</v>
      </c>
      <c r="K197">
        <v>1</v>
      </c>
      <c r="L197" s="6">
        <v>80</v>
      </c>
    </row>
    <row r="198" spans="1:12" x14ac:dyDescent="0.25">
      <c r="A198" t="s">
        <v>17</v>
      </c>
      <c r="B198" t="s">
        <v>35</v>
      </c>
      <c r="C198" t="s">
        <v>40</v>
      </c>
      <c r="D198" t="s">
        <v>30</v>
      </c>
      <c r="E198" t="s">
        <v>33</v>
      </c>
      <c r="F198" t="s">
        <v>8</v>
      </c>
      <c r="G198" t="s">
        <v>4</v>
      </c>
      <c r="H198">
        <v>20</v>
      </c>
      <c r="I198">
        <v>5</v>
      </c>
      <c r="J198">
        <v>3</v>
      </c>
      <c r="K198">
        <v>1</v>
      </c>
      <c r="L198" s="6">
        <v>75</v>
      </c>
    </row>
    <row r="199" spans="1:12" x14ac:dyDescent="0.25">
      <c r="A199" t="s">
        <v>17</v>
      </c>
      <c r="B199" t="s">
        <v>35</v>
      </c>
      <c r="C199" t="s">
        <v>40</v>
      </c>
      <c r="D199" t="s">
        <v>30</v>
      </c>
      <c r="E199" t="s">
        <v>33</v>
      </c>
      <c r="F199" t="s">
        <v>8</v>
      </c>
      <c r="G199" t="s">
        <v>4</v>
      </c>
      <c r="H199">
        <v>20</v>
      </c>
      <c r="I199">
        <v>5</v>
      </c>
      <c r="J199">
        <v>4</v>
      </c>
      <c r="K199">
        <v>0</v>
      </c>
      <c r="L199" s="6">
        <v>100</v>
      </c>
    </row>
    <row r="200" spans="1:12" x14ac:dyDescent="0.25">
      <c r="A200" t="s">
        <v>17</v>
      </c>
      <c r="B200" t="s">
        <v>35</v>
      </c>
      <c r="C200" t="s">
        <v>40</v>
      </c>
      <c r="D200" t="s">
        <v>30</v>
      </c>
      <c r="E200" t="s">
        <v>33</v>
      </c>
      <c r="F200" t="s">
        <v>8</v>
      </c>
      <c r="G200" t="s">
        <v>4</v>
      </c>
      <c r="H200">
        <v>20</v>
      </c>
      <c r="I200">
        <v>5</v>
      </c>
      <c r="J200">
        <v>1</v>
      </c>
      <c r="K200">
        <v>3</v>
      </c>
      <c r="L200" s="6">
        <v>25</v>
      </c>
    </row>
    <row r="201" spans="1:12" x14ac:dyDescent="0.25">
      <c r="A201" t="s">
        <v>17</v>
      </c>
      <c r="B201" t="s">
        <v>35</v>
      </c>
      <c r="C201" t="s">
        <v>40</v>
      </c>
      <c r="D201" t="s">
        <v>30</v>
      </c>
      <c r="E201" t="s">
        <v>43</v>
      </c>
      <c r="F201" t="s">
        <v>8</v>
      </c>
      <c r="G201" t="s">
        <v>4</v>
      </c>
      <c r="H201">
        <v>20</v>
      </c>
      <c r="I201">
        <v>6</v>
      </c>
      <c r="J201">
        <v>5</v>
      </c>
      <c r="K201">
        <v>1</v>
      </c>
      <c r="L201" s="6">
        <v>83.333333333333343</v>
      </c>
    </row>
    <row r="202" spans="1:12" x14ac:dyDescent="0.25">
      <c r="A202" t="s">
        <v>17</v>
      </c>
      <c r="B202" t="s">
        <v>35</v>
      </c>
      <c r="C202" t="s">
        <v>40</v>
      </c>
      <c r="D202" t="s">
        <v>32</v>
      </c>
      <c r="E202" t="s">
        <v>43</v>
      </c>
      <c r="F202" t="s">
        <v>8</v>
      </c>
      <c r="G202" t="s">
        <v>4</v>
      </c>
      <c r="H202">
        <v>20</v>
      </c>
      <c r="I202">
        <v>6</v>
      </c>
      <c r="J202">
        <v>6</v>
      </c>
      <c r="K202">
        <v>0</v>
      </c>
      <c r="L202" s="6">
        <v>100</v>
      </c>
    </row>
    <row r="203" spans="1:12" x14ac:dyDescent="0.25">
      <c r="A203" t="s">
        <v>17</v>
      </c>
      <c r="B203" t="s">
        <v>35</v>
      </c>
      <c r="C203" t="s">
        <v>40</v>
      </c>
      <c r="D203" t="s">
        <v>30</v>
      </c>
      <c r="E203" t="s">
        <v>33</v>
      </c>
      <c r="F203" t="s">
        <v>8</v>
      </c>
      <c r="G203" t="s">
        <v>4</v>
      </c>
      <c r="H203">
        <v>20</v>
      </c>
      <c r="I203">
        <v>7</v>
      </c>
      <c r="J203">
        <v>6</v>
      </c>
      <c r="K203">
        <v>0</v>
      </c>
      <c r="L203" s="6">
        <v>100</v>
      </c>
    </row>
    <row r="204" spans="1:12" x14ac:dyDescent="0.25">
      <c r="A204" t="s">
        <v>17</v>
      </c>
      <c r="B204" t="s">
        <v>35</v>
      </c>
      <c r="C204" t="s">
        <v>40</v>
      </c>
      <c r="D204" t="s">
        <v>30</v>
      </c>
      <c r="E204" t="s">
        <v>44</v>
      </c>
      <c r="F204" t="s">
        <v>8</v>
      </c>
      <c r="G204" t="s">
        <v>7</v>
      </c>
      <c r="H204">
        <v>20</v>
      </c>
      <c r="I204">
        <v>8</v>
      </c>
      <c r="J204">
        <v>6</v>
      </c>
      <c r="K204">
        <v>2</v>
      </c>
      <c r="L204" s="6">
        <v>75</v>
      </c>
    </row>
    <row r="205" spans="1:12" x14ac:dyDescent="0.25">
      <c r="A205" t="s">
        <v>17</v>
      </c>
      <c r="B205" t="s">
        <v>35</v>
      </c>
      <c r="C205" t="s">
        <v>40</v>
      </c>
      <c r="D205" t="s">
        <v>32</v>
      </c>
      <c r="E205" t="s">
        <v>43</v>
      </c>
      <c r="F205" t="s">
        <v>8</v>
      </c>
      <c r="G205" t="s">
        <v>4</v>
      </c>
      <c r="H205">
        <v>20</v>
      </c>
      <c r="I205">
        <v>8</v>
      </c>
      <c r="J205">
        <v>8</v>
      </c>
      <c r="K205">
        <v>0</v>
      </c>
      <c r="L205" s="6">
        <v>100</v>
      </c>
    </row>
    <row r="206" spans="1:12" x14ac:dyDescent="0.25">
      <c r="A206" t="s">
        <v>17</v>
      </c>
      <c r="B206" t="s">
        <v>35</v>
      </c>
      <c r="C206" t="s">
        <v>40</v>
      </c>
      <c r="D206" t="s">
        <v>32</v>
      </c>
      <c r="E206" t="s">
        <v>43</v>
      </c>
      <c r="F206" t="s">
        <v>8</v>
      </c>
      <c r="G206" t="s">
        <v>4</v>
      </c>
      <c r="H206">
        <v>20</v>
      </c>
      <c r="I206">
        <v>10</v>
      </c>
      <c r="J206">
        <v>10</v>
      </c>
      <c r="K206">
        <v>0</v>
      </c>
      <c r="L206" s="6">
        <v>100</v>
      </c>
    </row>
    <row r="207" spans="1:12" x14ac:dyDescent="0.25">
      <c r="A207" t="s">
        <v>17</v>
      </c>
      <c r="B207" t="s">
        <v>35</v>
      </c>
      <c r="C207" t="s">
        <v>40</v>
      </c>
      <c r="D207" t="s">
        <v>30</v>
      </c>
      <c r="E207" t="s">
        <v>33</v>
      </c>
      <c r="F207" t="s">
        <v>8</v>
      </c>
      <c r="G207" t="s">
        <v>4</v>
      </c>
      <c r="H207">
        <v>20</v>
      </c>
      <c r="I207">
        <v>10</v>
      </c>
      <c r="J207">
        <v>9</v>
      </c>
      <c r="K207">
        <v>0</v>
      </c>
      <c r="L207" s="6">
        <v>100</v>
      </c>
    </row>
    <row r="208" spans="1:12" x14ac:dyDescent="0.25">
      <c r="A208" t="s">
        <v>17</v>
      </c>
      <c r="B208" t="s">
        <v>35</v>
      </c>
      <c r="C208" t="s">
        <v>40</v>
      </c>
      <c r="D208" t="s">
        <v>30</v>
      </c>
      <c r="E208" t="s">
        <v>33</v>
      </c>
      <c r="F208" t="s">
        <v>8</v>
      </c>
      <c r="G208" t="s">
        <v>4</v>
      </c>
      <c r="H208">
        <v>20</v>
      </c>
      <c r="I208">
        <v>10</v>
      </c>
      <c r="J208">
        <v>9</v>
      </c>
      <c r="K208">
        <v>0</v>
      </c>
      <c r="L208" s="6">
        <v>100</v>
      </c>
    </row>
    <row r="209" spans="1:12" x14ac:dyDescent="0.25">
      <c r="A209" t="s">
        <v>17</v>
      </c>
      <c r="B209" t="s">
        <v>35</v>
      </c>
      <c r="C209" t="s">
        <v>40</v>
      </c>
      <c r="D209" t="s">
        <v>30</v>
      </c>
      <c r="E209" t="s">
        <v>44</v>
      </c>
      <c r="F209" t="s">
        <v>8</v>
      </c>
      <c r="G209" t="s">
        <v>7</v>
      </c>
      <c r="H209">
        <v>20</v>
      </c>
      <c r="I209">
        <v>11</v>
      </c>
      <c r="J209">
        <v>8</v>
      </c>
      <c r="K209">
        <v>3</v>
      </c>
      <c r="L209" s="6">
        <v>72.727272727272734</v>
      </c>
    </row>
    <row r="210" spans="1:12" x14ac:dyDescent="0.25">
      <c r="A210" t="s">
        <v>17</v>
      </c>
      <c r="B210" t="s">
        <v>35</v>
      </c>
      <c r="C210" t="s">
        <v>40</v>
      </c>
      <c r="D210" t="s">
        <v>30</v>
      </c>
      <c r="E210" t="s">
        <v>43</v>
      </c>
      <c r="F210" t="s">
        <v>8</v>
      </c>
      <c r="G210" t="s">
        <v>4</v>
      </c>
      <c r="H210">
        <v>20</v>
      </c>
      <c r="I210">
        <v>11</v>
      </c>
      <c r="J210">
        <v>11</v>
      </c>
      <c r="K210">
        <v>0</v>
      </c>
      <c r="L210" s="6">
        <v>100</v>
      </c>
    </row>
    <row r="211" spans="1:12" x14ac:dyDescent="0.25">
      <c r="A211" t="s">
        <v>17</v>
      </c>
      <c r="B211" t="s">
        <v>35</v>
      </c>
      <c r="C211" t="s">
        <v>40</v>
      </c>
      <c r="D211" t="s">
        <v>30</v>
      </c>
      <c r="E211" t="s">
        <v>33</v>
      </c>
      <c r="F211" t="s">
        <v>8</v>
      </c>
      <c r="G211" t="s">
        <v>4</v>
      </c>
      <c r="H211">
        <v>20</v>
      </c>
      <c r="I211">
        <v>11</v>
      </c>
      <c r="J211">
        <v>10</v>
      </c>
      <c r="K211">
        <v>0</v>
      </c>
      <c r="L211" s="6">
        <v>100</v>
      </c>
    </row>
    <row r="212" spans="1:12" x14ac:dyDescent="0.25">
      <c r="A212" t="s">
        <v>17</v>
      </c>
      <c r="B212" t="s">
        <v>35</v>
      </c>
      <c r="C212" t="s">
        <v>40</v>
      </c>
      <c r="D212" t="s">
        <v>30</v>
      </c>
      <c r="E212" t="s">
        <v>33</v>
      </c>
      <c r="F212" t="s">
        <v>8</v>
      </c>
      <c r="G212" t="s">
        <v>4</v>
      </c>
      <c r="H212">
        <v>20</v>
      </c>
      <c r="I212">
        <v>11</v>
      </c>
      <c r="J212">
        <v>11</v>
      </c>
      <c r="K212">
        <v>0</v>
      </c>
      <c r="L212" s="6">
        <v>100</v>
      </c>
    </row>
    <row r="213" spans="1:12" x14ac:dyDescent="0.25">
      <c r="A213" t="s">
        <v>17</v>
      </c>
      <c r="B213" t="s">
        <v>35</v>
      </c>
      <c r="C213" t="s">
        <v>40</v>
      </c>
      <c r="D213" t="s">
        <v>30</v>
      </c>
      <c r="E213" t="s">
        <v>33</v>
      </c>
      <c r="F213" t="s">
        <v>8</v>
      </c>
      <c r="G213" t="s">
        <v>4</v>
      </c>
      <c r="H213">
        <v>20</v>
      </c>
      <c r="I213">
        <v>13</v>
      </c>
      <c r="J213">
        <v>12</v>
      </c>
      <c r="K213">
        <v>0</v>
      </c>
      <c r="L213" s="6">
        <v>100</v>
      </c>
    </row>
    <row r="214" spans="1:12" x14ac:dyDescent="0.25">
      <c r="A214" t="s">
        <v>17</v>
      </c>
      <c r="B214" t="s">
        <v>35</v>
      </c>
      <c r="C214" t="s">
        <v>40</v>
      </c>
      <c r="D214" t="s">
        <v>30</v>
      </c>
      <c r="E214" t="s">
        <v>44</v>
      </c>
      <c r="F214" t="s">
        <v>8</v>
      </c>
      <c r="G214" t="s">
        <v>7</v>
      </c>
      <c r="H214">
        <v>20</v>
      </c>
      <c r="I214">
        <v>16</v>
      </c>
      <c r="J214">
        <v>15</v>
      </c>
      <c r="K214">
        <v>1</v>
      </c>
      <c r="L214" s="6">
        <v>93.75</v>
      </c>
    </row>
    <row r="215" spans="1:12" x14ac:dyDescent="0.25">
      <c r="A215" t="s">
        <v>17</v>
      </c>
      <c r="B215" t="s">
        <v>35</v>
      </c>
      <c r="C215" t="s">
        <v>40</v>
      </c>
      <c r="D215" t="s">
        <v>30</v>
      </c>
      <c r="E215" t="s">
        <v>43</v>
      </c>
      <c r="F215" t="s">
        <v>8</v>
      </c>
      <c r="G215" t="s">
        <v>7</v>
      </c>
      <c r="H215">
        <v>20</v>
      </c>
      <c r="I215">
        <v>16</v>
      </c>
      <c r="J215">
        <v>12</v>
      </c>
      <c r="K215">
        <v>4</v>
      </c>
      <c r="L215" s="6">
        <v>75</v>
      </c>
    </row>
    <row r="216" spans="1:12" x14ac:dyDescent="0.25">
      <c r="A216" t="s">
        <v>17</v>
      </c>
      <c r="B216" t="s">
        <v>35</v>
      </c>
      <c r="C216" t="s">
        <v>40</v>
      </c>
      <c r="D216" t="s">
        <v>30</v>
      </c>
      <c r="E216" t="s">
        <v>44</v>
      </c>
      <c r="F216" t="s">
        <v>8</v>
      </c>
      <c r="G216" t="s">
        <v>7</v>
      </c>
      <c r="H216">
        <v>20</v>
      </c>
      <c r="I216">
        <v>18</v>
      </c>
      <c r="J216">
        <v>14</v>
      </c>
      <c r="K216">
        <v>4</v>
      </c>
      <c r="L216" s="6">
        <v>77.777777777777786</v>
      </c>
    </row>
    <row r="217" spans="1:12" x14ac:dyDescent="0.25">
      <c r="A217" t="s">
        <v>17</v>
      </c>
      <c r="B217" t="s">
        <v>35</v>
      </c>
      <c r="C217" t="s">
        <v>40</v>
      </c>
      <c r="D217" t="s">
        <v>64</v>
      </c>
      <c r="E217" t="s">
        <v>44</v>
      </c>
      <c r="F217" t="s">
        <v>8</v>
      </c>
      <c r="G217" t="s">
        <v>4</v>
      </c>
      <c r="H217">
        <v>20</v>
      </c>
      <c r="I217">
        <v>25</v>
      </c>
      <c r="J217">
        <v>18</v>
      </c>
      <c r="K217">
        <v>7</v>
      </c>
      <c r="L217" s="6">
        <v>72</v>
      </c>
    </row>
    <row r="218" spans="1:12" x14ac:dyDescent="0.25">
      <c r="A218" t="s">
        <v>17</v>
      </c>
      <c r="B218" t="s">
        <v>35</v>
      </c>
      <c r="C218" t="s">
        <v>40</v>
      </c>
      <c r="D218" t="s">
        <v>30</v>
      </c>
      <c r="E218" t="s">
        <v>44</v>
      </c>
      <c r="F218" t="s">
        <v>8</v>
      </c>
      <c r="G218" t="s">
        <v>7</v>
      </c>
      <c r="H218">
        <v>100</v>
      </c>
      <c r="I218">
        <v>0</v>
      </c>
      <c r="J218">
        <v>0</v>
      </c>
      <c r="K218">
        <v>0</v>
      </c>
      <c r="L218" s="6" t="s">
        <v>9</v>
      </c>
    </row>
    <row r="219" spans="1:12" x14ac:dyDescent="0.25">
      <c r="A219" t="s">
        <v>17</v>
      </c>
      <c r="B219" t="s">
        <v>35</v>
      </c>
      <c r="C219" t="s">
        <v>40</v>
      </c>
      <c r="D219" t="s">
        <v>64</v>
      </c>
      <c r="E219" t="s">
        <v>43</v>
      </c>
      <c r="F219" t="s">
        <v>8</v>
      </c>
      <c r="G219" t="s">
        <v>4</v>
      </c>
      <c r="H219">
        <v>100</v>
      </c>
      <c r="I219">
        <v>1</v>
      </c>
      <c r="J219">
        <v>1</v>
      </c>
      <c r="K219">
        <v>0</v>
      </c>
      <c r="L219" s="6">
        <v>100</v>
      </c>
    </row>
    <row r="220" spans="1:12" x14ac:dyDescent="0.25">
      <c r="A220" t="s">
        <v>17</v>
      </c>
      <c r="B220" t="s">
        <v>35</v>
      </c>
      <c r="C220" t="s">
        <v>40</v>
      </c>
      <c r="D220" t="s">
        <v>30</v>
      </c>
      <c r="E220" t="s">
        <v>33</v>
      </c>
      <c r="F220" t="s">
        <v>8</v>
      </c>
      <c r="G220" t="s">
        <v>4</v>
      </c>
      <c r="H220">
        <v>100</v>
      </c>
      <c r="I220">
        <v>1</v>
      </c>
      <c r="J220" t="s">
        <v>9</v>
      </c>
      <c r="K220" t="s">
        <v>9</v>
      </c>
      <c r="L220" s="6" t="s">
        <v>9</v>
      </c>
    </row>
    <row r="221" spans="1:12" x14ac:dyDescent="0.25">
      <c r="A221" t="s">
        <v>17</v>
      </c>
      <c r="B221" t="s">
        <v>35</v>
      </c>
      <c r="C221" t="s">
        <v>40</v>
      </c>
      <c r="D221" t="s">
        <v>30</v>
      </c>
      <c r="E221" t="s">
        <v>44</v>
      </c>
      <c r="F221" t="s">
        <v>8</v>
      </c>
      <c r="G221" t="s">
        <v>7</v>
      </c>
      <c r="H221">
        <v>100</v>
      </c>
      <c r="I221">
        <v>2</v>
      </c>
      <c r="J221">
        <v>2</v>
      </c>
      <c r="K221">
        <v>0</v>
      </c>
      <c r="L221" s="6">
        <v>100</v>
      </c>
    </row>
    <row r="222" spans="1:12" x14ac:dyDescent="0.25">
      <c r="A222" t="s">
        <v>17</v>
      </c>
      <c r="B222" t="s">
        <v>35</v>
      </c>
      <c r="C222" t="s">
        <v>40</v>
      </c>
      <c r="D222" t="s">
        <v>30</v>
      </c>
      <c r="E222" t="s">
        <v>44</v>
      </c>
      <c r="F222" t="s">
        <v>8</v>
      </c>
      <c r="G222" t="s">
        <v>7</v>
      </c>
      <c r="H222">
        <v>100</v>
      </c>
      <c r="I222">
        <v>2</v>
      </c>
      <c r="J222">
        <v>2</v>
      </c>
      <c r="K222">
        <v>0</v>
      </c>
      <c r="L222" s="6">
        <v>100</v>
      </c>
    </row>
    <row r="223" spans="1:12" x14ac:dyDescent="0.25">
      <c r="A223" t="s">
        <v>17</v>
      </c>
      <c r="B223" t="s">
        <v>35</v>
      </c>
      <c r="C223" t="s">
        <v>40</v>
      </c>
      <c r="D223" t="s">
        <v>30</v>
      </c>
      <c r="E223" t="s">
        <v>33</v>
      </c>
      <c r="F223" t="s">
        <v>8</v>
      </c>
      <c r="G223" t="s">
        <v>4</v>
      </c>
      <c r="H223">
        <v>100</v>
      </c>
      <c r="I223">
        <v>2</v>
      </c>
      <c r="J223">
        <v>1</v>
      </c>
      <c r="K223">
        <v>0</v>
      </c>
      <c r="L223" s="6">
        <v>100</v>
      </c>
    </row>
    <row r="224" spans="1:12" x14ac:dyDescent="0.25">
      <c r="A224" t="s">
        <v>17</v>
      </c>
      <c r="B224" t="s">
        <v>35</v>
      </c>
      <c r="C224" t="s">
        <v>40</v>
      </c>
      <c r="D224" t="s">
        <v>30</v>
      </c>
      <c r="E224" t="s">
        <v>33</v>
      </c>
      <c r="F224" t="s">
        <v>8</v>
      </c>
      <c r="G224" t="s">
        <v>4</v>
      </c>
      <c r="H224">
        <v>100</v>
      </c>
      <c r="I224">
        <v>2</v>
      </c>
      <c r="J224">
        <v>1</v>
      </c>
      <c r="K224">
        <v>0</v>
      </c>
      <c r="L224" s="6">
        <v>100</v>
      </c>
    </row>
    <row r="225" spans="1:12" x14ac:dyDescent="0.25">
      <c r="A225" t="s">
        <v>17</v>
      </c>
      <c r="B225" t="s">
        <v>35</v>
      </c>
      <c r="C225" t="s">
        <v>40</v>
      </c>
      <c r="D225" t="s">
        <v>30</v>
      </c>
      <c r="E225" t="s">
        <v>33</v>
      </c>
      <c r="F225" t="s">
        <v>8</v>
      </c>
      <c r="G225" t="s">
        <v>4</v>
      </c>
      <c r="H225">
        <v>100</v>
      </c>
      <c r="I225">
        <v>2</v>
      </c>
      <c r="J225">
        <v>1</v>
      </c>
      <c r="K225">
        <v>0</v>
      </c>
      <c r="L225" s="6">
        <v>100</v>
      </c>
    </row>
    <row r="226" spans="1:12" x14ac:dyDescent="0.25">
      <c r="A226" t="s">
        <v>17</v>
      </c>
      <c r="B226" t="s">
        <v>35</v>
      </c>
      <c r="C226" t="s">
        <v>40</v>
      </c>
      <c r="D226" t="s">
        <v>30</v>
      </c>
      <c r="E226" t="s">
        <v>33</v>
      </c>
      <c r="F226" t="s">
        <v>8</v>
      </c>
      <c r="G226" t="s">
        <v>4</v>
      </c>
      <c r="H226">
        <v>100</v>
      </c>
      <c r="I226">
        <v>2</v>
      </c>
      <c r="J226">
        <v>1</v>
      </c>
      <c r="K226">
        <v>0</v>
      </c>
      <c r="L226" s="6">
        <v>100</v>
      </c>
    </row>
    <row r="227" spans="1:12" x14ac:dyDescent="0.25">
      <c r="A227" t="s">
        <v>17</v>
      </c>
      <c r="B227" t="s">
        <v>35</v>
      </c>
      <c r="C227" t="s">
        <v>40</v>
      </c>
      <c r="D227" t="s">
        <v>30</v>
      </c>
      <c r="E227" t="s">
        <v>33</v>
      </c>
      <c r="F227" t="s">
        <v>8</v>
      </c>
      <c r="G227" t="s">
        <v>4</v>
      </c>
      <c r="H227">
        <v>100</v>
      </c>
      <c r="I227">
        <v>2</v>
      </c>
      <c r="J227">
        <v>1</v>
      </c>
      <c r="K227">
        <v>1</v>
      </c>
      <c r="L227" s="6">
        <v>50</v>
      </c>
    </row>
    <row r="228" spans="1:12" x14ac:dyDescent="0.25">
      <c r="A228" t="s">
        <v>17</v>
      </c>
      <c r="B228" t="s">
        <v>35</v>
      </c>
      <c r="C228" t="s">
        <v>40</v>
      </c>
      <c r="D228" t="s">
        <v>32</v>
      </c>
      <c r="E228" t="s">
        <v>43</v>
      </c>
      <c r="F228" t="s">
        <v>8</v>
      </c>
      <c r="G228" t="s">
        <v>4</v>
      </c>
      <c r="H228">
        <v>100</v>
      </c>
      <c r="I228">
        <v>4</v>
      </c>
      <c r="J228">
        <v>4</v>
      </c>
      <c r="K228">
        <v>0</v>
      </c>
      <c r="L228" s="6">
        <v>100</v>
      </c>
    </row>
    <row r="229" spans="1:12" x14ac:dyDescent="0.25">
      <c r="A229" t="s">
        <v>17</v>
      </c>
      <c r="B229" t="s">
        <v>35</v>
      </c>
      <c r="C229" t="s">
        <v>40</v>
      </c>
      <c r="D229" t="s">
        <v>30</v>
      </c>
      <c r="E229" t="s">
        <v>44</v>
      </c>
      <c r="F229" t="s">
        <v>8</v>
      </c>
      <c r="G229" t="s">
        <v>7</v>
      </c>
      <c r="H229">
        <v>100</v>
      </c>
      <c r="I229">
        <v>5</v>
      </c>
      <c r="J229">
        <v>2</v>
      </c>
      <c r="K229">
        <v>3</v>
      </c>
      <c r="L229" s="6">
        <v>40</v>
      </c>
    </row>
    <row r="230" spans="1:12" x14ac:dyDescent="0.25">
      <c r="A230" t="s">
        <v>17</v>
      </c>
      <c r="B230" t="s">
        <v>35</v>
      </c>
      <c r="C230" t="s">
        <v>40</v>
      </c>
      <c r="D230" t="s">
        <v>30</v>
      </c>
      <c r="E230" t="s">
        <v>33</v>
      </c>
      <c r="F230" t="s">
        <v>8</v>
      </c>
      <c r="G230" t="s">
        <v>4</v>
      </c>
      <c r="H230">
        <v>100</v>
      </c>
      <c r="I230">
        <v>5</v>
      </c>
      <c r="J230">
        <v>4</v>
      </c>
      <c r="K230">
        <v>0</v>
      </c>
      <c r="L230" s="6">
        <v>100</v>
      </c>
    </row>
    <row r="231" spans="1:12" x14ac:dyDescent="0.25">
      <c r="A231" t="s">
        <v>17</v>
      </c>
      <c r="B231" t="s">
        <v>35</v>
      </c>
      <c r="C231" t="s">
        <v>40</v>
      </c>
      <c r="D231" t="s">
        <v>32</v>
      </c>
      <c r="E231" t="s">
        <v>43</v>
      </c>
      <c r="F231" t="s">
        <v>8</v>
      </c>
      <c r="G231" t="s">
        <v>4</v>
      </c>
      <c r="H231">
        <v>100</v>
      </c>
      <c r="I231">
        <v>7</v>
      </c>
      <c r="J231">
        <v>7</v>
      </c>
      <c r="K231">
        <v>0</v>
      </c>
      <c r="L231" s="6">
        <v>100</v>
      </c>
    </row>
    <row r="232" spans="1:12" x14ac:dyDescent="0.25">
      <c r="A232" t="s">
        <v>17</v>
      </c>
      <c r="B232" t="s">
        <v>35</v>
      </c>
      <c r="C232" t="s">
        <v>40</v>
      </c>
      <c r="D232" t="s">
        <v>30</v>
      </c>
      <c r="E232" t="s">
        <v>33</v>
      </c>
      <c r="F232" t="s">
        <v>8</v>
      </c>
      <c r="G232" t="s">
        <v>4</v>
      </c>
      <c r="H232">
        <v>100</v>
      </c>
      <c r="I232">
        <v>7</v>
      </c>
      <c r="J232">
        <v>6</v>
      </c>
      <c r="K232">
        <v>0</v>
      </c>
      <c r="L232" s="6">
        <v>100</v>
      </c>
    </row>
    <row r="233" spans="1:12" x14ac:dyDescent="0.25">
      <c r="A233" t="s">
        <v>17</v>
      </c>
      <c r="B233" t="s">
        <v>35</v>
      </c>
      <c r="C233" t="s">
        <v>40</v>
      </c>
      <c r="D233" t="s">
        <v>30</v>
      </c>
      <c r="E233" t="s">
        <v>33</v>
      </c>
      <c r="F233" t="s">
        <v>8</v>
      </c>
      <c r="G233" t="s">
        <v>4</v>
      </c>
      <c r="H233">
        <v>100</v>
      </c>
      <c r="I233">
        <v>9</v>
      </c>
      <c r="J233">
        <v>8</v>
      </c>
      <c r="K233">
        <v>0</v>
      </c>
      <c r="L233" s="6">
        <v>100</v>
      </c>
    </row>
    <row r="234" spans="1:12" x14ac:dyDescent="0.25">
      <c r="A234" t="s">
        <v>17</v>
      </c>
      <c r="B234" t="s">
        <v>35</v>
      </c>
      <c r="C234" t="s">
        <v>40</v>
      </c>
      <c r="D234" t="s">
        <v>30</v>
      </c>
      <c r="E234" t="s">
        <v>33</v>
      </c>
      <c r="F234" t="s">
        <v>8</v>
      </c>
      <c r="G234" t="s">
        <v>4</v>
      </c>
      <c r="H234">
        <v>100</v>
      </c>
      <c r="I234">
        <v>9</v>
      </c>
      <c r="J234">
        <v>8</v>
      </c>
      <c r="K234">
        <v>0</v>
      </c>
      <c r="L234" s="6">
        <v>100</v>
      </c>
    </row>
    <row r="235" spans="1:12" x14ac:dyDescent="0.25">
      <c r="A235" t="s">
        <v>17</v>
      </c>
      <c r="B235" t="s">
        <v>35</v>
      </c>
      <c r="C235" t="s">
        <v>40</v>
      </c>
      <c r="D235" t="s">
        <v>30</v>
      </c>
      <c r="E235" t="s">
        <v>33</v>
      </c>
      <c r="F235" t="s">
        <v>8</v>
      </c>
      <c r="G235" t="s">
        <v>4</v>
      </c>
      <c r="H235">
        <v>100</v>
      </c>
      <c r="I235">
        <v>9</v>
      </c>
      <c r="J235">
        <v>8</v>
      </c>
      <c r="K235">
        <v>0</v>
      </c>
      <c r="L235" s="6">
        <v>100</v>
      </c>
    </row>
    <row r="236" spans="1:12" x14ac:dyDescent="0.25">
      <c r="A236" t="s">
        <v>17</v>
      </c>
      <c r="B236" t="s">
        <v>35</v>
      </c>
      <c r="C236" t="s">
        <v>40</v>
      </c>
      <c r="D236" t="s">
        <v>30</v>
      </c>
      <c r="E236" t="s">
        <v>44</v>
      </c>
      <c r="F236" t="s">
        <v>8</v>
      </c>
      <c r="G236" t="s">
        <v>7</v>
      </c>
      <c r="H236">
        <v>100</v>
      </c>
      <c r="I236">
        <v>10</v>
      </c>
      <c r="J236">
        <v>10</v>
      </c>
      <c r="K236">
        <v>0</v>
      </c>
      <c r="L236" s="6">
        <v>100</v>
      </c>
    </row>
    <row r="237" spans="1:12" x14ac:dyDescent="0.25">
      <c r="A237" t="s">
        <v>17</v>
      </c>
      <c r="B237" t="s">
        <v>35</v>
      </c>
      <c r="C237" t="s">
        <v>40</v>
      </c>
      <c r="D237" t="s">
        <v>32</v>
      </c>
      <c r="E237" t="s">
        <v>43</v>
      </c>
      <c r="F237" t="s">
        <v>8</v>
      </c>
      <c r="G237" t="s">
        <v>4</v>
      </c>
      <c r="H237">
        <v>100</v>
      </c>
      <c r="I237">
        <v>10</v>
      </c>
      <c r="J237">
        <v>10</v>
      </c>
      <c r="K237">
        <v>0</v>
      </c>
      <c r="L237" s="6">
        <v>100</v>
      </c>
    </row>
    <row r="238" spans="1:12" x14ac:dyDescent="0.25">
      <c r="A238" t="s">
        <v>17</v>
      </c>
      <c r="B238" t="s">
        <v>35</v>
      </c>
      <c r="C238" t="s">
        <v>40</v>
      </c>
      <c r="D238" t="s">
        <v>30</v>
      </c>
      <c r="E238" t="s">
        <v>33</v>
      </c>
      <c r="F238" t="s">
        <v>8</v>
      </c>
      <c r="G238" t="s">
        <v>4</v>
      </c>
      <c r="H238">
        <v>100</v>
      </c>
      <c r="I238">
        <v>10</v>
      </c>
      <c r="J238">
        <v>9</v>
      </c>
      <c r="K238">
        <v>0</v>
      </c>
      <c r="L238" s="6">
        <v>100</v>
      </c>
    </row>
    <row r="239" spans="1:12" x14ac:dyDescent="0.25">
      <c r="A239" t="s">
        <v>17</v>
      </c>
      <c r="B239" t="s">
        <v>35</v>
      </c>
      <c r="C239" t="s">
        <v>40</v>
      </c>
      <c r="D239" t="s">
        <v>30</v>
      </c>
      <c r="E239" t="s">
        <v>33</v>
      </c>
      <c r="F239" t="s">
        <v>8</v>
      </c>
      <c r="G239" t="s">
        <v>4</v>
      </c>
      <c r="H239">
        <v>100</v>
      </c>
      <c r="I239">
        <v>11</v>
      </c>
      <c r="J239">
        <v>10</v>
      </c>
      <c r="K239">
        <v>0</v>
      </c>
      <c r="L239" s="6">
        <v>100</v>
      </c>
    </row>
    <row r="240" spans="1:12" x14ac:dyDescent="0.25">
      <c r="A240" t="s">
        <v>17</v>
      </c>
      <c r="B240" t="s">
        <v>35</v>
      </c>
      <c r="C240" t="s">
        <v>40</v>
      </c>
      <c r="D240" t="s">
        <v>30</v>
      </c>
      <c r="E240" t="s">
        <v>43</v>
      </c>
      <c r="F240" t="s">
        <v>8</v>
      </c>
      <c r="G240" t="s">
        <v>4</v>
      </c>
      <c r="H240">
        <v>100</v>
      </c>
      <c r="I240">
        <v>12</v>
      </c>
      <c r="J240">
        <v>12</v>
      </c>
      <c r="K240">
        <v>0</v>
      </c>
      <c r="L240" s="6">
        <v>100</v>
      </c>
    </row>
    <row r="241" spans="1:12" x14ac:dyDescent="0.25">
      <c r="A241" t="s">
        <v>17</v>
      </c>
      <c r="B241" t="s">
        <v>35</v>
      </c>
      <c r="C241" t="s">
        <v>40</v>
      </c>
      <c r="D241" t="s">
        <v>30</v>
      </c>
      <c r="E241" t="s">
        <v>44</v>
      </c>
      <c r="F241" t="s">
        <v>8</v>
      </c>
      <c r="G241" t="s">
        <v>7</v>
      </c>
      <c r="H241">
        <v>100</v>
      </c>
      <c r="I241">
        <v>13</v>
      </c>
      <c r="J241">
        <v>13</v>
      </c>
      <c r="K241">
        <v>0</v>
      </c>
      <c r="L241" s="6">
        <v>100</v>
      </c>
    </row>
    <row r="242" spans="1:12" x14ac:dyDescent="0.25">
      <c r="A242" t="s">
        <v>17</v>
      </c>
      <c r="B242" t="s">
        <v>35</v>
      </c>
      <c r="C242" t="s">
        <v>40</v>
      </c>
      <c r="D242" t="s">
        <v>30</v>
      </c>
      <c r="E242" t="s">
        <v>43</v>
      </c>
      <c r="F242" t="s">
        <v>8</v>
      </c>
      <c r="G242" t="s">
        <v>4</v>
      </c>
      <c r="H242">
        <v>100</v>
      </c>
      <c r="I242">
        <v>13</v>
      </c>
      <c r="J242">
        <v>13</v>
      </c>
      <c r="K242">
        <v>0</v>
      </c>
      <c r="L242" s="6">
        <v>100</v>
      </c>
    </row>
    <row r="243" spans="1:12" x14ac:dyDescent="0.25">
      <c r="A243" t="s">
        <v>17</v>
      </c>
      <c r="B243" t="s">
        <v>35</v>
      </c>
      <c r="C243" t="s">
        <v>40</v>
      </c>
      <c r="D243" t="s">
        <v>32</v>
      </c>
      <c r="E243" t="s">
        <v>44</v>
      </c>
      <c r="F243" t="s">
        <v>8</v>
      </c>
      <c r="G243" t="s">
        <v>4</v>
      </c>
      <c r="H243">
        <v>100</v>
      </c>
      <c r="I243">
        <v>15</v>
      </c>
      <c r="J243">
        <v>14</v>
      </c>
      <c r="K243">
        <v>1</v>
      </c>
      <c r="L243" s="6">
        <v>93.333333333333329</v>
      </c>
    </row>
    <row r="244" spans="1:12" x14ac:dyDescent="0.25">
      <c r="A244" t="s">
        <v>17</v>
      </c>
      <c r="B244" t="s">
        <v>35</v>
      </c>
      <c r="C244" t="s">
        <v>40</v>
      </c>
      <c r="D244" t="s">
        <v>30</v>
      </c>
      <c r="E244" t="s">
        <v>44</v>
      </c>
      <c r="F244" t="s">
        <v>8</v>
      </c>
      <c r="G244" t="s">
        <v>4</v>
      </c>
      <c r="H244">
        <v>100</v>
      </c>
      <c r="I244">
        <v>15</v>
      </c>
      <c r="J244">
        <v>15</v>
      </c>
      <c r="K244">
        <v>0</v>
      </c>
      <c r="L244" s="6">
        <v>100</v>
      </c>
    </row>
    <row r="245" spans="1:12" x14ac:dyDescent="0.25">
      <c r="A245" t="s">
        <v>17</v>
      </c>
      <c r="B245" t="s">
        <v>35</v>
      </c>
      <c r="C245" t="s">
        <v>40</v>
      </c>
      <c r="D245" t="s">
        <v>32</v>
      </c>
      <c r="E245" t="s">
        <v>43</v>
      </c>
      <c r="F245" t="s">
        <v>8</v>
      </c>
      <c r="G245" t="s">
        <v>4</v>
      </c>
      <c r="H245">
        <v>100</v>
      </c>
      <c r="I245">
        <v>15</v>
      </c>
      <c r="J245">
        <v>14</v>
      </c>
      <c r="K245">
        <v>1</v>
      </c>
      <c r="L245" s="6">
        <v>93.333333333333329</v>
      </c>
    </row>
    <row r="246" spans="1:12" x14ac:dyDescent="0.25">
      <c r="A246" t="s">
        <v>17</v>
      </c>
      <c r="B246" t="s">
        <v>35</v>
      </c>
      <c r="C246" t="s">
        <v>40</v>
      </c>
      <c r="D246" t="s">
        <v>30</v>
      </c>
      <c r="E246" t="s">
        <v>44</v>
      </c>
      <c r="F246" t="s">
        <v>8</v>
      </c>
      <c r="G246" t="s">
        <v>4</v>
      </c>
      <c r="H246">
        <v>100</v>
      </c>
      <c r="I246">
        <v>16</v>
      </c>
      <c r="J246">
        <v>13</v>
      </c>
      <c r="K246">
        <v>3</v>
      </c>
      <c r="L246" s="6">
        <v>81.25</v>
      </c>
    </row>
    <row r="247" spans="1:12" x14ac:dyDescent="0.25">
      <c r="A247" t="s">
        <v>17</v>
      </c>
      <c r="B247" t="s">
        <v>35</v>
      </c>
      <c r="C247" t="s">
        <v>40</v>
      </c>
      <c r="D247" t="s">
        <v>30</v>
      </c>
      <c r="E247" t="s">
        <v>44</v>
      </c>
      <c r="F247" t="s">
        <v>8</v>
      </c>
      <c r="G247" t="s">
        <v>7</v>
      </c>
      <c r="H247">
        <v>100</v>
      </c>
      <c r="I247">
        <v>18</v>
      </c>
      <c r="J247">
        <v>18</v>
      </c>
      <c r="K247">
        <v>0</v>
      </c>
      <c r="L247" s="6">
        <v>100</v>
      </c>
    </row>
    <row r="248" spans="1:12" x14ac:dyDescent="0.25">
      <c r="A248" t="s">
        <v>16</v>
      </c>
      <c r="B248" t="s">
        <v>36</v>
      </c>
      <c r="C248" t="s">
        <v>42</v>
      </c>
      <c r="D248" t="s">
        <v>30</v>
      </c>
      <c r="E248" t="s">
        <v>93</v>
      </c>
      <c r="F248" t="s">
        <v>92</v>
      </c>
      <c r="G248" t="s">
        <v>7</v>
      </c>
      <c r="H248">
        <v>20</v>
      </c>
      <c r="I248">
        <v>2</v>
      </c>
      <c r="J248">
        <v>0</v>
      </c>
      <c r="K248">
        <v>2</v>
      </c>
      <c r="L248" s="6">
        <v>0</v>
      </c>
    </row>
    <row r="249" spans="1:12" x14ac:dyDescent="0.25">
      <c r="A249" t="s">
        <v>16</v>
      </c>
      <c r="B249" t="s">
        <v>36</v>
      </c>
      <c r="C249" t="s">
        <v>42</v>
      </c>
      <c r="D249" t="s">
        <v>31</v>
      </c>
      <c r="E249" t="s">
        <v>20</v>
      </c>
      <c r="F249" t="s">
        <v>20</v>
      </c>
      <c r="G249" t="s">
        <v>4</v>
      </c>
      <c r="H249">
        <v>0</v>
      </c>
      <c r="I249">
        <v>0</v>
      </c>
      <c r="J249">
        <v>0</v>
      </c>
      <c r="K249">
        <v>0</v>
      </c>
      <c r="L249" s="6" t="s">
        <v>9</v>
      </c>
    </row>
    <row r="250" spans="1:12" x14ac:dyDescent="0.25">
      <c r="A250" t="s">
        <v>16</v>
      </c>
      <c r="B250" t="s">
        <v>36</v>
      </c>
      <c r="C250" t="s">
        <v>42</v>
      </c>
      <c r="D250" t="s">
        <v>31</v>
      </c>
      <c r="E250" t="s">
        <v>20</v>
      </c>
      <c r="F250" t="s">
        <v>20</v>
      </c>
      <c r="G250" t="s">
        <v>7</v>
      </c>
      <c r="H250">
        <v>0</v>
      </c>
      <c r="I250">
        <v>1</v>
      </c>
      <c r="J250">
        <v>0</v>
      </c>
      <c r="K250">
        <v>1</v>
      </c>
      <c r="L250" s="6">
        <v>0</v>
      </c>
    </row>
    <row r="251" spans="1:12" x14ac:dyDescent="0.25">
      <c r="A251" t="s">
        <v>16</v>
      </c>
      <c r="B251" t="s">
        <v>36</v>
      </c>
      <c r="C251" t="s">
        <v>42</v>
      </c>
      <c r="D251" t="s">
        <v>31</v>
      </c>
      <c r="E251" t="s">
        <v>20</v>
      </c>
      <c r="F251" t="s">
        <v>20</v>
      </c>
      <c r="G251" t="s">
        <v>4</v>
      </c>
      <c r="H251">
        <v>0</v>
      </c>
      <c r="I251">
        <v>1</v>
      </c>
      <c r="J251">
        <v>0</v>
      </c>
      <c r="K251">
        <v>1</v>
      </c>
      <c r="L251" s="6">
        <v>0</v>
      </c>
    </row>
    <row r="252" spans="1:12" x14ac:dyDescent="0.25">
      <c r="A252" t="s">
        <v>16</v>
      </c>
      <c r="B252" t="s">
        <v>36</v>
      </c>
      <c r="C252" t="s">
        <v>42</v>
      </c>
      <c r="D252" t="s">
        <v>31</v>
      </c>
      <c r="E252" t="s">
        <v>20</v>
      </c>
      <c r="F252" t="s">
        <v>20</v>
      </c>
      <c r="G252" t="s">
        <v>4</v>
      </c>
      <c r="H252">
        <v>0</v>
      </c>
      <c r="I252">
        <v>1</v>
      </c>
      <c r="J252">
        <v>0</v>
      </c>
      <c r="K252">
        <v>1</v>
      </c>
      <c r="L252" s="6">
        <v>0</v>
      </c>
    </row>
    <row r="253" spans="1:12" x14ac:dyDescent="0.25">
      <c r="A253" t="s">
        <v>16</v>
      </c>
      <c r="B253" t="s">
        <v>36</v>
      </c>
      <c r="C253" t="s">
        <v>42</v>
      </c>
      <c r="D253" t="s">
        <v>31</v>
      </c>
      <c r="E253" t="s">
        <v>20</v>
      </c>
      <c r="F253" t="s">
        <v>20</v>
      </c>
      <c r="G253" t="s">
        <v>4</v>
      </c>
      <c r="H253">
        <v>0</v>
      </c>
      <c r="I253">
        <v>1</v>
      </c>
      <c r="J253">
        <v>0</v>
      </c>
      <c r="K253">
        <v>1</v>
      </c>
      <c r="L253" s="6">
        <v>0</v>
      </c>
    </row>
    <row r="254" spans="1:12" x14ac:dyDescent="0.25">
      <c r="A254" t="s">
        <v>16</v>
      </c>
      <c r="B254" t="s">
        <v>36</v>
      </c>
      <c r="C254" t="s">
        <v>42</v>
      </c>
      <c r="D254" t="s">
        <v>31</v>
      </c>
      <c r="E254" t="s">
        <v>20</v>
      </c>
      <c r="F254" t="s">
        <v>20</v>
      </c>
      <c r="G254" t="s">
        <v>4</v>
      </c>
      <c r="H254">
        <v>0</v>
      </c>
      <c r="I254">
        <v>1</v>
      </c>
      <c r="J254">
        <v>0</v>
      </c>
      <c r="K254">
        <v>1</v>
      </c>
      <c r="L254" s="6">
        <v>0</v>
      </c>
    </row>
    <row r="255" spans="1:12" x14ac:dyDescent="0.25">
      <c r="A255" t="s">
        <v>16</v>
      </c>
      <c r="B255" t="s">
        <v>36</v>
      </c>
      <c r="C255" t="s">
        <v>42</v>
      </c>
      <c r="D255" t="s">
        <v>31</v>
      </c>
      <c r="E255" t="s">
        <v>20</v>
      </c>
      <c r="F255" t="s">
        <v>20</v>
      </c>
      <c r="G255" t="s">
        <v>4</v>
      </c>
      <c r="H255">
        <v>0</v>
      </c>
      <c r="I255">
        <v>4</v>
      </c>
      <c r="J255">
        <v>0</v>
      </c>
      <c r="K255">
        <v>4</v>
      </c>
      <c r="L255" s="6">
        <v>0</v>
      </c>
    </row>
    <row r="256" spans="1:12" x14ac:dyDescent="0.25">
      <c r="A256" t="s">
        <v>16</v>
      </c>
      <c r="B256" t="s">
        <v>36</v>
      </c>
      <c r="C256" t="s">
        <v>42</v>
      </c>
      <c r="D256" t="s">
        <v>31</v>
      </c>
      <c r="E256" t="s">
        <v>20</v>
      </c>
      <c r="F256" t="s">
        <v>20</v>
      </c>
      <c r="G256" t="s">
        <v>4</v>
      </c>
      <c r="H256">
        <v>0</v>
      </c>
      <c r="I256">
        <v>6</v>
      </c>
      <c r="J256">
        <v>0</v>
      </c>
      <c r="K256">
        <v>6</v>
      </c>
      <c r="L256" s="6">
        <v>0</v>
      </c>
    </row>
    <row r="257" spans="1:12" x14ac:dyDescent="0.25">
      <c r="A257" t="s">
        <v>16</v>
      </c>
      <c r="B257" t="s">
        <v>36</v>
      </c>
      <c r="C257" t="s">
        <v>42</v>
      </c>
      <c r="D257" t="s">
        <v>31</v>
      </c>
      <c r="E257" t="s">
        <v>20</v>
      </c>
      <c r="F257" t="s">
        <v>20</v>
      </c>
      <c r="G257" t="s">
        <v>4</v>
      </c>
      <c r="H257">
        <v>0</v>
      </c>
      <c r="I257">
        <v>6</v>
      </c>
      <c r="J257">
        <v>0</v>
      </c>
      <c r="K257">
        <v>6</v>
      </c>
      <c r="L257" s="6">
        <v>0</v>
      </c>
    </row>
    <row r="258" spans="1:12" x14ac:dyDescent="0.25">
      <c r="A258" t="s">
        <v>16</v>
      </c>
      <c r="B258" t="s">
        <v>36</v>
      </c>
      <c r="C258" t="s">
        <v>42</v>
      </c>
      <c r="D258" t="s">
        <v>31</v>
      </c>
      <c r="E258" t="s">
        <v>20</v>
      </c>
      <c r="F258" t="s">
        <v>20</v>
      </c>
      <c r="G258" t="s">
        <v>4</v>
      </c>
      <c r="H258">
        <v>0</v>
      </c>
      <c r="I258">
        <v>6</v>
      </c>
      <c r="J258">
        <v>0</v>
      </c>
      <c r="K258">
        <v>6</v>
      </c>
      <c r="L258" s="6">
        <v>0</v>
      </c>
    </row>
    <row r="259" spans="1:12" x14ac:dyDescent="0.25">
      <c r="A259" t="s">
        <v>16</v>
      </c>
      <c r="B259" t="s">
        <v>36</v>
      </c>
      <c r="C259" t="s">
        <v>42</v>
      </c>
      <c r="D259" t="s">
        <v>31</v>
      </c>
      <c r="E259" t="s">
        <v>20</v>
      </c>
      <c r="F259" t="s">
        <v>20</v>
      </c>
      <c r="G259" t="s">
        <v>4</v>
      </c>
      <c r="H259">
        <v>0</v>
      </c>
      <c r="I259">
        <v>6</v>
      </c>
      <c r="J259">
        <v>0</v>
      </c>
      <c r="K259">
        <v>6</v>
      </c>
      <c r="L259" s="6">
        <v>0</v>
      </c>
    </row>
    <row r="260" spans="1:12" x14ac:dyDescent="0.25">
      <c r="A260" t="s">
        <v>16</v>
      </c>
      <c r="B260" t="s">
        <v>36</v>
      </c>
      <c r="C260" t="s">
        <v>42</v>
      </c>
      <c r="D260" t="s">
        <v>31</v>
      </c>
      <c r="E260" t="s">
        <v>20</v>
      </c>
      <c r="F260" t="s">
        <v>20</v>
      </c>
      <c r="G260" t="s">
        <v>7</v>
      </c>
      <c r="H260">
        <v>0</v>
      </c>
      <c r="I260">
        <v>7</v>
      </c>
      <c r="J260">
        <v>0</v>
      </c>
      <c r="K260">
        <v>7</v>
      </c>
      <c r="L260" s="6">
        <v>0</v>
      </c>
    </row>
    <row r="261" spans="1:12" x14ac:dyDescent="0.25">
      <c r="A261" t="s">
        <v>16</v>
      </c>
      <c r="B261" t="s">
        <v>36</v>
      </c>
      <c r="C261" t="s">
        <v>42</v>
      </c>
      <c r="D261" t="s">
        <v>31</v>
      </c>
      <c r="E261" t="s">
        <v>20</v>
      </c>
      <c r="F261" t="s">
        <v>20</v>
      </c>
      <c r="G261" t="s">
        <v>7</v>
      </c>
      <c r="H261">
        <v>0</v>
      </c>
      <c r="I261">
        <v>7</v>
      </c>
      <c r="J261">
        <v>0</v>
      </c>
      <c r="K261">
        <v>7</v>
      </c>
      <c r="L261" s="6">
        <v>0</v>
      </c>
    </row>
    <row r="262" spans="1:12" x14ac:dyDescent="0.25">
      <c r="A262" t="s">
        <v>16</v>
      </c>
      <c r="B262" t="s">
        <v>36</v>
      </c>
      <c r="C262" t="s">
        <v>42</v>
      </c>
      <c r="D262" t="s">
        <v>31</v>
      </c>
      <c r="E262" t="s">
        <v>20</v>
      </c>
      <c r="F262" t="s">
        <v>20</v>
      </c>
      <c r="G262" t="s">
        <v>4</v>
      </c>
      <c r="H262">
        <v>0</v>
      </c>
      <c r="I262">
        <v>8</v>
      </c>
      <c r="J262">
        <v>0</v>
      </c>
      <c r="K262">
        <v>8</v>
      </c>
      <c r="L262" s="6">
        <v>0</v>
      </c>
    </row>
    <row r="263" spans="1:12" x14ac:dyDescent="0.25">
      <c r="A263" t="s">
        <v>16</v>
      </c>
      <c r="B263" t="s">
        <v>36</v>
      </c>
      <c r="C263" t="s">
        <v>42</v>
      </c>
      <c r="D263" t="s">
        <v>31</v>
      </c>
      <c r="E263" t="s">
        <v>20</v>
      </c>
      <c r="F263" t="s">
        <v>20</v>
      </c>
      <c r="G263" t="s">
        <v>7</v>
      </c>
      <c r="H263">
        <v>0</v>
      </c>
      <c r="I263">
        <v>11</v>
      </c>
      <c r="J263">
        <v>0</v>
      </c>
      <c r="K263">
        <v>11</v>
      </c>
      <c r="L263" s="6">
        <v>0</v>
      </c>
    </row>
    <row r="264" spans="1:12" x14ac:dyDescent="0.25">
      <c r="A264" t="s">
        <v>16</v>
      </c>
      <c r="B264" t="s">
        <v>36</v>
      </c>
      <c r="C264" t="s">
        <v>42</v>
      </c>
      <c r="D264" t="s">
        <v>31</v>
      </c>
      <c r="E264" t="s">
        <v>20</v>
      </c>
      <c r="F264" t="s">
        <v>20</v>
      </c>
      <c r="G264" t="s">
        <v>4</v>
      </c>
      <c r="H264">
        <v>0</v>
      </c>
      <c r="I264">
        <v>12</v>
      </c>
      <c r="J264">
        <v>0</v>
      </c>
      <c r="K264">
        <v>12</v>
      </c>
      <c r="L264" s="6">
        <v>0</v>
      </c>
    </row>
    <row r="265" spans="1:12" x14ac:dyDescent="0.25">
      <c r="A265" t="s">
        <v>16</v>
      </c>
      <c r="B265" t="s">
        <v>36</v>
      </c>
      <c r="C265" t="s">
        <v>42</v>
      </c>
      <c r="D265" t="s">
        <v>31</v>
      </c>
      <c r="E265" t="s">
        <v>20</v>
      </c>
      <c r="F265" t="s">
        <v>20</v>
      </c>
      <c r="G265" t="s">
        <v>4</v>
      </c>
      <c r="H265">
        <v>0</v>
      </c>
      <c r="I265">
        <v>17</v>
      </c>
      <c r="J265">
        <v>0</v>
      </c>
      <c r="K265">
        <v>17</v>
      </c>
      <c r="L265" s="6">
        <v>0</v>
      </c>
    </row>
    <row r="266" spans="1:12" x14ac:dyDescent="0.25">
      <c r="A266" t="s">
        <v>16</v>
      </c>
      <c r="B266" t="s">
        <v>36</v>
      </c>
      <c r="C266" t="s">
        <v>42</v>
      </c>
      <c r="D266" t="s">
        <v>31</v>
      </c>
      <c r="E266" t="s">
        <v>20</v>
      </c>
      <c r="F266" t="s">
        <v>20</v>
      </c>
      <c r="G266" t="s">
        <v>4</v>
      </c>
      <c r="H266">
        <v>0</v>
      </c>
      <c r="I266">
        <v>18</v>
      </c>
      <c r="J266">
        <v>0</v>
      </c>
      <c r="K266">
        <v>18</v>
      </c>
      <c r="L266" s="6">
        <v>0</v>
      </c>
    </row>
    <row r="267" spans="1:12" x14ac:dyDescent="0.25">
      <c r="A267" t="s">
        <v>16</v>
      </c>
      <c r="B267" t="s">
        <v>36</v>
      </c>
      <c r="C267" t="s">
        <v>42</v>
      </c>
      <c r="D267" t="s">
        <v>31</v>
      </c>
      <c r="E267" t="s">
        <v>20</v>
      </c>
      <c r="F267" t="s">
        <v>20</v>
      </c>
      <c r="G267" t="s">
        <v>4</v>
      </c>
      <c r="H267">
        <v>0</v>
      </c>
      <c r="I267">
        <v>19</v>
      </c>
      <c r="J267">
        <v>1</v>
      </c>
      <c r="K267">
        <v>18</v>
      </c>
      <c r="L267" s="6">
        <v>5.2631578947368416</v>
      </c>
    </row>
    <row r="268" spans="1:12" x14ac:dyDescent="0.25">
      <c r="A268" t="s">
        <v>16</v>
      </c>
      <c r="B268" t="s">
        <v>36</v>
      </c>
      <c r="C268" t="s">
        <v>42</v>
      </c>
      <c r="D268" t="s">
        <v>31</v>
      </c>
      <c r="E268" t="s">
        <v>20</v>
      </c>
      <c r="F268" t="s">
        <v>20</v>
      </c>
      <c r="G268" t="s">
        <v>4</v>
      </c>
      <c r="H268">
        <v>0</v>
      </c>
      <c r="I268">
        <v>19</v>
      </c>
      <c r="J268">
        <v>1</v>
      </c>
      <c r="K268">
        <v>18</v>
      </c>
      <c r="L268" s="6">
        <v>5.2631578947368416</v>
      </c>
    </row>
    <row r="269" spans="1:12" x14ac:dyDescent="0.25">
      <c r="A269" t="s">
        <v>16</v>
      </c>
      <c r="B269" t="s">
        <v>36</v>
      </c>
      <c r="C269" t="s">
        <v>42</v>
      </c>
      <c r="D269" t="s">
        <v>31</v>
      </c>
      <c r="E269" t="s">
        <v>20</v>
      </c>
      <c r="F269" t="s">
        <v>20</v>
      </c>
      <c r="G269" t="s">
        <v>4</v>
      </c>
      <c r="H269">
        <v>0</v>
      </c>
      <c r="I269">
        <v>20</v>
      </c>
      <c r="J269">
        <v>0</v>
      </c>
      <c r="K269">
        <v>20</v>
      </c>
      <c r="L269" s="6">
        <v>0</v>
      </c>
    </row>
    <row r="270" spans="1:12" x14ac:dyDescent="0.25">
      <c r="A270" t="s">
        <v>16</v>
      </c>
      <c r="B270" t="s">
        <v>36</v>
      </c>
      <c r="C270" t="s">
        <v>42</v>
      </c>
      <c r="D270" t="s">
        <v>31</v>
      </c>
      <c r="E270" t="s">
        <v>20</v>
      </c>
      <c r="F270" t="s">
        <v>20</v>
      </c>
      <c r="G270" t="s">
        <v>7</v>
      </c>
      <c r="H270">
        <v>5</v>
      </c>
      <c r="I270">
        <v>0</v>
      </c>
      <c r="J270">
        <v>0</v>
      </c>
      <c r="K270">
        <v>0</v>
      </c>
      <c r="L270" s="6" t="s">
        <v>9</v>
      </c>
    </row>
    <row r="271" spans="1:12" x14ac:dyDescent="0.25">
      <c r="A271" t="s">
        <v>16</v>
      </c>
      <c r="B271" t="s">
        <v>36</v>
      </c>
      <c r="C271" t="s">
        <v>42</v>
      </c>
      <c r="D271" t="s">
        <v>31</v>
      </c>
      <c r="E271" t="s">
        <v>20</v>
      </c>
      <c r="F271" t="s">
        <v>20</v>
      </c>
      <c r="G271" t="s">
        <v>4</v>
      </c>
      <c r="H271">
        <v>5</v>
      </c>
      <c r="I271">
        <v>1</v>
      </c>
      <c r="J271">
        <v>0</v>
      </c>
      <c r="K271">
        <v>1</v>
      </c>
      <c r="L271" s="6">
        <v>0</v>
      </c>
    </row>
    <row r="272" spans="1:12" x14ac:dyDescent="0.25">
      <c r="A272" t="s">
        <v>16</v>
      </c>
      <c r="B272" t="s">
        <v>36</v>
      </c>
      <c r="C272" t="s">
        <v>42</v>
      </c>
      <c r="D272" t="s">
        <v>31</v>
      </c>
      <c r="E272" t="s">
        <v>20</v>
      </c>
      <c r="F272" t="s">
        <v>20</v>
      </c>
      <c r="G272" t="s">
        <v>4</v>
      </c>
      <c r="H272">
        <v>5</v>
      </c>
      <c r="I272">
        <v>2</v>
      </c>
      <c r="J272">
        <v>0</v>
      </c>
      <c r="K272">
        <v>2</v>
      </c>
      <c r="L272" s="6">
        <v>0</v>
      </c>
    </row>
    <row r="273" spans="1:12" x14ac:dyDescent="0.25">
      <c r="A273" t="s">
        <v>16</v>
      </c>
      <c r="B273" t="s">
        <v>36</v>
      </c>
      <c r="C273" t="s">
        <v>42</v>
      </c>
      <c r="D273" t="s">
        <v>31</v>
      </c>
      <c r="E273" t="s">
        <v>20</v>
      </c>
      <c r="F273" t="s">
        <v>20</v>
      </c>
      <c r="G273" t="s">
        <v>4</v>
      </c>
      <c r="H273">
        <v>5</v>
      </c>
      <c r="I273">
        <v>2</v>
      </c>
      <c r="J273">
        <v>0</v>
      </c>
      <c r="K273">
        <v>2</v>
      </c>
      <c r="L273" s="6">
        <v>0</v>
      </c>
    </row>
    <row r="274" spans="1:12" x14ac:dyDescent="0.25">
      <c r="A274" t="s">
        <v>16</v>
      </c>
      <c r="B274" t="s">
        <v>36</v>
      </c>
      <c r="C274" t="s">
        <v>42</v>
      </c>
      <c r="D274" t="s">
        <v>31</v>
      </c>
      <c r="E274" t="s">
        <v>20</v>
      </c>
      <c r="F274" t="s">
        <v>20</v>
      </c>
      <c r="G274" t="s">
        <v>4</v>
      </c>
      <c r="H274">
        <v>5</v>
      </c>
      <c r="I274">
        <v>2</v>
      </c>
      <c r="J274">
        <v>0</v>
      </c>
      <c r="K274">
        <v>2</v>
      </c>
      <c r="L274" s="6">
        <v>0</v>
      </c>
    </row>
    <row r="275" spans="1:12" x14ac:dyDescent="0.25">
      <c r="A275" t="s">
        <v>16</v>
      </c>
      <c r="B275" t="s">
        <v>36</v>
      </c>
      <c r="C275" t="s">
        <v>42</v>
      </c>
      <c r="D275" t="s">
        <v>31</v>
      </c>
      <c r="E275" t="s">
        <v>20</v>
      </c>
      <c r="F275" t="s">
        <v>20</v>
      </c>
      <c r="G275" t="s">
        <v>4</v>
      </c>
      <c r="H275">
        <v>5</v>
      </c>
      <c r="I275">
        <v>2</v>
      </c>
      <c r="J275">
        <v>1</v>
      </c>
      <c r="K275">
        <v>1</v>
      </c>
      <c r="L275" s="6">
        <v>50</v>
      </c>
    </row>
    <row r="276" spans="1:12" x14ac:dyDescent="0.25">
      <c r="A276" t="s">
        <v>16</v>
      </c>
      <c r="B276" t="s">
        <v>36</v>
      </c>
      <c r="C276" t="s">
        <v>42</v>
      </c>
      <c r="D276" t="s">
        <v>31</v>
      </c>
      <c r="E276" t="s">
        <v>20</v>
      </c>
      <c r="F276" t="s">
        <v>20</v>
      </c>
      <c r="G276" t="s">
        <v>4</v>
      </c>
      <c r="H276">
        <v>5</v>
      </c>
      <c r="I276">
        <v>2</v>
      </c>
      <c r="J276">
        <v>1</v>
      </c>
      <c r="K276">
        <v>1</v>
      </c>
      <c r="L276" s="6">
        <v>50</v>
      </c>
    </row>
    <row r="277" spans="1:12" x14ac:dyDescent="0.25">
      <c r="A277" t="s">
        <v>16</v>
      </c>
      <c r="B277" t="s">
        <v>36</v>
      </c>
      <c r="C277" t="s">
        <v>42</v>
      </c>
      <c r="D277" t="s">
        <v>31</v>
      </c>
      <c r="E277" t="s">
        <v>20</v>
      </c>
      <c r="F277" t="s">
        <v>20</v>
      </c>
      <c r="G277" t="s">
        <v>7</v>
      </c>
      <c r="H277">
        <v>5</v>
      </c>
      <c r="I277">
        <v>3</v>
      </c>
      <c r="J277">
        <v>2</v>
      </c>
      <c r="K277">
        <v>1</v>
      </c>
      <c r="L277" s="6">
        <v>66.666666666666657</v>
      </c>
    </row>
    <row r="278" spans="1:12" x14ac:dyDescent="0.25">
      <c r="A278" t="s">
        <v>16</v>
      </c>
      <c r="B278" t="s">
        <v>36</v>
      </c>
      <c r="C278" t="s">
        <v>42</v>
      </c>
      <c r="D278" t="s">
        <v>31</v>
      </c>
      <c r="E278" t="s">
        <v>20</v>
      </c>
      <c r="F278" t="s">
        <v>20</v>
      </c>
      <c r="G278" t="s">
        <v>4</v>
      </c>
      <c r="H278">
        <v>5</v>
      </c>
      <c r="I278">
        <v>3</v>
      </c>
      <c r="J278">
        <v>2</v>
      </c>
      <c r="K278">
        <v>1</v>
      </c>
      <c r="L278" s="6">
        <v>66.666666666666657</v>
      </c>
    </row>
    <row r="279" spans="1:12" x14ac:dyDescent="0.25">
      <c r="A279" t="s">
        <v>16</v>
      </c>
      <c r="B279" t="s">
        <v>36</v>
      </c>
      <c r="C279" t="s">
        <v>42</v>
      </c>
      <c r="D279" t="s">
        <v>31</v>
      </c>
      <c r="E279" t="s">
        <v>20</v>
      </c>
      <c r="F279" t="s">
        <v>20</v>
      </c>
      <c r="G279" t="s">
        <v>4</v>
      </c>
      <c r="H279">
        <v>5</v>
      </c>
      <c r="I279">
        <v>3</v>
      </c>
      <c r="J279">
        <v>1</v>
      </c>
      <c r="K279">
        <v>2</v>
      </c>
      <c r="L279" s="6">
        <v>33.333333333333329</v>
      </c>
    </row>
    <row r="280" spans="1:12" x14ac:dyDescent="0.25">
      <c r="A280" t="s">
        <v>16</v>
      </c>
      <c r="B280" t="s">
        <v>36</v>
      </c>
      <c r="C280" t="s">
        <v>42</v>
      </c>
      <c r="D280" t="s">
        <v>31</v>
      </c>
      <c r="E280" t="s">
        <v>20</v>
      </c>
      <c r="F280" t="s">
        <v>20</v>
      </c>
      <c r="G280" t="s">
        <v>4</v>
      </c>
      <c r="H280">
        <v>5</v>
      </c>
      <c r="I280">
        <v>3</v>
      </c>
      <c r="J280">
        <v>1</v>
      </c>
      <c r="K280">
        <v>2</v>
      </c>
      <c r="L280" s="6">
        <v>33.333333333333329</v>
      </c>
    </row>
    <row r="281" spans="1:12" x14ac:dyDescent="0.25">
      <c r="A281" t="s">
        <v>16</v>
      </c>
      <c r="B281" t="s">
        <v>36</v>
      </c>
      <c r="C281" t="s">
        <v>42</v>
      </c>
      <c r="D281" t="s">
        <v>31</v>
      </c>
      <c r="E281" t="s">
        <v>20</v>
      </c>
      <c r="F281" t="s">
        <v>20</v>
      </c>
      <c r="G281" t="s">
        <v>4</v>
      </c>
      <c r="H281">
        <v>5</v>
      </c>
      <c r="I281">
        <v>3</v>
      </c>
      <c r="J281">
        <v>1</v>
      </c>
      <c r="K281">
        <v>2</v>
      </c>
      <c r="L281" s="6">
        <v>33.333333333333329</v>
      </c>
    </row>
    <row r="282" spans="1:12" x14ac:dyDescent="0.25">
      <c r="A282" t="s">
        <v>16</v>
      </c>
      <c r="B282" t="s">
        <v>36</v>
      </c>
      <c r="C282" t="s">
        <v>42</v>
      </c>
      <c r="D282" t="s">
        <v>31</v>
      </c>
      <c r="E282" t="s">
        <v>20</v>
      </c>
      <c r="F282" t="s">
        <v>20</v>
      </c>
      <c r="G282" t="s">
        <v>4</v>
      </c>
      <c r="H282">
        <v>5</v>
      </c>
      <c r="I282">
        <v>3</v>
      </c>
      <c r="J282">
        <v>0</v>
      </c>
      <c r="K282">
        <v>3</v>
      </c>
      <c r="L282" s="6">
        <v>0</v>
      </c>
    </row>
    <row r="283" spans="1:12" x14ac:dyDescent="0.25">
      <c r="A283" t="s">
        <v>16</v>
      </c>
      <c r="B283" t="s">
        <v>36</v>
      </c>
      <c r="C283" t="s">
        <v>42</v>
      </c>
      <c r="D283" t="s">
        <v>31</v>
      </c>
      <c r="E283" t="s">
        <v>20</v>
      </c>
      <c r="F283" t="s">
        <v>20</v>
      </c>
      <c r="G283" t="s">
        <v>7</v>
      </c>
      <c r="H283">
        <v>5</v>
      </c>
      <c r="I283">
        <v>4</v>
      </c>
      <c r="J283">
        <v>0</v>
      </c>
      <c r="K283">
        <v>4</v>
      </c>
      <c r="L283" s="6">
        <v>0</v>
      </c>
    </row>
    <row r="284" spans="1:12" x14ac:dyDescent="0.25">
      <c r="A284" t="s">
        <v>16</v>
      </c>
      <c r="B284" t="s">
        <v>36</v>
      </c>
      <c r="C284" t="s">
        <v>42</v>
      </c>
      <c r="D284" t="s">
        <v>31</v>
      </c>
      <c r="E284" t="s">
        <v>20</v>
      </c>
      <c r="F284" t="s">
        <v>20</v>
      </c>
      <c r="G284" t="s">
        <v>4</v>
      </c>
      <c r="H284">
        <v>5</v>
      </c>
      <c r="I284">
        <v>4</v>
      </c>
      <c r="J284">
        <v>1</v>
      </c>
      <c r="K284">
        <v>3</v>
      </c>
      <c r="L284" s="6">
        <v>25</v>
      </c>
    </row>
    <row r="285" spans="1:12" x14ac:dyDescent="0.25">
      <c r="A285" t="s">
        <v>16</v>
      </c>
      <c r="B285" t="s">
        <v>36</v>
      </c>
      <c r="C285" t="s">
        <v>42</v>
      </c>
      <c r="D285" t="s">
        <v>31</v>
      </c>
      <c r="E285" t="s">
        <v>20</v>
      </c>
      <c r="F285" t="s">
        <v>20</v>
      </c>
      <c r="G285" t="s">
        <v>4</v>
      </c>
      <c r="H285">
        <v>5</v>
      </c>
      <c r="I285">
        <v>4</v>
      </c>
      <c r="J285">
        <v>1</v>
      </c>
      <c r="K285">
        <v>3</v>
      </c>
      <c r="L285" s="6">
        <v>25</v>
      </c>
    </row>
    <row r="286" spans="1:12" x14ac:dyDescent="0.25">
      <c r="A286" t="s">
        <v>16</v>
      </c>
      <c r="B286" t="s">
        <v>36</v>
      </c>
      <c r="C286" t="s">
        <v>42</v>
      </c>
      <c r="D286" t="s">
        <v>31</v>
      </c>
      <c r="E286" t="s">
        <v>20</v>
      </c>
      <c r="F286" t="s">
        <v>20</v>
      </c>
      <c r="G286" t="s">
        <v>4</v>
      </c>
      <c r="H286">
        <v>5</v>
      </c>
      <c r="I286">
        <v>4</v>
      </c>
      <c r="J286">
        <v>0</v>
      </c>
      <c r="K286">
        <v>4</v>
      </c>
      <c r="L286" s="6">
        <v>0</v>
      </c>
    </row>
    <row r="287" spans="1:12" x14ac:dyDescent="0.25">
      <c r="A287" t="s">
        <v>16</v>
      </c>
      <c r="B287" t="s">
        <v>36</v>
      </c>
      <c r="C287" t="s">
        <v>42</v>
      </c>
      <c r="D287" t="s">
        <v>31</v>
      </c>
      <c r="E287" t="s">
        <v>20</v>
      </c>
      <c r="F287" t="s">
        <v>20</v>
      </c>
      <c r="G287" t="s">
        <v>4</v>
      </c>
      <c r="H287">
        <v>5</v>
      </c>
      <c r="I287">
        <v>4</v>
      </c>
      <c r="J287">
        <v>1</v>
      </c>
      <c r="K287">
        <v>3</v>
      </c>
      <c r="L287" s="6">
        <v>25</v>
      </c>
    </row>
    <row r="288" spans="1:12" x14ac:dyDescent="0.25">
      <c r="A288" t="s">
        <v>16</v>
      </c>
      <c r="B288" t="s">
        <v>36</v>
      </c>
      <c r="C288" t="s">
        <v>42</v>
      </c>
      <c r="D288" t="s">
        <v>31</v>
      </c>
      <c r="E288" t="s">
        <v>20</v>
      </c>
      <c r="F288" t="s">
        <v>20</v>
      </c>
      <c r="G288" t="s">
        <v>4</v>
      </c>
      <c r="H288">
        <v>5</v>
      </c>
      <c r="I288">
        <v>5</v>
      </c>
      <c r="J288">
        <v>2</v>
      </c>
      <c r="K288">
        <v>3</v>
      </c>
      <c r="L288" s="6">
        <v>40</v>
      </c>
    </row>
    <row r="289" spans="1:12" x14ac:dyDescent="0.25">
      <c r="A289" t="s">
        <v>16</v>
      </c>
      <c r="B289" t="s">
        <v>36</v>
      </c>
      <c r="C289" t="s">
        <v>42</v>
      </c>
      <c r="D289" t="s">
        <v>31</v>
      </c>
      <c r="E289" t="s">
        <v>20</v>
      </c>
      <c r="F289" t="s">
        <v>20</v>
      </c>
      <c r="G289" t="s">
        <v>7</v>
      </c>
      <c r="H289">
        <v>5</v>
      </c>
      <c r="I289">
        <v>6</v>
      </c>
      <c r="J289">
        <v>2</v>
      </c>
      <c r="K289">
        <v>4</v>
      </c>
      <c r="L289" s="6">
        <v>33.333333333333329</v>
      </c>
    </row>
    <row r="290" spans="1:12" x14ac:dyDescent="0.25">
      <c r="A290" t="s">
        <v>16</v>
      </c>
      <c r="B290" t="s">
        <v>36</v>
      </c>
      <c r="C290" t="s">
        <v>42</v>
      </c>
      <c r="D290" t="s">
        <v>31</v>
      </c>
      <c r="E290" t="s">
        <v>20</v>
      </c>
      <c r="F290" t="s">
        <v>20</v>
      </c>
      <c r="G290" t="s">
        <v>4</v>
      </c>
      <c r="H290">
        <v>5</v>
      </c>
      <c r="I290">
        <v>6</v>
      </c>
      <c r="J290">
        <v>2</v>
      </c>
      <c r="K290">
        <v>4</v>
      </c>
      <c r="L290" s="6">
        <v>33.333333333333329</v>
      </c>
    </row>
    <row r="291" spans="1:12" x14ac:dyDescent="0.25">
      <c r="A291" t="s">
        <v>16</v>
      </c>
      <c r="B291" t="s">
        <v>36</v>
      </c>
      <c r="C291" t="s">
        <v>42</v>
      </c>
      <c r="D291" t="s">
        <v>31</v>
      </c>
      <c r="E291" t="s">
        <v>20</v>
      </c>
      <c r="F291" t="s">
        <v>20</v>
      </c>
      <c r="G291" t="s">
        <v>4</v>
      </c>
      <c r="H291">
        <v>20</v>
      </c>
      <c r="I291">
        <v>0</v>
      </c>
      <c r="J291">
        <v>0</v>
      </c>
      <c r="K291">
        <v>0</v>
      </c>
      <c r="L291" s="6" t="s">
        <v>9</v>
      </c>
    </row>
    <row r="292" spans="1:12" x14ac:dyDescent="0.25">
      <c r="A292" t="s">
        <v>16</v>
      </c>
      <c r="B292" t="s">
        <v>36</v>
      </c>
      <c r="C292" t="s">
        <v>42</v>
      </c>
      <c r="D292" t="s">
        <v>31</v>
      </c>
      <c r="E292" t="s">
        <v>20</v>
      </c>
      <c r="F292" t="s">
        <v>20</v>
      </c>
      <c r="G292" t="s">
        <v>7</v>
      </c>
      <c r="H292">
        <v>20</v>
      </c>
      <c r="I292">
        <v>1</v>
      </c>
      <c r="J292">
        <v>1</v>
      </c>
      <c r="K292">
        <v>0</v>
      </c>
      <c r="L292" s="6">
        <v>100</v>
      </c>
    </row>
    <row r="293" spans="1:12" x14ac:dyDescent="0.25">
      <c r="A293" t="s">
        <v>16</v>
      </c>
      <c r="B293" t="s">
        <v>36</v>
      </c>
      <c r="C293" t="s">
        <v>42</v>
      </c>
      <c r="D293" t="s">
        <v>31</v>
      </c>
      <c r="E293" t="s">
        <v>20</v>
      </c>
      <c r="F293" t="s">
        <v>20</v>
      </c>
      <c r="G293" t="s">
        <v>4</v>
      </c>
      <c r="H293">
        <v>20</v>
      </c>
      <c r="I293">
        <v>1</v>
      </c>
      <c r="J293">
        <v>1</v>
      </c>
      <c r="K293">
        <v>0</v>
      </c>
      <c r="L293" s="6">
        <v>100</v>
      </c>
    </row>
    <row r="294" spans="1:12" x14ac:dyDescent="0.25">
      <c r="A294" t="s">
        <v>16</v>
      </c>
      <c r="B294" t="s">
        <v>36</v>
      </c>
      <c r="C294" t="s">
        <v>42</v>
      </c>
      <c r="D294" t="s">
        <v>31</v>
      </c>
      <c r="E294" t="s">
        <v>20</v>
      </c>
      <c r="F294" t="s">
        <v>20</v>
      </c>
      <c r="G294" t="s">
        <v>7</v>
      </c>
      <c r="H294">
        <v>20</v>
      </c>
      <c r="I294">
        <v>2</v>
      </c>
      <c r="J294">
        <v>2</v>
      </c>
      <c r="K294">
        <v>0</v>
      </c>
      <c r="L294" s="6">
        <v>100</v>
      </c>
    </row>
    <row r="295" spans="1:12" x14ac:dyDescent="0.25">
      <c r="A295" t="s">
        <v>16</v>
      </c>
      <c r="B295" t="s">
        <v>36</v>
      </c>
      <c r="C295" t="s">
        <v>42</v>
      </c>
      <c r="D295" t="s">
        <v>31</v>
      </c>
      <c r="E295" t="s">
        <v>20</v>
      </c>
      <c r="F295" t="s">
        <v>20</v>
      </c>
      <c r="G295" t="s">
        <v>4</v>
      </c>
      <c r="H295">
        <v>20</v>
      </c>
      <c r="I295">
        <v>2</v>
      </c>
      <c r="J295">
        <v>1</v>
      </c>
      <c r="K295">
        <v>1</v>
      </c>
      <c r="L295" s="6">
        <v>50</v>
      </c>
    </row>
    <row r="296" spans="1:12" x14ac:dyDescent="0.25">
      <c r="A296" t="s">
        <v>16</v>
      </c>
      <c r="B296" t="s">
        <v>36</v>
      </c>
      <c r="C296" t="s">
        <v>42</v>
      </c>
      <c r="D296" t="s">
        <v>31</v>
      </c>
      <c r="E296" t="s">
        <v>20</v>
      </c>
      <c r="F296" t="s">
        <v>20</v>
      </c>
      <c r="G296" t="s">
        <v>4</v>
      </c>
      <c r="H296">
        <v>20</v>
      </c>
      <c r="I296">
        <v>2</v>
      </c>
      <c r="J296">
        <v>1</v>
      </c>
      <c r="K296">
        <v>1</v>
      </c>
      <c r="L296" s="6">
        <v>50</v>
      </c>
    </row>
    <row r="297" spans="1:12" x14ac:dyDescent="0.25">
      <c r="A297" t="s">
        <v>16</v>
      </c>
      <c r="B297" t="s">
        <v>36</v>
      </c>
      <c r="C297" t="s">
        <v>42</v>
      </c>
      <c r="D297" t="s">
        <v>31</v>
      </c>
      <c r="E297" t="s">
        <v>20</v>
      </c>
      <c r="F297" t="s">
        <v>20</v>
      </c>
      <c r="G297" t="s">
        <v>4</v>
      </c>
      <c r="H297">
        <v>20</v>
      </c>
      <c r="I297">
        <v>2</v>
      </c>
      <c r="J297">
        <v>2</v>
      </c>
      <c r="K297">
        <v>0</v>
      </c>
      <c r="L297" s="6">
        <v>100</v>
      </c>
    </row>
    <row r="298" spans="1:12" x14ac:dyDescent="0.25">
      <c r="A298" t="s">
        <v>16</v>
      </c>
      <c r="B298" t="s">
        <v>36</v>
      </c>
      <c r="C298" t="s">
        <v>42</v>
      </c>
      <c r="D298" t="s">
        <v>31</v>
      </c>
      <c r="E298" t="s">
        <v>20</v>
      </c>
      <c r="F298" t="s">
        <v>20</v>
      </c>
      <c r="G298" t="s">
        <v>4</v>
      </c>
      <c r="H298">
        <v>20</v>
      </c>
      <c r="I298">
        <v>2</v>
      </c>
      <c r="J298">
        <v>2</v>
      </c>
      <c r="K298">
        <v>0</v>
      </c>
      <c r="L298" s="6">
        <v>100</v>
      </c>
    </row>
    <row r="299" spans="1:12" x14ac:dyDescent="0.25">
      <c r="A299" t="s">
        <v>16</v>
      </c>
      <c r="B299" t="s">
        <v>36</v>
      </c>
      <c r="C299" t="s">
        <v>42</v>
      </c>
      <c r="D299" t="s">
        <v>31</v>
      </c>
      <c r="E299" t="s">
        <v>20</v>
      </c>
      <c r="F299" t="s">
        <v>20</v>
      </c>
      <c r="G299" t="s">
        <v>7</v>
      </c>
      <c r="H299">
        <v>20</v>
      </c>
      <c r="I299">
        <v>3</v>
      </c>
      <c r="J299">
        <v>3</v>
      </c>
      <c r="K299">
        <v>0</v>
      </c>
      <c r="L299" s="6">
        <v>100</v>
      </c>
    </row>
    <row r="300" spans="1:12" x14ac:dyDescent="0.25">
      <c r="A300" t="s">
        <v>16</v>
      </c>
      <c r="B300" t="s">
        <v>36</v>
      </c>
      <c r="C300" t="s">
        <v>42</v>
      </c>
      <c r="D300" t="s">
        <v>31</v>
      </c>
      <c r="E300" t="s">
        <v>20</v>
      </c>
      <c r="F300" t="s">
        <v>20</v>
      </c>
      <c r="G300" t="s">
        <v>4</v>
      </c>
      <c r="H300">
        <v>20</v>
      </c>
      <c r="I300">
        <v>3</v>
      </c>
      <c r="J300">
        <v>1</v>
      </c>
      <c r="K300">
        <v>2</v>
      </c>
      <c r="L300" s="6">
        <v>33.333333333333329</v>
      </c>
    </row>
    <row r="301" spans="1:12" x14ac:dyDescent="0.25">
      <c r="A301" t="s">
        <v>16</v>
      </c>
      <c r="B301" t="s">
        <v>36</v>
      </c>
      <c r="C301" t="s">
        <v>42</v>
      </c>
      <c r="D301" t="s">
        <v>31</v>
      </c>
      <c r="E301" t="s">
        <v>20</v>
      </c>
      <c r="F301" t="s">
        <v>20</v>
      </c>
      <c r="G301" t="s">
        <v>4</v>
      </c>
      <c r="H301">
        <v>20</v>
      </c>
      <c r="I301">
        <v>3</v>
      </c>
      <c r="J301">
        <v>2</v>
      </c>
      <c r="K301">
        <v>1</v>
      </c>
      <c r="L301" s="6">
        <v>66.666666666666657</v>
      </c>
    </row>
    <row r="302" spans="1:12" x14ac:dyDescent="0.25">
      <c r="A302" t="s">
        <v>16</v>
      </c>
      <c r="B302" t="s">
        <v>36</v>
      </c>
      <c r="C302" t="s">
        <v>42</v>
      </c>
      <c r="D302" t="s">
        <v>31</v>
      </c>
      <c r="E302" t="s">
        <v>20</v>
      </c>
      <c r="F302" t="s">
        <v>20</v>
      </c>
      <c r="G302" t="s">
        <v>4</v>
      </c>
      <c r="H302">
        <v>20</v>
      </c>
      <c r="I302">
        <v>4</v>
      </c>
      <c r="J302">
        <v>1</v>
      </c>
      <c r="K302">
        <v>3</v>
      </c>
      <c r="L302" s="6">
        <v>25</v>
      </c>
    </row>
    <row r="303" spans="1:12" x14ac:dyDescent="0.25">
      <c r="A303" t="s">
        <v>16</v>
      </c>
      <c r="B303" t="s">
        <v>36</v>
      </c>
      <c r="C303" t="s">
        <v>42</v>
      </c>
      <c r="D303" t="s">
        <v>31</v>
      </c>
      <c r="E303" t="s">
        <v>20</v>
      </c>
      <c r="F303" t="s">
        <v>20</v>
      </c>
      <c r="G303" t="s">
        <v>4</v>
      </c>
      <c r="H303">
        <v>20</v>
      </c>
      <c r="I303">
        <v>4</v>
      </c>
      <c r="J303">
        <v>1</v>
      </c>
      <c r="K303">
        <v>3</v>
      </c>
      <c r="L303" s="6">
        <v>25</v>
      </c>
    </row>
    <row r="304" spans="1:12" x14ac:dyDescent="0.25">
      <c r="A304" t="s">
        <v>16</v>
      </c>
      <c r="B304" t="s">
        <v>36</v>
      </c>
      <c r="C304" t="s">
        <v>42</v>
      </c>
      <c r="D304" t="s">
        <v>31</v>
      </c>
      <c r="E304" t="s">
        <v>20</v>
      </c>
      <c r="F304" t="s">
        <v>20</v>
      </c>
      <c r="G304" t="s">
        <v>4</v>
      </c>
      <c r="H304">
        <v>20</v>
      </c>
      <c r="I304">
        <v>4</v>
      </c>
      <c r="J304">
        <v>3</v>
      </c>
      <c r="K304">
        <v>1</v>
      </c>
      <c r="L304" s="6">
        <v>75</v>
      </c>
    </row>
    <row r="305" spans="1:12" x14ac:dyDescent="0.25">
      <c r="A305" t="s">
        <v>16</v>
      </c>
      <c r="B305" t="s">
        <v>36</v>
      </c>
      <c r="C305" t="s">
        <v>42</v>
      </c>
      <c r="D305" t="s">
        <v>31</v>
      </c>
      <c r="E305" t="s">
        <v>20</v>
      </c>
      <c r="F305" t="s">
        <v>20</v>
      </c>
      <c r="G305" t="s">
        <v>4</v>
      </c>
      <c r="H305">
        <v>20</v>
      </c>
      <c r="I305">
        <v>5</v>
      </c>
      <c r="J305">
        <v>1</v>
      </c>
      <c r="K305">
        <v>4</v>
      </c>
      <c r="L305" s="6">
        <v>20</v>
      </c>
    </row>
    <row r="306" spans="1:12" x14ac:dyDescent="0.25">
      <c r="A306" t="s">
        <v>16</v>
      </c>
      <c r="B306" t="s">
        <v>36</v>
      </c>
      <c r="C306" t="s">
        <v>42</v>
      </c>
      <c r="D306" t="s">
        <v>31</v>
      </c>
      <c r="E306" t="s">
        <v>20</v>
      </c>
      <c r="F306" t="s">
        <v>20</v>
      </c>
      <c r="G306" t="s">
        <v>4</v>
      </c>
      <c r="H306">
        <v>20</v>
      </c>
      <c r="I306">
        <v>5</v>
      </c>
      <c r="J306">
        <v>5</v>
      </c>
      <c r="K306">
        <v>0</v>
      </c>
      <c r="L306" s="6">
        <v>100</v>
      </c>
    </row>
    <row r="307" spans="1:12" x14ac:dyDescent="0.25">
      <c r="A307" t="s">
        <v>16</v>
      </c>
      <c r="B307" t="s">
        <v>36</v>
      </c>
      <c r="C307" t="s">
        <v>42</v>
      </c>
      <c r="D307" t="s">
        <v>31</v>
      </c>
      <c r="E307" t="s">
        <v>20</v>
      </c>
      <c r="F307" t="s">
        <v>20</v>
      </c>
      <c r="G307" t="s">
        <v>4</v>
      </c>
      <c r="H307">
        <v>20</v>
      </c>
      <c r="I307">
        <v>6</v>
      </c>
      <c r="J307">
        <v>1</v>
      </c>
      <c r="K307">
        <v>5</v>
      </c>
      <c r="L307" s="6">
        <v>16.666666666666664</v>
      </c>
    </row>
    <row r="308" spans="1:12" x14ac:dyDescent="0.25">
      <c r="A308" t="s">
        <v>16</v>
      </c>
      <c r="B308" t="s">
        <v>36</v>
      </c>
      <c r="C308" t="s">
        <v>42</v>
      </c>
      <c r="D308" t="s">
        <v>31</v>
      </c>
      <c r="E308" t="s">
        <v>20</v>
      </c>
      <c r="F308" t="s">
        <v>20</v>
      </c>
      <c r="G308" t="s">
        <v>7</v>
      </c>
      <c r="H308">
        <v>20</v>
      </c>
      <c r="I308">
        <v>7</v>
      </c>
      <c r="J308">
        <v>2</v>
      </c>
      <c r="K308">
        <v>5</v>
      </c>
      <c r="L308" s="6">
        <v>28.571428571428569</v>
      </c>
    </row>
    <row r="309" spans="1:12" x14ac:dyDescent="0.25">
      <c r="A309" t="s">
        <v>16</v>
      </c>
      <c r="B309" t="s">
        <v>36</v>
      </c>
      <c r="C309" t="s">
        <v>42</v>
      </c>
      <c r="D309" t="s">
        <v>31</v>
      </c>
      <c r="E309" t="s">
        <v>20</v>
      </c>
      <c r="F309" t="s">
        <v>20</v>
      </c>
      <c r="G309" t="s">
        <v>4</v>
      </c>
      <c r="H309">
        <v>20</v>
      </c>
      <c r="I309">
        <v>7</v>
      </c>
      <c r="J309">
        <v>7</v>
      </c>
      <c r="K309">
        <v>0</v>
      </c>
      <c r="L309" s="6">
        <v>100</v>
      </c>
    </row>
    <row r="310" spans="1:12" x14ac:dyDescent="0.25">
      <c r="A310" t="s">
        <v>16</v>
      </c>
      <c r="B310" t="s">
        <v>36</v>
      </c>
      <c r="C310" t="s">
        <v>42</v>
      </c>
      <c r="D310" t="s">
        <v>31</v>
      </c>
      <c r="E310" t="s">
        <v>20</v>
      </c>
      <c r="F310" t="s">
        <v>20</v>
      </c>
      <c r="G310" t="s">
        <v>4</v>
      </c>
      <c r="H310">
        <v>20</v>
      </c>
      <c r="I310">
        <v>9</v>
      </c>
      <c r="J310">
        <v>7</v>
      </c>
      <c r="K310">
        <v>2</v>
      </c>
      <c r="L310" s="6">
        <v>77.777777777777786</v>
      </c>
    </row>
    <row r="311" spans="1:12" x14ac:dyDescent="0.25">
      <c r="A311" t="s">
        <v>16</v>
      </c>
      <c r="B311" t="s">
        <v>36</v>
      </c>
      <c r="C311" t="s">
        <v>42</v>
      </c>
      <c r="D311" t="s">
        <v>31</v>
      </c>
      <c r="E311" t="s">
        <v>20</v>
      </c>
      <c r="F311" t="s">
        <v>20</v>
      </c>
      <c r="G311" t="s">
        <v>4</v>
      </c>
      <c r="H311">
        <v>20</v>
      </c>
      <c r="I311">
        <v>11</v>
      </c>
      <c r="J311">
        <v>7</v>
      </c>
      <c r="K311">
        <v>4</v>
      </c>
      <c r="L311" s="6">
        <v>63.636363636363633</v>
      </c>
    </row>
    <row r="312" spans="1:12" x14ac:dyDescent="0.25">
      <c r="A312" t="s">
        <v>16</v>
      </c>
      <c r="B312" t="s">
        <v>36</v>
      </c>
      <c r="C312" t="s">
        <v>42</v>
      </c>
      <c r="D312" t="s">
        <v>31</v>
      </c>
      <c r="E312" t="s">
        <v>20</v>
      </c>
      <c r="F312" t="s">
        <v>20</v>
      </c>
      <c r="G312" t="s">
        <v>4</v>
      </c>
      <c r="H312">
        <v>100</v>
      </c>
      <c r="I312">
        <v>0</v>
      </c>
      <c r="J312">
        <v>0</v>
      </c>
      <c r="K312">
        <v>0</v>
      </c>
      <c r="L312" s="6" t="s">
        <v>9</v>
      </c>
    </row>
    <row r="313" spans="1:12" x14ac:dyDescent="0.25">
      <c r="A313" t="s">
        <v>16</v>
      </c>
      <c r="B313" t="s">
        <v>36</v>
      </c>
      <c r="C313" t="s">
        <v>42</v>
      </c>
      <c r="D313" t="s">
        <v>31</v>
      </c>
      <c r="E313" t="s">
        <v>20</v>
      </c>
      <c r="F313" t="s">
        <v>20</v>
      </c>
      <c r="G313" t="s">
        <v>4</v>
      </c>
      <c r="H313">
        <v>100</v>
      </c>
      <c r="I313">
        <v>0</v>
      </c>
      <c r="J313">
        <v>0</v>
      </c>
      <c r="K313">
        <v>0</v>
      </c>
      <c r="L313" s="6" t="s">
        <v>9</v>
      </c>
    </row>
    <row r="314" spans="1:12" x14ac:dyDescent="0.25">
      <c r="A314" t="s">
        <v>16</v>
      </c>
      <c r="B314" t="s">
        <v>36</v>
      </c>
      <c r="C314" t="s">
        <v>42</v>
      </c>
      <c r="D314" t="s">
        <v>31</v>
      </c>
      <c r="E314" t="s">
        <v>20</v>
      </c>
      <c r="F314" t="s">
        <v>20</v>
      </c>
      <c r="G314" t="s">
        <v>7</v>
      </c>
      <c r="H314">
        <v>100</v>
      </c>
      <c r="I314">
        <v>1</v>
      </c>
      <c r="J314">
        <v>1</v>
      </c>
      <c r="K314">
        <v>0</v>
      </c>
      <c r="L314" s="6">
        <v>100</v>
      </c>
    </row>
    <row r="315" spans="1:12" x14ac:dyDescent="0.25">
      <c r="A315" t="s">
        <v>16</v>
      </c>
      <c r="B315" t="s">
        <v>36</v>
      </c>
      <c r="C315" t="s">
        <v>42</v>
      </c>
      <c r="D315" t="s">
        <v>31</v>
      </c>
      <c r="E315" t="s">
        <v>20</v>
      </c>
      <c r="F315" t="s">
        <v>20</v>
      </c>
      <c r="G315" t="s">
        <v>4</v>
      </c>
      <c r="H315">
        <v>100</v>
      </c>
      <c r="I315">
        <v>2</v>
      </c>
      <c r="J315">
        <v>2</v>
      </c>
      <c r="K315">
        <v>0</v>
      </c>
      <c r="L315" s="6">
        <v>100</v>
      </c>
    </row>
    <row r="316" spans="1:12" x14ac:dyDescent="0.25">
      <c r="A316" t="s">
        <v>16</v>
      </c>
      <c r="B316" t="s">
        <v>36</v>
      </c>
      <c r="C316" t="s">
        <v>42</v>
      </c>
      <c r="D316" t="s">
        <v>31</v>
      </c>
      <c r="E316" t="s">
        <v>20</v>
      </c>
      <c r="F316" t="s">
        <v>20</v>
      </c>
      <c r="G316" t="s">
        <v>4</v>
      </c>
      <c r="H316">
        <v>100</v>
      </c>
      <c r="I316">
        <v>2</v>
      </c>
      <c r="J316">
        <v>1</v>
      </c>
      <c r="K316">
        <v>1</v>
      </c>
      <c r="L316" s="6">
        <v>50</v>
      </c>
    </row>
    <row r="317" spans="1:12" x14ac:dyDescent="0.25">
      <c r="A317" t="s">
        <v>16</v>
      </c>
      <c r="B317" t="s">
        <v>36</v>
      </c>
      <c r="C317" t="s">
        <v>42</v>
      </c>
      <c r="D317" t="s">
        <v>31</v>
      </c>
      <c r="E317" t="s">
        <v>20</v>
      </c>
      <c r="F317" t="s">
        <v>20</v>
      </c>
      <c r="G317" t="s">
        <v>4</v>
      </c>
      <c r="H317">
        <v>100</v>
      </c>
      <c r="I317">
        <v>2</v>
      </c>
      <c r="J317">
        <v>1</v>
      </c>
      <c r="K317">
        <v>1</v>
      </c>
      <c r="L317" s="6">
        <v>50</v>
      </c>
    </row>
    <row r="318" spans="1:12" x14ac:dyDescent="0.25">
      <c r="A318" t="s">
        <v>16</v>
      </c>
      <c r="B318" t="s">
        <v>36</v>
      </c>
      <c r="C318" t="s">
        <v>42</v>
      </c>
      <c r="D318" t="s">
        <v>31</v>
      </c>
      <c r="E318" t="s">
        <v>20</v>
      </c>
      <c r="F318" t="s">
        <v>20</v>
      </c>
      <c r="G318" t="s">
        <v>4</v>
      </c>
      <c r="H318">
        <v>100</v>
      </c>
      <c r="I318">
        <v>2</v>
      </c>
      <c r="J318">
        <v>2</v>
      </c>
      <c r="K318">
        <v>0</v>
      </c>
      <c r="L318" s="6">
        <v>100</v>
      </c>
    </row>
    <row r="319" spans="1:12" x14ac:dyDescent="0.25">
      <c r="A319" t="s">
        <v>16</v>
      </c>
      <c r="B319" t="s">
        <v>36</v>
      </c>
      <c r="C319" t="s">
        <v>42</v>
      </c>
      <c r="D319" t="s">
        <v>31</v>
      </c>
      <c r="E319" t="s">
        <v>20</v>
      </c>
      <c r="F319" t="s">
        <v>20</v>
      </c>
      <c r="G319" t="s">
        <v>4</v>
      </c>
      <c r="H319">
        <v>100</v>
      </c>
      <c r="I319">
        <v>2</v>
      </c>
      <c r="J319">
        <v>2</v>
      </c>
      <c r="K319">
        <v>0</v>
      </c>
      <c r="L319" s="6">
        <v>100</v>
      </c>
    </row>
    <row r="320" spans="1:12" x14ac:dyDescent="0.25">
      <c r="A320" t="s">
        <v>16</v>
      </c>
      <c r="B320" t="s">
        <v>36</v>
      </c>
      <c r="C320" t="s">
        <v>42</v>
      </c>
      <c r="D320" t="s">
        <v>31</v>
      </c>
      <c r="E320" t="s">
        <v>20</v>
      </c>
      <c r="F320" t="s">
        <v>20</v>
      </c>
      <c r="G320" t="s">
        <v>4</v>
      </c>
      <c r="H320">
        <v>100</v>
      </c>
      <c r="I320">
        <v>2</v>
      </c>
      <c r="J320">
        <v>2</v>
      </c>
      <c r="K320">
        <v>0</v>
      </c>
      <c r="L320" s="6">
        <v>100</v>
      </c>
    </row>
    <row r="321" spans="1:12" x14ac:dyDescent="0.25">
      <c r="A321" t="s">
        <v>16</v>
      </c>
      <c r="B321" t="s">
        <v>36</v>
      </c>
      <c r="C321" t="s">
        <v>42</v>
      </c>
      <c r="D321" t="s">
        <v>31</v>
      </c>
      <c r="E321" t="s">
        <v>20</v>
      </c>
      <c r="F321" t="s">
        <v>20</v>
      </c>
      <c r="G321" t="s">
        <v>4</v>
      </c>
      <c r="H321">
        <v>100</v>
      </c>
      <c r="I321">
        <v>2</v>
      </c>
      <c r="J321">
        <v>2</v>
      </c>
      <c r="K321">
        <v>0</v>
      </c>
      <c r="L321" s="6">
        <v>100</v>
      </c>
    </row>
    <row r="322" spans="1:12" x14ac:dyDescent="0.25">
      <c r="A322" t="s">
        <v>16</v>
      </c>
      <c r="B322" t="s">
        <v>36</v>
      </c>
      <c r="C322" t="s">
        <v>42</v>
      </c>
      <c r="D322" t="s">
        <v>31</v>
      </c>
      <c r="E322" t="s">
        <v>20</v>
      </c>
      <c r="F322" t="s">
        <v>20</v>
      </c>
      <c r="G322" t="s">
        <v>7</v>
      </c>
      <c r="H322">
        <v>100</v>
      </c>
      <c r="I322">
        <v>3</v>
      </c>
      <c r="J322">
        <v>3</v>
      </c>
      <c r="K322">
        <v>0</v>
      </c>
      <c r="L322" s="6">
        <v>100</v>
      </c>
    </row>
    <row r="323" spans="1:12" x14ac:dyDescent="0.25">
      <c r="A323" t="s">
        <v>16</v>
      </c>
      <c r="B323" t="s">
        <v>36</v>
      </c>
      <c r="C323" t="s">
        <v>42</v>
      </c>
      <c r="D323" t="s">
        <v>31</v>
      </c>
      <c r="E323" t="s">
        <v>20</v>
      </c>
      <c r="F323" t="s">
        <v>20</v>
      </c>
      <c r="G323" t="s">
        <v>4</v>
      </c>
      <c r="H323">
        <v>100</v>
      </c>
      <c r="I323">
        <v>3</v>
      </c>
      <c r="J323">
        <v>3</v>
      </c>
      <c r="K323">
        <v>0</v>
      </c>
      <c r="L323" s="6">
        <v>100</v>
      </c>
    </row>
    <row r="324" spans="1:12" x14ac:dyDescent="0.25">
      <c r="A324" t="s">
        <v>16</v>
      </c>
      <c r="B324" t="s">
        <v>36</v>
      </c>
      <c r="C324" t="s">
        <v>42</v>
      </c>
      <c r="D324" t="s">
        <v>31</v>
      </c>
      <c r="E324" t="s">
        <v>20</v>
      </c>
      <c r="F324" t="s">
        <v>20</v>
      </c>
      <c r="G324" t="s">
        <v>4</v>
      </c>
      <c r="H324">
        <v>100</v>
      </c>
      <c r="I324">
        <v>3</v>
      </c>
      <c r="J324">
        <v>3</v>
      </c>
      <c r="K324">
        <v>0</v>
      </c>
      <c r="L324" s="6">
        <v>100</v>
      </c>
    </row>
    <row r="325" spans="1:12" x14ac:dyDescent="0.25">
      <c r="A325" t="s">
        <v>16</v>
      </c>
      <c r="B325" t="s">
        <v>36</v>
      </c>
      <c r="C325" t="s">
        <v>42</v>
      </c>
      <c r="D325" t="s">
        <v>31</v>
      </c>
      <c r="E325" t="s">
        <v>20</v>
      </c>
      <c r="F325" t="s">
        <v>20</v>
      </c>
      <c r="G325" t="s">
        <v>4</v>
      </c>
      <c r="H325">
        <v>100</v>
      </c>
      <c r="I325">
        <v>3</v>
      </c>
      <c r="J325">
        <v>1</v>
      </c>
      <c r="K325">
        <v>2</v>
      </c>
      <c r="L325" s="6">
        <v>33.333333333333329</v>
      </c>
    </row>
    <row r="326" spans="1:12" x14ac:dyDescent="0.25">
      <c r="A326" t="s">
        <v>16</v>
      </c>
      <c r="B326" t="s">
        <v>36</v>
      </c>
      <c r="C326" t="s">
        <v>42</v>
      </c>
      <c r="D326" t="s">
        <v>31</v>
      </c>
      <c r="E326" t="s">
        <v>20</v>
      </c>
      <c r="F326" t="s">
        <v>20</v>
      </c>
      <c r="G326" t="s">
        <v>4</v>
      </c>
      <c r="H326">
        <v>100</v>
      </c>
      <c r="I326">
        <v>3</v>
      </c>
      <c r="J326">
        <v>3</v>
      </c>
      <c r="K326">
        <v>0</v>
      </c>
      <c r="L326" s="6">
        <v>100</v>
      </c>
    </row>
    <row r="327" spans="1:12" x14ac:dyDescent="0.25">
      <c r="A327" t="s">
        <v>16</v>
      </c>
      <c r="B327" t="s">
        <v>36</v>
      </c>
      <c r="C327" t="s">
        <v>42</v>
      </c>
      <c r="D327" t="s">
        <v>31</v>
      </c>
      <c r="E327" t="s">
        <v>20</v>
      </c>
      <c r="F327" t="s">
        <v>20</v>
      </c>
      <c r="G327" t="s">
        <v>4</v>
      </c>
      <c r="H327">
        <v>100</v>
      </c>
      <c r="I327">
        <v>4</v>
      </c>
      <c r="J327">
        <v>2</v>
      </c>
      <c r="K327">
        <v>2</v>
      </c>
      <c r="L327" s="6">
        <v>50</v>
      </c>
    </row>
    <row r="328" spans="1:12" x14ac:dyDescent="0.25">
      <c r="A328" t="s">
        <v>16</v>
      </c>
      <c r="B328" t="s">
        <v>36</v>
      </c>
      <c r="C328" t="s">
        <v>42</v>
      </c>
      <c r="D328" t="s">
        <v>31</v>
      </c>
      <c r="E328" t="s">
        <v>20</v>
      </c>
      <c r="F328" t="s">
        <v>20</v>
      </c>
      <c r="G328" t="s">
        <v>7</v>
      </c>
      <c r="H328">
        <v>100</v>
      </c>
      <c r="I328">
        <v>5</v>
      </c>
      <c r="J328">
        <v>5</v>
      </c>
      <c r="K328">
        <v>0</v>
      </c>
      <c r="L328" s="6">
        <v>100</v>
      </c>
    </row>
    <row r="329" spans="1:12" x14ac:dyDescent="0.25">
      <c r="A329" t="s">
        <v>16</v>
      </c>
      <c r="B329" t="s">
        <v>36</v>
      </c>
      <c r="C329" t="s">
        <v>42</v>
      </c>
      <c r="D329" t="s">
        <v>31</v>
      </c>
      <c r="E329" t="s">
        <v>20</v>
      </c>
      <c r="F329" t="s">
        <v>20</v>
      </c>
      <c r="G329" t="s">
        <v>4</v>
      </c>
      <c r="H329">
        <v>100</v>
      </c>
      <c r="I329">
        <v>5</v>
      </c>
      <c r="J329">
        <v>3</v>
      </c>
      <c r="K329">
        <v>2</v>
      </c>
      <c r="L329" s="6">
        <v>60</v>
      </c>
    </row>
    <row r="330" spans="1:12" x14ac:dyDescent="0.25">
      <c r="A330" t="s">
        <v>16</v>
      </c>
      <c r="B330" t="s">
        <v>36</v>
      </c>
      <c r="C330" t="s">
        <v>42</v>
      </c>
      <c r="D330" t="s">
        <v>31</v>
      </c>
      <c r="E330" t="s">
        <v>20</v>
      </c>
      <c r="F330" t="s">
        <v>20</v>
      </c>
      <c r="G330" t="s">
        <v>7</v>
      </c>
      <c r="H330">
        <v>100</v>
      </c>
      <c r="I330">
        <v>6</v>
      </c>
      <c r="J330">
        <v>2</v>
      </c>
      <c r="K330">
        <v>4</v>
      </c>
      <c r="L330" s="6">
        <v>33.333333333333329</v>
      </c>
    </row>
    <row r="331" spans="1:12" x14ac:dyDescent="0.25">
      <c r="A331" t="s">
        <v>16</v>
      </c>
      <c r="B331" t="s">
        <v>36</v>
      </c>
      <c r="C331" t="s">
        <v>42</v>
      </c>
      <c r="D331" t="s">
        <v>31</v>
      </c>
      <c r="E331" t="s">
        <v>20</v>
      </c>
      <c r="F331" t="s">
        <v>20</v>
      </c>
      <c r="G331" t="s">
        <v>4</v>
      </c>
      <c r="H331">
        <v>100</v>
      </c>
      <c r="I331">
        <v>6</v>
      </c>
      <c r="J331">
        <v>6</v>
      </c>
      <c r="K331">
        <v>0</v>
      </c>
      <c r="L331" s="6">
        <v>100</v>
      </c>
    </row>
    <row r="332" spans="1:12" x14ac:dyDescent="0.25">
      <c r="A332" t="s">
        <v>16</v>
      </c>
      <c r="B332" t="s">
        <v>36</v>
      </c>
      <c r="C332" t="s">
        <v>42</v>
      </c>
      <c r="D332" t="s">
        <v>31</v>
      </c>
      <c r="E332" t="s">
        <v>20</v>
      </c>
      <c r="F332" t="s">
        <v>20</v>
      </c>
      <c r="G332" t="s">
        <v>4</v>
      </c>
      <c r="H332">
        <v>100</v>
      </c>
      <c r="I332">
        <v>7</v>
      </c>
      <c r="J332">
        <v>6</v>
      </c>
      <c r="K332">
        <v>1</v>
      </c>
      <c r="L332" s="6">
        <v>85.714285714285708</v>
      </c>
    </row>
    <row r="333" spans="1:12" x14ac:dyDescent="0.25">
      <c r="A333" t="s">
        <v>17</v>
      </c>
      <c r="B333" t="s">
        <v>35</v>
      </c>
      <c r="C333" t="s">
        <v>40</v>
      </c>
      <c r="D333" t="s">
        <v>30</v>
      </c>
      <c r="E333" t="s">
        <v>55</v>
      </c>
      <c r="F333" t="s">
        <v>53</v>
      </c>
      <c r="G333" t="s">
        <v>4</v>
      </c>
      <c r="H333">
        <v>0</v>
      </c>
      <c r="I333">
        <v>2</v>
      </c>
      <c r="J333">
        <v>1</v>
      </c>
      <c r="K333">
        <v>1</v>
      </c>
      <c r="L333" s="6">
        <v>50</v>
      </c>
    </row>
    <row r="334" spans="1:12" x14ac:dyDescent="0.25">
      <c r="A334" t="s">
        <v>17</v>
      </c>
      <c r="B334" t="s">
        <v>35</v>
      </c>
      <c r="C334" t="s">
        <v>40</v>
      </c>
      <c r="D334" t="s">
        <v>30</v>
      </c>
      <c r="E334" t="s">
        <v>55</v>
      </c>
      <c r="F334" t="s">
        <v>53</v>
      </c>
      <c r="G334" t="s">
        <v>4</v>
      </c>
      <c r="H334">
        <v>0</v>
      </c>
      <c r="I334">
        <v>5</v>
      </c>
      <c r="J334">
        <v>1</v>
      </c>
      <c r="K334">
        <v>4</v>
      </c>
      <c r="L334" s="6">
        <v>20</v>
      </c>
    </row>
    <row r="335" spans="1:12" x14ac:dyDescent="0.25">
      <c r="A335" t="s">
        <v>17</v>
      </c>
      <c r="B335" t="s">
        <v>35</v>
      </c>
      <c r="C335" t="s">
        <v>40</v>
      </c>
      <c r="D335" t="s">
        <v>30</v>
      </c>
      <c r="E335" t="s">
        <v>55</v>
      </c>
      <c r="F335" t="s">
        <v>53</v>
      </c>
      <c r="G335" t="s">
        <v>4</v>
      </c>
      <c r="H335">
        <v>0</v>
      </c>
      <c r="I335">
        <v>7</v>
      </c>
      <c r="J335">
        <v>1</v>
      </c>
      <c r="K335">
        <v>6</v>
      </c>
      <c r="L335" s="6">
        <v>14.285714285714285</v>
      </c>
    </row>
    <row r="336" spans="1:12" x14ac:dyDescent="0.25">
      <c r="A336" t="s">
        <v>17</v>
      </c>
      <c r="B336" t="s">
        <v>35</v>
      </c>
      <c r="C336" t="s">
        <v>40</v>
      </c>
      <c r="D336" t="s">
        <v>30</v>
      </c>
      <c r="E336" t="s">
        <v>55</v>
      </c>
      <c r="F336" t="s">
        <v>53</v>
      </c>
      <c r="G336" t="s">
        <v>4</v>
      </c>
      <c r="H336">
        <v>0</v>
      </c>
      <c r="I336">
        <v>8</v>
      </c>
      <c r="J336">
        <v>0</v>
      </c>
      <c r="K336">
        <v>8</v>
      </c>
      <c r="L336" s="6">
        <v>0</v>
      </c>
    </row>
    <row r="337" spans="1:12" x14ac:dyDescent="0.25">
      <c r="A337" t="s">
        <v>17</v>
      </c>
      <c r="B337" t="s">
        <v>35</v>
      </c>
      <c r="C337" t="s">
        <v>40</v>
      </c>
      <c r="D337" t="s">
        <v>30</v>
      </c>
      <c r="E337" t="s">
        <v>55</v>
      </c>
      <c r="F337" t="s">
        <v>53</v>
      </c>
      <c r="G337" t="s">
        <v>4</v>
      </c>
      <c r="H337">
        <v>0</v>
      </c>
      <c r="I337">
        <v>9</v>
      </c>
      <c r="J337">
        <v>0</v>
      </c>
      <c r="K337">
        <v>9</v>
      </c>
      <c r="L337" s="6">
        <v>0</v>
      </c>
    </row>
    <row r="338" spans="1:12" x14ac:dyDescent="0.25">
      <c r="A338" t="s">
        <v>17</v>
      </c>
      <c r="B338" t="s">
        <v>35</v>
      </c>
      <c r="C338" t="s">
        <v>40</v>
      </c>
      <c r="D338" t="s">
        <v>30</v>
      </c>
      <c r="E338" t="s">
        <v>55</v>
      </c>
      <c r="F338" t="s">
        <v>53</v>
      </c>
      <c r="G338" t="s">
        <v>4</v>
      </c>
      <c r="H338">
        <v>0</v>
      </c>
      <c r="I338">
        <v>12</v>
      </c>
      <c r="J338">
        <v>0</v>
      </c>
      <c r="K338">
        <v>12</v>
      </c>
      <c r="L338" s="6">
        <v>0</v>
      </c>
    </row>
    <row r="339" spans="1:12" x14ac:dyDescent="0.25">
      <c r="A339" t="s">
        <v>17</v>
      </c>
      <c r="B339" t="s">
        <v>35</v>
      </c>
      <c r="C339" t="s">
        <v>40</v>
      </c>
      <c r="D339" t="s">
        <v>30</v>
      </c>
      <c r="E339" t="s">
        <v>55</v>
      </c>
      <c r="F339" t="s">
        <v>53</v>
      </c>
      <c r="G339" t="s">
        <v>4</v>
      </c>
      <c r="H339">
        <v>0</v>
      </c>
      <c r="I339">
        <v>13</v>
      </c>
      <c r="J339">
        <v>0</v>
      </c>
      <c r="K339">
        <v>13</v>
      </c>
      <c r="L339" s="6">
        <v>0</v>
      </c>
    </row>
    <row r="340" spans="1:12" x14ac:dyDescent="0.25">
      <c r="A340" t="s">
        <v>17</v>
      </c>
      <c r="B340" t="s">
        <v>35</v>
      </c>
      <c r="C340" t="s">
        <v>40</v>
      </c>
      <c r="D340" t="s">
        <v>30</v>
      </c>
      <c r="E340" t="s">
        <v>55</v>
      </c>
      <c r="F340" t="s">
        <v>53</v>
      </c>
      <c r="G340" t="s">
        <v>4</v>
      </c>
      <c r="H340">
        <v>0</v>
      </c>
      <c r="I340">
        <v>13</v>
      </c>
      <c r="J340">
        <v>0</v>
      </c>
      <c r="K340">
        <v>13</v>
      </c>
      <c r="L340" s="6">
        <v>0</v>
      </c>
    </row>
    <row r="341" spans="1:12" x14ac:dyDescent="0.25">
      <c r="A341" t="s">
        <v>17</v>
      </c>
      <c r="B341" t="s">
        <v>35</v>
      </c>
      <c r="C341" t="s">
        <v>40</v>
      </c>
      <c r="D341" t="s">
        <v>30</v>
      </c>
      <c r="E341" t="s">
        <v>55</v>
      </c>
      <c r="F341" t="s">
        <v>53</v>
      </c>
      <c r="G341" t="s">
        <v>4</v>
      </c>
      <c r="H341">
        <v>0</v>
      </c>
      <c r="I341">
        <v>20</v>
      </c>
      <c r="J341">
        <v>0</v>
      </c>
      <c r="K341">
        <v>20</v>
      </c>
      <c r="L341" s="6">
        <v>0</v>
      </c>
    </row>
    <row r="342" spans="1:12" x14ac:dyDescent="0.25">
      <c r="A342" t="s">
        <v>17</v>
      </c>
      <c r="B342" t="s">
        <v>35</v>
      </c>
      <c r="C342" t="s">
        <v>40</v>
      </c>
      <c r="D342" t="s">
        <v>30</v>
      </c>
      <c r="E342" t="s">
        <v>55</v>
      </c>
      <c r="F342" t="s">
        <v>53</v>
      </c>
      <c r="G342" t="s">
        <v>4</v>
      </c>
      <c r="H342">
        <v>0</v>
      </c>
      <c r="I342">
        <v>24</v>
      </c>
      <c r="J342">
        <v>0</v>
      </c>
      <c r="K342">
        <v>24</v>
      </c>
      <c r="L342" s="6">
        <v>0</v>
      </c>
    </row>
    <row r="343" spans="1:12" x14ac:dyDescent="0.25">
      <c r="A343" t="s">
        <v>17</v>
      </c>
      <c r="B343" t="s">
        <v>35</v>
      </c>
      <c r="C343" t="s">
        <v>40</v>
      </c>
      <c r="D343" t="s">
        <v>30</v>
      </c>
      <c r="E343" t="s">
        <v>55</v>
      </c>
      <c r="F343" t="s">
        <v>53</v>
      </c>
      <c r="G343" t="s">
        <v>4</v>
      </c>
      <c r="H343">
        <v>0</v>
      </c>
      <c r="I343">
        <v>24</v>
      </c>
      <c r="J343">
        <v>1</v>
      </c>
      <c r="K343">
        <v>23</v>
      </c>
      <c r="L343" s="6">
        <v>4.1666666666666661</v>
      </c>
    </row>
    <row r="344" spans="1:12" x14ac:dyDescent="0.25">
      <c r="A344" t="s">
        <v>17</v>
      </c>
      <c r="B344" t="s">
        <v>35</v>
      </c>
      <c r="C344" t="s">
        <v>40</v>
      </c>
      <c r="D344" t="s">
        <v>30</v>
      </c>
      <c r="E344" t="s">
        <v>55</v>
      </c>
      <c r="F344" t="s">
        <v>53</v>
      </c>
      <c r="G344" t="s">
        <v>4</v>
      </c>
      <c r="H344">
        <v>0</v>
      </c>
      <c r="I344">
        <v>26</v>
      </c>
      <c r="J344">
        <v>0</v>
      </c>
      <c r="K344">
        <v>26</v>
      </c>
      <c r="L344" s="6">
        <v>0</v>
      </c>
    </row>
    <row r="345" spans="1:12" x14ac:dyDescent="0.25">
      <c r="A345" t="s">
        <v>17</v>
      </c>
      <c r="B345" t="s">
        <v>35</v>
      </c>
      <c r="C345" t="s">
        <v>40</v>
      </c>
      <c r="D345" t="s">
        <v>30</v>
      </c>
      <c r="E345" t="s">
        <v>55</v>
      </c>
      <c r="F345" t="s">
        <v>53</v>
      </c>
      <c r="G345" t="s">
        <v>4</v>
      </c>
      <c r="H345">
        <v>0</v>
      </c>
      <c r="I345">
        <v>26</v>
      </c>
      <c r="J345">
        <v>0</v>
      </c>
      <c r="K345">
        <v>26</v>
      </c>
      <c r="L345" s="6">
        <v>0</v>
      </c>
    </row>
    <row r="346" spans="1:12" x14ac:dyDescent="0.25">
      <c r="A346" t="s">
        <v>17</v>
      </c>
      <c r="B346" t="s">
        <v>35</v>
      </c>
      <c r="C346" t="s">
        <v>40</v>
      </c>
      <c r="D346" t="s">
        <v>30</v>
      </c>
      <c r="E346" t="s">
        <v>55</v>
      </c>
      <c r="F346" t="s">
        <v>53</v>
      </c>
      <c r="G346" t="s">
        <v>4</v>
      </c>
      <c r="H346">
        <v>0</v>
      </c>
      <c r="I346">
        <v>35</v>
      </c>
      <c r="J346">
        <v>1</v>
      </c>
      <c r="K346">
        <v>34</v>
      </c>
      <c r="L346" s="6">
        <v>2.8571428571428572</v>
      </c>
    </row>
    <row r="347" spans="1:12" x14ac:dyDescent="0.25">
      <c r="A347" t="s">
        <v>17</v>
      </c>
      <c r="B347" t="s">
        <v>35</v>
      </c>
      <c r="C347" t="s">
        <v>40</v>
      </c>
      <c r="D347" t="s">
        <v>30</v>
      </c>
      <c r="E347" t="s">
        <v>55</v>
      </c>
      <c r="F347" t="s">
        <v>53</v>
      </c>
      <c r="G347" t="s">
        <v>4</v>
      </c>
      <c r="H347">
        <v>0</v>
      </c>
      <c r="I347">
        <v>39</v>
      </c>
      <c r="J347">
        <v>0</v>
      </c>
      <c r="K347">
        <v>39</v>
      </c>
      <c r="L347" s="6">
        <v>0</v>
      </c>
    </row>
    <row r="348" spans="1:12" x14ac:dyDescent="0.25">
      <c r="A348" t="s">
        <v>17</v>
      </c>
      <c r="B348" t="s">
        <v>35</v>
      </c>
      <c r="C348" t="s">
        <v>40</v>
      </c>
      <c r="D348" t="s">
        <v>30</v>
      </c>
      <c r="E348" t="s">
        <v>55</v>
      </c>
      <c r="F348" t="s">
        <v>53</v>
      </c>
      <c r="G348" t="s">
        <v>4</v>
      </c>
      <c r="H348">
        <v>5</v>
      </c>
      <c r="I348">
        <v>3</v>
      </c>
      <c r="J348">
        <v>1</v>
      </c>
      <c r="K348">
        <v>2</v>
      </c>
      <c r="L348" s="6">
        <v>33.333333333333329</v>
      </c>
    </row>
    <row r="349" spans="1:12" x14ac:dyDescent="0.25">
      <c r="A349" t="s">
        <v>17</v>
      </c>
      <c r="B349" t="s">
        <v>35</v>
      </c>
      <c r="C349" t="s">
        <v>40</v>
      </c>
      <c r="D349" t="s">
        <v>30</v>
      </c>
      <c r="E349" t="s">
        <v>55</v>
      </c>
      <c r="F349" t="s">
        <v>53</v>
      </c>
      <c r="G349" t="s">
        <v>4</v>
      </c>
      <c r="H349">
        <v>5</v>
      </c>
      <c r="I349">
        <v>4</v>
      </c>
      <c r="J349">
        <v>2</v>
      </c>
      <c r="K349">
        <v>2</v>
      </c>
      <c r="L349" s="6">
        <v>50</v>
      </c>
    </row>
    <row r="350" spans="1:12" x14ac:dyDescent="0.25">
      <c r="A350" t="s">
        <v>17</v>
      </c>
      <c r="B350" t="s">
        <v>35</v>
      </c>
      <c r="C350" t="s">
        <v>40</v>
      </c>
      <c r="D350" t="s">
        <v>30</v>
      </c>
      <c r="E350" t="s">
        <v>55</v>
      </c>
      <c r="F350" t="s">
        <v>53</v>
      </c>
      <c r="G350" t="s">
        <v>4</v>
      </c>
      <c r="H350">
        <v>5</v>
      </c>
      <c r="I350">
        <v>4</v>
      </c>
      <c r="J350">
        <v>2</v>
      </c>
      <c r="K350">
        <v>2</v>
      </c>
      <c r="L350" s="6">
        <v>50</v>
      </c>
    </row>
    <row r="351" spans="1:12" x14ac:dyDescent="0.25">
      <c r="A351" t="s">
        <v>17</v>
      </c>
      <c r="B351" t="s">
        <v>35</v>
      </c>
      <c r="C351" t="s">
        <v>40</v>
      </c>
      <c r="D351" t="s">
        <v>30</v>
      </c>
      <c r="E351" t="s">
        <v>55</v>
      </c>
      <c r="F351" t="s">
        <v>53</v>
      </c>
      <c r="G351" t="s">
        <v>4</v>
      </c>
      <c r="H351">
        <v>5</v>
      </c>
      <c r="I351">
        <v>5</v>
      </c>
      <c r="J351">
        <v>2</v>
      </c>
      <c r="K351">
        <v>3</v>
      </c>
      <c r="L351" s="6">
        <v>40</v>
      </c>
    </row>
    <row r="352" spans="1:12" x14ac:dyDescent="0.25">
      <c r="A352" t="s">
        <v>17</v>
      </c>
      <c r="B352" t="s">
        <v>35</v>
      </c>
      <c r="C352" t="s">
        <v>40</v>
      </c>
      <c r="D352" t="s">
        <v>30</v>
      </c>
      <c r="E352" t="s">
        <v>55</v>
      </c>
      <c r="F352" t="s">
        <v>53</v>
      </c>
      <c r="G352" t="s">
        <v>4</v>
      </c>
      <c r="H352">
        <v>5</v>
      </c>
      <c r="I352">
        <v>6</v>
      </c>
      <c r="J352">
        <v>4</v>
      </c>
      <c r="K352">
        <v>2</v>
      </c>
      <c r="L352" s="6">
        <v>66.666666666666657</v>
      </c>
    </row>
    <row r="353" spans="1:12" x14ac:dyDescent="0.25">
      <c r="A353" t="s">
        <v>17</v>
      </c>
      <c r="B353" t="s">
        <v>35</v>
      </c>
      <c r="C353" t="s">
        <v>40</v>
      </c>
      <c r="D353" t="s">
        <v>30</v>
      </c>
      <c r="E353" t="s">
        <v>55</v>
      </c>
      <c r="F353" t="s">
        <v>53</v>
      </c>
      <c r="G353" t="s">
        <v>4</v>
      </c>
      <c r="H353">
        <v>5</v>
      </c>
      <c r="I353">
        <v>6</v>
      </c>
      <c r="J353">
        <v>2</v>
      </c>
      <c r="K353">
        <v>4</v>
      </c>
      <c r="L353" s="6">
        <v>33.333333333333329</v>
      </c>
    </row>
    <row r="354" spans="1:12" x14ac:dyDescent="0.25">
      <c r="A354" t="s">
        <v>17</v>
      </c>
      <c r="B354" t="s">
        <v>35</v>
      </c>
      <c r="C354" t="s">
        <v>40</v>
      </c>
      <c r="D354" t="s">
        <v>30</v>
      </c>
      <c r="E354" t="s">
        <v>55</v>
      </c>
      <c r="F354" t="s">
        <v>53</v>
      </c>
      <c r="G354" t="s">
        <v>4</v>
      </c>
      <c r="H354">
        <v>5</v>
      </c>
      <c r="I354">
        <v>6</v>
      </c>
      <c r="J354">
        <v>4</v>
      </c>
      <c r="K354">
        <v>2</v>
      </c>
      <c r="L354" s="6">
        <v>66.666666666666657</v>
      </c>
    </row>
    <row r="355" spans="1:12" x14ac:dyDescent="0.25">
      <c r="A355" t="s">
        <v>17</v>
      </c>
      <c r="B355" t="s">
        <v>35</v>
      </c>
      <c r="C355" t="s">
        <v>40</v>
      </c>
      <c r="D355" t="s">
        <v>30</v>
      </c>
      <c r="E355" t="s">
        <v>55</v>
      </c>
      <c r="F355" t="s">
        <v>53</v>
      </c>
      <c r="G355" t="s">
        <v>7</v>
      </c>
      <c r="H355">
        <v>5</v>
      </c>
      <c r="I355">
        <v>7</v>
      </c>
      <c r="J355">
        <v>4</v>
      </c>
      <c r="K355">
        <v>3</v>
      </c>
      <c r="L355" s="6">
        <v>57.142857142857139</v>
      </c>
    </row>
    <row r="356" spans="1:12" x14ac:dyDescent="0.25">
      <c r="A356" t="s">
        <v>17</v>
      </c>
      <c r="B356" t="s">
        <v>35</v>
      </c>
      <c r="C356" t="s">
        <v>40</v>
      </c>
      <c r="D356" t="s">
        <v>30</v>
      </c>
      <c r="E356" t="s">
        <v>55</v>
      </c>
      <c r="F356" t="s">
        <v>53</v>
      </c>
      <c r="G356" t="s">
        <v>4</v>
      </c>
      <c r="H356">
        <v>5</v>
      </c>
      <c r="I356">
        <v>7</v>
      </c>
      <c r="J356">
        <v>4</v>
      </c>
      <c r="K356">
        <v>3</v>
      </c>
      <c r="L356" s="6">
        <v>57.142857142857139</v>
      </c>
    </row>
    <row r="357" spans="1:12" x14ac:dyDescent="0.25">
      <c r="A357" t="s">
        <v>17</v>
      </c>
      <c r="B357" t="s">
        <v>35</v>
      </c>
      <c r="C357" t="s">
        <v>40</v>
      </c>
      <c r="D357" t="s">
        <v>30</v>
      </c>
      <c r="E357" t="s">
        <v>55</v>
      </c>
      <c r="F357" t="s">
        <v>53</v>
      </c>
      <c r="G357" t="s">
        <v>4</v>
      </c>
      <c r="H357">
        <v>5</v>
      </c>
      <c r="I357">
        <v>7</v>
      </c>
      <c r="J357">
        <v>5</v>
      </c>
      <c r="K357">
        <v>2</v>
      </c>
      <c r="L357" s="6">
        <v>71.428571428571431</v>
      </c>
    </row>
    <row r="358" spans="1:12" x14ac:dyDescent="0.25">
      <c r="A358" t="s">
        <v>17</v>
      </c>
      <c r="B358" t="s">
        <v>35</v>
      </c>
      <c r="C358" t="s">
        <v>40</v>
      </c>
      <c r="D358" t="s">
        <v>30</v>
      </c>
      <c r="E358" t="s">
        <v>55</v>
      </c>
      <c r="F358" t="s">
        <v>53</v>
      </c>
      <c r="G358" t="s">
        <v>4</v>
      </c>
      <c r="H358">
        <v>5</v>
      </c>
      <c r="I358">
        <v>7</v>
      </c>
      <c r="J358">
        <v>3</v>
      </c>
      <c r="K358">
        <v>4</v>
      </c>
      <c r="L358" s="6">
        <v>42.857142857142854</v>
      </c>
    </row>
    <row r="359" spans="1:12" x14ac:dyDescent="0.25">
      <c r="A359" t="s">
        <v>17</v>
      </c>
      <c r="B359" t="s">
        <v>35</v>
      </c>
      <c r="C359" t="s">
        <v>40</v>
      </c>
      <c r="D359" t="s">
        <v>30</v>
      </c>
      <c r="E359" t="s">
        <v>55</v>
      </c>
      <c r="F359" t="s">
        <v>53</v>
      </c>
      <c r="G359" t="s">
        <v>4</v>
      </c>
      <c r="H359">
        <v>5</v>
      </c>
      <c r="I359">
        <v>12</v>
      </c>
      <c r="J359">
        <v>7</v>
      </c>
      <c r="K359">
        <v>5</v>
      </c>
      <c r="L359" s="6">
        <v>58.333333333333336</v>
      </c>
    </row>
    <row r="360" spans="1:12" x14ac:dyDescent="0.25">
      <c r="A360" t="s">
        <v>17</v>
      </c>
      <c r="B360" t="s">
        <v>35</v>
      </c>
      <c r="C360" t="s">
        <v>40</v>
      </c>
      <c r="D360" t="s">
        <v>30</v>
      </c>
      <c r="E360" t="s">
        <v>55</v>
      </c>
      <c r="F360" t="s">
        <v>53</v>
      </c>
      <c r="G360" t="s">
        <v>4</v>
      </c>
      <c r="H360">
        <v>5</v>
      </c>
      <c r="I360">
        <v>23</v>
      </c>
      <c r="J360">
        <v>10</v>
      </c>
      <c r="K360">
        <v>13</v>
      </c>
      <c r="L360" s="6">
        <v>43.478260869565219</v>
      </c>
    </row>
    <row r="361" spans="1:12" x14ac:dyDescent="0.25">
      <c r="A361" t="s">
        <v>17</v>
      </c>
      <c r="B361" t="s">
        <v>35</v>
      </c>
      <c r="C361" t="s">
        <v>40</v>
      </c>
      <c r="D361" t="s">
        <v>30</v>
      </c>
      <c r="E361" t="s">
        <v>55</v>
      </c>
      <c r="F361" t="s">
        <v>53</v>
      </c>
      <c r="G361" t="s">
        <v>4</v>
      </c>
      <c r="H361">
        <v>5</v>
      </c>
      <c r="I361">
        <v>23</v>
      </c>
      <c r="J361">
        <v>15</v>
      </c>
      <c r="K361">
        <v>8</v>
      </c>
      <c r="L361" s="6">
        <v>65.217391304347828</v>
      </c>
    </row>
    <row r="362" spans="1:12" x14ac:dyDescent="0.25">
      <c r="A362" t="s">
        <v>17</v>
      </c>
      <c r="B362" t="s">
        <v>35</v>
      </c>
      <c r="C362" t="s">
        <v>40</v>
      </c>
      <c r="D362" t="s">
        <v>30</v>
      </c>
      <c r="E362" t="s">
        <v>55</v>
      </c>
      <c r="F362" t="s">
        <v>53</v>
      </c>
      <c r="G362" t="s">
        <v>4</v>
      </c>
      <c r="H362">
        <v>5</v>
      </c>
      <c r="I362">
        <v>34</v>
      </c>
      <c r="J362">
        <v>23</v>
      </c>
      <c r="K362">
        <v>11</v>
      </c>
      <c r="L362" s="6">
        <v>67.64705882352942</v>
      </c>
    </row>
    <row r="363" spans="1:12" x14ac:dyDescent="0.25">
      <c r="A363" t="s">
        <v>17</v>
      </c>
      <c r="B363" t="s">
        <v>35</v>
      </c>
      <c r="C363" t="s">
        <v>40</v>
      </c>
      <c r="D363" t="s">
        <v>30</v>
      </c>
      <c r="E363" t="s">
        <v>55</v>
      </c>
      <c r="F363" t="s">
        <v>53</v>
      </c>
      <c r="G363" t="s">
        <v>4</v>
      </c>
      <c r="H363">
        <v>5</v>
      </c>
      <c r="I363">
        <v>38</v>
      </c>
      <c r="J363">
        <v>21</v>
      </c>
      <c r="K363">
        <v>17</v>
      </c>
      <c r="L363" s="6">
        <v>55.26315789473685</v>
      </c>
    </row>
    <row r="364" spans="1:12" x14ac:dyDescent="0.25">
      <c r="A364" t="s">
        <v>17</v>
      </c>
      <c r="B364" t="s">
        <v>35</v>
      </c>
      <c r="C364" t="s">
        <v>40</v>
      </c>
      <c r="D364" t="s">
        <v>30</v>
      </c>
      <c r="E364" t="s">
        <v>55</v>
      </c>
      <c r="F364" t="s">
        <v>53</v>
      </c>
      <c r="G364" t="s">
        <v>4</v>
      </c>
      <c r="H364">
        <v>5</v>
      </c>
      <c r="I364">
        <v>46</v>
      </c>
      <c r="J364">
        <v>17</v>
      </c>
      <c r="K364">
        <v>29</v>
      </c>
      <c r="L364" s="6">
        <v>36.95652173913043</v>
      </c>
    </row>
    <row r="365" spans="1:12" x14ac:dyDescent="0.25">
      <c r="A365" t="s">
        <v>17</v>
      </c>
      <c r="B365" t="s">
        <v>35</v>
      </c>
      <c r="C365" t="s">
        <v>40</v>
      </c>
      <c r="D365" t="s">
        <v>30</v>
      </c>
      <c r="E365" t="s">
        <v>55</v>
      </c>
      <c r="F365" t="s">
        <v>53</v>
      </c>
      <c r="G365" t="s">
        <v>4</v>
      </c>
      <c r="H365">
        <v>20</v>
      </c>
      <c r="I365">
        <v>1</v>
      </c>
      <c r="J365">
        <v>0</v>
      </c>
      <c r="K365">
        <v>1</v>
      </c>
      <c r="L365" s="6">
        <v>0</v>
      </c>
    </row>
    <row r="366" spans="1:12" x14ac:dyDescent="0.25">
      <c r="A366" t="s">
        <v>17</v>
      </c>
      <c r="B366" t="s">
        <v>35</v>
      </c>
      <c r="C366" t="s">
        <v>40</v>
      </c>
      <c r="D366" t="s">
        <v>30</v>
      </c>
      <c r="E366" t="s">
        <v>55</v>
      </c>
      <c r="F366" t="s">
        <v>53</v>
      </c>
      <c r="G366" t="s">
        <v>4</v>
      </c>
      <c r="H366">
        <v>20</v>
      </c>
      <c r="I366">
        <v>4</v>
      </c>
      <c r="J366">
        <v>1</v>
      </c>
      <c r="K366">
        <v>3</v>
      </c>
      <c r="L366" s="6">
        <v>25</v>
      </c>
    </row>
    <row r="367" spans="1:12" x14ac:dyDescent="0.25">
      <c r="A367" t="s">
        <v>17</v>
      </c>
      <c r="B367" t="s">
        <v>35</v>
      </c>
      <c r="C367" t="s">
        <v>40</v>
      </c>
      <c r="D367" t="s">
        <v>30</v>
      </c>
      <c r="E367" t="s">
        <v>55</v>
      </c>
      <c r="F367" t="s">
        <v>53</v>
      </c>
      <c r="G367" t="s">
        <v>4</v>
      </c>
      <c r="H367">
        <v>20</v>
      </c>
      <c r="I367">
        <v>5</v>
      </c>
      <c r="J367">
        <v>1</v>
      </c>
      <c r="K367">
        <v>4</v>
      </c>
      <c r="L367" s="6">
        <v>20</v>
      </c>
    </row>
    <row r="368" spans="1:12" x14ac:dyDescent="0.25">
      <c r="A368" t="s">
        <v>17</v>
      </c>
      <c r="B368" t="s">
        <v>35</v>
      </c>
      <c r="C368" t="s">
        <v>40</v>
      </c>
      <c r="D368" t="s">
        <v>30</v>
      </c>
      <c r="E368" t="s">
        <v>55</v>
      </c>
      <c r="F368" t="s">
        <v>53</v>
      </c>
      <c r="G368" t="s">
        <v>4</v>
      </c>
      <c r="H368">
        <v>20</v>
      </c>
      <c r="I368">
        <v>5</v>
      </c>
      <c r="J368">
        <v>1</v>
      </c>
      <c r="K368">
        <v>4</v>
      </c>
      <c r="L368" s="6">
        <v>20</v>
      </c>
    </row>
    <row r="369" spans="1:12" x14ac:dyDescent="0.25">
      <c r="A369" t="s">
        <v>17</v>
      </c>
      <c r="B369" t="s">
        <v>35</v>
      </c>
      <c r="C369" t="s">
        <v>40</v>
      </c>
      <c r="D369" t="s">
        <v>30</v>
      </c>
      <c r="E369" t="s">
        <v>55</v>
      </c>
      <c r="F369" t="s">
        <v>53</v>
      </c>
      <c r="G369" t="s">
        <v>4</v>
      </c>
      <c r="H369">
        <v>20</v>
      </c>
      <c r="I369">
        <v>6</v>
      </c>
      <c r="J369">
        <v>5</v>
      </c>
      <c r="K369">
        <v>1</v>
      </c>
      <c r="L369" s="6">
        <v>83.333333333333343</v>
      </c>
    </row>
    <row r="370" spans="1:12" x14ac:dyDescent="0.25">
      <c r="A370" t="s">
        <v>17</v>
      </c>
      <c r="B370" t="s">
        <v>35</v>
      </c>
      <c r="C370" t="s">
        <v>40</v>
      </c>
      <c r="D370" t="s">
        <v>30</v>
      </c>
      <c r="E370" t="s">
        <v>55</v>
      </c>
      <c r="F370" t="s">
        <v>53</v>
      </c>
      <c r="G370" t="s">
        <v>4</v>
      </c>
      <c r="H370">
        <v>20</v>
      </c>
      <c r="I370">
        <v>6</v>
      </c>
      <c r="J370">
        <v>2</v>
      </c>
      <c r="K370">
        <v>4</v>
      </c>
      <c r="L370" s="6">
        <v>33.333333333333329</v>
      </c>
    </row>
    <row r="371" spans="1:12" x14ac:dyDescent="0.25">
      <c r="A371" t="s">
        <v>17</v>
      </c>
      <c r="B371" t="s">
        <v>35</v>
      </c>
      <c r="C371" t="s">
        <v>40</v>
      </c>
      <c r="D371" t="s">
        <v>30</v>
      </c>
      <c r="E371" t="s">
        <v>55</v>
      </c>
      <c r="F371" t="s">
        <v>53</v>
      </c>
      <c r="G371" t="s">
        <v>4</v>
      </c>
      <c r="H371">
        <v>20</v>
      </c>
      <c r="I371">
        <v>6</v>
      </c>
      <c r="J371">
        <v>5</v>
      </c>
      <c r="K371">
        <v>1</v>
      </c>
      <c r="L371" s="6">
        <v>83.333333333333343</v>
      </c>
    </row>
    <row r="372" spans="1:12" x14ac:dyDescent="0.25">
      <c r="A372" t="s">
        <v>17</v>
      </c>
      <c r="B372" t="s">
        <v>35</v>
      </c>
      <c r="C372" t="s">
        <v>40</v>
      </c>
      <c r="D372" t="s">
        <v>30</v>
      </c>
      <c r="E372" t="s">
        <v>55</v>
      </c>
      <c r="F372" t="s">
        <v>53</v>
      </c>
      <c r="G372" t="s">
        <v>4</v>
      </c>
      <c r="H372">
        <v>20</v>
      </c>
      <c r="I372">
        <v>7</v>
      </c>
      <c r="J372">
        <v>3</v>
      </c>
      <c r="K372">
        <v>4</v>
      </c>
      <c r="L372" s="6">
        <v>42.857142857142854</v>
      </c>
    </row>
    <row r="373" spans="1:12" x14ac:dyDescent="0.25">
      <c r="A373" t="s">
        <v>17</v>
      </c>
      <c r="B373" t="s">
        <v>35</v>
      </c>
      <c r="C373" t="s">
        <v>40</v>
      </c>
      <c r="D373" t="s">
        <v>30</v>
      </c>
      <c r="E373" t="s">
        <v>55</v>
      </c>
      <c r="F373" t="s">
        <v>53</v>
      </c>
      <c r="G373" t="s">
        <v>7</v>
      </c>
      <c r="H373">
        <v>20</v>
      </c>
      <c r="I373">
        <v>7</v>
      </c>
      <c r="J373">
        <v>1</v>
      </c>
      <c r="K373">
        <v>6</v>
      </c>
      <c r="L373" s="6">
        <v>14.285714285714285</v>
      </c>
    </row>
    <row r="374" spans="1:12" x14ac:dyDescent="0.25">
      <c r="A374" t="s">
        <v>17</v>
      </c>
      <c r="B374" t="s">
        <v>35</v>
      </c>
      <c r="C374" t="s">
        <v>40</v>
      </c>
      <c r="D374" t="s">
        <v>30</v>
      </c>
      <c r="E374" t="s">
        <v>55</v>
      </c>
      <c r="F374" t="s">
        <v>53</v>
      </c>
      <c r="G374" t="s">
        <v>4</v>
      </c>
      <c r="H374">
        <v>20</v>
      </c>
      <c r="I374">
        <v>8</v>
      </c>
      <c r="J374">
        <v>3</v>
      </c>
      <c r="K374">
        <v>5</v>
      </c>
      <c r="L374" s="6">
        <v>37.5</v>
      </c>
    </row>
    <row r="375" spans="1:12" x14ac:dyDescent="0.25">
      <c r="A375" t="s">
        <v>17</v>
      </c>
      <c r="B375" t="s">
        <v>35</v>
      </c>
      <c r="C375" t="s">
        <v>40</v>
      </c>
      <c r="D375" t="s">
        <v>30</v>
      </c>
      <c r="E375" t="s">
        <v>55</v>
      </c>
      <c r="F375" t="s">
        <v>53</v>
      </c>
      <c r="G375" t="s">
        <v>4</v>
      </c>
      <c r="H375">
        <v>20</v>
      </c>
      <c r="I375">
        <v>12</v>
      </c>
      <c r="J375">
        <v>10</v>
      </c>
      <c r="K375">
        <v>2</v>
      </c>
      <c r="L375" s="6">
        <v>83.333333333333343</v>
      </c>
    </row>
    <row r="376" spans="1:12" x14ac:dyDescent="0.25">
      <c r="A376" t="s">
        <v>17</v>
      </c>
      <c r="B376" t="s">
        <v>35</v>
      </c>
      <c r="C376" t="s">
        <v>40</v>
      </c>
      <c r="D376" t="s">
        <v>30</v>
      </c>
      <c r="E376" t="s">
        <v>55</v>
      </c>
      <c r="F376" t="s">
        <v>53</v>
      </c>
      <c r="G376" t="s">
        <v>4</v>
      </c>
      <c r="H376">
        <v>20</v>
      </c>
      <c r="I376">
        <v>15</v>
      </c>
      <c r="J376">
        <v>11</v>
      </c>
      <c r="K376">
        <v>4</v>
      </c>
      <c r="L376" s="6">
        <v>73.333333333333329</v>
      </c>
    </row>
    <row r="377" spans="1:12" x14ac:dyDescent="0.25">
      <c r="A377" t="s">
        <v>17</v>
      </c>
      <c r="B377" t="s">
        <v>35</v>
      </c>
      <c r="C377" t="s">
        <v>40</v>
      </c>
      <c r="D377" t="s">
        <v>30</v>
      </c>
      <c r="E377" t="s">
        <v>55</v>
      </c>
      <c r="F377" t="s">
        <v>53</v>
      </c>
      <c r="G377" t="s">
        <v>4</v>
      </c>
      <c r="H377">
        <v>20</v>
      </c>
      <c r="I377">
        <v>17</v>
      </c>
      <c r="J377">
        <v>11</v>
      </c>
      <c r="K377">
        <v>6</v>
      </c>
      <c r="L377" s="6">
        <v>64.705882352941174</v>
      </c>
    </row>
    <row r="378" spans="1:12" x14ac:dyDescent="0.25">
      <c r="A378" t="s">
        <v>17</v>
      </c>
      <c r="B378" t="s">
        <v>35</v>
      </c>
      <c r="C378" t="s">
        <v>40</v>
      </c>
      <c r="D378" t="s">
        <v>30</v>
      </c>
      <c r="E378" t="s">
        <v>55</v>
      </c>
      <c r="F378" t="s">
        <v>53</v>
      </c>
      <c r="G378" t="s">
        <v>4</v>
      </c>
      <c r="H378">
        <v>20</v>
      </c>
      <c r="I378">
        <v>17</v>
      </c>
      <c r="J378">
        <v>9</v>
      </c>
      <c r="K378">
        <v>8</v>
      </c>
      <c r="L378" s="6">
        <v>52.941176470588239</v>
      </c>
    </row>
    <row r="379" spans="1:12" x14ac:dyDescent="0.25">
      <c r="A379" t="s">
        <v>17</v>
      </c>
      <c r="B379" t="s">
        <v>35</v>
      </c>
      <c r="C379" t="s">
        <v>40</v>
      </c>
      <c r="D379" t="s">
        <v>30</v>
      </c>
      <c r="E379" t="s">
        <v>55</v>
      </c>
      <c r="F379" t="s">
        <v>53</v>
      </c>
      <c r="G379" t="s">
        <v>4</v>
      </c>
      <c r="H379">
        <v>20</v>
      </c>
      <c r="I379">
        <v>18</v>
      </c>
      <c r="J379">
        <v>10</v>
      </c>
      <c r="K379">
        <v>8</v>
      </c>
      <c r="L379" s="6">
        <v>55.555555555555557</v>
      </c>
    </row>
    <row r="380" spans="1:12" x14ac:dyDescent="0.25">
      <c r="A380" t="s">
        <v>17</v>
      </c>
      <c r="B380" t="s">
        <v>35</v>
      </c>
      <c r="C380" t="s">
        <v>40</v>
      </c>
      <c r="D380" t="s">
        <v>30</v>
      </c>
      <c r="E380" t="s">
        <v>55</v>
      </c>
      <c r="F380" t="s">
        <v>53</v>
      </c>
      <c r="G380" t="s">
        <v>4</v>
      </c>
      <c r="H380">
        <v>20</v>
      </c>
      <c r="I380">
        <v>27</v>
      </c>
      <c r="J380">
        <v>21</v>
      </c>
      <c r="K380">
        <v>6</v>
      </c>
      <c r="L380" s="6">
        <v>77.777777777777786</v>
      </c>
    </row>
    <row r="381" spans="1:12" x14ac:dyDescent="0.25">
      <c r="A381" t="s">
        <v>17</v>
      </c>
      <c r="B381" t="s">
        <v>35</v>
      </c>
      <c r="C381" t="s">
        <v>40</v>
      </c>
      <c r="D381" t="s">
        <v>30</v>
      </c>
      <c r="E381" t="s">
        <v>55</v>
      </c>
      <c r="F381" t="s">
        <v>53</v>
      </c>
      <c r="G381" t="s">
        <v>4</v>
      </c>
      <c r="H381">
        <v>20</v>
      </c>
      <c r="I381">
        <v>31</v>
      </c>
      <c r="J381">
        <v>13</v>
      </c>
      <c r="K381">
        <v>18</v>
      </c>
      <c r="L381" s="6">
        <v>41.935483870967744</v>
      </c>
    </row>
    <row r="382" spans="1:12" x14ac:dyDescent="0.25">
      <c r="A382" t="s">
        <v>17</v>
      </c>
      <c r="B382" t="s">
        <v>35</v>
      </c>
      <c r="C382" t="s">
        <v>40</v>
      </c>
      <c r="D382" t="s">
        <v>30</v>
      </c>
      <c r="E382" t="s">
        <v>55</v>
      </c>
      <c r="F382" t="s">
        <v>53</v>
      </c>
      <c r="G382" t="s">
        <v>4</v>
      </c>
      <c r="H382">
        <v>100</v>
      </c>
      <c r="I382">
        <v>1</v>
      </c>
      <c r="J382">
        <v>1</v>
      </c>
      <c r="K382">
        <v>0</v>
      </c>
      <c r="L382" s="6">
        <v>100</v>
      </c>
    </row>
    <row r="383" spans="1:12" x14ac:dyDescent="0.25">
      <c r="A383" t="s">
        <v>17</v>
      </c>
      <c r="B383" t="s">
        <v>35</v>
      </c>
      <c r="C383" t="s">
        <v>40</v>
      </c>
      <c r="D383" t="s">
        <v>30</v>
      </c>
      <c r="E383" t="s">
        <v>55</v>
      </c>
      <c r="F383" t="s">
        <v>53</v>
      </c>
      <c r="G383" t="s">
        <v>4</v>
      </c>
      <c r="H383">
        <v>100</v>
      </c>
      <c r="I383">
        <v>1</v>
      </c>
      <c r="J383">
        <v>0</v>
      </c>
      <c r="K383">
        <v>1</v>
      </c>
      <c r="L383" s="6">
        <v>0</v>
      </c>
    </row>
    <row r="384" spans="1:12" x14ac:dyDescent="0.25">
      <c r="A384" t="s">
        <v>17</v>
      </c>
      <c r="B384" t="s">
        <v>35</v>
      </c>
      <c r="C384" t="s">
        <v>40</v>
      </c>
      <c r="D384" t="s">
        <v>30</v>
      </c>
      <c r="E384" t="s">
        <v>55</v>
      </c>
      <c r="F384" t="s">
        <v>53</v>
      </c>
      <c r="G384" t="s">
        <v>4</v>
      </c>
      <c r="H384">
        <v>100</v>
      </c>
      <c r="I384">
        <v>1</v>
      </c>
      <c r="J384">
        <v>0</v>
      </c>
      <c r="K384">
        <v>1</v>
      </c>
      <c r="L384" s="6">
        <v>0</v>
      </c>
    </row>
    <row r="385" spans="1:12" x14ac:dyDescent="0.25">
      <c r="A385" t="s">
        <v>17</v>
      </c>
      <c r="B385" t="s">
        <v>35</v>
      </c>
      <c r="C385" t="s">
        <v>40</v>
      </c>
      <c r="D385" t="s">
        <v>30</v>
      </c>
      <c r="E385" t="s">
        <v>55</v>
      </c>
      <c r="F385" t="s">
        <v>53</v>
      </c>
      <c r="G385" t="s">
        <v>4</v>
      </c>
      <c r="H385">
        <v>100</v>
      </c>
      <c r="I385">
        <v>2</v>
      </c>
      <c r="J385">
        <v>0</v>
      </c>
      <c r="K385">
        <v>2</v>
      </c>
      <c r="L385" s="6">
        <v>0</v>
      </c>
    </row>
    <row r="386" spans="1:12" x14ac:dyDescent="0.25">
      <c r="A386" t="s">
        <v>17</v>
      </c>
      <c r="B386" t="s">
        <v>35</v>
      </c>
      <c r="C386" t="s">
        <v>40</v>
      </c>
      <c r="D386" t="s">
        <v>30</v>
      </c>
      <c r="E386" t="s">
        <v>55</v>
      </c>
      <c r="F386" t="s">
        <v>53</v>
      </c>
      <c r="G386" t="s">
        <v>4</v>
      </c>
      <c r="H386">
        <v>100</v>
      </c>
      <c r="I386">
        <v>3</v>
      </c>
      <c r="J386">
        <v>0</v>
      </c>
      <c r="K386">
        <v>3</v>
      </c>
      <c r="L386" s="6">
        <v>0</v>
      </c>
    </row>
    <row r="387" spans="1:12" x14ac:dyDescent="0.25">
      <c r="A387" t="s">
        <v>17</v>
      </c>
      <c r="B387" t="s">
        <v>35</v>
      </c>
      <c r="C387" t="s">
        <v>40</v>
      </c>
      <c r="D387" t="s">
        <v>30</v>
      </c>
      <c r="E387" t="s">
        <v>55</v>
      </c>
      <c r="F387" t="s">
        <v>53</v>
      </c>
      <c r="G387" t="s">
        <v>4</v>
      </c>
      <c r="H387">
        <v>100</v>
      </c>
      <c r="I387">
        <v>4</v>
      </c>
      <c r="J387">
        <v>2</v>
      </c>
      <c r="K387">
        <v>2</v>
      </c>
      <c r="L387" s="6">
        <v>50</v>
      </c>
    </row>
    <row r="388" spans="1:12" x14ac:dyDescent="0.25">
      <c r="A388" t="s">
        <v>17</v>
      </c>
      <c r="B388" t="s">
        <v>35</v>
      </c>
      <c r="C388" t="s">
        <v>40</v>
      </c>
      <c r="D388" t="s">
        <v>30</v>
      </c>
      <c r="E388" t="s">
        <v>55</v>
      </c>
      <c r="F388" t="s">
        <v>53</v>
      </c>
      <c r="G388" t="s">
        <v>4</v>
      </c>
      <c r="H388">
        <v>100</v>
      </c>
      <c r="I388">
        <v>4</v>
      </c>
      <c r="J388">
        <v>2</v>
      </c>
      <c r="K388">
        <v>2</v>
      </c>
      <c r="L388" s="6">
        <v>50</v>
      </c>
    </row>
    <row r="389" spans="1:12" x14ac:dyDescent="0.25">
      <c r="A389" t="s">
        <v>17</v>
      </c>
      <c r="B389" t="s">
        <v>35</v>
      </c>
      <c r="C389" t="s">
        <v>40</v>
      </c>
      <c r="D389" t="s">
        <v>30</v>
      </c>
      <c r="E389" t="s">
        <v>55</v>
      </c>
      <c r="F389" t="s">
        <v>53</v>
      </c>
      <c r="G389" t="s">
        <v>4</v>
      </c>
      <c r="H389">
        <v>100</v>
      </c>
      <c r="I389">
        <v>4</v>
      </c>
      <c r="J389">
        <v>3</v>
      </c>
      <c r="K389">
        <v>1</v>
      </c>
      <c r="L389" s="6">
        <v>75</v>
      </c>
    </row>
    <row r="390" spans="1:12" x14ac:dyDescent="0.25">
      <c r="A390" t="s">
        <v>17</v>
      </c>
      <c r="B390" t="s">
        <v>35</v>
      </c>
      <c r="C390" t="s">
        <v>40</v>
      </c>
      <c r="D390" t="s">
        <v>30</v>
      </c>
      <c r="E390" t="s">
        <v>55</v>
      </c>
      <c r="F390" t="s">
        <v>53</v>
      </c>
      <c r="G390" t="s">
        <v>4</v>
      </c>
      <c r="H390">
        <v>100</v>
      </c>
      <c r="I390">
        <v>5</v>
      </c>
      <c r="J390">
        <v>3</v>
      </c>
      <c r="K390">
        <v>2</v>
      </c>
      <c r="L390" s="6">
        <v>60</v>
      </c>
    </row>
    <row r="391" spans="1:12" x14ac:dyDescent="0.25">
      <c r="A391" t="s">
        <v>17</v>
      </c>
      <c r="B391" t="s">
        <v>35</v>
      </c>
      <c r="C391" t="s">
        <v>40</v>
      </c>
      <c r="D391" t="s">
        <v>30</v>
      </c>
      <c r="E391" t="s">
        <v>55</v>
      </c>
      <c r="F391" t="s">
        <v>53</v>
      </c>
      <c r="G391" t="s">
        <v>4</v>
      </c>
      <c r="H391">
        <v>100</v>
      </c>
      <c r="I391">
        <v>6</v>
      </c>
      <c r="J391">
        <v>3</v>
      </c>
      <c r="K391">
        <v>3</v>
      </c>
      <c r="L391" s="6">
        <v>50</v>
      </c>
    </row>
    <row r="392" spans="1:12" x14ac:dyDescent="0.25">
      <c r="A392" t="s">
        <v>17</v>
      </c>
      <c r="B392" t="s">
        <v>35</v>
      </c>
      <c r="C392" t="s">
        <v>40</v>
      </c>
      <c r="D392" t="s">
        <v>30</v>
      </c>
      <c r="E392" t="s">
        <v>55</v>
      </c>
      <c r="F392" t="s">
        <v>53</v>
      </c>
      <c r="G392" t="s">
        <v>7</v>
      </c>
      <c r="H392">
        <v>100</v>
      </c>
      <c r="I392">
        <v>6</v>
      </c>
      <c r="J392">
        <v>3</v>
      </c>
      <c r="K392">
        <v>3</v>
      </c>
      <c r="L392" s="6">
        <v>50</v>
      </c>
    </row>
    <row r="393" spans="1:12" x14ac:dyDescent="0.25">
      <c r="A393" t="s">
        <v>17</v>
      </c>
      <c r="B393" t="s">
        <v>35</v>
      </c>
      <c r="C393" t="s">
        <v>40</v>
      </c>
      <c r="D393" t="s">
        <v>30</v>
      </c>
      <c r="E393" t="s">
        <v>55</v>
      </c>
      <c r="F393" t="s">
        <v>53</v>
      </c>
      <c r="G393" t="s">
        <v>4</v>
      </c>
      <c r="H393">
        <v>100</v>
      </c>
      <c r="I393">
        <v>6</v>
      </c>
      <c r="J393">
        <v>4</v>
      </c>
      <c r="K393">
        <v>2</v>
      </c>
      <c r="L393" s="6">
        <v>66.666666666666657</v>
      </c>
    </row>
    <row r="394" spans="1:12" x14ac:dyDescent="0.25">
      <c r="A394" t="s">
        <v>17</v>
      </c>
      <c r="B394" t="s">
        <v>35</v>
      </c>
      <c r="C394" t="s">
        <v>40</v>
      </c>
      <c r="D394" t="s">
        <v>30</v>
      </c>
      <c r="E394" t="s">
        <v>55</v>
      </c>
      <c r="F394" t="s">
        <v>53</v>
      </c>
      <c r="G394" t="s">
        <v>4</v>
      </c>
      <c r="H394">
        <v>100</v>
      </c>
      <c r="I394">
        <v>6</v>
      </c>
      <c r="J394">
        <v>3</v>
      </c>
      <c r="K394">
        <v>3</v>
      </c>
      <c r="L394" s="6">
        <v>50</v>
      </c>
    </row>
    <row r="395" spans="1:12" x14ac:dyDescent="0.25">
      <c r="A395" t="s">
        <v>17</v>
      </c>
      <c r="B395" t="s">
        <v>35</v>
      </c>
      <c r="C395" t="s">
        <v>40</v>
      </c>
      <c r="D395" t="s">
        <v>30</v>
      </c>
      <c r="E395" t="s">
        <v>55</v>
      </c>
      <c r="F395" t="s">
        <v>53</v>
      </c>
      <c r="G395" t="s">
        <v>4</v>
      </c>
      <c r="H395">
        <v>100</v>
      </c>
      <c r="I395">
        <v>6</v>
      </c>
      <c r="J395">
        <v>3</v>
      </c>
      <c r="K395">
        <v>3</v>
      </c>
      <c r="L395" s="6">
        <v>50</v>
      </c>
    </row>
    <row r="396" spans="1:12" x14ac:dyDescent="0.25">
      <c r="A396" t="s">
        <v>17</v>
      </c>
      <c r="B396" t="s">
        <v>35</v>
      </c>
      <c r="C396" t="s">
        <v>40</v>
      </c>
      <c r="D396" t="s">
        <v>30</v>
      </c>
      <c r="E396" t="s">
        <v>55</v>
      </c>
      <c r="F396" t="s">
        <v>53</v>
      </c>
      <c r="G396" t="s">
        <v>4</v>
      </c>
      <c r="H396">
        <v>100</v>
      </c>
      <c r="I396">
        <v>9</v>
      </c>
      <c r="J396">
        <v>6</v>
      </c>
      <c r="K396">
        <v>3</v>
      </c>
      <c r="L396" s="6">
        <v>66.666666666666657</v>
      </c>
    </row>
    <row r="397" spans="1:12" x14ac:dyDescent="0.25">
      <c r="A397" t="s">
        <v>17</v>
      </c>
      <c r="B397" t="s">
        <v>35</v>
      </c>
      <c r="C397" t="s">
        <v>40</v>
      </c>
      <c r="D397" t="s">
        <v>30</v>
      </c>
      <c r="E397" t="s">
        <v>55</v>
      </c>
      <c r="F397" t="s">
        <v>53</v>
      </c>
      <c r="G397" t="s">
        <v>4</v>
      </c>
      <c r="H397">
        <v>100</v>
      </c>
      <c r="I397">
        <v>9</v>
      </c>
      <c r="J397">
        <v>6</v>
      </c>
      <c r="K397">
        <v>3</v>
      </c>
      <c r="L397" s="6">
        <v>66.666666666666657</v>
      </c>
    </row>
    <row r="398" spans="1:12" x14ac:dyDescent="0.25">
      <c r="A398" t="s">
        <v>17</v>
      </c>
      <c r="B398" t="s">
        <v>35</v>
      </c>
      <c r="C398" t="s">
        <v>40</v>
      </c>
      <c r="D398" t="s">
        <v>30</v>
      </c>
      <c r="E398" t="s">
        <v>55</v>
      </c>
      <c r="F398" t="s">
        <v>53</v>
      </c>
      <c r="G398" t="s">
        <v>4</v>
      </c>
      <c r="H398">
        <v>100</v>
      </c>
      <c r="I398">
        <v>10</v>
      </c>
      <c r="J398">
        <v>6</v>
      </c>
      <c r="K398">
        <v>4</v>
      </c>
      <c r="L398" s="6">
        <v>60</v>
      </c>
    </row>
    <row r="399" spans="1:12" x14ac:dyDescent="0.25">
      <c r="A399" t="s">
        <v>17</v>
      </c>
      <c r="B399" t="s">
        <v>35</v>
      </c>
      <c r="C399" t="s">
        <v>40</v>
      </c>
      <c r="D399" t="s">
        <v>30</v>
      </c>
      <c r="E399" t="s">
        <v>55</v>
      </c>
      <c r="F399" t="s">
        <v>53</v>
      </c>
      <c r="G399" t="s">
        <v>4</v>
      </c>
      <c r="H399">
        <v>100</v>
      </c>
      <c r="I399">
        <v>10</v>
      </c>
      <c r="J399">
        <v>7</v>
      </c>
      <c r="K399">
        <v>3</v>
      </c>
      <c r="L399" s="6">
        <v>70</v>
      </c>
    </row>
    <row r="400" spans="1:12" x14ac:dyDescent="0.25">
      <c r="A400" t="s">
        <v>16</v>
      </c>
      <c r="B400" t="s">
        <v>36</v>
      </c>
      <c r="C400" t="s">
        <v>42</v>
      </c>
      <c r="D400" t="s">
        <v>30</v>
      </c>
      <c r="E400" t="s">
        <v>84</v>
      </c>
      <c r="F400" t="s">
        <v>49</v>
      </c>
      <c r="G400" t="s">
        <v>4</v>
      </c>
      <c r="H400">
        <v>0</v>
      </c>
      <c r="I400">
        <v>1</v>
      </c>
      <c r="J400">
        <v>0</v>
      </c>
      <c r="K400">
        <v>1</v>
      </c>
      <c r="L400" s="6">
        <v>0</v>
      </c>
    </row>
    <row r="401" spans="1:12" x14ac:dyDescent="0.25">
      <c r="A401" t="s">
        <v>16</v>
      </c>
      <c r="B401" t="s">
        <v>36</v>
      </c>
      <c r="C401" t="s">
        <v>42</v>
      </c>
      <c r="D401" t="s">
        <v>30</v>
      </c>
      <c r="E401" t="s">
        <v>84</v>
      </c>
      <c r="F401" t="s">
        <v>49</v>
      </c>
      <c r="G401" t="s">
        <v>4</v>
      </c>
      <c r="H401">
        <v>0</v>
      </c>
      <c r="I401">
        <v>1</v>
      </c>
      <c r="J401">
        <v>0</v>
      </c>
      <c r="K401">
        <v>1</v>
      </c>
      <c r="L401" s="6">
        <v>0</v>
      </c>
    </row>
    <row r="402" spans="1:12" x14ac:dyDescent="0.25">
      <c r="A402" t="s">
        <v>16</v>
      </c>
      <c r="B402" t="s">
        <v>35</v>
      </c>
      <c r="C402" t="s">
        <v>41</v>
      </c>
      <c r="D402" t="s">
        <v>30</v>
      </c>
      <c r="E402" t="s">
        <v>85</v>
      </c>
      <c r="F402" t="s">
        <v>49</v>
      </c>
      <c r="G402" t="s">
        <v>4</v>
      </c>
      <c r="H402">
        <v>0</v>
      </c>
      <c r="I402">
        <v>17</v>
      </c>
      <c r="J402">
        <v>0</v>
      </c>
      <c r="K402">
        <v>17</v>
      </c>
      <c r="L402" s="6">
        <v>0</v>
      </c>
    </row>
    <row r="403" spans="1:12" x14ac:dyDescent="0.25">
      <c r="A403" t="s">
        <v>16</v>
      </c>
      <c r="B403" t="s">
        <v>35</v>
      </c>
      <c r="C403" t="s">
        <v>9</v>
      </c>
      <c r="D403" t="s">
        <v>30</v>
      </c>
      <c r="E403" t="s">
        <v>54</v>
      </c>
      <c r="F403" t="s">
        <v>49</v>
      </c>
      <c r="G403" t="s">
        <v>7</v>
      </c>
      <c r="H403">
        <v>0</v>
      </c>
      <c r="I403">
        <v>18</v>
      </c>
      <c r="J403">
        <v>1</v>
      </c>
      <c r="K403">
        <v>17</v>
      </c>
      <c r="L403" s="6">
        <v>5.5555555555555554</v>
      </c>
    </row>
    <row r="404" spans="1:12" x14ac:dyDescent="0.25">
      <c r="A404" t="s">
        <v>16</v>
      </c>
      <c r="B404" t="s">
        <v>35</v>
      </c>
      <c r="C404" t="s">
        <v>9</v>
      </c>
      <c r="D404" t="s">
        <v>30</v>
      </c>
      <c r="E404" t="s">
        <v>54</v>
      </c>
      <c r="F404" t="s">
        <v>49</v>
      </c>
      <c r="G404" t="s">
        <v>7</v>
      </c>
      <c r="H404">
        <v>0</v>
      </c>
      <c r="I404">
        <v>23</v>
      </c>
      <c r="J404">
        <v>3</v>
      </c>
      <c r="K404">
        <v>20</v>
      </c>
      <c r="L404" s="6">
        <v>13.043478260869565</v>
      </c>
    </row>
    <row r="405" spans="1:12" x14ac:dyDescent="0.25">
      <c r="A405" t="s">
        <v>16</v>
      </c>
      <c r="B405" t="s">
        <v>36</v>
      </c>
      <c r="C405" t="s">
        <v>42</v>
      </c>
      <c r="D405" t="s">
        <v>30</v>
      </c>
      <c r="E405" t="s">
        <v>84</v>
      </c>
      <c r="F405" t="s">
        <v>49</v>
      </c>
      <c r="G405" t="s">
        <v>4</v>
      </c>
      <c r="H405">
        <v>5</v>
      </c>
      <c r="I405">
        <v>1</v>
      </c>
      <c r="J405">
        <v>0</v>
      </c>
      <c r="K405">
        <v>1</v>
      </c>
      <c r="L405" s="6">
        <v>0</v>
      </c>
    </row>
    <row r="406" spans="1:12" x14ac:dyDescent="0.25">
      <c r="A406" t="s">
        <v>16</v>
      </c>
      <c r="B406" t="s">
        <v>35</v>
      </c>
      <c r="C406" t="s">
        <v>41</v>
      </c>
      <c r="D406" t="s">
        <v>30</v>
      </c>
      <c r="E406" t="s">
        <v>82</v>
      </c>
      <c r="F406" t="s">
        <v>49</v>
      </c>
      <c r="G406" t="s">
        <v>4</v>
      </c>
      <c r="H406">
        <v>5</v>
      </c>
      <c r="I406">
        <v>3</v>
      </c>
      <c r="J406">
        <v>0</v>
      </c>
      <c r="K406">
        <v>3</v>
      </c>
      <c r="L406" s="6">
        <v>0</v>
      </c>
    </row>
    <row r="407" spans="1:12" x14ac:dyDescent="0.25">
      <c r="A407" t="s">
        <v>16</v>
      </c>
      <c r="B407" t="s">
        <v>36</v>
      </c>
      <c r="C407" t="s">
        <v>42</v>
      </c>
      <c r="D407" t="s">
        <v>30</v>
      </c>
      <c r="E407" t="s">
        <v>84</v>
      </c>
      <c r="F407" t="s">
        <v>49</v>
      </c>
      <c r="G407" t="s">
        <v>4</v>
      </c>
      <c r="H407">
        <v>5</v>
      </c>
      <c r="I407">
        <v>3</v>
      </c>
      <c r="J407">
        <v>0</v>
      </c>
      <c r="K407">
        <v>3</v>
      </c>
      <c r="L407" s="6">
        <v>0</v>
      </c>
    </row>
    <row r="408" spans="1:12" x14ac:dyDescent="0.25">
      <c r="A408" t="s">
        <v>16</v>
      </c>
      <c r="B408" t="s">
        <v>36</v>
      </c>
      <c r="C408" t="s">
        <v>42</v>
      </c>
      <c r="D408" t="s">
        <v>30</v>
      </c>
      <c r="E408" t="s">
        <v>84</v>
      </c>
      <c r="F408" t="s">
        <v>49</v>
      </c>
      <c r="G408" t="s">
        <v>4</v>
      </c>
      <c r="H408">
        <v>5</v>
      </c>
      <c r="I408">
        <v>10</v>
      </c>
      <c r="J408">
        <v>1</v>
      </c>
      <c r="K408">
        <v>9</v>
      </c>
      <c r="L408" s="6">
        <v>10</v>
      </c>
    </row>
    <row r="409" spans="1:12" x14ac:dyDescent="0.25">
      <c r="A409" t="s">
        <v>16</v>
      </c>
      <c r="B409" t="s">
        <v>35</v>
      </c>
      <c r="C409" t="s">
        <v>9</v>
      </c>
      <c r="D409" t="s">
        <v>30</v>
      </c>
      <c r="E409" t="s">
        <v>54</v>
      </c>
      <c r="F409" t="s">
        <v>49</v>
      </c>
      <c r="G409" t="s">
        <v>7</v>
      </c>
      <c r="H409">
        <v>20</v>
      </c>
      <c r="I409">
        <v>0</v>
      </c>
      <c r="J409">
        <v>0</v>
      </c>
      <c r="K409">
        <v>0</v>
      </c>
      <c r="L409" s="6" t="s">
        <v>9</v>
      </c>
    </row>
    <row r="410" spans="1:12" x14ac:dyDescent="0.25">
      <c r="A410" t="s">
        <v>16</v>
      </c>
      <c r="B410" t="s">
        <v>35</v>
      </c>
      <c r="C410" t="s">
        <v>41</v>
      </c>
      <c r="D410" t="s">
        <v>30</v>
      </c>
      <c r="E410" t="s">
        <v>85</v>
      </c>
      <c r="F410" t="s">
        <v>49</v>
      </c>
      <c r="G410" t="s">
        <v>4</v>
      </c>
      <c r="H410">
        <v>20</v>
      </c>
      <c r="I410">
        <v>8</v>
      </c>
      <c r="J410">
        <v>3</v>
      </c>
      <c r="K410">
        <v>5</v>
      </c>
      <c r="L410" s="6">
        <v>37.5</v>
      </c>
    </row>
    <row r="411" spans="1:12" x14ac:dyDescent="0.25">
      <c r="A411" t="s">
        <v>16</v>
      </c>
      <c r="B411" t="s">
        <v>35</v>
      </c>
      <c r="C411" t="s">
        <v>9</v>
      </c>
      <c r="D411" t="s">
        <v>30</v>
      </c>
      <c r="E411" t="s">
        <v>54</v>
      </c>
      <c r="F411" t="s">
        <v>49</v>
      </c>
      <c r="G411" t="s">
        <v>7</v>
      </c>
      <c r="H411">
        <v>20</v>
      </c>
      <c r="I411">
        <v>12</v>
      </c>
      <c r="J411">
        <v>8</v>
      </c>
      <c r="K411">
        <v>4</v>
      </c>
      <c r="L411" s="6">
        <v>66.666666666666657</v>
      </c>
    </row>
    <row r="412" spans="1:12" x14ac:dyDescent="0.25">
      <c r="A412" t="s">
        <v>16</v>
      </c>
      <c r="B412" t="s">
        <v>35</v>
      </c>
      <c r="C412" t="s">
        <v>41</v>
      </c>
      <c r="D412" t="s">
        <v>30</v>
      </c>
      <c r="E412" t="s">
        <v>85</v>
      </c>
      <c r="F412" t="s">
        <v>49</v>
      </c>
      <c r="G412" t="s">
        <v>4</v>
      </c>
      <c r="H412">
        <v>100</v>
      </c>
      <c r="I412">
        <v>1</v>
      </c>
      <c r="J412">
        <v>0</v>
      </c>
      <c r="K412">
        <v>1</v>
      </c>
      <c r="L412" s="6">
        <v>0</v>
      </c>
    </row>
    <row r="413" spans="1:12" x14ac:dyDescent="0.25">
      <c r="A413" t="s">
        <v>16</v>
      </c>
      <c r="B413" t="s">
        <v>36</v>
      </c>
      <c r="C413" t="s">
        <v>42</v>
      </c>
      <c r="D413" t="s">
        <v>30</v>
      </c>
      <c r="E413" t="s">
        <v>84</v>
      </c>
      <c r="F413" t="s">
        <v>49</v>
      </c>
      <c r="G413" t="s">
        <v>4</v>
      </c>
      <c r="H413">
        <v>100</v>
      </c>
      <c r="I413">
        <v>5</v>
      </c>
      <c r="J413">
        <v>3</v>
      </c>
      <c r="K413">
        <v>2</v>
      </c>
      <c r="L413" s="6">
        <v>60</v>
      </c>
    </row>
    <row r="414" spans="1:12" x14ac:dyDescent="0.25">
      <c r="A414" t="s">
        <v>16</v>
      </c>
      <c r="B414" t="s">
        <v>35</v>
      </c>
      <c r="C414" t="s">
        <v>41</v>
      </c>
      <c r="D414" t="s">
        <v>32</v>
      </c>
      <c r="E414" t="s">
        <v>26</v>
      </c>
      <c r="F414" t="s">
        <v>23</v>
      </c>
      <c r="G414" t="s">
        <v>4</v>
      </c>
      <c r="H414">
        <v>0</v>
      </c>
      <c r="I414">
        <v>1</v>
      </c>
      <c r="J414">
        <v>0</v>
      </c>
      <c r="K414">
        <v>1</v>
      </c>
      <c r="L414" s="6">
        <v>0</v>
      </c>
    </row>
    <row r="415" spans="1:12" x14ac:dyDescent="0.25">
      <c r="A415" t="s">
        <v>16</v>
      </c>
      <c r="B415" t="s">
        <v>35</v>
      </c>
      <c r="C415" t="s">
        <v>41</v>
      </c>
      <c r="D415" t="s">
        <v>32</v>
      </c>
      <c r="E415" t="s">
        <v>27</v>
      </c>
      <c r="F415" t="s">
        <v>23</v>
      </c>
      <c r="G415" t="s">
        <v>4</v>
      </c>
      <c r="H415">
        <v>0</v>
      </c>
      <c r="I415">
        <v>1</v>
      </c>
      <c r="J415">
        <v>0</v>
      </c>
      <c r="K415">
        <v>1</v>
      </c>
      <c r="L415" s="6">
        <v>0</v>
      </c>
    </row>
    <row r="416" spans="1:12" x14ac:dyDescent="0.25">
      <c r="A416" t="s">
        <v>16</v>
      </c>
      <c r="B416" t="s">
        <v>35</v>
      </c>
      <c r="C416" t="s">
        <v>41</v>
      </c>
      <c r="D416" t="s">
        <v>32</v>
      </c>
      <c r="E416" t="s">
        <v>26</v>
      </c>
      <c r="F416" t="s">
        <v>23</v>
      </c>
      <c r="G416" t="s">
        <v>4</v>
      </c>
      <c r="H416">
        <v>0</v>
      </c>
      <c r="I416">
        <v>2</v>
      </c>
      <c r="J416">
        <v>0</v>
      </c>
      <c r="K416">
        <v>2</v>
      </c>
      <c r="L416" s="6">
        <v>0</v>
      </c>
    </row>
    <row r="417" spans="1:12" x14ac:dyDescent="0.25">
      <c r="A417" t="s">
        <v>16</v>
      </c>
      <c r="B417" t="s">
        <v>35</v>
      </c>
      <c r="C417" t="s">
        <v>41</v>
      </c>
      <c r="D417" t="s">
        <v>32</v>
      </c>
      <c r="E417" t="s">
        <v>26</v>
      </c>
      <c r="F417" t="s">
        <v>23</v>
      </c>
      <c r="G417" t="s">
        <v>4</v>
      </c>
      <c r="H417">
        <v>0</v>
      </c>
      <c r="I417">
        <v>2</v>
      </c>
      <c r="J417">
        <v>0</v>
      </c>
      <c r="K417">
        <v>2</v>
      </c>
      <c r="L417" s="6">
        <v>0</v>
      </c>
    </row>
    <row r="418" spans="1:12" x14ac:dyDescent="0.25">
      <c r="A418" t="s">
        <v>16</v>
      </c>
      <c r="B418" t="s">
        <v>35</v>
      </c>
      <c r="C418" t="s">
        <v>41</v>
      </c>
      <c r="D418" t="s">
        <v>32</v>
      </c>
      <c r="E418" t="s">
        <v>27</v>
      </c>
      <c r="F418" t="s">
        <v>23</v>
      </c>
      <c r="G418" t="s">
        <v>4</v>
      </c>
      <c r="H418">
        <v>0</v>
      </c>
      <c r="I418">
        <v>2</v>
      </c>
      <c r="J418">
        <v>0</v>
      </c>
      <c r="K418">
        <v>2</v>
      </c>
      <c r="L418" s="6">
        <v>0</v>
      </c>
    </row>
    <row r="419" spans="1:12" x14ac:dyDescent="0.25">
      <c r="A419" t="s">
        <v>16</v>
      </c>
      <c r="B419" t="s">
        <v>35</v>
      </c>
      <c r="C419" t="s">
        <v>41</v>
      </c>
      <c r="D419" t="s">
        <v>32</v>
      </c>
      <c r="E419" t="s">
        <v>27</v>
      </c>
      <c r="F419" t="s">
        <v>23</v>
      </c>
      <c r="G419" t="s">
        <v>4</v>
      </c>
      <c r="H419">
        <v>0</v>
      </c>
      <c r="I419">
        <v>4</v>
      </c>
      <c r="J419">
        <v>0</v>
      </c>
      <c r="K419">
        <v>4</v>
      </c>
      <c r="L419" s="6">
        <v>0</v>
      </c>
    </row>
    <row r="420" spans="1:12" x14ac:dyDescent="0.25">
      <c r="A420" t="s">
        <v>16</v>
      </c>
      <c r="B420" t="s">
        <v>35</v>
      </c>
      <c r="C420" t="s">
        <v>41</v>
      </c>
      <c r="D420" t="s">
        <v>32</v>
      </c>
      <c r="E420" t="s">
        <v>27</v>
      </c>
      <c r="F420" t="s">
        <v>23</v>
      </c>
      <c r="G420" t="s">
        <v>4</v>
      </c>
      <c r="H420">
        <v>0</v>
      </c>
      <c r="I420">
        <v>5</v>
      </c>
      <c r="J420">
        <v>0</v>
      </c>
      <c r="K420">
        <v>5</v>
      </c>
      <c r="L420" s="6">
        <v>0</v>
      </c>
    </row>
    <row r="421" spans="1:12" x14ac:dyDescent="0.25">
      <c r="A421" t="s">
        <v>16</v>
      </c>
      <c r="B421" t="s">
        <v>35</v>
      </c>
      <c r="C421" t="s">
        <v>41</v>
      </c>
      <c r="D421" t="s">
        <v>64</v>
      </c>
      <c r="E421" t="s">
        <v>27</v>
      </c>
      <c r="F421" t="s">
        <v>23</v>
      </c>
      <c r="G421" t="s">
        <v>4</v>
      </c>
      <c r="H421">
        <v>0</v>
      </c>
      <c r="I421">
        <v>5</v>
      </c>
      <c r="J421">
        <v>0</v>
      </c>
      <c r="K421">
        <v>5</v>
      </c>
      <c r="L421" s="6">
        <v>0</v>
      </c>
    </row>
    <row r="422" spans="1:12" x14ac:dyDescent="0.25">
      <c r="A422" t="s">
        <v>16</v>
      </c>
      <c r="B422" t="s">
        <v>35</v>
      </c>
      <c r="C422" t="s">
        <v>41</v>
      </c>
      <c r="D422" t="s">
        <v>32</v>
      </c>
      <c r="E422" t="s">
        <v>26</v>
      </c>
      <c r="F422" t="s">
        <v>23</v>
      </c>
      <c r="G422" t="s">
        <v>4</v>
      </c>
      <c r="H422">
        <v>5</v>
      </c>
      <c r="I422">
        <v>0</v>
      </c>
      <c r="J422">
        <v>0</v>
      </c>
      <c r="K422">
        <v>0</v>
      </c>
      <c r="L422" s="6" t="s">
        <v>9</v>
      </c>
    </row>
    <row r="423" spans="1:12" x14ac:dyDescent="0.25">
      <c r="A423" t="s">
        <v>16</v>
      </c>
      <c r="B423" t="s">
        <v>35</v>
      </c>
      <c r="C423" t="s">
        <v>41</v>
      </c>
      <c r="D423" t="s">
        <v>32</v>
      </c>
      <c r="E423" t="s">
        <v>27</v>
      </c>
      <c r="F423" t="s">
        <v>23</v>
      </c>
      <c r="G423" t="s">
        <v>4</v>
      </c>
      <c r="H423">
        <v>5</v>
      </c>
      <c r="I423">
        <v>0</v>
      </c>
      <c r="J423">
        <v>0</v>
      </c>
      <c r="K423">
        <v>0</v>
      </c>
      <c r="L423" s="6" t="s">
        <v>9</v>
      </c>
    </row>
    <row r="424" spans="1:12" x14ac:dyDescent="0.25">
      <c r="A424" t="s">
        <v>16</v>
      </c>
      <c r="B424" t="s">
        <v>35</v>
      </c>
      <c r="C424" t="s">
        <v>41</v>
      </c>
      <c r="D424" t="s">
        <v>32</v>
      </c>
      <c r="E424" t="s">
        <v>26</v>
      </c>
      <c r="F424" t="s">
        <v>23</v>
      </c>
      <c r="G424" t="s">
        <v>4</v>
      </c>
      <c r="H424">
        <v>5</v>
      </c>
      <c r="I424">
        <v>1</v>
      </c>
      <c r="J424">
        <v>0</v>
      </c>
      <c r="K424">
        <v>1</v>
      </c>
      <c r="L424" s="6">
        <v>0</v>
      </c>
    </row>
    <row r="425" spans="1:12" x14ac:dyDescent="0.25">
      <c r="A425" t="s">
        <v>16</v>
      </c>
      <c r="B425" t="s">
        <v>35</v>
      </c>
      <c r="C425" t="s">
        <v>41</v>
      </c>
      <c r="D425" t="s">
        <v>64</v>
      </c>
      <c r="E425" t="s">
        <v>26</v>
      </c>
      <c r="F425" t="s">
        <v>23</v>
      </c>
      <c r="G425" t="s">
        <v>4</v>
      </c>
      <c r="H425">
        <v>5</v>
      </c>
      <c r="I425">
        <v>1</v>
      </c>
      <c r="J425">
        <v>0</v>
      </c>
      <c r="K425">
        <v>1</v>
      </c>
      <c r="L425" s="6">
        <v>0</v>
      </c>
    </row>
    <row r="426" spans="1:12" x14ac:dyDescent="0.25">
      <c r="A426" t="s">
        <v>16</v>
      </c>
      <c r="B426" t="s">
        <v>35</v>
      </c>
      <c r="C426" t="s">
        <v>41</v>
      </c>
      <c r="D426" t="s">
        <v>64</v>
      </c>
      <c r="E426" t="s">
        <v>27</v>
      </c>
      <c r="F426" t="s">
        <v>23</v>
      </c>
      <c r="G426" t="s">
        <v>4</v>
      </c>
      <c r="H426">
        <v>5</v>
      </c>
      <c r="I426">
        <v>1</v>
      </c>
      <c r="J426">
        <v>0</v>
      </c>
      <c r="K426">
        <v>1</v>
      </c>
      <c r="L426" s="6">
        <v>0</v>
      </c>
    </row>
    <row r="427" spans="1:12" x14ac:dyDescent="0.25">
      <c r="A427" t="s">
        <v>16</v>
      </c>
      <c r="B427" t="s">
        <v>35</v>
      </c>
      <c r="C427" t="s">
        <v>41</v>
      </c>
      <c r="D427" t="s">
        <v>32</v>
      </c>
      <c r="E427" t="s">
        <v>27</v>
      </c>
      <c r="F427" t="s">
        <v>23</v>
      </c>
      <c r="G427" t="s">
        <v>4</v>
      </c>
      <c r="H427">
        <v>5</v>
      </c>
      <c r="I427">
        <v>5</v>
      </c>
      <c r="J427">
        <v>0</v>
      </c>
      <c r="K427">
        <v>5</v>
      </c>
      <c r="L427" s="6">
        <v>0</v>
      </c>
    </row>
    <row r="428" spans="1:12" x14ac:dyDescent="0.25">
      <c r="A428" t="s">
        <v>16</v>
      </c>
      <c r="B428" t="s">
        <v>35</v>
      </c>
      <c r="C428" t="s">
        <v>41</v>
      </c>
      <c r="D428" t="s">
        <v>32</v>
      </c>
      <c r="E428" t="s">
        <v>26</v>
      </c>
      <c r="F428" t="s">
        <v>23</v>
      </c>
      <c r="G428" t="s">
        <v>4</v>
      </c>
      <c r="H428">
        <v>5</v>
      </c>
      <c r="I428">
        <v>6</v>
      </c>
      <c r="J428">
        <v>2</v>
      </c>
      <c r="K428">
        <v>4</v>
      </c>
      <c r="L428" s="6">
        <v>33.333333333333329</v>
      </c>
    </row>
    <row r="429" spans="1:12" x14ac:dyDescent="0.25">
      <c r="A429" t="s">
        <v>16</v>
      </c>
      <c r="B429" t="s">
        <v>35</v>
      </c>
      <c r="C429" t="s">
        <v>41</v>
      </c>
      <c r="D429" t="s">
        <v>32</v>
      </c>
      <c r="E429" t="s">
        <v>26</v>
      </c>
      <c r="F429" t="s">
        <v>23</v>
      </c>
      <c r="G429" t="s">
        <v>4</v>
      </c>
      <c r="H429">
        <v>20</v>
      </c>
      <c r="I429">
        <v>0</v>
      </c>
      <c r="J429">
        <v>0</v>
      </c>
      <c r="K429">
        <v>0</v>
      </c>
      <c r="L429" s="6" t="s">
        <v>9</v>
      </c>
    </row>
    <row r="430" spans="1:12" x14ac:dyDescent="0.25">
      <c r="A430" t="s">
        <v>16</v>
      </c>
      <c r="B430" t="s">
        <v>35</v>
      </c>
      <c r="C430" t="s">
        <v>41</v>
      </c>
      <c r="D430" t="s">
        <v>32</v>
      </c>
      <c r="E430" t="s">
        <v>26</v>
      </c>
      <c r="F430" t="s">
        <v>23</v>
      </c>
      <c r="G430" t="s">
        <v>4</v>
      </c>
      <c r="H430">
        <v>20</v>
      </c>
      <c r="I430">
        <v>1</v>
      </c>
      <c r="J430">
        <v>0</v>
      </c>
      <c r="K430">
        <v>1</v>
      </c>
      <c r="L430" s="6">
        <v>0</v>
      </c>
    </row>
    <row r="431" spans="1:12" x14ac:dyDescent="0.25">
      <c r="A431" t="s">
        <v>16</v>
      </c>
      <c r="B431" t="s">
        <v>35</v>
      </c>
      <c r="C431" t="s">
        <v>41</v>
      </c>
      <c r="D431" t="s">
        <v>32</v>
      </c>
      <c r="E431" t="s">
        <v>27</v>
      </c>
      <c r="F431" t="s">
        <v>23</v>
      </c>
      <c r="G431" t="s">
        <v>4</v>
      </c>
      <c r="H431">
        <v>20</v>
      </c>
      <c r="I431">
        <v>1</v>
      </c>
      <c r="J431">
        <v>1</v>
      </c>
      <c r="K431">
        <v>0</v>
      </c>
      <c r="L431" s="6">
        <v>100</v>
      </c>
    </row>
    <row r="432" spans="1:12" x14ac:dyDescent="0.25">
      <c r="A432" t="s">
        <v>16</v>
      </c>
      <c r="B432" t="s">
        <v>35</v>
      </c>
      <c r="C432" t="s">
        <v>41</v>
      </c>
      <c r="D432" t="s">
        <v>32</v>
      </c>
      <c r="E432" t="s">
        <v>26</v>
      </c>
      <c r="F432" t="s">
        <v>23</v>
      </c>
      <c r="G432" t="s">
        <v>4</v>
      </c>
      <c r="H432">
        <v>20</v>
      </c>
      <c r="I432">
        <v>3</v>
      </c>
      <c r="J432">
        <v>3</v>
      </c>
      <c r="K432">
        <v>0</v>
      </c>
      <c r="L432" s="6">
        <v>100</v>
      </c>
    </row>
    <row r="433" spans="1:12" x14ac:dyDescent="0.25">
      <c r="A433" t="s">
        <v>16</v>
      </c>
      <c r="B433" t="s">
        <v>35</v>
      </c>
      <c r="C433" t="s">
        <v>41</v>
      </c>
      <c r="D433" t="s">
        <v>32</v>
      </c>
      <c r="E433" t="s">
        <v>26</v>
      </c>
      <c r="F433" t="s">
        <v>23</v>
      </c>
      <c r="G433" t="s">
        <v>4</v>
      </c>
      <c r="H433">
        <v>20</v>
      </c>
      <c r="I433">
        <v>3</v>
      </c>
      <c r="J433">
        <v>1</v>
      </c>
      <c r="K433">
        <v>2</v>
      </c>
      <c r="L433" s="6">
        <v>33.333333333333329</v>
      </c>
    </row>
    <row r="434" spans="1:12" x14ac:dyDescent="0.25">
      <c r="A434" t="s">
        <v>16</v>
      </c>
      <c r="B434" t="s">
        <v>35</v>
      </c>
      <c r="C434" t="s">
        <v>41</v>
      </c>
      <c r="D434" t="s">
        <v>32</v>
      </c>
      <c r="E434" t="s">
        <v>27</v>
      </c>
      <c r="F434" t="s">
        <v>23</v>
      </c>
      <c r="G434" t="s">
        <v>4</v>
      </c>
      <c r="H434">
        <v>20</v>
      </c>
      <c r="I434">
        <v>4</v>
      </c>
      <c r="J434">
        <v>3</v>
      </c>
      <c r="K434">
        <v>1</v>
      </c>
      <c r="L434" s="6">
        <v>75</v>
      </c>
    </row>
    <row r="435" spans="1:12" x14ac:dyDescent="0.25">
      <c r="A435" t="s">
        <v>16</v>
      </c>
      <c r="B435" t="s">
        <v>35</v>
      </c>
      <c r="C435" t="s">
        <v>41</v>
      </c>
      <c r="D435" t="s">
        <v>64</v>
      </c>
      <c r="E435" t="s">
        <v>27</v>
      </c>
      <c r="F435" t="s">
        <v>23</v>
      </c>
      <c r="G435" t="s">
        <v>4</v>
      </c>
      <c r="H435">
        <v>20</v>
      </c>
      <c r="I435">
        <v>9</v>
      </c>
      <c r="J435">
        <v>4</v>
      </c>
      <c r="K435">
        <v>5</v>
      </c>
      <c r="L435" s="6">
        <v>44.444444444444443</v>
      </c>
    </row>
    <row r="436" spans="1:12" x14ac:dyDescent="0.25">
      <c r="A436" t="s">
        <v>16</v>
      </c>
      <c r="B436" t="s">
        <v>35</v>
      </c>
      <c r="C436" t="s">
        <v>41</v>
      </c>
      <c r="D436" t="s">
        <v>32</v>
      </c>
      <c r="E436" t="s">
        <v>26</v>
      </c>
      <c r="F436" t="s">
        <v>23</v>
      </c>
      <c r="G436" t="s">
        <v>4</v>
      </c>
      <c r="H436">
        <v>100</v>
      </c>
      <c r="I436">
        <v>1</v>
      </c>
      <c r="J436">
        <v>0</v>
      </c>
      <c r="K436">
        <v>1</v>
      </c>
      <c r="L436" s="6">
        <v>0</v>
      </c>
    </row>
    <row r="437" spans="1:12" x14ac:dyDescent="0.25">
      <c r="A437" t="s">
        <v>16</v>
      </c>
      <c r="B437" t="s">
        <v>35</v>
      </c>
      <c r="C437" t="s">
        <v>41</v>
      </c>
      <c r="D437" t="s">
        <v>32</v>
      </c>
      <c r="E437" t="s">
        <v>26</v>
      </c>
      <c r="F437" t="s">
        <v>23</v>
      </c>
      <c r="G437" t="s">
        <v>4</v>
      </c>
      <c r="H437">
        <v>100</v>
      </c>
      <c r="I437">
        <v>1</v>
      </c>
      <c r="J437">
        <v>0</v>
      </c>
      <c r="K437">
        <v>1</v>
      </c>
      <c r="L437" s="6">
        <v>0</v>
      </c>
    </row>
    <row r="438" spans="1:12" x14ac:dyDescent="0.25">
      <c r="A438" t="s">
        <v>16</v>
      </c>
      <c r="B438" t="s">
        <v>35</v>
      </c>
      <c r="C438" t="s">
        <v>41</v>
      </c>
      <c r="D438" t="s">
        <v>32</v>
      </c>
      <c r="E438" t="s">
        <v>26</v>
      </c>
      <c r="F438" t="s">
        <v>23</v>
      </c>
      <c r="G438" t="s">
        <v>4</v>
      </c>
      <c r="H438">
        <v>100</v>
      </c>
      <c r="I438">
        <v>1</v>
      </c>
      <c r="J438">
        <v>1</v>
      </c>
      <c r="K438">
        <v>0</v>
      </c>
      <c r="L438" s="6">
        <v>100</v>
      </c>
    </row>
    <row r="439" spans="1:12" x14ac:dyDescent="0.25">
      <c r="A439" t="s">
        <v>16</v>
      </c>
      <c r="B439" t="s">
        <v>35</v>
      </c>
      <c r="C439" t="s">
        <v>41</v>
      </c>
      <c r="D439" t="s">
        <v>32</v>
      </c>
      <c r="E439" t="s">
        <v>26</v>
      </c>
      <c r="F439" t="s">
        <v>23</v>
      </c>
      <c r="G439" t="s">
        <v>4</v>
      </c>
      <c r="H439">
        <v>100</v>
      </c>
      <c r="I439">
        <v>1</v>
      </c>
      <c r="J439">
        <v>1</v>
      </c>
      <c r="K439">
        <v>0</v>
      </c>
      <c r="L439" s="6">
        <v>100</v>
      </c>
    </row>
    <row r="440" spans="1:12" x14ac:dyDescent="0.25">
      <c r="A440" t="s">
        <v>16</v>
      </c>
      <c r="B440" t="s">
        <v>35</v>
      </c>
      <c r="C440" t="s">
        <v>41</v>
      </c>
      <c r="D440" t="s">
        <v>32</v>
      </c>
      <c r="E440" t="s">
        <v>27</v>
      </c>
      <c r="F440" t="s">
        <v>23</v>
      </c>
      <c r="G440" t="s">
        <v>4</v>
      </c>
      <c r="H440">
        <v>100</v>
      </c>
      <c r="I440">
        <v>1</v>
      </c>
      <c r="J440">
        <v>0</v>
      </c>
      <c r="K440">
        <v>1</v>
      </c>
      <c r="L440" s="6">
        <v>0</v>
      </c>
    </row>
    <row r="441" spans="1:12" x14ac:dyDescent="0.25">
      <c r="A441" t="s">
        <v>16</v>
      </c>
      <c r="B441" t="s">
        <v>35</v>
      </c>
      <c r="C441" t="s">
        <v>41</v>
      </c>
      <c r="D441" t="s">
        <v>64</v>
      </c>
      <c r="E441" t="s">
        <v>27</v>
      </c>
      <c r="F441" t="s">
        <v>23</v>
      </c>
      <c r="G441" t="s">
        <v>4</v>
      </c>
      <c r="H441">
        <v>100</v>
      </c>
      <c r="I441">
        <v>2</v>
      </c>
      <c r="J441">
        <v>1</v>
      </c>
      <c r="K441">
        <v>1</v>
      </c>
      <c r="L441" s="6">
        <v>50</v>
      </c>
    </row>
    <row r="442" spans="1:12" x14ac:dyDescent="0.25">
      <c r="A442" t="s">
        <v>16</v>
      </c>
      <c r="B442" t="s">
        <v>35</v>
      </c>
      <c r="C442" t="s">
        <v>41</v>
      </c>
      <c r="D442" t="s">
        <v>30</v>
      </c>
      <c r="E442" t="s">
        <v>23</v>
      </c>
      <c r="F442" t="s">
        <v>23</v>
      </c>
      <c r="G442" t="s">
        <v>7</v>
      </c>
      <c r="H442">
        <v>100</v>
      </c>
      <c r="I442">
        <v>2</v>
      </c>
      <c r="J442">
        <v>1</v>
      </c>
      <c r="K442">
        <v>0</v>
      </c>
      <c r="L442" s="6">
        <v>100</v>
      </c>
    </row>
    <row r="443" spans="1:12" x14ac:dyDescent="0.25">
      <c r="A443" t="s">
        <v>16</v>
      </c>
      <c r="B443" t="s">
        <v>35</v>
      </c>
      <c r="C443" t="s">
        <v>41</v>
      </c>
      <c r="D443" t="s">
        <v>32</v>
      </c>
      <c r="E443" t="s">
        <v>27</v>
      </c>
      <c r="F443" t="s">
        <v>23</v>
      </c>
      <c r="G443" t="s">
        <v>4</v>
      </c>
      <c r="H443">
        <v>100</v>
      </c>
      <c r="I443">
        <v>3</v>
      </c>
      <c r="J443">
        <v>2</v>
      </c>
      <c r="K443">
        <v>1</v>
      </c>
      <c r="L443" s="6">
        <v>66.666666666666657</v>
      </c>
    </row>
    <row r="444" spans="1:12" x14ac:dyDescent="0.25">
      <c r="A444" t="s">
        <v>16</v>
      </c>
      <c r="B444" t="s">
        <v>35</v>
      </c>
      <c r="C444" t="s">
        <v>41</v>
      </c>
      <c r="D444" t="s">
        <v>32</v>
      </c>
      <c r="E444" t="s">
        <v>27</v>
      </c>
      <c r="F444" t="s">
        <v>23</v>
      </c>
      <c r="G444" t="s">
        <v>4</v>
      </c>
      <c r="H444">
        <v>100</v>
      </c>
      <c r="I444">
        <v>4</v>
      </c>
      <c r="J444">
        <v>3</v>
      </c>
      <c r="K444">
        <v>1</v>
      </c>
      <c r="L444" s="6">
        <v>75</v>
      </c>
    </row>
    <row r="445" spans="1:12" x14ac:dyDescent="0.25">
      <c r="A445" t="s">
        <v>16</v>
      </c>
      <c r="B445" t="s">
        <v>35</v>
      </c>
      <c r="C445" t="s">
        <v>41</v>
      </c>
      <c r="D445" t="s">
        <v>30</v>
      </c>
      <c r="E445" t="s">
        <v>27</v>
      </c>
      <c r="F445" t="s">
        <v>23</v>
      </c>
      <c r="G445" t="s">
        <v>7</v>
      </c>
      <c r="H445">
        <v>100</v>
      </c>
      <c r="I445">
        <v>6</v>
      </c>
      <c r="J445">
        <v>3</v>
      </c>
      <c r="K445">
        <v>3</v>
      </c>
      <c r="L445" s="6">
        <v>50</v>
      </c>
    </row>
    <row r="446" spans="1:12" x14ac:dyDescent="0.25">
      <c r="A446" t="s">
        <v>16</v>
      </c>
      <c r="B446" t="s">
        <v>36</v>
      </c>
      <c r="C446" t="s">
        <v>42</v>
      </c>
      <c r="D446" t="s">
        <v>64</v>
      </c>
      <c r="E446" t="s">
        <v>63</v>
      </c>
      <c r="F446" t="s">
        <v>61</v>
      </c>
      <c r="G446" t="s">
        <v>4</v>
      </c>
      <c r="H446">
        <v>20</v>
      </c>
      <c r="I446">
        <v>11</v>
      </c>
      <c r="J446">
        <v>8</v>
      </c>
      <c r="K446">
        <v>3</v>
      </c>
      <c r="L446" s="6">
        <v>72.727272727272734</v>
      </c>
    </row>
    <row r="447" spans="1:12" x14ac:dyDescent="0.25">
      <c r="A447" t="s">
        <v>16</v>
      </c>
      <c r="B447" t="s">
        <v>36</v>
      </c>
      <c r="C447" t="s">
        <v>42</v>
      </c>
      <c r="D447" t="s">
        <v>32</v>
      </c>
      <c r="E447" t="s">
        <v>25</v>
      </c>
      <c r="F447" t="s">
        <v>25</v>
      </c>
      <c r="G447" t="s">
        <v>4</v>
      </c>
      <c r="H447">
        <v>0</v>
      </c>
      <c r="I447">
        <v>0</v>
      </c>
      <c r="J447">
        <v>0</v>
      </c>
      <c r="K447">
        <v>0</v>
      </c>
      <c r="L447" s="6" t="s">
        <v>9</v>
      </c>
    </row>
    <row r="448" spans="1:12" x14ac:dyDescent="0.25">
      <c r="A448" t="s">
        <v>16</v>
      </c>
      <c r="B448" t="s">
        <v>36</v>
      </c>
      <c r="C448" t="s">
        <v>42</v>
      </c>
      <c r="D448" t="s">
        <v>32</v>
      </c>
      <c r="E448" t="s">
        <v>25</v>
      </c>
      <c r="F448" t="s">
        <v>25</v>
      </c>
      <c r="G448" t="s">
        <v>4</v>
      </c>
      <c r="H448">
        <v>0</v>
      </c>
      <c r="I448">
        <v>1</v>
      </c>
      <c r="J448">
        <v>0</v>
      </c>
      <c r="K448">
        <v>1</v>
      </c>
      <c r="L448" s="6">
        <v>0</v>
      </c>
    </row>
    <row r="449" spans="1:12" x14ac:dyDescent="0.25">
      <c r="A449" t="s">
        <v>16</v>
      </c>
      <c r="B449" t="s">
        <v>36</v>
      </c>
      <c r="C449" t="s">
        <v>42</v>
      </c>
      <c r="D449" t="s">
        <v>32</v>
      </c>
      <c r="E449" t="s">
        <v>25</v>
      </c>
      <c r="F449" t="s">
        <v>25</v>
      </c>
      <c r="G449" t="s">
        <v>7</v>
      </c>
      <c r="H449">
        <v>0</v>
      </c>
      <c r="I449">
        <v>1</v>
      </c>
      <c r="J449">
        <v>0</v>
      </c>
      <c r="K449">
        <v>1</v>
      </c>
      <c r="L449" s="6">
        <v>0</v>
      </c>
    </row>
    <row r="450" spans="1:12" x14ac:dyDescent="0.25">
      <c r="A450" t="s">
        <v>16</v>
      </c>
      <c r="B450" t="s">
        <v>36</v>
      </c>
      <c r="C450" t="s">
        <v>42</v>
      </c>
      <c r="D450" t="s">
        <v>32</v>
      </c>
      <c r="E450" t="s">
        <v>25</v>
      </c>
      <c r="F450" t="s">
        <v>25</v>
      </c>
      <c r="G450" t="s">
        <v>4</v>
      </c>
      <c r="H450">
        <v>0</v>
      </c>
      <c r="I450">
        <v>1</v>
      </c>
      <c r="J450">
        <v>0</v>
      </c>
      <c r="K450">
        <v>1</v>
      </c>
      <c r="L450" s="6">
        <v>0</v>
      </c>
    </row>
    <row r="451" spans="1:12" x14ac:dyDescent="0.25">
      <c r="A451" t="s">
        <v>16</v>
      </c>
      <c r="B451" t="s">
        <v>36</v>
      </c>
      <c r="C451" t="s">
        <v>42</v>
      </c>
      <c r="D451" t="s">
        <v>32</v>
      </c>
      <c r="E451" t="s">
        <v>25</v>
      </c>
      <c r="F451" t="s">
        <v>25</v>
      </c>
      <c r="G451" t="s">
        <v>4</v>
      </c>
      <c r="H451">
        <v>0</v>
      </c>
      <c r="I451">
        <v>2</v>
      </c>
      <c r="J451">
        <v>0</v>
      </c>
      <c r="K451">
        <v>2</v>
      </c>
      <c r="L451" s="6">
        <v>0</v>
      </c>
    </row>
    <row r="452" spans="1:12" x14ac:dyDescent="0.25">
      <c r="A452" t="s">
        <v>16</v>
      </c>
      <c r="B452" t="s">
        <v>36</v>
      </c>
      <c r="C452" t="s">
        <v>42</v>
      </c>
      <c r="D452" t="s">
        <v>32</v>
      </c>
      <c r="E452" t="s">
        <v>25</v>
      </c>
      <c r="F452" t="s">
        <v>25</v>
      </c>
      <c r="G452" t="s">
        <v>7</v>
      </c>
      <c r="H452">
        <v>0</v>
      </c>
      <c r="I452">
        <v>2</v>
      </c>
      <c r="J452">
        <v>0</v>
      </c>
      <c r="K452">
        <v>2</v>
      </c>
      <c r="L452" s="6">
        <v>0</v>
      </c>
    </row>
    <row r="453" spans="1:12" x14ac:dyDescent="0.25">
      <c r="A453" t="s">
        <v>16</v>
      </c>
      <c r="B453" t="s">
        <v>36</v>
      </c>
      <c r="C453" t="s">
        <v>42</v>
      </c>
      <c r="D453" t="s">
        <v>32</v>
      </c>
      <c r="E453" t="s">
        <v>25</v>
      </c>
      <c r="F453" t="s">
        <v>25</v>
      </c>
      <c r="G453" t="s">
        <v>4</v>
      </c>
      <c r="H453">
        <v>0</v>
      </c>
      <c r="I453">
        <v>2</v>
      </c>
      <c r="J453">
        <v>0</v>
      </c>
      <c r="K453">
        <v>2</v>
      </c>
      <c r="L453" s="6">
        <v>0</v>
      </c>
    </row>
    <row r="454" spans="1:12" x14ac:dyDescent="0.25">
      <c r="A454" t="s">
        <v>16</v>
      </c>
      <c r="B454" t="s">
        <v>36</v>
      </c>
      <c r="C454" t="s">
        <v>42</v>
      </c>
      <c r="D454" t="s">
        <v>32</v>
      </c>
      <c r="E454" t="s">
        <v>25</v>
      </c>
      <c r="F454" t="s">
        <v>25</v>
      </c>
      <c r="G454" t="s">
        <v>4</v>
      </c>
      <c r="H454">
        <v>0</v>
      </c>
      <c r="I454">
        <v>5</v>
      </c>
      <c r="J454">
        <v>1</v>
      </c>
      <c r="K454">
        <v>4</v>
      </c>
      <c r="L454" s="6">
        <v>20</v>
      </c>
    </row>
    <row r="455" spans="1:12" x14ac:dyDescent="0.25">
      <c r="A455" t="s">
        <v>16</v>
      </c>
      <c r="B455" t="s">
        <v>36</v>
      </c>
      <c r="C455" t="s">
        <v>42</v>
      </c>
      <c r="D455" t="s">
        <v>32</v>
      </c>
      <c r="E455" t="s">
        <v>25</v>
      </c>
      <c r="F455" t="s">
        <v>25</v>
      </c>
      <c r="G455" t="s">
        <v>7</v>
      </c>
      <c r="H455">
        <v>0</v>
      </c>
      <c r="I455">
        <v>5</v>
      </c>
      <c r="J455">
        <v>0</v>
      </c>
      <c r="K455">
        <v>5</v>
      </c>
      <c r="L455" s="6">
        <v>0</v>
      </c>
    </row>
    <row r="456" spans="1:12" x14ac:dyDescent="0.25">
      <c r="A456" t="s">
        <v>16</v>
      </c>
      <c r="B456" t="s">
        <v>36</v>
      </c>
      <c r="C456" t="s">
        <v>42</v>
      </c>
      <c r="D456" t="s">
        <v>32</v>
      </c>
      <c r="E456" t="s">
        <v>25</v>
      </c>
      <c r="F456" t="s">
        <v>25</v>
      </c>
      <c r="G456" t="s">
        <v>4</v>
      </c>
      <c r="H456">
        <v>0</v>
      </c>
      <c r="I456">
        <v>6</v>
      </c>
      <c r="J456">
        <v>0</v>
      </c>
      <c r="K456">
        <v>6</v>
      </c>
      <c r="L456" s="6">
        <v>0</v>
      </c>
    </row>
    <row r="457" spans="1:12" x14ac:dyDescent="0.25">
      <c r="A457" t="s">
        <v>16</v>
      </c>
      <c r="B457" t="s">
        <v>36</v>
      </c>
      <c r="C457" t="s">
        <v>42</v>
      </c>
      <c r="D457" t="s">
        <v>32</v>
      </c>
      <c r="E457" t="s">
        <v>25</v>
      </c>
      <c r="F457" t="s">
        <v>25</v>
      </c>
      <c r="G457" t="s">
        <v>4</v>
      </c>
      <c r="H457">
        <v>0</v>
      </c>
      <c r="I457">
        <v>6</v>
      </c>
      <c r="J457">
        <v>1</v>
      </c>
      <c r="K457">
        <v>5</v>
      </c>
      <c r="L457" s="6">
        <v>16.666666666666664</v>
      </c>
    </row>
    <row r="458" spans="1:12" x14ac:dyDescent="0.25">
      <c r="A458" t="s">
        <v>16</v>
      </c>
      <c r="B458" t="s">
        <v>36</v>
      </c>
      <c r="C458" t="s">
        <v>42</v>
      </c>
      <c r="D458" t="s">
        <v>32</v>
      </c>
      <c r="E458" t="s">
        <v>25</v>
      </c>
      <c r="F458" t="s">
        <v>25</v>
      </c>
      <c r="G458" t="s">
        <v>4</v>
      </c>
      <c r="H458">
        <v>0</v>
      </c>
      <c r="I458">
        <v>6</v>
      </c>
      <c r="J458">
        <v>0</v>
      </c>
      <c r="K458">
        <v>6</v>
      </c>
      <c r="L458" s="6">
        <v>0</v>
      </c>
    </row>
    <row r="459" spans="1:12" x14ac:dyDescent="0.25">
      <c r="A459" t="s">
        <v>16</v>
      </c>
      <c r="B459" t="s">
        <v>36</v>
      </c>
      <c r="C459" t="s">
        <v>42</v>
      </c>
      <c r="D459" t="s">
        <v>32</v>
      </c>
      <c r="E459" t="s">
        <v>25</v>
      </c>
      <c r="F459" t="s">
        <v>25</v>
      </c>
      <c r="G459" t="s">
        <v>4</v>
      </c>
      <c r="H459">
        <v>0</v>
      </c>
      <c r="I459">
        <v>6</v>
      </c>
      <c r="J459">
        <v>0</v>
      </c>
      <c r="K459">
        <v>6</v>
      </c>
      <c r="L459" s="6">
        <v>0</v>
      </c>
    </row>
    <row r="460" spans="1:12" x14ac:dyDescent="0.25">
      <c r="A460" t="s">
        <v>16</v>
      </c>
      <c r="B460" t="s">
        <v>36</v>
      </c>
      <c r="C460" t="s">
        <v>42</v>
      </c>
      <c r="D460" t="s">
        <v>32</v>
      </c>
      <c r="E460" t="s">
        <v>25</v>
      </c>
      <c r="F460" t="s">
        <v>25</v>
      </c>
      <c r="G460" t="s">
        <v>4</v>
      </c>
      <c r="H460">
        <v>0</v>
      </c>
      <c r="I460">
        <v>6</v>
      </c>
      <c r="J460">
        <v>0</v>
      </c>
      <c r="K460">
        <v>6</v>
      </c>
      <c r="L460" s="6">
        <v>0</v>
      </c>
    </row>
    <row r="461" spans="1:12" x14ac:dyDescent="0.25">
      <c r="A461" t="s">
        <v>16</v>
      </c>
      <c r="B461" t="s">
        <v>36</v>
      </c>
      <c r="C461" t="s">
        <v>42</v>
      </c>
      <c r="D461" t="s">
        <v>32</v>
      </c>
      <c r="E461" t="s">
        <v>25</v>
      </c>
      <c r="F461" t="s">
        <v>25</v>
      </c>
      <c r="G461" t="s">
        <v>4</v>
      </c>
      <c r="H461">
        <v>0</v>
      </c>
      <c r="I461">
        <v>7</v>
      </c>
      <c r="J461">
        <v>0</v>
      </c>
      <c r="K461">
        <v>7</v>
      </c>
      <c r="L461" s="6">
        <v>0</v>
      </c>
    </row>
    <row r="462" spans="1:12" x14ac:dyDescent="0.25">
      <c r="A462" t="s">
        <v>16</v>
      </c>
      <c r="B462" t="s">
        <v>36</v>
      </c>
      <c r="C462" t="s">
        <v>42</v>
      </c>
      <c r="D462" t="s">
        <v>32</v>
      </c>
      <c r="E462" t="s">
        <v>25</v>
      </c>
      <c r="F462" t="s">
        <v>25</v>
      </c>
      <c r="G462" t="s">
        <v>4</v>
      </c>
      <c r="H462">
        <v>0</v>
      </c>
      <c r="I462">
        <v>7</v>
      </c>
      <c r="J462">
        <v>1</v>
      </c>
      <c r="K462">
        <v>6</v>
      </c>
      <c r="L462" s="6">
        <v>14.285714285714285</v>
      </c>
    </row>
    <row r="463" spans="1:12" x14ac:dyDescent="0.25">
      <c r="A463" t="s">
        <v>16</v>
      </c>
      <c r="B463" t="s">
        <v>36</v>
      </c>
      <c r="C463" t="s">
        <v>42</v>
      </c>
      <c r="D463" t="s">
        <v>32</v>
      </c>
      <c r="E463" t="s">
        <v>25</v>
      </c>
      <c r="F463" t="s">
        <v>25</v>
      </c>
      <c r="G463" t="s">
        <v>4</v>
      </c>
      <c r="H463">
        <v>0</v>
      </c>
      <c r="I463">
        <v>7</v>
      </c>
      <c r="J463">
        <v>0</v>
      </c>
      <c r="K463">
        <v>7</v>
      </c>
      <c r="L463" s="6">
        <v>0</v>
      </c>
    </row>
    <row r="464" spans="1:12" x14ac:dyDescent="0.25">
      <c r="A464" t="s">
        <v>16</v>
      </c>
      <c r="B464" t="s">
        <v>36</v>
      </c>
      <c r="C464" t="s">
        <v>42</v>
      </c>
      <c r="D464" t="s">
        <v>32</v>
      </c>
      <c r="E464" t="s">
        <v>25</v>
      </c>
      <c r="F464" t="s">
        <v>25</v>
      </c>
      <c r="G464" t="s">
        <v>4</v>
      </c>
      <c r="H464">
        <v>0</v>
      </c>
      <c r="I464">
        <v>7</v>
      </c>
      <c r="J464">
        <v>0</v>
      </c>
      <c r="K464">
        <v>7</v>
      </c>
      <c r="L464" s="6">
        <v>0</v>
      </c>
    </row>
    <row r="465" spans="1:12" x14ac:dyDescent="0.25">
      <c r="A465" t="s">
        <v>16</v>
      </c>
      <c r="B465" t="s">
        <v>36</v>
      </c>
      <c r="C465" t="s">
        <v>42</v>
      </c>
      <c r="D465" t="s">
        <v>32</v>
      </c>
      <c r="E465" t="s">
        <v>25</v>
      </c>
      <c r="F465" t="s">
        <v>25</v>
      </c>
      <c r="G465" t="s">
        <v>4</v>
      </c>
      <c r="H465">
        <v>0</v>
      </c>
      <c r="I465">
        <v>7</v>
      </c>
      <c r="J465">
        <v>0</v>
      </c>
      <c r="K465">
        <v>7</v>
      </c>
      <c r="L465" s="6">
        <v>0</v>
      </c>
    </row>
    <row r="466" spans="1:12" x14ac:dyDescent="0.25">
      <c r="A466" t="s">
        <v>16</v>
      </c>
      <c r="B466" t="s">
        <v>36</v>
      </c>
      <c r="C466" t="s">
        <v>42</v>
      </c>
      <c r="D466" t="s">
        <v>32</v>
      </c>
      <c r="E466" t="s">
        <v>25</v>
      </c>
      <c r="F466" t="s">
        <v>25</v>
      </c>
      <c r="G466" t="s">
        <v>4</v>
      </c>
      <c r="H466">
        <v>0</v>
      </c>
      <c r="I466">
        <v>8</v>
      </c>
      <c r="J466">
        <v>0</v>
      </c>
      <c r="K466">
        <v>8</v>
      </c>
      <c r="L466" s="6">
        <v>0</v>
      </c>
    </row>
    <row r="467" spans="1:12" x14ac:dyDescent="0.25">
      <c r="A467" t="s">
        <v>16</v>
      </c>
      <c r="B467" t="s">
        <v>36</v>
      </c>
      <c r="C467" t="s">
        <v>42</v>
      </c>
      <c r="D467" t="s">
        <v>32</v>
      </c>
      <c r="E467" t="s">
        <v>25</v>
      </c>
      <c r="F467" t="s">
        <v>25</v>
      </c>
      <c r="G467" t="s">
        <v>4</v>
      </c>
      <c r="H467">
        <v>0</v>
      </c>
      <c r="I467">
        <v>8</v>
      </c>
      <c r="J467">
        <v>0</v>
      </c>
      <c r="K467">
        <v>8</v>
      </c>
      <c r="L467" s="6">
        <v>0</v>
      </c>
    </row>
    <row r="468" spans="1:12" x14ac:dyDescent="0.25">
      <c r="A468" t="s">
        <v>16</v>
      </c>
      <c r="B468" t="s">
        <v>36</v>
      </c>
      <c r="C468" t="s">
        <v>42</v>
      </c>
      <c r="D468" t="s">
        <v>32</v>
      </c>
      <c r="E468" t="s">
        <v>25</v>
      </c>
      <c r="F468" t="s">
        <v>25</v>
      </c>
      <c r="G468" t="s">
        <v>7</v>
      </c>
      <c r="H468">
        <v>0</v>
      </c>
      <c r="I468">
        <v>9</v>
      </c>
      <c r="J468">
        <v>1</v>
      </c>
      <c r="K468">
        <v>8</v>
      </c>
      <c r="L468" s="6">
        <v>11.111111111111111</v>
      </c>
    </row>
    <row r="469" spans="1:12" x14ac:dyDescent="0.25">
      <c r="A469" t="s">
        <v>16</v>
      </c>
      <c r="B469" t="s">
        <v>36</v>
      </c>
      <c r="C469" t="s">
        <v>42</v>
      </c>
      <c r="D469" t="s">
        <v>32</v>
      </c>
      <c r="E469" t="s">
        <v>25</v>
      </c>
      <c r="F469" t="s">
        <v>25</v>
      </c>
      <c r="G469" t="s">
        <v>4</v>
      </c>
      <c r="H469">
        <v>0</v>
      </c>
      <c r="I469">
        <v>11</v>
      </c>
      <c r="J469">
        <v>1</v>
      </c>
      <c r="K469">
        <v>10</v>
      </c>
      <c r="L469" s="6">
        <v>9.0909090909090917</v>
      </c>
    </row>
    <row r="470" spans="1:12" x14ac:dyDescent="0.25">
      <c r="A470" t="s">
        <v>16</v>
      </c>
      <c r="B470" t="s">
        <v>36</v>
      </c>
      <c r="C470" t="s">
        <v>42</v>
      </c>
      <c r="D470" t="s">
        <v>32</v>
      </c>
      <c r="E470" t="s">
        <v>25</v>
      </c>
      <c r="F470" t="s">
        <v>25</v>
      </c>
      <c r="G470" t="s">
        <v>7</v>
      </c>
      <c r="H470">
        <v>5</v>
      </c>
      <c r="I470">
        <v>0</v>
      </c>
      <c r="J470">
        <v>0</v>
      </c>
      <c r="K470">
        <v>0</v>
      </c>
      <c r="L470" s="6" t="s">
        <v>9</v>
      </c>
    </row>
    <row r="471" spans="1:12" x14ac:dyDescent="0.25">
      <c r="A471" t="s">
        <v>16</v>
      </c>
      <c r="B471" t="s">
        <v>36</v>
      </c>
      <c r="C471" t="s">
        <v>42</v>
      </c>
      <c r="D471" t="s">
        <v>32</v>
      </c>
      <c r="E471" t="s">
        <v>25</v>
      </c>
      <c r="F471" t="s">
        <v>25</v>
      </c>
      <c r="G471" t="s">
        <v>4</v>
      </c>
      <c r="H471">
        <v>5</v>
      </c>
      <c r="I471">
        <v>0</v>
      </c>
      <c r="J471">
        <v>0</v>
      </c>
      <c r="K471">
        <v>0</v>
      </c>
      <c r="L471" s="6" t="s">
        <v>9</v>
      </c>
    </row>
    <row r="472" spans="1:12" x14ac:dyDescent="0.25">
      <c r="A472" t="s">
        <v>16</v>
      </c>
      <c r="B472" t="s">
        <v>36</v>
      </c>
      <c r="C472" t="s">
        <v>42</v>
      </c>
      <c r="D472" t="s">
        <v>32</v>
      </c>
      <c r="E472" t="s">
        <v>25</v>
      </c>
      <c r="F472" t="s">
        <v>25</v>
      </c>
      <c r="G472" t="s">
        <v>4</v>
      </c>
      <c r="H472">
        <v>5</v>
      </c>
      <c r="I472">
        <v>0</v>
      </c>
      <c r="J472">
        <v>0</v>
      </c>
      <c r="K472">
        <v>0</v>
      </c>
      <c r="L472" s="6" t="s">
        <v>9</v>
      </c>
    </row>
    <row r="473" spans="1:12" x14ac:dyDescent="0.25">
      <c r="A473" t="s">
        <v>16</v>
      </c>
      <c r="B473" t="s">
        <v>36</v>
      </c>
      <c r="C473" t="s">
        <v>42</v>
      </c>
      <c r="D473" t="s">
        <v>32</v>
      </c>
      <c r="E473" t="s">
        <v>25</v>
      </c>
      <c r="F473" t="s">
        <v>25</v>
      </c>
      <c r="G473" t="s">
        <v>4</v>
      </c>
      <c r="H473">
        <v>5</v>
      </c>
      <c r="I473">
        <v>0</v>
      </c>
      <c r="J473">
        <v>0</v>
      </c>
      <c r="K473">
        <v>0</v>
      </c>
      <c r="L473" s="6" t="s">
        <v>9</v>
      </c>
    </row>
    <row r="474" spans="1:12" x14ac:dyDescent="0.25">
      <c r="A474" t="s">
        <v>16</v>
      </c>
      <c r="B474" t="s">
        <v>36</v>
      </c>
      <c r="C474" t="s">
        <v>42</v>
      </c>
      <c r="D474" t="s">
        <v>32</v>
      </c>
      <c r="E474" t="s">
        <v>25</v>
      </c>
      <c r="F474" t="s">
        <v>25</v>
      </c>
      <c r="G474" t="s">
        <v>4</v>
      </c>
      <c r="H474">
        <v>5</v>
      </c>
      <c r="I474">
        <v>0</v>
      </c>
      <c r="J474">
        <v>0</v>
      </c>
      <c r="K474">
        <v>0</v>
      </c>
      <c r="L474" s="6" t="s">
        <v>9</v>
      </c>
    </row>
    <row r="475" spans="1:12" x14ac:dyDescent="0.25">
      <c r="A475" t="s">
        <v>16</v>
      </c>
      <c r="B475" t="s">
        <v>36</v>
      </c>
      <c r="C475" t="s">
        <v>42</v>
      </c>
      <c r="D475" t="s">
        <v>32</v>
      </c>
      <c r="E475" t="s">
        <v>25</v>
      </c>
      <c r="F475" t="s">
        <v>25</v>
      </c>
      <c r="G475" t="s">
        <v>4</v>
      </c>
      <c r="H475">
        <v>5</v>
      </c>
      <c r="I475">
        <v>1</v>
      </c>
      <c r="J475">
        <v>0</v>
      </c>
      <c r="K475">
        <v>1</v>
      </c>
      <c r="L475" s="6">
        <v>0</v>
      </c>
    </row>
    <row r="476" spans="1:12" x14ac:dyDescent="0.25">
      <c r="A476" t="s">
        <v>16</v>
      </c>
      <c r="B476" t="s">
        <v>36</v>
      </c>
      <c r="C476" t="s">
        <v>42</v>
      </c>
      <c r="D476" t="s">
        <v>32</v>
      </c>
      <c r="E476" t="s">
        <v>25</v>
      </c>
      <c r="F476" t="s">
        <v>25</v>
      </c>
      <c r="G476" t="s">
        <v>4</v>
      </c>
      <c r="H476">
        <v>5</v>
      </c>
      <c r="I476">
        <v>1</v>
      </c>
      <c r="J476">
        <v>1</v>
      </c>
      <c r="K476">
        <v>0</v>
      </c>
      <c r="L476" s="6">
        <v>100</v>
      </c>
    </row>
    <row r="477" spans="1:12" x14ac:dyDescent="0.25">
      <c r="A477" t="s">
        <v>16</v>
      </c>
      <c r="B477" t="s">
        <v>36</v>
      </c>
      <c r="C477" t="s">
        <v>42</v>
      </c>
      <c r="D477" t="s">
        <v>32</v>
      </c>
      <c r="E477" t="s">
        <v>25</v>
      </c>
      <c r="F477" t="s">
        <v>25</v>
      </c>
      <c r="G477" t="s">
        <v>4</v>
      </c>
      <c r="H477">
        <v>5</v>
      </c>
      <c r="I477">
        <v>1</v>
      </c>
      <c r="J477">
        <v>0</v>
      </c>
      <c r="K477">
        <v>1</v>
      </c>
      <c r="L477" s="6">
        <v>0</v>
      </c>
    </row>
    <row r="478" spans="1:12" x14ac:dyDescent="0.25">
      <c r="A478" t="s">
        <v>16</v>
      </c>
      <c r="B478" t="s">
        <v>36</v>
      </c>
      <c r="C478" t="s">
        <v>42</v>
      </c>
      <c r="D478" t="s">
        <v>32</v>
      </c>
      <c r="E478" t="s">
        <v>25</v>
      </c>
      <c r="F478" t="s">
        <v>25</v>
      </c>
      <c r="G478" t="s">
        <v>4</v>
      </c>
      <c r="H478">
        <v>5</v>
      </c>
      <c r="I478">
        <v>1</v>
      </c>
      <c r="J478">
        <v>0</v>
      </c>
      <c r="K478">
        <v>1</v>
      </c>
      <c r="L478" s="6">
        <v>0</v>
      </c>
    </row>
    <row r="479" spans="1:12" x14ac:dyDescent="0.25">
      <c r="A479" t="s">
        <v>16</v>
      </c>
      <c r="B479" t="s">
        <v>36</v>
      </c>
      <c r="C479" t="s">
        <v>42</v>
      </c>
      <c r="D479" t="s">
        <v>32</v>
      </c>
      <c r="E479" t="s">
        <v>25</v>
      </c>
      <c r="F479" t="s">
        <v>25</v>
      </c>
      <c r="G479" t="s">
        <v>4</v>
      </c>
      <c r="H479">
        <v>5</v>
      </c>
      <c r="I479">
        <v>1</v>
      </c>
      <c r="J479">
        <v>1</v>
      </c>
      <c r="K479">
        <v>0</v>
      </c>
      <c r="L479" s="6">
        <v>100</v>
      </c>
    </row>
    <row r="480" spans="1:12" x14ac:dyDescent="0.25">
      <c r="A480" t="s">
        <v>16</v>
      </c>
      <c r="B480" t="s">
        <v>36</v>
      </c>
      <c r="C480" t="s">
        <v>42</v>
      </c>
      <c r="D480" t="s">
        <v>32</v>
      </c>
      <c r="E480" t="s">
        <v>25</v>
      </c>
      <c r="F480" t="s">
        <v>25</v>
      </c>
      <c r="G480" t="s">
        <v>4</v>
      </c>
      <c r="H480">
        <v>5</v>
      </c>
      <c r="I480">
        <v>2</v>
      </c>
      <c r="J480">
        <v>1</v>
      </c>
      <c r="K480">
        <v>1</v>
      </c>
      <c r="L480" s="6">
        <v>50</v>
      </c>
    </row>
    <row r="481" spans="1:12" x14ac:dyDescent="0.25">
      <c r="A481" t="s">
        <v>16</v>
      </c>
      <c r="B481" t="s">
        <v>36</v>
      </c>
      <c r="C481" t="s">
        <v>42</v>
      </c>
      <c r="D481" t="s">
        <v>32</v>
      </c>
      <c r="E481" t="s">
        <v>25</v>
      </c>
      <c r="F481" t="s">
        <v>25</v>
      </c>
      <c r="G481" t="s">
        <v>4</v>
      </c>
      <c r="H481">
        <v>5</v>
      </c>
      <c r="I481">
        <v>2</v>
      </c>
      <c r="J481">
        <v>0</v>
      </c>
      <c r="K481">
        <v>2</v>
      </c>
      <c r="L481" s="6">
        <v>0</v>
      </c>
    </row>
    <row r="482" spans="1:12" x14ac:dyDescent="0.25">
      <c r="A482" t="s">
        <v>16</v>
      </c>
      <c r="B482" t="s">
        <v>36</v>
      </c>
      <c r="C482" t="s">
        <v>42</v>
      </c>
      <c r="D482" t="s">
        <v>32</v>
      </c>
      <c r="E482" t="s">
        <v>25</v>
      </c>
      <c r="F482" t="s">
        <v>25</v>
      </c>
      <c r="G482" t="s">
        <v>4</v>
      </c>
      <c r="H482">
        <v>5</v>
      </c>
      <c r="I482">
        <v>2</v>
      </c>
      <c r="J482">
        <v>2</v>
      </c>
      <c r="K482">
        <v>0</v>
      </c>
      <c r="L482" s="6">
        <v>100</v>
      </c>
    </row>
    <row r="483" spans="1:12" x14ac:dyDescent="0.25">
      <c r="A483" t="s">
        <v>16</v>
      </c>
      <c r="B483" t="s">
        <v>36</v>
      </c>
      <c r="C483" t="s">
        <v>42</v>
      </c>
      <c r="D483" t="s">
        <v>32</v>
      </c>
      <c r="E483" t="s">
        <v>25</v>
      </c>
      <c r="F483" t="s">
        <v>25</v>
      </c>
      <c r="G483" t="s">
        <v>4</v>
      </c>
      <c r="H483">
        <v>5</v>
      </c>
      <c r="I483">
        <v>2</v>
      </c>
      <c r="J483">
        <v>1</v>
      </c>
      <c r="K483">
        <v>1</v>
      </c>
      <c r="L483" s="6">
        <v>50</v>
      </c>
    </row>
    <row r="484" spans="1:12" x14ac:dyDescent="0.25">
      <c r="A484" t="s">
        <v>16</v>
      </c>
      <c r="B484" t="s">
        <v>36</v>
      </c>
      <c r="C484" t="s">
        <v>42</v>
      </c>
      <c r="D484" t="s">
        <v>32</v>
      </c>
      <c r="E484" t="s">
        <v>25</v>
      </c>
      <c r="F484" t="s">
        <v>25</v>
      </c>
      <c r="G484" t="s">
        <v>4</v>
      </c>
      <c r="H484">
        <v>5</v>
      </c>
      <c r="I484">
        <v>2</v>
      </c>
      <c r="J484">
        <v>0</v>
      </c>
      <c r="K484">
        <v>2</v>
      </c>
      <c r="L484" s="6">
        <v>0</v>
      </c>
    </row>
    <row r="485" spans="1:12" x14ac:dyDescent="0.25">
      <c r="A485" t="s">
        <v>16</v>
      </c>
      <c r="B485" t="s">
        <v>36</v>
      </c>
      <c r="C485" t="s">
        <v>42</v>
      </c>
      <c r="D485" t="s">
        <v>32</v>
      </c>
      <c r="E485" t="s">
        <v>25</v>
      </c>
      <c r="F485" t="s">
        <v>25</v>
      </c>
      <c r="G485" t="s">
        <v>4</v>
      </c>
      <c r="H485">
        <v>5</v>
      </c>
      <c r="I485">
        <v>3</v>
      </c>
      <c r="J485">
        <v>0</v>
      </c>
      <c r="K485">
        <v>3</v>
      </c>
      <c r="L485" s="6">
        <v>0</v>
      </c>
    </row>
    <row r="486" spans="1:12" x14ac:dyDescent="0.25">
      <c r="A486" t="s">
        <v>16</v>
      </c>
      <c r="B486" t="s">
        <v>36</v>
      </c>
      <c r="C486" t="s">
        <v>42</v>
      </c>
      <c r="D486" t="s">
        <v>32</v>
      </c>
      <c r="E486" t="s">
        <v>25</v>
      </c>
      <c r="F486" t="s">
        <v>25</v>
      </c>
      <c r="G486" t="s">
        <v>4</v>
      </c>
      <c r="H486">
        <v>5</v>
      </c>
      <c r="I486">
        <v>4</v>
      </c>
      <c r="J486">
        <v>2</v>
      </c>
      <c r="K486">
        <v>2</v>
      </c>
      <c r="L486" s="6">
        <v>50</v>
      </c>
    </row>
    <row r="487" spans="1:12" x14ac:dyDescent="0.25">
      <c r="A487" t="s">
        <v>16</v>
      </c>
      <c r="B487" t="s">
        <v>36</v>
      </c>
      <c r="C487" t="s">
        <v>42</v>
      </c>
      <c r="D487" t="s">
        <v>32</v>
      </c>
      <c r="E487" t="s">
        <v>25</v>
      </c>
      <c r="F487" t="s">
        <v>25</v>
      </c>
      <c r="G487" t="s">
        <v>4</v>
      </c>
      <c r="H487">
        <v>5</v>
      </c>
      <c r="I487">
        <v>6</v>
      </c>
      <c r="J487">
        <v>4</v>
      </c>
      <c r="K487">
        <v>2</v>
      </c>
      <c r="L487" s="6">
        <v>66.666666666666657</v>
      </c>
    </row>
    <row r="488" spans="1:12" x14ac:dyDescent="0.25">
      <c r="A488" t="s">
        <v>16</v>
      </c>
      <c r="B488" t="s">
        <v>36</v>
      </c>
      <c r="C488" t="s">
        <v>42</v>
      </c>
      <c r="D488" t="s">
        <v>32</v>
      </c>
      <c r="E488" t="s">
        <v>25</v>
      </c>
      <c r="F488" t="s">
        <v>25</v>
      </c>
      <c r="G488" t="s">
        <v>7</v>
      </c>
      <c r="H488">
        <v>20</v>
      </c>
      <c r="I488">
        <v>0</v>
      </c>
      <c r="J488">
        <v>0</v>
      </c>
      <c r="K488">
        <v>0</v>
      </c>
      <c r="L488" s="6" t="s">
        <v>9</v>
      </c>
    </row>
    <row r="489" spans="1:12" x14ac:dyDescent="0.25">
      <c r="A489" t="s">
        <v>16</v>
      </c>
      <c r="B489" t="s">
        <v>36</v>
      </c>
      <c r="C489" t="s">
        <v>42</v>
      </c>
      <c r="D489" t="s">
        <v>32</v>
      </c>
      <c r="E489" t="s">
        <v>25</v>
      </c>
      <c r="F489" t="s">
        <v>25</v>
      </c>
      <c r="G489" t="s">
        <v>4</v>
      </c>
      <c r="H489">
        <v>20</v>
      </c>
      <c r="I489">
        <v>0</v>
      </c>
      <c r="J489">
        <v>0</v>
      </c>
      <c r="K489">
        <v>0</v>
      </c>
      <c r="L489" s="6" t="s">
        <v>9</v>
      </c>
    </row>
    <row r="490" spans="1:12" x14ac:dyDescent="0.25">
      <c r="A490" t="s">
        <v>16</v>
      </c>
      <c r="B490" t="s">
        <v>36</v>
      </c>
      <c r="C490" t="s">
        <v>42</v>
      </c>
      <c r="D490" t="s">
        <v>32</v>
      </c>
      <c r="E490" t="s">
        <v>25</v>
      </c>
      <c r="F490" t="s">
        <v>25</v>
      </c>
      <c r="G490" t="s">
        <v>4</v>
      </c>
      <c r="H490">
        <v>20</v>
      </c>
      <c r="I490">
        <v>0</v>
      </c>
      <c r="J490">
        <v>0</v>
      </c>
      <c r="K490">
        <v>0</v>
      </c>
      <c r="L490" s="6" t="s">
        <v>9</v>
      </c>
    </row>
    <row r="491" spans="1:12" x14ac:dyDescent="0.25">
      <c r="A491" t="s">
        <v>16</v>
      </c>
      <c r="B491" t="s">
        <v>36</v>
      </c>
      <c r="C491" t="s">
        <v>42</v>
      </c>
      <c r="D491" t="s">
        <v>32</v>
      </c>
      <c r="E491" t="s">
        <v>25</v>
      </c>
      <c r="F491" t="s">
        <v>25</v>
      </c>
      <c r="G491" t="s">
        <v>7</v>
      </c>
      <c r="H491">
        <v>20</v>
      </c>
      <c r="I491">
        <v>1</v>
      </c>
      <c r="J491">
        <v>1</v>
      </c>
      <c r="K491">
        <v>0</v>
      </c>
      <c r="L491" s="6">
        <v>100</v>
      </c>
    </row>
    <row r="492" spans="1:12" x14ac:dyDescent="0.25">
      <c r="A492" t="s">
        <v>16</v>
      </c>
      <c r="B492" t="s">
        <v>36</v>
      </c>
      <c r="C492" t="s">
        <v>42</v>
      </c>
      <c r="D492" t="s">
        <v>32</v>
      </c>
      <c r="E492" t="s">
        <v>25</v>
      </c>
      <c r="F492" t="s">
        <v>25</v>
      </c>
      <c r="G492" t="s">
        <v>4</v>
      </c>
      <c r="H492">
        <v>20</v>
      </c>
      <c r="I492">
        <v>1</v>
      </c>
      <c r="J492">
        <v>0</v>
      </c>
      <c r="K492">
        <v>1</v>
      </c>
      <c r="L492" s="6">
        <v>0</v>
      </c>
    </row>
    <row r="493" spans="1:12" x14ac:dyDescent="0.25">
      <c r="A493" t="s">
        <v>16</v>
      </c>
      <c r="B493" t="s">
        <v>36</v>
      </c>
      <c r="C493" t="s">
        <v>42</v>
      </c>
      <c r="D493" t="s">
        <v>32</v>
      </c>
      <c r="E493" t="s">
        <v>25</v>
      </c>
      <c r="F493" t="s">
        <v>25</v>
      </c>
      <c r="G493" t="s">
        <v>4</v>
      </c>
      <c r="H493">
        <v>20</v>
      </c>
      <c r="I493">
        <v>1</v>
      </c>
      <c r="J493">
        <v>0</v>
      </c>
      <c r="K493">
        <v>1</v>
      </c>
      <c r="L493" s="6">
        <v>0</v>
      </c>
    </row>
    <row r="494" spans="1:12" x14ac:dyDescent="0.25">
      <c r="A494" t="s">
        <v>16</v>
      </c>
      <c r="B494" t="s">
        <v>36</v>
      </c>
      <c r="C494" t="s">
        <v>42</v>
      </c>
      <c r="D494" t="s">
        <v>32</v>
      </c>
      <c r="E494" t="s">
        <v>25</v>
      </c>
      <c r="F494" t="s">
        <v>25</v>
      </c>
      <c r="G494" t="s">
        <v>4</v>
      </c>
      <c r="H494">
        <v>20</v>
      </c>
      <c r="I494">
        <v>2</v>
      </c>
      <c r="J494">
        <v>1</v>
      </c>
      <c r="K494">
        <v>1</v>
      </c>
      <c r="L494" s="6">
        <v>50</v>
      </c>
    </row>
    <row r="495" spans="1:12" x14ac:dyDescent="0.25">
      <c r="A495" t="s">
        <v>16</v>
      </c>
      <c r="B495" t="s">
        <v>36</v>
      </c>
      <c r="C495" t="s">
        <v>42</v>
      </c>
      <c r="D495" t="s">
        <v>32</v>
      </c>
      <c r="E495" t="s">
        <v>25</v>
      </c>
      <c r="F495" t="s">
        <v>25</v>
      </c>
      <c r="G495" t="s">
        <v>4</v>
      </c>
      <c r="H495">
        <v>20</v>
      </c>
      <c r="I495">
        <v>2</v>
      </c>
      <c r="J495">
        <v>1</v>
      </c>
      <c r="K495">
        <v>1</v>
      </c>
      <c r="L495" s="6">
        <v>50</v>
      </c>
    </row>
    <row r="496" spans="1:12" x14ac:dyDescent="0.25">
      <c r="A496" t="s">
        <v>16</v>
      </c>
      <c r="B496" t="s">
        <v>36</v>
      </c>
      <c r="C496" t="s">
        <v>42</v>
      </c>
      <c r="D496" t="s">
        <v>32</v>
      </c>
      <c r="E496" t="s">
        <v>25</v>
      </c>
      <c r="F496" t="s">
        <v>25</v>
      </c>
      <c r="G496" t="s">
        <v>4</v>
      </c>
      <c r="H496">
        <v>20</v>
      </c>
      <c r="I496">
        <v>2</v>
      </c>
      <c r="J496">
        <v>2</v>
      </c>
      <c r="K496">
        <v>0</v>
      </c>
      <c r="L496" s="6">
        <v>100</v>
      </c>
    </row>
    <row r="497" spans="1:12" x14ac:dyDescent="0.25">
      <c r="A497" t="s">
        <v>16</v>
      </c>
      <c r="B497" t="s">
        <v>36</v>
      </c>
      <c r="C497" t="s">
        <v>42</v>
      </c>
      <c r="D497" t="s">
        <v>32</v>
      </c>
      <c r="E497" t="s">
        <v>25</v>
      </c>
      <c r="F497" t="s">
        <v>25</v>
      </c>
      <c r="G497" t="s">
        <v>4</v>
      </c>
      <c r="H497">
        <v>20</v>
      </c>
      <c r="I497">
        <v>2</v>
      </c>
      <c r="J497">
        <v>2</v>
      </c>
      <c r="K497">
        <v>0</v>
      </c>
      <c r="L497" s="6">
        <v>100</v>
      </c>
    </row>
    <row r="498" spans="1:12" x14ac:dyDescent="0.25">
      <c r="A498" t="s">
        <v>16</v>
      </c>
      <c r="B498" t="s">
        <v>36</v>
      </c>
      <c r="C498" t="s">
        <v>42</v>
      </c>
      <c r="D498" t="s">
        <v>32</v>
      </c>
      <c r="E498" t="s">
        <v>25</v>
      </c>
      <c r="F498" t="s">
        <v>25</v>
      </c>
      <c r="G498" t="s">
        <v>4</v>
      </c>
      <c r="H498">
        <v>20</v>
      </c>
      <c r="I498">
        <v>2</v>
      </c>
      <c r="J498">
        <v>1</v>
      </c>
      <c r="K498">
        <v>1</v>
      </c>
      <c r="L498" s="6">
        <v>50</v>
      </c>
    </row>
    <row r="499" spans="1:12" x14ac:dyDescent="0.25">
      <c r="A499" t="s">
        <v>16</v>
      </c>
      <c r="B499" t="s">
        <v>36</v>
      </c>
      <c r="C499" t="s">
        <v>42</v>
      </c>
      <c r="D499" t="s">
        <v>32</v>
      </c>
      <c r="E499" t="s">
        <v>25</v>
      </c>
      <c r="F499" t="s">
        <v>25</v>
      </c>
      <c r="G499" t="s">
        <v>4</v>
      </c>
      <c r="H499">
        <v>20</v>
      </c>
      <c r="I499">
        <v>2</v>
      </c>
      <c r="J499">
        <v>0</v>
      </c>
      <c r="K499">
        <v>2</v>
      </c>
      <c r="L499" s="6">
        <v>0</v>
      </c>
    </row>
    <row r="500" spans="1:12" x14ac:dyDescent="0.25">
      <c r="A500" t="s">
        <v>16</v>
      </c>
      <c r="B500" t="s">
        <v>36</v>
      </c>
      <c r="C500" t="s">
        <v>42</v>
      </c>
      <c r="D500" t="s">
        <v>32</v>
      </c>
      <c r="E500" t="s">
        <v>25</v>
      </c>
      <c r="F500" t="s">
        <v>25</v>
      </c>
      <c r="G500" t="s">
        <v>4</v>
      </c>
      <c r="H500">
        <v>20</v>
      </c>
      <c r="I500">
        <v>2</v>
      </c>
      <c r="J500">
        <v>1</v>
      </c>
      <c r="K500">
        <v>1</v>
      </c>
      <c r="L500" s="6">
        <v>50</v>
      </c>
    </row>
    <row r="501" spans="1:12" x14ac:dyDescent="0.25">
      <c r="A501" t="s">
        <v>16</v>
      </c>
      <c r="B501" t="s">
        <v>36</v>
      </c>
      <c r="C501" t="s">
        <v>42</v>
      </c>
      <c r="D501" t="s">
        <v>32</v>
      </c>
      <c r="E501" t="s">
        <v>25</v>
      </c>
      <c r="F501" t="s">
        <v>25</v>
      </c>
      <c r="G501" t="s">
        <v>4</v>
      </c>
      <c r="H501">
        <v>20</v>
      </c>
      <c r="I501">
        <v>2</v>
      </c>
      <c r="J501">
        <v>2</v>
      </c>
      <c r="K501">
        <v>0</v>
      </c>
      <c r="L501" s="6">
        <v>100</v>
      </c>
    </row>
    <row r="502" spans="1:12" x14ac:dyDescent="0.25">
      <c r="A502" t="s">
        <v>16</v>
      </c>
      <c r="B502" t="s">
        <v>36</v>
      </c>
      <c r="C502" t="s">
        <v>42</v>
      </c>
      <c r="D502" t="s">
        <v>32</v>
      </c>
      <c r="E502" t="s">
        <v>25</v>
      </c>
      <c r="F502" t="s">
        <v>25</v>
      </c>
      <c r="G502" t="s">
        <v>4</v>
      </c>
      <c r="H502">
        <v>20</v>
      </c>
      <c r="I502">
        <v>2</v>
      </c>
      <c r="J502">
        <v>1</v>
      </c>
      <c r="K502">
        <v>1</v>
      </c>
      <c r="L502" s="6">
        <v>50</v>
      </c>
    </row>
    <row r="503" spans="1:12" x14ac:dyDescent="0.25">
      <c r="A503" t="s">
        <v>16</v>
      </c>
      <c r="B503" t="s">
        <v>36</v>
      </c>
      <c r="C503" t="s">
        <v>42</v>
      </c>
      <c r="D503" t="s">
        <v>32</v>
      </c>
      <c r="E503" t="s">
        <v>25</v>
      </c>
      <c r="F503" t="s">
        <v>25</v>
      </c>
      <c r="G503" t="s">
        <v>4</v>
      </c>
      <c r="H503">
        <v>20</v>
      </c>
      <c r="I503">
        <v>2</v>
      </c>
      <c r="J503">
        <v>2</v>
      </c>
      <c r="K503">
        <v>0</v>
      </c>
      <c r="L503" s="6">
        <v>100</v>
      </c>
    </row>
    <row r="504" spans="1:12" x14ac:dyDescent="0.25">
      <c r="A504" t="s">
        <v>16</v>
      </c>
      <c r="B504" t="s">
        <v>36</v>
      </c>
      <c r="C504" t="s">
        <v>42</v>
      </c>
      <c r="D504" t="s">
        <v>32</v>
      </c>
      <c r="E504" t="s">
        <v>25</v>
      </c>
      <c r="F504" t="s">
        <v>25</v>
      </c>
      <c r="G504" t="s">
        <v>4</v>
      </c>
      <c r="H504">
        <v>20</v>
      </c>
      <c r="I504">
        <v>3</v>
      </c>
      <c r="J504">
        <v>2</v>
      </c>
      <c r="K504">
        <v>1</v>
      </c>
      <c r="L504" s="6">
        <v>66.666666666666657</v>
      </c>
    </row>
    <row r="505" spans="1:12" x14ac:dyDescent="0.25">
      <c r="A505" t="s">
        <v>16</v>
      </c>
      <c r="B505" t="s">
        <v>36</v>
      </c>
      <c r="C505" t="s">
        <v>42</v>
      </c>
      <c r="D505" t="s">
        <v>32</v>
      </c>
      <c r="E505" t="s">
        <v>25</v>
      </c>
      <c r="F505" t="s">
        <v>25</v>
      </c>
      <c r="G505" t="s">
        <v>4</v>
      </c>
      <c r="H505">
        <v>20</v>
      </c>
      <c r="I505">
        <v>3</v>
      </c>
      <c r="J505">
        <v>1</v>
      </c>
      <c r="K505">
        <v>2</v>
      </c>
      <c r="L505" s="6">
        <v>33.333333333333329</v>
      </c>
    </row>
    <row r="506" spans="1:12" x14ac:dyDescent="0.25">
      <c r="A506" t="s">
        <v>16</v>
      </c>
      <c r="B506" t="s">
        <v>36</v>
      </c>
      <c r="C506" t="s">
        <v>42</v>
      </c>
      <c r="D506" t="s">
        <v>32</v>
      </c>
      <c r="E506" t="s">
        <v>25</v>
      </c>
      <c r="F506" t="s">
        <v>25</v>
      </c>
      <c r="G506" t="s">
        <v>4</v>
      </c>
      <c r="H506">
        <v>20</v>
      </c>
      <c r="I506">
        <v>3</v>
      </c>
      <c r="J506">
        <v>1</v>
      </c>
      <c r="K506">
        <v>2</v>
      </c>
      <c r="L506" s="6">
        <v>33.333333333333329</v>
      </c>
    </row>
    <row r="507" spans="1:12" x14ac:dyDescent="0.25">
      <c r="A507" t="s">
        <v>16</v>
      </c>
      <c r="B507" t="s">
        <v>36</v>
      </c>
      <c r="C507" t="s">
        <v>42</v>
      </c>
      <c r="D507" t="s">
        <v>32</v>
      </c>
      <c r="E507" t="s">
        <v>25</v>
      </c>
      <c r="F507" t="s">
        <v>25</v>
      </c>
      <c r="G507" t="s">
        <v>4</v>
      </c>
      <c r="H507">
        <v>20</v>
      </c>
      <c r="I507">
        <v>3</v>
      </c>
      <c r="J507">
        <v>3</v>
      </c>
      <c r="K507">
        <v>0</v>
      </c>
      <c r="L507" s="6">
        <v>100</v>
      </c>
    </row>
    <row r="508" spans="1:12" x14ac:dyDescent="0.25">
      <c r="A508" t="s">
        <v>16</v>
      </c>
      <c r="B508" t="s">
        <v>36</v>
      </c>
      <c r="C508" t="s">
        <v>42</v>
      </c>
      <c r="D508" t="s">
        <v>32</v>
      </c>
      <c r="E508" t="s">
        <v>25</v>
      </c>
      <c r="F508" t="s">
        <v>25</v>
      </c>
      <c r="G508" t="s">
        <v>4</v>
      </c>
      <c r="H508">
        <v>20</v>
      </c>
      <c r="I508">
        <v>3</v>
      </c>
      <c r="J508">
        <v>2</v>
      </c>
      <c r="K508">
        <v>1</v>
      </c>
      <c r="L508" s="6">
        <v>66.666666666666657</v>
      </c>
    </row>
    <row r="509" spans="1:12" x14ac:dyDescent="0.25">
      <c r="A509" t="s">
        <v>16</v>
      </c>
      <c r="B509" t="s">
        <v>36</v>
      </c>
      <c r="C509" t="s">
        <v>42</v>
      </c>
      <c r="D509" t="s">
        <v>32</v>
      </c>
      <c r="E509" t="s">
        <v>25</v>
      </c>
      <c r="F509" t="s">
        <v>25</v>
      </c>
      <c r="G509" t="s">
        <v>7</v>
      </c>
      <c r="H509">
        <v>20</v>
      </c>
      <c r="I509">
        <v>5</v>
      </c>
      <c r="J509">
        <v>1</v>
      </c>
      <c r="K509">
        <v>4</v>
      </c>
      <c r="L509" s="6">
        <v>20</v>
      </c>
    </row>
    <row r="510" spans="1:12" x14ac:dyDescent="0.25">
      <c r="A510" t="s">
        <v>16</v>
      </c>
      <c r="B510" t="s">
        <v>36</v>
      </c>
      <c r="C510" t="s">
        <v>42</v>
      </c>
      <c r="D510" t="s">
        <v>32</v>
      </c>
      <c r="E510" t="s">
        <v>25</v>
      </c>
      <c r="F510" t="s">
        <v>25</v>
      </c>
      <c r="G510" t="s">
        <v>4</v>
      </c>
      <c r="H510">
        <v>20</v>
      </c>
      <c r="I510">
        <v>5</v>
      </c>
      <c r="J510">
        <v>1</v>
      </c>
      <c r="K510">
        <v>4</v>
      </c>
      <c r="L510" s="6">
        <v>20</v>
      </c>
    </row>
    <row r="511" spans="1:12" x14ac:dyDescent="0.25">
      <c r="A511" t="s">
        <v>16</v>
      </c>
      <c r="B511" t="s">
        <v>36</v>
      </c>
      <c r="C511" t="s">
        <v>42</v>
      </c>
      <c r="D511" t="s">
        <v>32</v>
      </c>
      <c r="E511" t="s">
        <v>25</v>
      </c>
      <c r="F511" t="s">
        <v>25</v>
      </c>
      <c r="G511" t="s">
        <v>4</v>
      </c>
      <c r="H511">
        <v>100</v>
      </c>
      <c r="I511">
        <v>0</v>
      </c>
      <c r="J511">
        <v>0</v>
      </c>
      <c r="K511">
        <v>0</v>
      </c>
      <c r="L511" s="6" t="s">
        <v>9</v>
      </c>
    </row>
    <row r="512" spans="1:12" x14ac:dyDescent="0.25">
      <c r="A512" t="s">
        <v>16</v>
      </c>
      <c r="B512" t="s">
        <v>36</v>
      </c>
      <c r="C512" t="s">
        <v>42</v>
      </c>
      <c r="D512" t="s">
        <v>32</v>
      </c>
      <c r="E512" t="s">
        <v>25</v>
      </c>
      <c r="F512" t="s">
        <v>25</v>
      </c>
      <c r="G512" t="s">
        <v>4</v>
      </c>
      <c r="H512">
        <v>100</v>
      </c>
      <c r="I512">
        <v>0</v>
      </c>
      <c r="J512">
        <v>0</v>
      </c>
      <c r="K512">
        <v>0</v>
      </c>
      <c r="L512" s="6" t="s">
        <v>9</v>
      </c>
    </row>
    <row r="513" spans="1:12" x14ac:dyDescent="0.25">
      <c r="A513" t="s">
        <v>16</v>
      </c>
      <c r="B513" t="s">
        <v>36</v>
      </c>
      <c r="C513" t="s">
        <v>42</v>
      </c>
      <c r="D513" t="s">
        <v>32</v>
      </c>
      <c r="E513" t="s">
        <v>25</v>
      </c>
      <c r="F513" t="s">
        <v>25</v>
      </c>
      <c r="G513" t="s">
        <v>4</v>
      </c>
      <c r="H513">
        <v>100</v>
      </c>
      <c r="I513">
        <v>0</v>
      </c>
      <c r="J513">
        <v>0</v>
      </c>
      <c r="K513">
        <v>0</v>
      </c>
      <c r="L513" s="6" t="s">
        <v>9</v>
      </c>
    </row>
    <row r="514" spans="1:12" x14ac:dyDescent="0.25">
      <c r="A514" t="s">
        <v>16</v>
      </c>
      <c r="B514" t="s">
        <v>36</v>
      </c>
      <c r="C514" t="s">
        <v>42</v>
      </c>
      <c r="D514" t="s">
        <v>32</v>
      </c>
      <c r="E514" t="s">
        <v>25</v>
      </c>
      <c r="F514" t="s">
        <v>25</v>
      </c>
      <c r="G514" t="s">
        <v>4</v>
      </c>
      <c r="H514">
        <v>100</v>
      </c>
      <c r="I514">
        <v>1</v>
      </c>
      <c r="J514">
        <v>0</v>
      </c>
      <c r="K514">
        <v>1</v>
      </c>
      <c r="L514" s="6">
        <v>0</v>
      </c>
    </row>
    <row r="515" spans="1:12" x14ac:dyDescent="0.25">
      <c r="A515" t="s">
        <v>16</v>
      </c>
      <c r="B515" t="s">
        <v>36</v>
      </c>
      <c r="C515" t="s">
        <v>42</v>
      </c>
      <c r="D515" t="s">
        <v>32</v>
      </c>
      <c r="E515" t="s">
        <v>25</v>
      </c>
      <c r="F515" t="s">
        <v>25</v>
      </c>
      <c r="G515" t="s">
        <v>4</v>
      </c>
      <c r="H515">
        <v>100</v>
      </c>
      <c r="I515">
        <v>1</v>
      </c>
      <c r="J515">
        <v>1</v>
      </c>
      <c r="K515">
        <v>0</v>
      </c>
      <c r="L515" s="6">
        <v>100</v>
      </c>
    </row>
    <row r="516" spans="1:12" x14ac:dyDescent="0.25">
      <c r="A516" t="s">
        <v>16</v>
      </c>
      <c r="B516" t="s">
        <v>36</v>
      </c>
      <c r="C516" t="s">
        <v>42</v>
      </c>
      <c r="D516" t="s">
        <v>32</v>
      </c>
      <c r="E516" t="s">
        <v>25</v>
      </c>
      <c r="F516" t="s">
        <v>25</v>
      </c>
      <c r="G516" t="s">
        <v>4</v>
      </c>
      <c r="H516">
        <v>100</v>
      </c>
      <c r="I516">
        <v>1</v>
      </c>
      <c r="J516">
        <v>1</v>
      </c>
      <c r="K516">
        <v>0</v>
      </c>
      <c r="L516" s="6">
        <v>100</v>
      </c>
    </row>
    <row r="517" spans="1:12" x14ac:dyDescent="0.25">
      <c r="A517" t="s">
        <v>16</v>
      </c>
      <c r="B517" t="s">
        <v>36</v>
      </c>
      <c r="C517" t="s">
        <v>42</v>
      </c>
      <c r="D517" t="s">
        <v>32</v>
      </c>
      <c r="E517" t="s">
        <v>25</v>
      </c>
      <c r="F517" t="s">
        <v>25</v>
      </c>
      <c r="G517" t="s">
        <v>4</v>
      </c>
      <c r="H517">
        <v>100</v>
      </c>
      <c r="I517">
        <v>1</v>
      </c>
      <c r="J517">
        <v>1</v>
      </c>
      <c r="K517">
        <v>0</v>
      </c>
      <c r="L517" s="6">
        <v>100</v>
      </c>
    </row>
    <row r="518" spans="1:12" x14ac:dyDescent="0.25">
      <c r="A518" t="s">
        <v>16</v>
      </c>
      <c r="B518" t="s">
        <v>36</v>
      </c>
      <c r="C518" t="s">
        <v>42</v>
      </c>
      <c r="D518" t="s">
        <v>32</v>
      </c>
      <c r="E518" t="s">
        <v>25</v>
      </c>
      <c r="F518" t="s">
        <v>25</v>
      </c>
      <c r="G518" t="s">
        <v>4</v>
      </c>
      <c r="H518">
        <v>100</v>
      </c>
      <c r="I518">
        <v>1</v>
      </c>
      <c r="J518">
        <v>1</v>
      </c>
      <c r="K518">
        <v>0</v>
      </c>
      <c r="L518" s="6">
        <v>100</v>
      </c>
    </row>
    <row r="519" spans="1:12" x14ac:dyDescent="0.25">
      <c r="A519" t="s">
        <v>16</v>
      </c>
      <c r="B519" t="s">
        <v>36</v>
      </c>
      <c r="C519" t="s">
        <v>42</v>
      </c>
      <c r="D519" t="s">
        <v>32</v>
      </c>
      <c r="E519" t="s">
        <v>25</v>
      </c>
      <c r="F519" t="s">
        <v>25</v>
      </c>
      <c r="G519" t="s">
        <v>4</v>
      </c>
      <c r="H519">
        <v>100</v>
      </c>
      <c r="I519">
        <v>1</v>
      </c>
      <c r="J519">
        <v>1</v>
      </c>
      <c r="K519">
        <v>0</v>
      </c>
      <c r="L519" s="6">
        <v>100</v>
      </c>
    </row>
    <row r="520" spans="1:12" x14ac:dyDescent="0.25">
      <c r="A520" t="s">
        <v>16</v>
      </c>
      <c r="B520" t="s">
        <v>36</v>
      </c>
      <c r="C520" t="s">
        <v>42</v>
      </c>
      <c r="D520" t="s">
        <v>32</v>
      </c>
      <c r="E520" t="s">
        <v>25</v>
      </c>
      <c r="F520" t="s">
        <v>25</v>
      </c>
      <c r="G520" t="s">
        <v>4</v>
      </c>
      <c r="H520">
        <v>100</v>
      </c>
      <c r="I520">
        <v>1</v>
      </c>
      <c r="J520">
        <v>1</v>
      </c>
      <c r="K520">
        <v>0</v>
      </c>
      <c r="L520" s="6">
        <v>100</v>
      </c>
    </row>
    <row r="521" spans="1:12" x14ac:dyDescent="0.25">
      <c r="A521" t="s">
        <v>16</v>
      </c>
      <c r="B521" t="s">
        <v>36</v>
      </c>
      <c r="C521" t="s">
        <v>42</v>
      </c>
      <c r="D521" t="s">
        <v>32</v>
      </c>
      <c r="E521" t="s">
        <v>25</v>
      </c>
      <c r="F521" t="s">
        <v>25</v>
      </c>
      <c r="G521" t="s">
        <v>4</v>
      </c>
      <c r="H521">
        <v>100</v>
      </c>
      <c r="I521">
        <v>1</v>
      </c>
      <c r="J521">
        <v>1</v>
      </c>
      <c r="K521">
        <v>0</v>
      </c>
      <c r="L521" s="6">
        <v>100</v>
      </c>
    </row>
    <row r="522" spans="1:12" x14ac:dyDescent="0.25">
      <c r="A522" t="s">
        <v>16</v>
      </c>
      <c r="B522" t="s">
        <v>36</v>
      </c>
      <c r="C522" t="s">
        <v>42</v>
      </c>
      <c r="D522" t="s">
        <v>32</v>
      </c>
      <c r="E522" t="s">
        <v>25</v>
      </c>
      <c r="F522" t="s">
        <v>25</v>
      </c>
      <c r="G522" t="s">
        <v>4</v>
      </c>
      <c r="H522">
        <v>100</v>
      </c>
      <c r="I522">
        <v>2</v>
      </c>
      <c r="J522">
        <v>2</v>
      </c>
      <c r="K522">
        <v>0</v>
      </c>
      <c r="L522" s="6">
        <v>100</v>
      </c>
    </row>
    <row r="523" spans="1:12" x14ac:dyDescent="0.25">
      <c r="A523" t="s">
        <v>16</v>
      </c>
      <c r="B523" t="s">
        <v>36</v>
      </c>
      <c r="C523" t="s">
        <v>42</v>
      </c>
      <c r="D523" t="s">
        <v>32</v>
      </c>
      <c r="E523" t="s">
        <v>25</v>
      </c>
      <c r="F523" t="s">
        <v>25</v>
      </c>
      <c r="G523" t="s">
        <v>4</v>
      </c>
      <c r="H523">
        <v>100</v>
      </c>
      <c r="I523">
        <v>2</v>
      </c>
      <c r="J523">
        <v>1</v>
      </c>
      <c r="K523">
        <v>1</v>
      </c>
      <c r="L523" s="6">
        <v>50</v>
      </c>
    </row>
    <row r="524" spans="1:12" x14ac:dyDescent="0.25">
      <c r="A524" t="s">
        <v>16</v>
      </c>
      <c r="B524" t="s">
        <v>36</v>
      </c>
      <c r="C524" t="s">
        <v>42</v>
      </c>
      <c r="D524" t="s">
        <v>32</v>
      </c>
      <c r="E524" t="s">
        <v>25</v>
      </c>
      <c r="F524" t="s">
        <v>25</v>
      </c>
      <c r="G524" t="s">
        <v>4</v>
      </c>
      <c r="H524">
        <v>100</v>
      </c>
      <c r="I524">
        <v>3</v>
      </c>
      <c r="J524">
        <v>2</v>
      </c>
      <c r="K524">
        <v>1</v>
      </c>
      <c r="L524" s="6">
        <v>66.666666666666657</v>
      </c>
    </row>
    <row r="525" spans="1:12" x14ac:dyDescent="0.25">
      <c r="A525" t="s">
        <v>16</v>
      </c>
      <c r="B525" t="s">
        <v>36</v>
      </c>
      <c r="C525" t="s">
        <v>42</v>
      </c>
      <c r="D525" t="s">
        <v>32</v>
      </c>
      <c r="E525" t="s">
        <v>25</v>
      </c>
      <c r="F525" t="s">
        <v>25</v>
      </c>
      <c r="G525" t="s">
        <v>7</v>
      </c>
      <c r="H525">
        <v>100</v>
      </c>
      <c r="I525">
        <v>3</v>
      </c>
      <c r="J525">
        <v>3</v>
      </c>
      <c r="K525">
        <v>0</v>
      </c>
      <c r="L525" s="6">
        <v>100</v>
      </c>
    </row>
    <row r="526" spans="1:12" x14ac:dyDescent="0.25">
      <c r="A526" t="s">
        <v>16</v>
      </c>
      <c r="B526" t="s">
        <v>36</v>
      </c>
      <c r="C526" t="s">
        <v>42</v>
      </c>
      <c r="D526" t="s">
        <v>32</v>
      </c>
      <c r="E526" t="s">
        <v>25</v>
      </c>
      <c r="F526" t="s">
        <v>25</v>
      </c>
      <c r="G526" t="s">
        <v>4</v>
      </c>
      <c r="H526">
        <v>100</v>
      </c>
      <c r="I526">
        <v>3</v>
      </c>
      <c r="J526">
        <v>3</v>
      </c>
      <c r="K526">
        <v>0</v>
      </c>
      <c r="L526" s="6">
        <v>100</v>
      </c>
    </row>
    <row r="527" spans="1:12" x14ac:dyDescent="0.25">
      <c r="A527" t="s">
        <v>16</v>
      </c>
      <c r="B527" t="s">
        <v>36</v>
      </c>
      <c r="C527" t="s">
        <v>42</v>
      </c>
      <c r="D527" t="s">
        <v>32</v>
      </c>
      <c r="E527" t="s">
        <v>25</v>
      </c>
      <c r="F527" t="s">
        <v>25</v>
      </c>
      <c r="G527" t="s">
        <v>4</v>
      </c>
      <c r="H527">
        <v>100</v>
      </c>
      <c r="I527">
        <v>3</v>
      </c>
      <c r="J527">
        <v>3</v>
      </c>
      <c r="K527">
        <v>0</v>
      </c>
      <c r="L527" s="6">
        <v>100</v>
      </c>
    </row>
    <row r="528" spans="1:12" x14ac:dyDescent="0.25">
      <c r="A528" t="s">
        <v>16</v>
      </c>
      <c r="B528" t="s">
        <v>36</v>
      </c>
      <c r="C528" t="s">
        <v>42</v>
      </c>
      <c r="D528" t="s">
        <v>32</v>
      </c>
      <c r="E528" t="s">
        <v>25</v>
      </c>
      <c r="F528" t="s">
        <v>25</v>
      </c>
      <c r="G528" t="s">
        <v>4</v>
      </c>
      <c r="H528">
        <v>100</v>
      </c>
      <c r="I528">
        <v>3</v>
      </c>
      <c r="J528">
        <v>3</v>
      </c>
      <c r="K528">
        <v>0</v>
      </c>
      <c r="L528" s="6">
        <v>100</v>
      </c>
    </row>
    <row r="529" spans="1:12" x14ac:dyDescent="0.25">
      <c r="A529" t="s">
        <v>16</v>
      </c>
      <c r="B529" t="s">
        <v>36</v>
      </c>
      <c r="C529" t="s">
        <v>42</v>
      </c>
      <c r="D529" t="s">
        <v>32</v>
      </c>
      <c r="E529" t="s">
        <v>25</v>
      </c>
      <c r="F529" t="s">
        <v>25</v>
      </c>
      <c r="G529" t="s">
        <v>4</v>
      </c>
      <c r="H529">
        <v>100</v>
      </c>
      <c r="I529">
        <v>3</v>
      </c>
      <c r="J529">
        <v>3</v>
      </c>
      <c r="K529">
        <v>0</v>
      </c>
      <c r="L529" s="6">
        <v>100</v>
      </c>
    </row>
    <row r="530" spans="1:12" x14ac:dyDescent="0.25">
      <c r="A530" t="s">
        <v>16</v>
      </c>
      <c r="B530" t="s">
        <v>36</v>
      </c>
      <c r="C530" t="s">
        <v>42</v>
      </c>
      <c r="D530" t="s">
        <v>32</v>
      </c>
      <c r="E530" t="s">
        <v>25</v>
      </c>
      <c r="F530" t="s">
        <v>25</v>
      </c>
      <c r="G530" t="s">
        <v>4</v>
      </c>
      <c r="H530">
        <v>100</v>
      </c>
      <c r="I530">
        <v>4</v>
      </c>
      <c r="J530">
        <v>3</v>
      </c>
      <c r="K530">
        <v>1</v>
      </c>
      <c r="L530" s="6">
        <v>75</v>
      </c>
    </row>
    <row r="531" spans="1:12" x14ac:dyDescent="0.25">
      <c r="A531" t="s">
        <v>16</v>
      </c>
      <c r="B531" t="s">
        <v>36</v>
      </c>
      <c r="C531" t="s">
        <v>42</v>
      </c>
      <c r="D531" t="s">
        <v>32</v>
      </c>
      <c r="E531" t="s">
        <v>25</v>
      </c>
      <c r="F531" t="s">
        <v>25</v>
      </c>
      <c r="G531" t="s">
        <v>7</v>
      </c>
      <c r="H531">
        <v>100</v>
      </c>
      <c r="I531">
        <v>4</v>
      </c>
      <c r="J531">
        <v>4</v>
      </c>
      <c r="K531">
        <v>0</v>
      </c>
      <c r="L531" s="6">
        <v>100</v>
      </c>
    </row>
    <row r="532" spans="1:12" x14ac:dyDescent="0.25">
      <c r="A532" t="s">
        <v>16</v>
      </c>
      <c r="B532" t="s">
        <v>36</v>
      </c>
      <c r="C532" t="s">
        <v>42</v>
      </c>
      <c r="D532" t="s">
        <v>32</v>
      </c>
      <c r="E532" t="s">
        <v>25</v>
      </c>
      <c r="F532" t="s">
        <v>25</v>
      </c>
      <c r="G532" t="s">
        <v>4</v>
      </c>
      <c r="H532">
        <v>100</v>
      </c>
      <c r="I532">
        <v>10</v>
      </c>
      <c r="J532">
        <v>8</v>
      </c>
      <c r="K532">
        <v>2</v>
      </c>
      <c r="L532" s="6">
        <v>80</v>
      </c>
    </row>
    <row r="533" spans="1:12" x14ac:dyDescent="0.25">
      <c r="A533" t="s">
        <v>16</v>
      </c>
      <c r="B533" t="s">
        <v>36</v>
      </c>
      <c r="C533" t="s">
        <v>42</v>
      </c>
      <c r="D533" t="s">
        <v>64</v>
      </c>
      <c r="E533" t="s">
        <v>60</v>
      </c>
      <c r="F533" t="s">
        <v>59</v>
      </c>
      <c r="G533" t="s">
        <v>7</v>
      </c>
      <c r="H533">
        <v>0</v>
      </c>
      <c r="I533">
        <v>0</v>
      </c>
      <c r="J533">
        <v>0</v>
      </c>
      <c r="K533">
        <v>0</v>
      </c>
      <c r="L533" s="6" t="s">
        <v>9</v>
      </c>
    </row>
    <row r="534" spans="1:12" x14ac:dyDescent="0.25">
      <c r="A534" t="s">
        <v>16</v>
      </c>
      <c r="B534" t="s">
        <v>36</v>
      </c>
      <c r="C534" t="s">
        <v>42</v>
      </c>
      <c r="D534" t="s">
        <v>64</v>
      </c>
      <c r="E534" t="s">
        <v>60</v>
      </c>
      <c r="F534" t="s">
        <v>59</v>
      </c>
      <c r="G534" t="s">
        <v>7</v>
      </c>
      <c r="H534">
        <v>0</v>
      </c>
      <c r="I534">
        <v>2</v>
      </c>
      <c r="J534">
        <v>0</v>
      </c>
      <c r="K534">
        <v>2</v>
      </c>
      <c r="L534" s="6">
        <v>0</v>
      </c>
    </row>
    <row r="535" spans="1:12" x14ac:dyDescent="0.25">
      <c r="A535" t="s">
        <v>16</v>
      </c>
      <c r="B535" t="s">
        <v>36</v>
      </c>
      <c r="C535" t="s">
        <v>42</v>
      </c>
      <c r="D535" t="s">
        <v>64</v>
      </c>
      <c r="E535" t="s">
        <v>60</v>
      </c>
      <c r="F535" t="s">
        <v>59</v>
      </c>
      <c r="G535" t="s">
        <v>7</v>
      </c>
      <c r="H535">
        <v>0</v>
      </c>
      <c r="I535">
        <v>2</v>
      </c>
      <c r="J535">
        <v>0</v>
      </c>
      <c r="K535">
        <v>2</v>
      </c>
      <c r="L535" s="6">
        <v>0</v>
      </c>
    </row>
    <row r="536" spans="1:12" x14ac:dyDescent="0.25">
      <c r="A536" t="s">
        <v>16</v>
      </c>
      <c r="B536" t="s">
        <v>36</v>
      </c>
      <c r="C536" t="s">
        <v>42</v>
      </c>
      <c r="D536" t="s">
        <v>64</v>
      </c>
      <c r="E536" t="s">
        <v>60</v>
      </c>
      <c r="F536" t="s">
        <v>59</v>
      </c>
      <c r="G536" t="s">
        <v>7</v>
      </c>
      <c r="H536">
        <v>0</v>
      </c>
      <c r="I536">
        <v>4</v>
      </c>
      <c r="J536">
        <v>0</v>
      </c>
      <c r="K536">
        <v>4</v>
      </c>
      <c r="L536" s="6">
        <v>0</v>
      </c>
    </row>
    <row r="537" spans="1:12" x14ac:dyDescent="0.25">
      <c r="A537" t="s">
        <v>16</v>
      </c>
      <c r="B537" t="s">
        <v>36</v>
      </c>
      <c r="C537" t="s">
        <v>42</v>
      </c>
      <c r="D537" t="s">
        <v>64</v>
      </c>
      <c r="E537" t="s">
        <v>60</v>
      </c>
      <c r="F537" t="s">
        <v>59</v>
      </c>
      <c r="G537" t="s">
        <v>4</v>
      </c>
      <c r="H537">
        <v>0</v>
      </c>
      <c r="I537">
        <v>5</v>
      </c>
      <c r="J537">
        <v>0</v>
      </c>
      <c r="K537">
        <v>5</v>
      </c>
      <c r="L537" s="6">
        <v>0</v>
      </c>
    </row>
    <row r="538" spans="1:12" x14ac:dyDescent="0.25">
      <c r="A538" t="s">
        <v>16</v>
      </c>
      <c r="B538" t="s">
        <v>36</v>
      </c>
      <c r="C538" t="s">
        <v>42</v>
      </c>
      <c r="D538" t="s">
        <v>64</v>
      </c>
      <c r="E538" t="s">
        <v>60</v>
      </c>
      <c r="F538" t="s">
        <v>59</v>
      </c>
      <c r="G538" t="s">
        <v>7</v>
      </c>
      <c r="H538">
        <v>0</v>
      </c>
      <c r="I538">
        <v>6</v>
      </c>
      <c r="J538">
        <v>0</v>
      </c>
      <c r="K538">
        <v>6</v>
      </c>
      <c r="L538" s="6">
        <v>0</v>
      </c>
    </row>
    <row r="539" spans="1:12" x14ac:dyDescent="0.25">
      <c r="A539" t="s">
        <v>16</v>
      </c>
      <c r="B539" t="s">
        <v>36</v>
      </c>
      <c r="C539" t="s">
        <v>42</v>
      </c>
      <c r="D539" t="s">
        <v>64</v>
      </c>
      <c r="E539" t="s">
        <v>60</v>
      </c>
      <c r="F539" t="s">
        <v>59</v>
      </c>
      <c r="G539" t="s">
        <v>4</v>
      </c>
      <c r="H539">
        <v>0</v>
      </c>
      <c r="I539">
        <v>9</v>
      </c>
      <c r="J539">
        <v>0</v>
      </c>
      <c r="K539">
        <v>9</v>
      </c>
      <c r="L539" s="6">
        <v>0</v>
      </c>
    </row>
    <row r="540" spans="1:12" x14ac:dyDescent="0.25">
      <c r="A540" t="s">
        <v>16</v>
      </c>
      <c r="B540" t="s">
        <v>36</v>
      </c>
      <c r="C540" t="s">
        <v>42</v>
      </c>
      <c r="D540" t="s">
        <v>64</v>
      </c>
      <c r="E540" t="s">
        <v>60</v>
      </c>
      <c r="F540" t="s">
        <v>59</v>
      </c>
      <c r="G540" t="s">
        <v>4</v>
      </c>
      <c r="H540">
        <v>0</v>
      </c>
      <c r="I540">
        <v>11</v>
      </c>
      <c r="J540">
        <v>0</v>
      </c>
      <c r="K540">
        <v>11</v>
      </c>
      <c r="L540" s="6">
        <v>0</v>
      </c>
    </row>
    <row r="541" spans="1:12" x14ac:dyDescent="0.25">
      <c r="A541" t="s">
        <v>16</v>
      </c>
      <c r="B541" t="s">
        <v>36</v>
      </c>
      <c r="C541" t="s">
        <v>42</v>
      </c>
      <c r="D541" t="s">
        <v>64</v>
      </c>
      <c r="E541" t="s">
        <v>60</v>
      </c>
      <c r="F541" t="s">
        <v>59</v>
      </c>
      <c r="G541" t="s">
        <v>4</v>
      </c>
      <c r="H541">
        <v>0</v>
      </c>
      <c r="I541">
        <v>14</v>
      </c>
      <c r="J541">
        <v>1</v>
      </c>
      <c r="K541">
        <v>13</v>
      </c>
      <c r="L541" s="6">
        <v>7.1428571428571423</v>
      </c>
    </row>
    <row r="542" spans="1:12" x14ac:dyDescent="0.25">
      <c r="A542" t="s">
        <v>16</v>
      </c>
      <c r="B542" t="s">
        <v>36</v>
      </c>
      <c r="C542" t="s">
        <v>42</v>
      </c>
      <c r="D542" t="s">
        <v>64</v>
      </c>
      <c r="E542" t="s">
        <v>60</v>
      </c>
      <c r="F542" t="s">
        <v>59</v>
      </c>
      <c r="G542" t="s">
        <v>4</v>
      </c>
      <c r="H542">
        <v>0</v>
      </c>
      <c r="I542">
        <v>14</v>
      </c>
      <c r="J542">
        <v>2</v>
      </c>
      <c r="K542">
        <v>12</v>
      </c>
      <c r="L542" s="6">
        <v>14.285714285714285</v>
      </c>
    </row>
    <row r="543" spans="1:12" x14ac:dyDescent="0.25">
      <c r="A543" t="s">
        <v>16</v>
      </c>
      <c r="B543" t="s">
        <v>36</v>
      </c>
      <c r="C543" t="s">
        <v>42</v>
      </c>
      <c r="D543" t="s">
        <v>64</v>
      </c>
      <c r="E543" t="s">
        <v>60</v>
      </c>
      <c r="F543" t="s">
        <v>59</v>
      </c>
      <c r="G543" t="s">
        <v>4</v>
      </c>
      <c r="H543">
        <v>0</v>
      </c>
      <c r="I543">
        <v>14</v>
      </c>
      <c r="J543">
        <v>2</v>
      </c>
      <c r="K543">
        <v>12</v>
      </c>
      <c r="L543" s="6">
        <v>14.285714285714285</v>
      </c>
    </row>
    <row r="544" spans="1:12" x14ac:dyDescent="0.25">
      <c r="A544" t="s">
        <v>16</v>
      </c>
      <c r="B544" t="s">
        <v>36</v>
      </c>
      <c r="C544" t="s">
        <v>42</v>
      </c>
      <c r="D544" t="s">
        <v>64</v>
      </c>
      <c r="E544" t="s">
        <v>60</v>
      </c>
      <c r="F544" t="s">
        <v>59</v>
      </c>
      <c r="G544" t="s">
        <v>4</v>
      </c>
      <c r="H544">
        <v>0</v>
      </c>
      <c r="I544">
        <v>15</v>
      </c>
      <c r="J544">
        <v>1</v>
      </c>
      <c r="K544">
        <v>14</v>
      </c>
      <c r="L544" s="6">
        <v>6.666666666666667</v>
      </c>
    </row>
    <row r="545" spans="1:12" x14ac:dyDescent="0.25">
      <c r="A545" t="s">
        <v>16</v>
      </c>
      <c r="B545" t="s">
        <v>36</v>
      </c>
      <c r="C545" t="s">
        <v>42</v>
      </c>
      <c r="D545" t="s">
        <v>64</v>
      </c>
      <c r="E545" t="s">
        <v>60</v>
      </c>
      <c r="F545" t="s">
        <v>59</v>
      </c>
      <c r="G545" t="s">
        <v>4</v>
      </c>
      <c r="H545">
        <v>0</v>
      </c>
      <c r="I545">
        <v>17</v>
      </c>
      <c r="J545">
        <v>1</v>
      </c>
      <c r="K545">
        <v>16</v>
      </c>
      <c r="L545" s="6">
        <v>5.8823529411764701</v>
      </c>
    </row>
    <row r="546" spans="1:12" x14ac:dyDescent="0.25">
      <c r="A546" t="s">
        <v>16</v>
      </c>
      <c r="B546" t="s">
        <v>36</v>
      </c>
      <c r="C546" t="s">
        <v>42</v>
      </c>
      <c r="D546" t="s">
        <v>64</v>
      </c>
      <c r="E546" t="s">
        <v>60</v>
      </c>
      <c r="F546" t="s">
        <v>59</v>
      </c>
      <c r="G546" t="s">
        <v>7</v>
      </c>
      <c r="H546">
        <v>0</v>
      </c>
      <c r="I546">
        <v>19</v>
      </c>
      <c r="J546">
        <v>4</v>
      </c>
      <c r="K546">
        <v>15</v>
      </c>
      <c r="L546" s="6">
        <v>21.052631578947366</v>
      </c>
    </row>
    <row r="547" spans="1:12" x14ac:dyDescent="0.25">
      <c r="A547" t="s">
        <v>16</v>
      </c>
      <c r="B547" t="s">
        <v>36</v>
      </c>
      <c r="C547" t="s">
        <v>42</v>
      </c>
      <c r="D547" t="s">
        <v>64</v>
      </c>
      <c r="E547" t="s">
        <v>60</v>
      </c>
      <c r="F547" t="s">
        <v>59</v>
      </c>
      <c r="G547" t="s">
        <v>4</v>
      </c>
      <c r="H547">
        <v>0</v>
      </c>
      <c r="I547">
        <v>20</v>
      </c>
      <c r="J547">
        <v>1</v>
      </c>
      <c r="K547">
        <v>19</v>
      </c>
      <c r="L547" s="6">
        <v>5</v>
      </c>
    </row>
    <row r="548" spans="1:12" x14ac:dyDescent="0.25">
      <c r="A548" t="s">
        <v>16</v>
      </c>
      <c r="B548" t="s">
        <v>36</v>
      </c>
      <c r="C548" t="s">
        <v>42</v>
      </c>
      <c r="D548" t="s">
        <v>64</v>
      </c>
      <c r="E548" t="s">
        <v>60</v>
      </c>
      <c r="F548" t="s">
        <v>59</v>
      </c>
      <c r="G548" t="s">
        <v>4</v>
      </c>
      <c r="H548">
        <v>0</v>
      </c>
      <c r="I548">
        <v>20</v>
      </c>
      <c r="J548">
        <v>1</v>
      </c>
      <c r="K548">
        <v>19</v>
      </c>
      <c r="L548" s="6">
        <v>5</v>
      </c>
    </row>
    <row r="549" spans="1:12" x14ac:dyDescent="0.25">
      <c r="A549" t="s">
        <v>16</v>
      </c>
      <c r="B549" t="s">
        <v>36</v>
      </c>
      <c r="C549" t="s">
        <v>42</v>
      </c>
      <c r="D549" t="s">
        <v>64</v>
      </c>
      <c r="E549" t="s">
        <v>60</v>
      </c>
      <c r="F549" t="s">
        <v>59</v>
      </c>
      <c r="G549" t="s">
        <v>4</v>
      </c>
      <c r="H549">
        <v>0</v>
      </c>
      <c r="I549">
        <v>23</v>
      </c>
      <c r="J549">
        <v>0</v>
      </c>
      <c r="K549">
        <v>23</v>
      </c>
      <c r="L549" s="6">
        <v>0</v>
      </c>
    </row>
    <row r="550" spans="1:12" x14ac:dyDescent="0.25">
      <c r="A550" t="s">
        <v>16</v>
      </c>
      <c r="B550" t="s">
        <v>36</v>
      </c>
      <c r="C550" t="s">
        <v>42</v>
      </c>
      <c r="D550" t="s">
        <v>64</v>
      </c>
      <c r="E550" t="s">
        <v>60</v>
      </c>
      <c r="F550" t="s">
        <v>59</v>
      </c>
      <c r="G550" t="s">
        <v>4</v>
      </c>
      <c r="H550">
        <v>0</v>
      </c>
      <c r="I550">
        <v>23</v>
      </c>
      <c r="J550">
        <v>1</v>
      </c>
      <c r="K550">
        <v>22</v>
      </c>
      <c r="L550" s="6">
        <v>4.3478260869565215</v>
      </c>
    </row>
    <row r="551" spans="1:12" x14ac:dyDescent="0.25">
      <c r="A551" t="s">
        <v>16</v>
      </c>
      <c r="B551" t="s">
        <v>36</v>
      </c>
      <c r="C551" t="s">
        <v>42</v>
      </c>
      <c r="D551" t="s">
        <v>64</v>
      </c>
      <c r="E551" t="s">
        <v>60</v>
      </c>
      <c r="F551" t="s">
        <v>59</v>
      </c>
      <c r="G551" t="s">
        <v>4</v>
      </c>
      <c r="H551">
        <v>0</v>
      </c>
      <c r="I551">
        <v>23</v>
      </c>
      <c r="J551">
        <v>1</v>
      </c>
      <c r="K551">
        <v>22</v>
      </c>
      <c r="L551" s="6">
        <v>4.3478260869565215</v>
      </c>
    </row>
    <row r="552" spans="1:12" x14ac:dyDescent="0.25">
      <c r="A552" t="s">
        <v>16</v>
      </c>
      <c r="B552" t="s">
        <v>36</v>
      </c>
      <c r="C552" t="s">
        <v>42</v>
      </c>
      <c r="D552" t="s">
        <v>64</v>
      </c>
      <c r="E552" t="s">
        <v>60</v>
      </c>
      <c r="F552" t="s">
        <v>59</v>
      </c>
      <c r="G552" t="s">
        <v>4</v>
      </c>
      <c r="H552">
        <v>0</v>
      </c>
      <c r="I552">
        <v>24</v>
      </c>
      <c r="J552">
        <v>2</v>
      </c>
      <c r="K552">
        <v>22</v>
      </c>
      <c r="L552" s="6">
        <v>8.3333333333333321</v>
      </c>
    </row>
    <row r="553" spans="1:12" x14ac:dyDescent="0.25">
      <c r="A553" t="s">
        <v>16</v>
      </c>
      <c r="B553" t="s">
        <v>36</v>
      </c>
      <c r="C553" t="s">
        <v>42</v>
      </c>
      <c r="D553" t="s">
        <v>64</v>
      </c>
      <c r="E553" t="s">
        <v>60</v>
      </c>
      <c r="F553" t="s">
        <v>59</v>
      </c>
      <c r="G553" t="s">
        <v>4</v>
      </c>
      <c r="H553">
        <v>5</v>
      </c>
      <c r="I553">
        <v>0</v>
      </c>
      <c r="J553">
        <v>0</v>
      </c>
      <c r="K553">
        <v>0</v>
      </c>
      <c r="L553" s="6" t="s">
        <v>9</v>
      </c>
    </row>
    <row r="554" spans="1:12" x14ac:dyDescent="0.25">
      <c r="A554" t="s">
        <v>16</v>
      </c>
      <c r="B554" t="s">
        <v>36</v>
      </c>
      <c r="C554" t="s">
        <v>42</v>
      </c>
      <c r="D554" t="s">
        <v>64</v>
      </c>
      <c r="E554" t="s">
        <v>60</v>
      </c>
      <c r="F554" t="s">
        <v>59</v>
      </c>
      <c r="G554" t="s">
        <v>4</v>
      </c>
      <c r="H554">
        <v>5</v>
      </c>
      <c r="I554">
        <v>1</v>
      </c>
      <c r="J554">
        <v>0</v>
      </c>
      <c r="K554">
        <v>1</v>
      </c>
      <c r="L554" s="6">
        <v>0</v>
      </c>
    </row>
    <row r="555" spans="1:12" x14ac:dyDescent="0.25">
      <c r="A555" t="s">
        <v>16</v>
      </c>
      <c r="B555" t="s">
        <v>36</v>
      </c>
      <c r="C555" t="s">
        <v>42</v>
      </c>
      <c r="D555" t="s">
        <v>64</v>
      </c>
      <c r="E555" t="s">
        <v>60</v>
      </c>
      <c r="F555" t="s">
        <v>59</v>
      </c>
      <c r="G555" t="s">
        <v>4</v>
      </c>
      <c r="H555">
        <v>5</v>
      </c>
      <c r="I555">
        <v>1</v>
      </c>
      <c r="J555">
        <v>0</v>
      </c>
      <c r="K555">
        <v>1</v>
      </c>
      <c r="L555" s="6">
        <v>0</v>
      </c>
    </row>
    <row r="556" spans="1:12" x14ac:dyDescent="0.25">
      <c r="A556" t="s">
        <v>16</v>
      </c>
      <c r="B556" t="s">
        <v>36</v>
      </c>
      <c r="C556" t="s">
        <v>42</v>
      </c>
      <c r="D556" t="s">
        <v>64</v>
      </c>
      <c r="E556" t="s">
        <v>60</v>
      </c>
      <c r="F556" t="s">
        <v>59</v>
      </c>
      <c r="G556" t="s">
        <v>7</v>
      </c>
      <c r="H556">
        <v>5</v>
      </c>
      <c r="I556">
        <v>1</v>
      </c>
      <c r="J556">
        <v>0</v>
      </c>
      <c r="K556">
        <v>1</v>
      </c>
      <c r="L556" s="6">
        <v>0</v>
      </c>
    </row>
    <row r="557" spans="1:12" x14ac:dyDescent="0.25">
      <c r="A557" t="s">
        <v>16</v>
      </c>
      <c r="B557" t="s">
        <v>36</v>
      </c>
      <c r="C557" t="s">
        <v>42</v>
      </c>
      <c r="D557" t="s">
        <v>64</v>
      </c>
      <c r="E557" t="s">
        <v>60</v>
      </c>
      <c r="F557" t="s">
        <v>59</v>
      </c>
      <c r="G557" t="s">
        <v>4</v>
      </c>
      <c r="H557">
        <v>5</v>
      </c>
      <c r="I557">
        <v>3</v>
      </c>
      <c r="J557">
        <v>0</v>
      </c>
      <c r="K557">
        <v>3</v>
      </c>
      <c r="L557" s="6">
        <v>0</v>
      </c>
    </row>
    <row r="558" spans="1:12" x14ac:dyDescent="0.25">
      <c r="A558" t="s">
        <v>16</v>
      </c>
      <c r="B558" t="s">
        <v>36</v>
      </c>
      <c r="C558" t="s">
        <v>42</v>
      </c>
      <c r="D558" t="s">
        <v>64</v>
      </c>
      <c r="E558" t="s">
        <v>60</v>
      </c>
      <c r="F558" t="s">
        <v>59</v>
      </c>
      <c r="G558" t="s">
        <v>4</v>
      </c>
      <c r="H558">
        <v>5</v>
      </c>
      <c r="I558">
        <v>3</v>
      </c>
      <c r="J558">
        <v>1</v>
      </c>
      <c r="K558">
        <v>2</v>
      </c>
      <c r="L558" s="6">
        <v>33.333333333333329</v>
      </c>
    </row>
    <row r="559" spans="1:12" x14ac:dyDescent="0.25">
      <c r="A559" t="s">
        <v>16</v>
      </c>
      <c r="B559" t="s">
        <v>36</v>
      </c>
      <c r="C559" t="s">
        <v>42</v>
      </c>
      <c r="D559" t="s">
        <v>64</v>
      </c>
      <c r="E559" t="s">
        <v>60</v>
      </c>
      <c r="F559" t="s">
        <v>59</v>
      </c>
      <c r="G559" t="s">
        <v>7</v>
      </c>
      <c r="H559">
        <v>5</v>
      </c>
      <c r="I559">
        <v>4</v>
      </c>
      <c r="J559">
        <v>0</v>
      </c>
      <c r="K559">
        <v>4</v>
      </c>
      <c r="L559" s="6">
        <v>0</v>
      </c>
    </row>
    <row r="560" spans="1:12" x14ac:dyDescent="0.25">
      <c r="A560" t="s">
        <v>16</v>
      </c>
      <c r="B560" t="s">
        <v>36</v>
      </c>
      <c r="C560" t="s">
        <v>42</v>
      </c>
      <c r="D560" t="s">
        <v>64</v>
      </c>
      <c r="E560" t="s">
        <v>60</v>
      </c>
      <c r="F560" t="s">
        <v>59</v>
      </c>
      <c r="G560" t="s">
        <v>4</v>
      </c>
      <c r="H560">
        <v>5</v>
      </c>
      <c r="I560">
        <v>4</v>
      </c>
      <c r="J560">
        <v>0</v>
      </c>
      <c r="K560">
        <v>4</v>
      </c>
      <c r="L560" s="6">
        <v>0</v>
      </c>
    </row>
    <row r="561" spans="1:12" x14ac:dyDescent="0.25">
      <c r="A561" t="s">
        <v>16</v>
      </c>
      <c r="B561" t="s">
        <v>36</v>
      </c>
      <c r="C561" t="s">
        <v>42</v>
      </c>
      <c r="D561" t="s">
        <v>64</v>
      </c>
      <c r="E561" t="s">
        <v>60</v>
      </c>
      <c r="F561" t="s">
        <v>59</v>
      </c>
      <c r="G561" t="s">
        <v>7</v>
      </c>
      <c r="H561">
        <v>5</v>
      </c>
      <c r="I561">
        <v>5</v>
      </c>
      <c r="J561">
        <v>3</v>
      </c>
      <c r="K561">
        <v>2</v>
      </c>
      <c r="L561" s="6">
        <v>60</v>
      </c>
    </row>
    <row r="562" spans="1:12" x14ac:dyDescent="0.25">
      <c r="A562" t="s">
        <v>16</v>
      </c>
      <c r="B562" t="s">
        <v>36</v>
      </c>
      <c r="C562" t="s">
        <v>42</v>
      </c>
      <c r="D562" t="s">
        <v>64</v>
      </c>
      <c r="E562" t="s">
        <v>60</v>
      </c>
      <c r="F562" t="s">
        <v>59</v>
      </c>
      <c r="G562" t="s">
        <v>4</v>
      </c>
      <c r="H562">
        <v>5</v>
      </c>
      <c r="I562">
        <v>5</v>
      </c>
      <c r="J562">
        <v>1</v>
      </c>
      <c r="K562">
        <v>4</v>
      </c>
      <c r="L562" s="6">
        <v>20</v>
      </c>
    </row>
    <row r="563" spans="1:12" x14ac:dyDescent="0.25">
      <c r="A563" t="s">
        <v>16</v>
      </c>
      <c r="B563" t="s">
        <v>36</v>
      </c>
      <c r="C563" t="s">
        <v>42</v>
      </c>
      <c r="D563" t="s">
        <v>64</v>
      </c>
      <c r="E563" t="s">
        <v>60</v>
      </c>
      <c r="F563" t="s">
        <v>59</v>
      </c>
      <c r="G563" t="s">
        <v>7</v>
      </c>
      <c r="H563">
        <v>5</v>
      </c>
      <c r="I563">
        <v>7</v>
      </c>
      <c r="J563">
        <v>2</v>
      </c>
      <c r="K563">
        <v>5</v>
      </c>
      <c r="L563" s="6">
        <v>28.571428571428569</v>
      </c>
    </row>
    <row r="564" spans="1:12" x14ac:dyDescent="0.25">
      <c r="A564" t="s">
        <v>16</v>
      </c>
      <c r="B564" t="s">
        <v>36</v>
      </c>
      <c r="C564" t="s">
        <v>42</v>
      </c>
      <c r="D564" t="s">
        <v>64</v>
      </c>
      <c r="E564" t="s">
        <v>60</v>
      </c>
      <c r="F564" t="s">
        <v>59</v>
      </c>
      <c r="G564" t="s">
        <v>7</v>
      </c>
      <c r="H564">
        <v>5</v>
      </c>
      <c r="I564">
        <v>8</v>
      </c>
      <c r="J564">
        <v>1</v>
      </c>
      <c r="K564">
        <v>7</v>
      </c>
      <c r="L564" s="6">
        <v>12.5</v>
      </c>
    </row>
    <row r="565" spans="1:12" x14ac:dyDescent="0.25">
      <c r="A565" t="s">
        <v>16</v>
      </c>
      <c r="B565" t="s">
        <v>36</v>
      </c>
      <c r="C565" t="s">
        <v>42</v>
      </c>
      <c r="D565" t="s">
        <v>64</v>
      </c>
      <c r="E565" t="s">
        <v>60</v>
      </c>
      <c r="F565" t="s">
        <v>59</v>
      </c>
      <c r="G565" t="s">
        <v>7</v>
      </c>
      <c r="H565">
        <v>5</v>
      </c>
      <c r="I565">
        <v>8</v>
      </c>
      <c r="J565">
        <v>0</v>
      </c>
      <c r="K565">
        <v>8</v>
      </c>
      <c r="L565" s="6">
        <v>0</v>
      </c>
    </row>
    <row r="566" spans="1:12" x14ac:dyDescent="0.25">
      <c r="A566" t="s">
        <v>16</v>
      </c>
      <c r="B566" t="s">
        <v>36</v>
      </c>
      <c r="C566" t="s">
        <v>42</v>
      </c>
      <c r="D566" t="s">
        <v>64</v>
      </c>
      <c r="E566" t="s">
        <v>60</v>
      </c>
      <c r="F566" t="s">
        <v>59</v>
      </c>
      <c r="G566" t="s">
        <v>7</v>
      </c>
      <c r="H566">
        <v>5</v>
      </c>
      <c r="I566">
        <v>8</v>
      </c>
      <c r="J566">
        <v>4</v>
      </c>
      <c r="K566">
        <v>4</v>
      </c>
      <c r="L566" s="6">
        <v>50</v>
      </c>
    </row>
    <row r="567" spans="1:12" x14ac:dyDescent="0.25">
      <c r="A567" t="s">
        <v>16</v>
      </c>
      <c r="B567" t="s">
        <v>36</v>
      </c>
      <c r="C567" t="s">
        <v>42</v>
      </c>
      <c r="D567" t="s">
        <v>64</v>
      </c>
      <c r="E567" t="s">
        <v>60</v>
      </c>
      <c r="F567" t="s">
        <v>59</v>
      </c>
      <c r="G567" t="s">
        <v>4</v>
      </c>
      <c r="H567">
        <v>5</v>
      </c>
      <c r="I567">
        <v>9</v>
      </c>
      <c r="J567">
        <v>2</v>
      </c>
      <c r="K567">
        <v>7</v>
      </c>
      <c r="L567" s="6">
        <v>22.222222222222221</v>
      </c>
    </row>
    <row r="568" spans="1:12" x14ac:dyDescent="0.25">
      <c r="A568" t="s">
        <v>16</v>
      </c>
      <c r="B568" t="s">
        <v>36</v>
      </c>
      <c r="C568" t="s">
        <v>42</v>
      </c>
      <c r="D568" t="s">
        <v>64</v>
      </c>
      <c r="E568" t="s">
        <v>60</v>
      </c>
      <c r="F568" t="s">
        <v>59</v>
      </c>
      <c r="G568" t="s">
        <v>7</v>
      </c>
      <c r="H568">
        <v>5</v>
      </c>
      <c r="I568">
        <v>9</v>
      </c>
      <c r="J568">
        <v>3</v>
      </c>
      <c r="K568">
        <v>6</v>
      </c>
      <c r="L568" s="6">
        <v>33.333333333333329</v>
      </c>
    </row>
    <row r="569" spans="1:12" x14ac:dyDescent="0.25">
      <c r="A569" t="s">
        <v>16</v>
      </c>
      <c r="B569" t="s">
        <v>36</v>
      </c>
      <c r="C569" t="s">
        <v>42</v>
      </c>
      <c r="D569" t="s">
        <v>64</v>
      </c>
      <c r="E569" t="s">
        <v>60</v>
      </c>
      <c r="F569" t="s">
        <v>59</v>
      </c>
      <c r="G569" t="s">
        <v>4</v>
      </c>
      <c r="H569">
        <v>5</v>
      </c>
      <c r="I569">
        <v>9</v>
      </c>
      <c r="J569">
        <v>1</v>
      </c>
      <c r="K569">
        <v>8</v>
      </c>
      <c r="L569" s="6">
        <v>11.111111111111111</v>
      </c>
    </row>
    <row r="570" spans="1:12" x14ac:dyDescent="0.25">
      <c r="A570" t="s">
        <v>16</v>
      </c>
      <c r="B570" t="s">
        <v>36</v>
      </c>
      <c r="C570" t="s">
        <v>42</v>
      </c>
      <c r="D570" t="s">
        <v>64</v>
      </c>
      <c r="E570" t="s">
        <v>60</v>
      </c>
      <c r="F570" t="s">
        <v>59</v>
      </c>
      <c r="G570" t="s">
        <v>4</v>
      </c>
      <c r="H570">
        <v>5</v>
      </c>
      <c r="I570">
        <v>10</v>
      </c>
      <c r="J570">
        <v>0</v>
      </c>
      <c r="K570">
        <v>10</v>
      </c>
      <c r="L570" s="6">
        <v>0</v>
      </c>
    </row>
    <row r="571" spans="1:12" x14ac:dyDescent="0.25">
      <c r="A571" t="s">
        <v>16</v>
      </c>
      <c r="B571" t="s">
        <v>36</v>
      </c>
      <c r="C571" t="s">
        <v>42</v>
      </c>
      <c r="D571" t="s">
        <v>64</v>
      </c>
      <c r="E571" t="s">
        <v>60</v>
      </c>
      <c r="F571" t="s">
        <v>59</v>
      </c>
      <c r="G571" t="s">
        <v>7</v>
      </c>
      <c r="H571">
        <v>5</v>
      </c>
      <c r="I571">
        <v>14</v>
      </c>
      <c r="J571">
        <v>1</v>
      </c>
      <c r="K571">
        <v>13</v>
      </c>
      <c r="L571" s="6">
        <v>7.1428571428571423</v>
      </c>
    </row>
    <row r="572" spans="1:12" x14ac:dyDescent="0.25">
      <c r="A572" t="s">
        <v>16</v>
      </c>
      <c r="B572" t="s">
        <v>36</v>
      </c>
      <c r="C572" t="s">
        <v>42</v>
      </c>
      <c r="D572" t="s">
        <v>64</v>
      </c>
      <c r="E572" t="s">
        <v>60</v>
      </c>
      <c r="F572" t="s">
        <v>59</v>
      </c>
      <c r="G572" t="s">
        <v>7</v>
      </c>
      <c r="H572">
        <v>20</v>
      </c>
      <c r="I572">
        <v>1</v>
      </c>
      <c r="J572">
        <v>1</v>
      </c>
      <c r="K572">
        <v>0</v>
      </c>
      <c r="L572" s="6">
        <v>100</v>
      </c>
    </row>
    <row r="573" spans="1:12" x14ac:dyDescent="0.25">
      <c r="A573" t="s">
        <v>16</v>
      </c>
      <c r="B573" t="s">
        <v>36</v>
      </c>
      <c r="C573" t="s">
        <v>42</v>
      </c>
      <c r="D573" t="s">
        <v>64</v>
      </c>
      <c r="E573" t="s">
        <v>60</v>
      </c>
      <c r="F573" t="s">
        <v>59</v>
      </c>
      <c r="G573" t="s">
        <v>4</v>
      </c>
      <c r="H573">
        <v>20</v>
      </c>
      <c r="I573">
        <v>3</v>
      </c>
      <c r="J573">
        <v>2</v>
      </c>
      <c r="K573">
        <v>1</v>
      </c>
      <c r="L573" s="6">
        <v>66.666666666666657</v>
      </c>
    </row>
    <row r="574" spans="1:12" x14ac:dyDescent="0.25">
      <c r="A574" t="s">
        <v>16</v>
      </c>
      <c r="B574" t="s">
        <v>36</v>
      </c>
      <c r="C574" t="s">
        <v>42</v>
      </c>
      <c r="D574" t="s">
        <v>64</v>
      </c>
      <c r="E574" t="s">
        <v>60</v>
      </c>
      <c r="F574" t="s">
        <v>59</v>
      </c>
      <c r="G574" t="s">
        <v>4</v>
      </c>
      <c r="H574">
        <v>20</v>
      </c>
      <c r="I574">
        <v>3</v>
      </c>
      <c r="J574">
        <v>2</v>
      </c>
      <c r="K574">
        <v>1</v>
      </c>
      <c r="L574" s="6">
        <v>66.666666666666657</v>
      </c>
    </row>
    <row r="575" spans="1:12" x14ac:dyDescent="0.25">
      <c r="A575" t="s">
        <v>16</v>
      </c>
      <c r="B575" t="s">
        <v>36</v>
      </c>
      <c r="C575" t="s">
        <v>42</v>
      </c>
      <c r="D575" t="s">
        <v>64</v>
      </c>
      <c r="E575" t="s">
        <v>60</v>
      </c>
      <c r="F575" t="s">
        <v>59</v>
      </c>
      <c r="G575" t="s">
        <v>4</v>
      </c>
      <c r="H575">
        <v>20</v>
      </c>
      <c r="I575">
        <v>3</v>
      </c>
      <c r="J575">
        <v>3</v>
      </c>
      <c r="K575">
        <v>0</v>
      </c>
      <c r="L575" s="6">
        <v>100</v>
      </c>
    </row>
    <row r="576" spans="1:12" x14ac:dyDescent="0.25">
      <c r="A576" t="s">
        <v>16</v>
      </c>
      <c r="B576" t="s">
        <v>36</v>
      </c>
      <c r="C576" t="s">
        <v>42</v>
      </c>
      <c r="D576" t="s">
        <v>64</v>
      </c>
      <c r="E576" t="s">
        <v>60</v>
      </c>
      <c r="F576" t="s">
        <v>59</v>
      </c>
      <c r="G576" t="s">
        <v>7</v>
      </c>
      <c r="H576">
        <v>20</v>
      </c>
      <c r="I576">
        <v>7</v>
      </c>
      <c r="J576">
        <v>4</v>
      </c>
      <c r="K576">
        <v>3</v>
      </c>
      <c r="L576" s="6">
        <v>57.142857142857139</v>
      </c>
    </row>
    <row r="577" spans="1:12" x14ac:dyDescent="0.25">
      <c r="A577" t="s">
        <v>16</v>
      </c>
      <c r="B577" t="s">
        <v>36</v>
      </c>
      <c r="C577" t="s">
        <v>42</v>
      </c>
      <c r="D577" t="s">
        <v>64</v>
      </c>
      <c r="E577" t="s">
        <v>60</v>
      </c>
      <c r="F577" t="s">
        <v>59</v>
      </c>
      <c r="G577" t="s">
        <v>4</v>
      </c>
      <c r="H577">
        <v>20</v>
      </c>
      <c r="I577">
        <v>7</v>
      </c>
      <c r="J577">
        <v>2</v>
      </c>
      <c r="K577">
        <v>5</v>
      </c>
      <c r="L577" s="6">
        <v>28.571428571428569</v>
      </c>
    </row>
    <row r="578" spans="1:12" x14ac:dyDescent="0.25">
      <c r="A578" t="s">
        <v>16</v>
      </c>
      <c r="B578" t="s">
        <v>36</v>
      </c>
      <c r="C578" t="s">
        <v>42</v>
      </c>
      <c r="D578" t="s">
        <v>64</v>
      </c>
      <c r="E578" t="s">
        <v>60</v>
      </c>
      <c r="F578" t="s">
        <v>59</v>
      </c>
      <c r="G578" t="s">
        <v>4</v>
      </c>
      <c r="H578">
        <v>20</v>
      </c>
      <c r="I578">
        <v>8</v>
      </c>
      <c r="J578">
        <v>2</v>
      </c>
      <c r="K578">
        <v>6</v>
      </c>
      <c r="L578" s="6">
        <v>25</v>
      </c>
    </row>
    <row r="579" spans="1:12" x14ac:dyDescent="0.25">
      <c r="A579" t="s">
        <v>16</v>
      </c>
      <c r="B579" t="s">
        <v>36</v>
      </c>
      <c r="C579" t="s">
        <v>42</v>
      </c>
      <c r="D579" t="s">
        <v>64</v>
      </c>
      <c r="E579" t="s">
        <v>60</v>
      </c>
      <c r="F579" t="s">
        <v>59</v>
      </c>
      <c r="G579" t="s">
        <v>4</v>
      </c>
      <c r="H579">
        <v>20</v>
      </c>
      <c r="I579">
        <v>8</v>
      </c>
      <c r="J579">
        <v>2</v>
      </c>
      <c r="K579">
        <v>6</v>
      </c>
      <c r="L579" s="6">
        <v>25</v>
      </c>
    </row>
    <row r="580" spans="1:12" x14ac:dyDescent="0.25">
      <c r="A580" t="s">
        <v>16</v>
      </c>
      <c r="B580" t="s">
        <v>36</v>
      </c>
      <c r="C580" t="s">
        <v>42</v>
      </c>
      <c r="D580" t="s">
        <v>64</v>
      </c>
      <c r="E580" t="s">
        <v>60</v>
      </c>
      <c r="F580" t="s">
        <v>59</v>
      </c>
      <c r="G580" t="s">
        <v>4</v>
      </c>
      <c r="H580">
        <v>20</v>
      </c>
      <c r="I580">
        <v>8</v>
      </c>
      <c r="J580">
        <v>2</v>
      </c>
      <c r="K580">
        <v>6</v>
      </c>
      <c r="L580" s="6">
        <v>25</v>
      </c>
    </row>
    <row r="581" spans="1:12" x14ac:dyDescent="0.25">
      <c r="A581" t="s">
        <v>16</v>
      </c>
      <c r="B581" t="s">
        <v>36</v>
      </c>
      <c r="C581" t="s">
        <v>42</v>
      </c>
      <c r="D581" t="s">
        <v>64</v>
      </c>
      <c r="E581" t="s">
        <v>60</v>
      </c>
      <c r="F581" t="s">
        <v>59</v>
      </c>
      <c r="G581" t="s">
        <v>4</v>
      </c>
      <c r="H581">
        <v>20</v>
      </c>
      <c r="I581">
        <v>9</v>
      </c>
      <c r="J581">
        <v>4</v>
      </c>
      <c r="K581">
        <v>5</v>
      </c>
      <c r="L581" s="6">
        <v>44.444444444444443</v>
      </c>
    </row>
    <row r="582" spans="1:12" x14ac:dyDescent="0.25">
      <c r="A582" t="s">
        <v>16</v>
      </c>
      <c r="B582" t="s">
        <v>36</v>
      </c>
      <c r="C582" t="s">
        <v>42</v>
      </c>
      <c r="D582" t="s">
        <v>64</v>
      </c>
      <c r="E582" t="s">
        <v>60</v>
      </c>
      <c r="F582" t="s">
        <v>59</v>
      </c>
      <c r="G582" t="s">
        <v>7</v>
      </c>
      <c r="H582">
        <v>20</v>
      </c>
      <c r="I582">
        <v>10</v>
      </c>
      <c r="J582">
        <v>4</v>
      </c>
      <c r="K582">
        <v>6</v>
      </c>
      <c r="L582" s="6">
        <v>40</v>
      </c>
    </row>
    <row r="583" spans="1:12" x14ac:dyDescent="0.25">
      <c r="A583" t="s">
        <v>16</v>
      </c>
      <c r="B583" t="s">
        <v>36</v>
      </c>
      <c r="C583" t="s">
        <v>42</v>
      </c>
      <c r="D583" t="s">
        <v>64</v>
      </c>
      <c r="E583" t="s">
        <v>60</v>
      </c>
      <c r="F583" t="s">
        <v>59</v>
      </c>
      <c r="G583" t="s">
        <v>7</v>
      </c>
      <c r="H583">
        <v>20</v>
      </c>
      <c r="I583">
        <v>10</v>
      </c>
      <c r="J583">
        <v>5</v>
      </c>
      <c r="K583">
        <v>5</v>
      </c>
      <c r="L583" s="6">
        <v>50</v>
      </c>
    </row>
    <row r="584" spans="1:12" x14ac:dyDescent="0.25">
      <c r="A584" t="s">
        <v>16</v>
      </c>
      <c r="B584" t="s">
        <v>36</v>
      </c>
      <c r="C584" t="s">
        <v>42</v>
      </c>
      <c r="D584" t="s">
        <v>64</v>
      </c>
      <c r="E584" t="s">
        <v>60</v>
      </c>
      <c r="F584" t="s">
        <v>59</v>
      </c>
      <c r="G584" t="s">
        <v>7</v>
      </c>
      <c r="H584">
        <v>20</v>
      </c>
      <c r="I584">
        <v>11</v>
      </c>
      <c r="J584">
        <v>1</v>
      </c>
      <c r="K584">
        <v>10</v>
      </c>
      <c r="L584" s="6">
        <v>9.0909090909090917</v>
      </c>
    </row>
    <row r="585" spans="1:12" x14ac:dyDescent="0.25">
      <c r="A585" t="s">
        <v>16</v>
      </c>
      <c r="B585" t="s">
        <v>36</v>
      </c>
      <c r="C585" t="s">
        <v>42</v>
      </c>
      <c r="D585" t="s">
        <v>64</v>
      </c>
      <c r="E585" t="s">
        <v>60</v>
      </c>
      <c r="F585" t="s">
        <v>59</v>
      </c>
      <c r="G585" t="s">
        <v>4</v>
      </c>
      <c r="H585">
        <v>20</v>
      </c>
      <c r="I585">
        <v>11</v>
      </c>
      <c r="J585">
        <v>1</v>
      </c>
      <c r="K585">
        <v>10</v>
      </c>
      <c r="L585" s="6">
        <v>9.0909090909090917</v>
      </c>
    </row>
    <row r="586" spans="1:12" x14ac:dyDescent="0.25">
      <c r="A586" t="s">
        <v>16</v>
      </c>
      <c r="B586" t="s">
        <v>36</v>
      </c>
      <c r="C586" t="s">
        <v>42</v>
      </c>
      <c r="D586" t="s">
        <v>64</v>
      </c>
      <c r="E586" t="s">
        <v>60</v>
      </c>
      <c r="F586" t="s">
        <v>59</v>
      </c>
      <c r="G586" t="s">
        <v>4</v>
      </c>
      <c r="H586">
        <v>20</v>
      </c>
      <c r="I586">
        <v>11</v>
      </c>
      <c r="J586">
        <v>1</v>
      </c>
      <c r="K586">
        <v>10</v>
      </c>
      <c r="L586" s="6">
        <v>9.0909090909090917</v>
      </c>
    </row>
    <row r="587" spans="1:12" x14ac:dyDescent="0.25">
      <c r="A587" t="s">
        <v>16</v>
      </c>
      <c r="B587" t="s">
        <v>36</v>
      </c>
      <c r="C587" t="s">
        <v>42</v>
      </c>
      <c r="D587" t="s">
        <v>64</v>
      </c>
      <c r="E587" t="s">
        <v>60</v>
      </c>
      <c r="F587" t="s">
        <v>59</v>
      </c>
      <c r="G587" t="s">
        <v>4</v>
      </c>
      <c r="H587">
        <v>20</v>
      </c>
      <c r="I587">
        <v>12</v>
      </c>
      <c r="J587">
        <v>7</v>
      </c>
      <c r="K587">
        <v>5</v>
      </c>
      <c r="L587" s="6">
        <v>58.333333333333336</v>
      </c>
    </row>
    <row r="588" spans="1:12" x14ac:dyDescent="0.25">
      <c r="A588" t="s">
        <v>16</v>
      </c>
      <c r="B588" t="s">
        <v>36</v>
      </c>
      <c r="C588" t="s">
        <v>42</v>
      </c>
      <c r="D588" t="s">
        <v>64</v>
      </c>
      <c r="E588" t="s">
        <v>60</v>
      </c>
      <c r="F588" t="s">
        <v>59</v>
      </c>
      <c r="G588" t="s">
        <v>7</v>
      </c>
      <c r="H588">
        <v>20</v>
      </c>
      <c r="I588">
        <v>16</v>
      </c>
      <c r="J588">
        <v>2</v>
      </c>
      <c r="K588">
        <v>14</v>
      </c>
      <c r="L588" s="6">
        <v>12.5</v>
      </c>
    </row>
    <row r="589" spans="1:12" x14ac:dyDescent="0.25">
      <c r="A589" t="s">
        <v>16</v>
      </c>
      <c r="B589" t="s">
        <v>36</v>
      </c>
      <c r="C589" t="s">
        <v>42</v>
      </c>
      <c r="D589" t="s">
        <v>64</v>
      </c>
      <c r="E589" t="s">
        <v>60</v>
      </c>
      <c r="F589" t="s">
        <v>59</v>
      </c>
      <c r="G589" t="s">
        <v>7</v>
      </c>
      <c r="H589">
        <v>100</v>
      </c>
      <c r="I589">
        <v>0</v>
      </c>
      <c r="J589">
        <v>0</v>
      </c>
      <c r="K589">
        <v>0</v>
      </c>
      <c r="L589" s="6" t="s">
        <v>9</v>
      </c>
    </row>
    <row r="590" spans="1:12" x14ac:dyDescent="0.25">
      <c r="A590" t="s">
        <v>16</v>
      </c>
      <c r="B590" t="s">
        <v>36</v>
      </c>
      <c r="C590" t="s">
        <v>42</v>
      </c>
      <c r="D590" t="s">
        <v>64</v>
      </c>
      <c r="E590" t="s">
        <v>60</v>
      </c>
      <c r="F590" t="s">
        <v>59</v>
      </c>
      <c r="G590" t="s">
        <v>7</v>
      </c>
      <c r="H590">
        <v>100</v>
      </c>
      <c r="I590">
        <v>1</v>
      </c>
      <c r="J590">
        <v>1</v>
      </c>
      <c r="K590">
        <v>0</v>
      </c>
      <c r="L590" s="6">
        <v>100</v>
      </c>
    </row>
    <row r="591" spans="1:12" x14ac:dyDescent="0.25">
      <c r="A591" t="s">
        <v>16</v>
      </c>
      <c r="B591" t="s">
        <v>36</v>
      </c>
      <c r="C591" t="s">
        <v>42</v>
      </c>
      <c r="D591" t="s">
        <v>64</v>
      </c>
      <c r="E591" t="s">
        <v>60</v>
      </c>
      <c r="F591" t="s">
        <v>59</v>
      </c>
      <c r="G591" t="s">
        <v>4</v>
      </c>
      <c r="H591">
        <v>100</v>
      </c>
      <c r="I591">
        <v>1</v>
      </c>
      <c r="J591">
        <v>1</v>
      </c>
      <c r="K591">
        <v>0</v>
      </c>
      <c r="L591" s="6">
        <v>100</v>
      </c>
    </row>
    <row r="592" spans="1:12" x14ac:dyDescent="0.25">
      <c r="A592" t="s">
        <v>16</v>
      </c>
      <c r="B592" t="s">
        <v>36</v>
      </c>
      <c r="C592" t="s">
        <v>42</v>
      </c>
      <c r="D592" t="s">
        <v>64</v>
      </c>
      <c r="E592" t="s">
        <v>60</v>
      </c>
      <c r="F592" t="s">
        <v>59</v>
      </c>
      <c r="G592" t="s">
        <v>4</v>
      </c>
      <c r="H592">
        <v>100</v>
      </c>
      <c r="I592">
        <v>4</v>
      </c>
      <c r="J592">
        <v>2</v>
      </c>
      <c r="K592">
        <v>2</v>
      </c>
      <c r="L592" s="6">
        <v>50</v>
      </c>
    </row>
    <row r="593" spans="1:12" x14ac:dyDescent="0.25">
      <c r="A593" t="s">
        <v>16</v>
      </c>
      <c r="B593" t="s">
        <v>36</v>
      </c>
      <c r="C593" t="s">
        <v>42</v>
      </c>
      <c r="D593" t="s">
        <v>64</v>
      </c>
      <c r="E593" t="s">
        <v>60</v>
      </c>
      <c r="F593" t="s">
        <v>59</v>
      </c>
      <c r="G593" t="s">
        <v>7</v>
      </c>
      <c r="H593">
        <v>100</v>
      </c>
      <c r="I593">
        <v>4</v>
      </c>
      <c r="J593">
        <v>1</v>
      </c>
      <c r="K593">
        <v>3</v>
      </c>
      <c r="L593" s="6">
        <v>25</v>
      </c>
    </row>
    <row r="594" spans="1:12" x14ac:dyDescent="0.25">
      <c r="A594" t="s">
        <v>16</v>
      </c>
      <c r="B594" t="s">
        <v>36</v>
      </c>
      <c r="C594" t="s">
        <v>42</v>
      </c>
      <c r="D594" t="s">
        <v>64</v>
      </c>
      <c r="E594" t="s">
        <v>60</v>
      </c>
      <c r="F594" t="s">
        <v>59</v>
      </c>
      <c r="G594" t="s">
        <v>7</v>
      </c>
      <c r="H594">
        <v>100</v>
      </c>
      <c r="I594">
        <v>4</v>
      </c>
      <c r="J594">
        <v>3</v>
      </c>
      <c r="K594">
        <v>1</v>
      </c>
      <c r="L594" s="6">
        <v>75</v>
      </c>
    </row>
    <row r="595" spans="1:12" x14ac:dyDescent="0.25">
      <c r="A595" t="s">
        <v>16</v>
      </c>
      <c r="B595" t="s">
        <v>36</v>
      </c>
      <c r="C595" t="s">
        <v>42</v>
      </c>
      <c r="D595" t="s">
        <v>64</v>
      </c>
      <c r="E595" t="s">
        <v>60</v>
      </c>
      <c r="F595" t="s">
        <v>59</v>
      </c>
      <c r="G595" t="s">
        <v>7</v>
      </c>
      <c r="H595">
        <v>100</v>
      </c>
      <c r="I595">
        <v>5</v>
      </c>
      <c r="J595">
        <v>1</v>
      </c>
      <c r="K595">
        <v>4</v>
      </c>
      <c r="L595" s="6">
        <v>20</v>
      </c>
    </row>
    <row r="596" spans="1:12" x14ac:dyDescent="0.25">
      <c r="A596" t="s">
        <v>16</v>
      </c>
      <c r="B596" t="s">
        <v>36</v>
      </c>
      <c r="C596" t="s">
        <v>42</v>
      </c>
      <c r="D596" t="s">
        <v>64</v>
      </c>
      <c r="E596" t="s">
        <v>60</v>
      </c>
      <c r="F596" t="s">
        <v>59</v>
      </c>
      <c r="G596" t="s">
        <v>7</v>
      </c>
      <c r="H596">
        <v>100</v>
      </c>
      <c r="I596">
        <v>6</v>
      </c>
      <c r="J596">
        <v>0</v>
      </c>
      <c r="K596">
        <v>6</v>
      </c>
      <c r="L596" s="6">
        <v>0</v>
      </c>
    </row>
    <row r="597" spans="1:12" x14ac:dyDescent="0.25">
      <c r="A597" t="s">
        <v>16</v>
      </c>
      <c r="B597" t="s">
        <v>36</v>
      </c>
      <c r="C597" t="s">
        <v>42</v>
      </c>
      <c r="D597" t="s">
        <v>64</v>
      </c>
      <c r="E597" t="s">
        <v>60</v>
      </c>
      <c r="F597" t="s">
        <v>59</v>
      </c>
      <c r="G597" t="s">
        <v>4</v>
      </c>
      <c r="H597">
        <v>100</v>
      </c>
      <c r="I597">
        <v>7</v>
      </c>
      <c r="J597">
        <v>7</v>
      </c>
      <c r="K597">
        <v>0</v>
      </c>
      <c r="L597" s="6">
        <v>100</v>
      </c>
    </row>
    <row r="598" spans="1:12" x14ac:dyDescent="0.25">
      <c r="A598" t="s">
        <v>16</v>
      </c>
      <c r="B598" t="s">
        <v>36</v>
      </c>
      <c r="C598" t="s">
        <v>42</v>
      </c>
      <c r="D598" t="s">
        <v>64</v>
      </c>
      <c r="E598" t="s">
        <v>60</v>
      </c>
      <c r="F598" t="s">
        <v>59</v>
      </c>
      <c r="G598" t="s">
        <v>4</v>
      </c>
      <c r="H598">
        <v>100</v>
      </c>
      <c r="I598">
        <v>7</v>
      </c>
      <c r="J598">
        <v>7</v>
      </c>
      <c r="K598">
        <v>0</v>
      </c>
      <c r="L598" s="6">
        <v>100</v>
      </c>
    </row>
    <row r="599" spans="1:12" x14ac:dyDescent="0.25">
      <c r="A599" t="s">
        <v>16</v>
      </c>
      <c r="B599" t="s">
        <v>36</v>
      </c>
      <c r="C599" t="s">
        <v>42</v>
      </c>
      <c r="D599" t="s">
        <v>64</v>
      </c>
      <c r="E599" t="s">
        <v>60</v>
      </c>
      <c r="F599" t="s">
        <v>59</v>
      </c>
      <c r="G599" t="s">
        <v>4</v>
      </c>
      <c r="H599">
        <v>100</v>
      </c>
      <c r="I599">
        <v>7</v>
      </c>
      <c r="J599">
        <v>1</v>
      </c>
      <c r="K599">
        <v>6</v>
      </c>
      <c r="L599" s="6">
        <v>14.285714285714285</v>
      </c>
    </row>
    <row r="600" spans="1:12" x14ac:dyDescent="0.25">
      <c r="A600" t="s">
        <v>16</v>
      </c>
      <c r="B600" t="s">
        <v>36</v>
      </c>
      <c r="C600" t="s">
        <v>42</v>
      </c>
      <c r="D600" t="s">
        <v>64</v>
      </c>
      <c r="E600" t="s">
        <v>60</v>
      </c>
      <c r="F600" t="s">
        <v>59</v>
      </c>
      <c r="G600" t="s">
        <v>4</v>
      </c>
      <c r="H600">
        <v>100</v>
      </c>
      <c r="I600">
        <v>7</v>
      </c>
      <c r="J600">
        <v>4</v>
      </c>
      <c r="K600">
        <v>3</v>
      </c>
      <c r="L600" s="6">
        <v>57.142857142857139</v>
      </c>
    </row>
    <row r="601" spans="1:12" x14ac:dyDescent="0.25">
      <c r="A601" t="s">
        <v>16</v>
      </c>
      <c r="B601" t="s">
        <v>36</v>
      </c>
      <c r="C601" t="s">
        <v>42</v>
      </c>
      <c r="D601" t="s">
        <v>64</v>
      </c>
      <c r="E601" t="s">
        <v>60</v>
      </c>
      <c r="F601" t="s">
        <v>59</v>
      </c>
      <c r="G601" t="s">
        <v>4</v>
      </c>
      <c r="H601">
        <v>100</v>
      </c>
      <c r="I601">
        <v>7</v>
      </c>
      <c r="J601">
        <v>4</v>
      </c>
      <c r="K601">
        <v>3</v>
      </c>
      <c r="L601" s="6">
        <v>57.142857142857139</v>
      </c>
    </row>
    <row r="602" spans="1:12" x14ac:dyDescent="0.25">
      <c r="A602" t="s">
        <v>16</v>
      </c>
      <c r="B602" t="s">
        <v>36</v>
      </c>
      <c r="C602" t="s">
        <v>42</v>
      </c>
      <c r="D602" t="s">
        <v>64</v>
      </c>
      <c r="E602" t="s">
        <v>60</v>
      </c>
      <c r="F602" t="s">
        <v>59</v>
      </c>
      <c r="G602" t="s">
        <v>4</v>
      </c>
      <c r="H602">
        <v>100</v>
      </c>
      <c r="I602">
        <v>8</v>
      </c>
      <c r="J602">
        <v>5</v>
      </c>
      <c r="K602">
        <v>3</v>
      </c>
      <c r="L602" s="6">
        <v>62.5</v>
      </c>
    </row>
    <row r="603" spans="1:12" x14ac:dyDescent="0.25">
      <c r="A603" t="s">
        <v>16</v>
      </c>
      <c r="B603" t="s">
        <v>36</v>
      </c>
      <c r="C603" t="s">
        <v>42</v>
      </c>
      <c r="D603" t="s">
        <v>64</v>
      </c>
      <c r="E603" t="s">
        <v>60</v>
      </c>
      <c r="F603" t="s">
        <v>59</v>
      </c>
      <c r="G603" t="s">
        <v>4</v>
      </c>
      <c r="H603">
        <v>100</v>
      </c>
      <c r="I603">
        <v>8</v>
      </c>
      <c r="J603">
        <v>3</v>
      </c>
      <c r="K603">
        <v>5</v>
      </c>
      <c r="L603" s="6">
        <v>37.5</v>
      </c>
    </row>
    <row r="604" spans="1:12" x14ac:dyDescent="0.25">
      <c r="A604" t="s">
        <v>16</v>
      </c>
      <c r="B604" t="s">
        <v>36</v>
      </c>
      <c r="C604" t="s">
        <v>42</v>
      </c>
      <c r="D604" t="s">
        <v>64</v>
      </c>
      <c r="E604" t="s">
        <v>60</v>
      </c>
      <c r="F604" t="s">
        <v>59</v>
      </c>
      <c r="G604" t="s">
        <v>4</v>
      </c>
      <c r="H604">
        <v>100</v>
      </c>
      <c r="I604">
        <v>10</v>
      </c>
      <c r="J604">
        <v>6</v>
      </c>
      <c r="K604">
        <v>4</v>
      </c>
      <c r="L604" s="6">
        <v>60</v>
      </c>
    </row>
    <row r="605" spans="1:12" x14ac:dyDescent="0.25">
      <c r="A605" t="s">
        <v>16</v>
      </c>
      <c r="B605" t="s">
        <v>36</v>
      </c>
      <c r="C605" t="s">
        <v>42</v>
      </c>
      <c r="D605" t="s">
        <v>64</v>
      </c>
      <c r="E605" t="s">
        <v>60</v>
      </c>
      <c r="F605" t="s">
        <v>59</v>
      </c>
      <c r="G605" t="s">
        <v>4</v>
      </c>
      <c r="H605">
        <v>100</v>
      </c>
      <c r="I605">
        <v>11</v>
      </c>
      <c r="J605">
        <v>2</v>
      </c>
      <c r="K605">
        <v>9</v>
      </c>
      <c r="L605" s="6">
        <v>18.181818181818183</v>
      </c>
    </row>
    <row r="606" spans="1:12" x14ac:dyDescent="0.25">
      <c r="A606" t="s">
        <v>16</v>
      </c>
      <c r="B606" t="s">
        <v>36</v>
      </c>
      <c r="C606" t="s">
        <v>42</v>
      </c>
      <c r="D606" t="s">
        <v>64</v>
      </c>
      <c r="E606" t="s">
        <v>60</v>
      </c>
      <c r="F606" t="s">
        <v>59</v>
      </c>
      <c r="G606" t="s">
        <v>4</v>
      </c>
      <c r="H606">
        <v>100</v>
      </c>
      <c r="I606">
        <v>12</v>
      </c>
      <c r="J606">
        <v>8</v>
      </c>
      <c r="K606">
        <v>4</v>
      </c>
      <c r="L606" s="6">
        <v>66.666666666666657</v>
      </c>
    </row>
    <row r="607" spans="1:12" x14ac:dyDescent="0.25">
      <c r="A607" t="s">
        <v>16</v>
      </c>
      <c r="B607" t="s">
        <v>9</v>
      </c>
      <c r="C607" t="s">
        <v>9</v>
      </c>
      <c r="D607" t="s">
        <v>30</v>
      </c>
      <c r="E607" t="s">
        <v>88</v>
      </c>
      <c r="F607" t="s">
        <v>87</v>
      </c>
      <c r="G607" t="s">
        <v>4</v>
      </c>
      <c r="H607">
        <v>5</v>
      </c>
      <c r="I607">
        <v>4</v>
      </c>
      <c r="J607">
        <v>0</v>
      </c>
      <c r="K607">
        <v>4</v>
      </c>
      <c r="L607" s="6">
        <v>0</v>
      </c>
    </row>
    <row r="608" spans="1:12" x14ac:dyDescent="0.25">
      <c r="A608" t="s">
        <v>16</v>
      </c>
      <c r="B608" t="s">
        <v>36</v>
      </c>
      <c r="C608" t="s">
        <v>42</v>
      </c>
      <c r="D608" t="s">
        <v>30</v>
      </c>
      <c r="E608" t="s">
        <v>80</v>
      </c>
      <c r="F608" t="s">
        <v>3</v>
      </c>
      <c r="G608" t="s">
        <v>4</v>
      </c>
      <c r="H608">
        <v>0</v>
      </c>
      <c r="I608">
        <v>1</v>
      </c>
      <c r="J608">
        <v>0</v>
      </c>
      <c r="K608">
        <v>1</v>
      </c>
      <c r="L608" s="6">
        <v>0</v>
      </c>
    </row>
    <row r="609" spans="1:12" x14ac:dyDescent="0.25">
      <c r="A609" t="s">
        <v>16</v>
      </c>
      <c r="B609" t="s">
        <v>36</v>
      </c>
      <c r="C609" t="s">
        <v>42</v>
      </c>
      <c r="D609" t="s">
        <v>30</v>
      </c>
      <c r="E609" t="s">
        <v>80</v>
      </c>
      <c r="F609" t="s">
        <v>3</v>
      </c>
      <c r="G609" t="s">
        <v>7</v>
      </c>
      <c r="H609">
        <v>0</v>
      </c>
      <c r="I609">
        <v>1</v>
      </c>
      <c r="J609">
        <v>0</v>
      </c>
      <c r="K609">
        <v>1</v>
      </c>
      <c r="L609" s="6">
        <v>0</v>
      </c>
    </row>
    <row r="610" spans="1:12" x14ac:dyDescent="0.25">
      <c r="A610" t="s">
        <v>16</v>
      </c>
      <c r="B610" t="s">
        <v>36</v>
      </c>
      <c r="C610" t="s">
        <v>42</v>
      </c>
      <c r="D610" t="s">
        <v>30</v>
      </c>
      <c r="E610" t="s">
        <v>80</v>
      </c>
      <c r="F610" t="s">
        <v>3</v>
      </c>
      <c r="G610" t="s">
        <v>4</v>
      </c>
      <c r="H610">
        <v>0</v>
      </c>
      <c r="I610">
        <v>1</v>
      </c>
      <c r="J610">
        <v>0</v>
      </c>
      <c r="K610">
        <v>1</v>
      </c>
      <c r="L610" s="6">
        <v>0</v>
      </c>
    </row>
    <row r="611" spans="1:12" x14ac:dyDescent="0.25">
      <c r="A611" t="s">
        <v>16</v>
      </c>
      <c r="B611" t="s">
        <v>36</v>
      </c>
      <c r="C611" t="s">
        <v>42</v>
      </c>
      <c r="D611" t="s">
        <v>30</v>
      </c>
      <c r="E611" t="s">
        <v>80</v>
      </c>
      <c r="F611" t="s">
        <v>3</v>
      </c>
      <c r="G611" t="s">
        <v>7</v>
      </c>
      <c r="H611">
        <v>0</v>
      </c>
      <c r="I611">
        <v>1</v>
      </c>
      <c r="J611">
        <v>0</v>
      </c>
      <c r="K611">
        <v>1</v>
      </c>
      <c r="L611" s="6">
        <v>0</v>
      </c>
    </row>
    <row r="612" spans="1:12" x14ac:dyDescent="0.25">
      <c r="A612" t="s">
        <v>16</v>
      </c>
      <c r="B612" t="s">
        <v>36</v>
      </c>
      <c r="C612" t="s">
        <v>42</v>
      </c>
      <c r="D612" t="s">
        <v>30</v>
      </c>
      <c r="E612" t="s">
        <v>80</v>
      </c>
      <c r="F612" t="s">
        <v>3</v>
      </c>
      <c r="G612" t="s">
        <v>4</v>
      </c>
      <c r="H612">
        <v>0</v>
      </c>
      <c r="I612">
        <v>1</v>
      </c>
      <c r="J612">
        <v>0</v>
      </c>
      <c r="K612">
        <v>1</v>
      </c>
      <c r="L612" s="6">
        <v>0</v>
      </c>
    </row>
    <row r="613" spans="1:12" x14ac:dyDescent="0.25">
      <c r="A613" t="s">
        <v>16</v>
      </c>
      <c r="B613" t="s">
        <v>36</v>
      </c>
      <c r="C613" t="s">
        <v>42</v>
      </c>
      <c r="D613" t="s">
        <v>30</v>
      </c>
      <c r="E613" t="s">
        <v>80</v>
      </c>
      <c r="F613" t="s">
        <v>3</v>
      </c>
      <c r="G613" t="s">
        <v>7</v>
      </c>
      <c r="H613">
        <v>0</v>
      </c>
      <c r="I613">
        <v>1</v>
      </c>
      <c r="J613">
        <v>0</v>
      </c>
      <c r="K613">
        <v>1</v>
      </c>
      <c r="L613" s="6">
        <v>0</v>
      </c>
    </row>
    <row r="614" spans="1:12" x14ac:dyDescent="0.25">
      <c r="A614" t="s">
        <v>16</v>
      </c>
      <c r="B614" t="s">
        <v>36</v>
      </c>
      <c r="C614" t="s">
        <v>42</v>
      </c>
      <c r="D614" t="s">
        <v>30</v>
      </c>
      <c r="E614" t="s">
        <v>80</v>
      </c>
      <c r="F614" t="s">
        <v>3</v>
      </c>
      <c r="G614" t="s">
        <v>7</v>
      </c>
      <c r="H614">
        <v>0</v>
      </c>
      <c r="I614">
        <v>1</v>
      </c>
      <c r="J614">
        <v>0</v>
      </c>
      <c r="K614">
        <v>1</v>
      </c>
      <c r="L614" s="6">
        <v>0</v>
      </c>
    </row>
    <row r="615" spans="1:12" x14ac:dyDescent="0.25">
      <c r="A615" t="s">
        <v>16</v>
      </c>
      <c r="B615" t="s">
        <v>36</v>
      </c>
      <c r="C615" t="s">
        <v>42</v>
      </c>
      <c r="D615" t="s">
        <v>30</v>
      </c>
      <c r="E615" t="s">
        <v>80</v>
      </c>
      <c r="F615" t="s">
        <v>3</v>
      </c>
      <c r="G615" t="s">
        <v>4</v>
      </c>
      <c r="H615">
        <v>0</v>
      </c>
      <c r="I615">
        <v>1</v>
      </c>
      <c r="J615">
        <v>0</v>
      </c>
      <c r="K615">
        <v>1</v>
      </c>
      <c r="L615" s="6">
        <v>0</v>
      </c>
    </row>
    <row r="616" spans="1:12" x14ac:dyDescent="0.25">
      <c r="A616" t="s">
        <v>16</v>
      </c>
      <c r="B616" t="s">
        <v>36</v>
      </c>
      <c r="C616" t="s">
        <v>42</v>
      </c>
      <c r="D616" t="s">
        <v>30</v>
      </c>
      <c r="E616" t="s">
        <v>80</v>
      </c>
      <c r="F616" t="s">
        <v>3</v>
      </c>
      <c r="G616" t="s">
        <v>7</v>
      </c>
      <c r="H616">
        <v>0</v>
      </c>
      <c r="I616">
        <v>2</v>
      </c>
      <c r="J616">
        <v>0</v>
      </c>
      <c r="K616">
        <v>1</v>
      </c>
      <c r="L616" s="6">
        <v>0</v>
      </c>
    </row>
    <row r="617" spans="1:12" x14ac:dyDescent="0.25">
      <c r="A617" t="s">
        <v>16</v>
      </c>
      <c r="B617" t="s">
        <v>36</v>
      </c>
      <c r="C617" t="s">
        <v>42</v>
      </c>
      <c r="D617" t="s">
        <v>30</v>
      </c>
      <c r="E617" t="s">
        <v>80</v>
      </c>
      <c r="F617" t="s">
        <v>3</v>
      </c>
      <c r="G617" t="s">
        <v>7</v>
      </c>
      <c r="H617">
        <v>0</v>
      </c>
      <c r="I617">
        <v>2</v>
      </c>
      <c r="J617">
        <v>0</v>
      </c>
      <c r="K617">
        <v>2</v>
      </c>
      <c r="L617" s="6">
        <v>0</v>
      </c>
    </row>
    <row r="618" spans="1:12" x14ac:dyDescent="0.25">
      <c r="A618" t="s">
        <v>16</v>
      </c>
      <c r="B618" t="s">
        <v>36</v>
      </c>
      <c r="C618" t="s">
        <v>42</v>
      </c>
      <c r="D618" t="s">
        <v>30</v>
      </c>
      <c r="E618" t="s">
        <v>80</v>
      </c>
      <c r="F618" t="s">
        <v>3</v>
      </c>
      <c r="G618" t="s">
        <v>7</v>
      </c>
      <c r="H618">
        <v>0</v>
      </c>
      <c r="I618">
        <v>3</v>
      </c>
      <c r="J618">
        <v>0</v>
      </c>
      <c r="K618">
        <v>3</v>
      </c>
      <c r="L618" s="6">
        <v>0</v>
      </c>
    </row>
    <row r="619" spans="1:12" x14ac:dyDescent="0.25">
      <c r="A619" t="s">
        <v>16</v>
      </c>
      <c r="B619" t="s">
        <v>36</v>
      </c>
      <c r="C619" t="s">
        <v>42</v>
      </c>
      <c r="D619" t="s">
        <v>30</v>
      </c>
      <c r="E619" t="s">
        <v>80</v>
      </c>
      <c r="F619" t="s">
        <v>3</v>
      </c>
      <c r="G619" t="s">
        <v>7</v>
      </c>
      <c r="H619">
        <v>0</v>
      </c>
      <c r="I619">
        <v>3</v>
      </c>
      <c r="J619">
        <v>0</v>
      </c>
      <c r="K619">
        <v>3</v>
      </c>
      <c r="L619" s="6">
        <v>0</v>
      </c>
    </row>
    <row r="620" spans="1:12" x14ac:dyDescent="0.25">
      <c r="A620" t="s">
        <v>16</v>
      </c>
      <c r="B620" t="s">
        <v>36</v>
      </c>
      <c r="C620" t="s">
        <v>42</v>
      </c>
      <c r="D620" t="s">
        <v>30</v>
      </c>
      <c r="E620" t="s">
        <v>80</v>
      </c>
      <c r="F620" t="s">
        <v>3</v>
      </c>
      <c r="G620" t="s">
        <v>7</v>
      </c>
      <c r="H620">
        <v>0</v>
      </c>
      <c r="I620">
        <v>3</v>
      </c>
      <c r="J620">
        <v>0</v>
      </c>
      <c r="K620">
        <v>3</v>
      </c>
      <c r="L620" s="6">
        <v>0</v>
      </c>
    </row>
    <row r="621" spans="1:12" x14ac:dyDescent="0.25">
      <c r="A621" t="s">
        <v>16</v>
      </c>
      <c r="B621" t="s">
        <v>36</v>
      </c>
      <c r="C621" t="s">
        <v>42</v>
      </c>
      <c r="D621" t="s">
        <v>30</v>
      </c>
      <c r="E621" t="s">
        <v>80</v>
      </c>
      <c r="F621" t="s">
        <v>3</v>
      </c>
      <c r="G621" t="s">
        <v>7</v>
      </c>
      <c r="H621">
        <v>0</v>
      </c>
      <c r="I621">
        <v>3</v>
      </c>
      <c r="J621">
        <v>1</v>
      </c>
      <c r="K621">
        <v>2</v>
      </c>
      <c r="L621" s="6">
        <v>33.333333333333329</v>
      </c>
    </row>
    <row r="622" spans="1:12" x14ac:dyDescent="0.25">
      <c r="A622" t="s">
        <v>16</v>
      </c>
      <c r="B622" t="s">
        <v>36</v>
      </c>
      <c r="C622" t="s">
        <v>42</v>
      </c>
      <c r="D622" t="s">
        <v>30</v>
      </c>
      <c r="E622" t="s">
        <v>80</v>
      </c>
      <c r="F622" t="s">
        <v>3</v>
      </c>
      <c r="G622" t="s">
        <v>4</v>
      </c>
      <c r="H622">
        <v>0</v>
      </c>
      <c r="I622">
        <v>3</v>
      </c>
      <c r="J622">
        <v>1</v>
      </c>
      <c r="K622">
        <v>2</v>
      </c>
      <c r="L622" s="6">
        <v>33.333333333333329</v>
      </c>
    </row>
    <row r="623" spans="1:12" x14ac:dyDescent="0.25">
      <c r="A623" t="s">
        <v>16</v>
      </c>
      <c r="B623" t="s">
        <v>36</v>
      </c>
      <c r="C623" t="s">
        <v>42</v>
      </c>
      <c r="D623" t="s">
        <v>30</v>
      </c>
      <c r="E623" t="s">
        <v>80</v>
      </c>
      <c r="F623" t="s">
        <v>3</v>
      </c>
      <c r="G623" t="s">
        <v>4</v>
      </c>
      <c r="H623">
        <v>0</v>
      </c>
      <c r="I623">
        <v>4</v>
      </c>
      <c r="J623">
        <v>1</v>
      </c>
      <c r="K623">
        <v>3</v>
      </c>
      <c r="L623" s="6">
        <v>25</v>
      </c>
    </row>
    <row r="624" spans="1:12" x14ac:dyDescent="0.25">
      <c r="A624" t="s">
        <v>16</v>
      </c>
      <c r="B624" t="s">
        <v>36</v>
      </c>
      <c r="C624" t="s">
        <v>42</v>
      </c>
      <c r="D624" t="s">
        <v>30</v>
      </c>
      <c r="E624" t="s">
        <v>80</v>
      </c>
      <c r="F624" t="s">
        <v>3</v>
      </c>
      <c r="G624" t="s">
        <v>4</v>
      </c>
      <c r="H624">
        <v>0</v>
      </c>
      <c r="I624">
        <v>5</v>
      </c>
      <c r="J624">
        <v>1</v>
      </c>
      <c r="K624">
        <v>3</v>
      </c>
      <c r="L624" s="6">
        <v>25</v>
      </c>
    </row>
    <row r="625" spans="1:12" x14ac:dyDescent="0.25">
      <c r="A625" t="s">
        <v>16</v>
      </c>
      <c r="B625" t="s">
        <v>36</v>
      </c>
      <c r="C625" t="s">
        <v>42</v>
      </c>
      <c r="D625" t="s">
        <v>30</v>
      </c>
      <c r="E625" t="s">
        <v>80</v>
      </c>
      <c r="F625" t="s">
        <v>3</v>
      </c>
      <c r="G625" t="s">
        <v>7</v>
      </c>
      <c r="H625">
        <v>0</v>
      </c>
      <c r="I625">
        <v>8</v>
      </c>
      <c r="J625">
        <v>1</v>
      </c>
      <c r="K625">
        <v>7</v>
      </c>
      <c r="L625" s="6">
        <v>12.5</v>
      </c>
    </row>
    <row r="626" spans="1:12" x14ac:dyDescent="0.25">
      <c r="A626" t="s">
        <v>16</v>
      </c>
      <c r="B626" t="s">
        <v>36</v>
      </c>
      <c r="C626" t="s">
        <v>42</v>
      </c>
      <c r="D626" t="s">
        <v>30</v>
      </c>
      <c r="E626" t="s">
        <v>80</v>
      </c>
      <c r="F626" t="s">
        <v>3</v>
      </c>
      <c r="G626" t="s">
        <v>4</v>
      </c>
      <c r="H626">
        <v>0</v>
      </c>
      <c r="I626">
        <v>9</v>
      </c>
      <c r="J626">
        <v>1</v>
      </c>
      <c r="K626">
        <v>7</v>
      </c>
      <c r="L626" s="6">
        <v>12.5</v>
      </c>
    </row>
    <row r="627" spans="1:12" x14ac:dyDescent="0.25">
      <c r="A627" t="s">
        <v>16</v>
      </c>
      <c r="B627" t="s">
        <v>36</v>
      </c>
      <c r="C627" t="s">
        <v>42</v>
      </c>
      <c r="D627" t="s">
        <v>30</v>
      </c>
      <c r="E627" t="s">
        <v>80</v>
      </c>
      <c r="F627" t="s">
        <v>3</v>
      </c>
      <c r="G627" t="s">
        <v>7</v>
      </c>
      <c r="H627">
        <v>0</v>
      </c>
      <c r="I627">
        <v>12</v>
      </c>
      <c r="J627">
        <v>0</v>
      </c>
      <c r="K627">
        <v>12</v>
      </c>
      <c r="L627" s="6">
        <v>0</v>
      </c>
    </row>
    <row r="628" spans="1:12" x14ac:dyDescent="0.25">
      <c r="A628" t="s">
        <v>16</v>
      </c>
      <c r="B628" t="s">
        <v>36</v>
      </c>
      <c r="C628" t="s">
        <v>42</v>
      </c>
      <c r="D628" t="s">
        <v>30</v>
      </c>
      <c r="E628" t="s">
        <v>80</v>
      </c>
      <c r="F628" t="s">
        <v>3</v>
      </c>
      <c r="G628" t="s">
        <v>95</v>
      </c>
      <c r="H628">
        <v>5</v>
      </c>
      <c r="I628">
        <v>0</v>
      </c>
      <c r="J628">
        <v>0</v>
      </c>
      <c r="K628">
        <v>0</v>
      </c>
      <c r="L628" s="6" t="s">
        <v>9</v>
      </c>
    </row>
    <row r="629" spans="1:12" x14ac:dyDescent="0.25">
      <c r="A629" t="s">
        <v>16</v>
      </c>
      <c r="B629" t="s">
        <v>36</v>
      </c>
      <c r="C629" t="s">
        <v>42</v>
      </c>
      <c r="D629" t="s">
        <v>30</v>
      </c>
      <c r="E629" t="s">
        <v>80</v>
      </c>
      <c r="F629" t="s">
        <v>3</v>
      </c>
      <c r="G629" t="s">
        <v>7</v>
      </c>
      <c r="H629">
        <v>5</v>
      </c>
      <c r="I629">
        <v>1</v>
      </c>
      <c r="J629">
        <v>1</v>
      </c>
      <c r="K629">
        <v>0</v>
      </c>
      <c r="L629" s="6">
        <v>100</v>
      </c>
    </row>
    <row r="630" spans="1:12" x14ac:dyDescent="0.25">
      <c r="A630" t="s">
        <v>16</v>
      </c>
      <c r="B630" t="s">
        <v>36</v>
      </c>
      <c r="C630" t="s">
        <v>42</v>
      </c>
      <c r="D630" t="s">
        <v>30</v>
      </c>
      <c r="E630" t="s">
        <v>80</v>
      </c>
      <c r="F630" t="s">
        <v>3</v>
      </c>
      <c r="G630" t="s">
        <v>7</v>
      </c>
      <c r="H630">
        <v>5</v>
      </c>
      <c r="I630">
        <v>1</v>
      </c>
      <c r="J630">
        <v>0</v>
      </c>
      <c r="K630">
        <v>1</v>
      </c>
      <c r="L630" s="6">
        <v>0</v>
      </c>
    </row>
    <row r="631" spans="1:12" x14ac:dyDescent="0.25">
      <c r="A631" t="s">
        <v>16</v>
      </c>
      <c r="B631" t="s">
        <v>36</v>
      </c>
      <c r="C631" t="s">
        <v>42</v>
      </c>
      <c r="D631" t="s">
        <v>30</v>
      </c>
      <c r="E631" t="s">
        <v>80</v>
      </c>
      <c r="F631" t="s">
        <v>3</v>
      </c>
      <c r="G631" t="s">
        <v>4</v>
      </c>
      <c r="H631">
        <v>5</v>
      </c>
      <c r="I631">
        <v>1</v>
      </c>
      <c r="J631">
        <v>0</v>
      </c>
      <c r="K631">
        <v>1</v>
      </c>
      <c r="L631" s="6">
        <v>0</v>
      </c>
    </row>
    <row r="632" spans="1:12" x14ac:dyDescent="0.25">
      <c r="A632" t="s">
        <v>16</v>
      </c>
      <c r="B632" t="s">
        <v>36</v>
      </c>
      <c r="C632" t="s">
        <v>42</v>
      </c>
      <c r="D632" t="s">
        <v>30</v>
      </c>
      <c r="E632" t="s">
        <v>80</v>
      </c>
      <c r="F632" t="s">
        <v>3</v>
      </c>
      <c r="G632" t="s">
        <v>7</v>
      </c>
      <c r="H632">
        <v>5</v>
      </c>
      <c r="I632">
        <v>1</v>
      </c>
      <c r="J632">
        <v>0</v>
      </c>
      <c r="K632">
        <v>1</v>
      </c>
      <c r="L632" s="6">
        <v>0</v>
      </c>
    </row>
    <row r="633" spans="1:12" x14ac:dyDescent="0.25">
      <c r="A633" t="s">
        <v>16</v>
      </c>
      <c r="B633" t="s">
        <v>36</v>
      </c>
      <c r="C633" t="s">
        <v>42</v>
      </c>
      <c r="D633" t="s">
        <v>30</v>
      </c>
      <c r="E633" t="s">
        <v>80</v>
      </c>
      <c r="F633" t="s">
        <v>3</v>
      </c>
      <c r="G633" t="s">
        <v>7</v>
      </c>
      <c r="H633">
        <v>5</v>
      </c>
      <c r="I633">
        <v>2</v>
      </c>
      <c r="J633">
        <v>1</v>
      </c>
      <c r="K633">
        <v>0</v>
      </c>
      <c r="L633" s="6">
        <v>100</v>
      </c>
    </row>
    <row r="634" spans="1:12" x14ac:dyDescent="0.25">
      <c r="A634" t="s">
        <v>16</v>
      </c>
      <c r="B634" t="s">
        <v>36</v>
      </c>
      <c r="C634" t="s">
        <v>42</v>
      </c>
      <c r="D634" t="s">
        <v>30</v>
      </c>
      <c r="E634" t="s">
        <v>80</v>
      </c>
      <c r="F634" t="s">
        <v>3</v>
      </c>
      <c r="G634" t="s">
        <v>7</v>
      </c>
      <c r="H634">
        <v>5</v>
      </c>
      <c r="I634">
        <v>2</v>
      </c>
      <c r="J634">
        <v>1</v>
      </c>
      <c r="K634">
        <v>0</v>
      </c>
      <c r="L634" s="6">
        <v>100</v>
      </c>
    </row>
    <row r="635" spans="1:12" x14ac:dyDescent="0.25">
      <c r="A635" t="s">
        <v>16</v>
      </c>
      <c r="B635" t="s">
        <v>36</v>
      </c>
      <c r="C635" t="s">
        <v>42</v>
      </c>
      <c r="D635" t="s">
        <v>30</v>
      </c>
      <c r="E635" t="s">
        <v>80</v>
      </c>
      <c r="F635" t="s">
        <v>3</v>
      </c>
      <c r="G635" t="s">
        <v>7</v>
      </c>
      <c r="H635">
        <v>5</v>
      </c>
      <c r="I635">
        <v>2</v>
      </c>
      <c r="J635">
        <v>0</v>
      </c>
      <c r="K635">
        <v>2</v>
      </c>
      <c r="L635" s="6">
        <v>0</v>
      </c>
    </row>
    <row r="636" spans="1:12" x14ac:dyDescent="0.25">
      <c r="A636" t="s">
        <v>16</v>
      </c>
      <c r="B636" t="s">
        <v>36</v>
      </c>
      <c r="C636" t="s">
        <v>42</v>
      </c>
      <c r="D636" t="s">
        <v>30</v>
      </c>
      <c r="E636" t="s">
        <v>80</v>
      </c>
      <c r="F636" t="s">
        <v>3</v>
      </c>
      <c r="G636" t="s">
        <v>7</v>
      </c>
      <c r="H636">
        <v>5</v>
      </c>
      <c r="I636">
        <v>2</v>
      </c>
      <c r="J636">
        <v>0</v>
      </c>
      <c r="K636">
        <v>2</v>
      </c>
      <c r="L636" s="6">
        <v>0</v>
      </c>
    </row>
    <row r="637" spans="1:12" x14ac:dyDescent="0.25">
      <c r="A637" t="s">
        <v>16</v>
      </c>
      <c r="B637" t="s">
        <v>36</v>
      </c>
      <c r="C637" t="s">
        <v>42</v>
      </c>
      <c r="D637" t="s">
        <v>30</v>
      </c>
      <c r="E637" t="s">
        <v>80</v>
      </c>
      <c r="F637" t="s">
        <v>3</v>
      </c>
      <c r="G637" t="s">
        <v>4</v>
      </c>
      <c r="H637">
        <v>5</v>
      </c>
      <c r="I637">
        <v>2</v>
      </c>
      <c r="J637">
        <v>0</v>
      </c>
      <c r="K637">
        <v>2</v>
      </c>
      <c r="L637" s="6">
        <v>0</v>
      </c>
    </row>
    <row r="638" spans="1:12" x14ac:dyDescent="0.25">
      <c r="A638" t="s">
        <v>16</v>
      </c>
      <c r="B638" t="s">
        <v>36</v>
      </c>
      <c r="C638" t="s">
        <v>42</v>
      </c>
      <c r="D638" t="s">
        <v>30</v>
      </c>
      <c r="E638" t="s">
        <v>80</v>
      </c>
      <c r="F638" t="s">
        <v>3</v>
      </c>
      <c r="G638" t="s">
        <v>4</v>
      </c>
      <c r="H638">
        <v>5</v>
      </c>
      <c r="I638">
        <v>4</v>
      </c>
      <c r="J638">
        <v>3</v>
      </c>
      <c r="K638">
        <v>0</v>
      </c>
      <c r="L638" s="6">
        <v>100</v>
      </c>
    </row>
    <row r="639" spans="1:12" x14ac:dyDescent="0.25">
      <c r="A639" t="s">
        <v>16</v>
      </c>
      <c r="B639" t="s">
        <v>36</v>
      </c>
      <c r="C639" t="s">
        <v>42</v>
      </c>
      <c r="D639" t="s">
        <v>30</v>
      </c>
      <c r="E639" t="s">
        <v>80</v>
      </c>
      <c r="F639" t="s">
        <v>3</v>
      </c>
      <c r="G639" t="s">
        <v>7</v>
      </c>
      <c r="H639">
        <v>5</v>
      </c>
      <c r="I639">
        <v>4</v>
      </c>
      <c r="J639">
        <v>0</v>
      </c>
      <c r="K639">
        <v>4</v>
      </c>
      <c r="L639" s="6">
        <v>0</v>
      </c>
    </row>
    <row r="640" spans="1:12" x14ac:dyDescent="0.25">
      <c r="A640" t="s">
        <v>16</v>
      </c>
      <c r="B640" t="s">
        <v>36</v>
      </c>
      <c r="C640" t="s">
        <v>42</v>
      </c>
      <c r="D640" t="s">
        <v>30</v>
      </c>
      <c r="E640" t="s">
        <v>80</v>
      </c>
      <c r="F640" t="s">
        <v>3</v>
      </c>
      <c r="G640" t="s">
        <v>4</v>
      </c>
      <c r="H640">
        <v>5</v>
      </c>
      <c r="I640">
        <v>4</v>
      </c>
      <c r="J640">
        <v>2</v>
      </c>
      <c r="K640">
        <v>2</v>
      </c>
      <c r="L640" s="6">
        <v>50</v>
      </c>
    </row>
    <row r="641" spans="1:12" x14ac:dyDescent="0.25">
      <c r="A641" t="s">
        <v>16</v>
      </c>
      <c r="B641" t="s">
        <v>36</v>
      </c>
      <c r="C641" t="s">
        <v>42</v>
      </c>
      <c r="D641" t="s">
        <v>30</v>
      </c>
      <c r="E641" t="s">
        <v>80</v>
      </c>
      <c r="F641" t="s">
        <v>3</v>
      </c>
      <c r="G641" t="s">
        <v>4</v>
      </c>
      <c r="H641">
        <v>5</v>
      </c>
      <c r="I641">
        <v>5</v>
      </c>
      <c r="J641">
        <v>0</v>
      </c>
      <c r="K641">
        <v>4</v>
      </c>
      <c r="L641" s="6">
        <v>0</v>
      </c>
    </row>
    <row r="642" spans="1:12" x14ac:dyDescent="0.25">
      <c r="A642" t="s">
        <v>16</v>
      </c>
      <c r="B642" t="s">
        <v>36</v>
      </c>
      <c r="C642" t="s">
        <v>42</v>
      </c>
      <c r="D642" t="s">
        <v>30</v>
      </c>
      <c r="E642" t="s">
        <v>80</v>
      </c>
      <c r="F642" t="s">
        <v>3</v>
      </c>
      <c r="G642" t="s">
        <v>4</v>
      </c>
      <c r="H642">
        <v>5</v>
      </c>
      <c r="I642">
        <v>5</v>
      </c>
      <c r="J642">
        <v>4</v>
      </c>
      <c r="K642">
        <v>0</v>
      </c>
      <c r="L642" s="6">
        <v>100</v>
      </c>
    </row>
    <row r="643" spans="1:12" x14ac:dyDescent="0.25">
      <c r="A643" t="s">
        <v>16</v>
      </c>
      <c r="B643" t="s">
        <v>36</v>
      </c>
      <c r="C643" t="s">
        <v>42</v>
      </c>
      <c r="D643" t="s">
        <v>30</v>
      </c>
      <c r="E643" t="s">
        <v>80</v>
      </c>
      <c r="F643" t="s">
        <v>3</v>
      </c>
      <c r="G643" t="s">
        <v>4</v>
      </c>
      <c r="H643">
        <v>5</v>
      </c>
      <c r="I643">
        <v>5</v>
      </c>
      <c r="J643">
        <v>1</v>
      </c>
      <c r="K643">
        <v>4</v>
      </c>
      <c r="L643" s="6">
        <v>20</v>
      </c>
    </row>
    <row r="644" spans="1:12" x14ac:dyDescent="0.25">
      <c r="A644" t="s">
        <v>16</v>
      </c>
      <c r="B644" t="s">
        <v>36</v>
      </c>
      <c r="C644" t="s">
        <v>42</v>
      </c>
      <c r="D644" t="s">
        <v>30</v>
      </c>
      <c r="E644" t="s">
        <v>80</v>
      </c>
      <c r="F644" t="s">
        <v>3</v>
      </c>
      <c r="G644" t="s">
        <v>7</v>
      </c>
      <c r="H644">
        <v>20</v>
      </c>
      <c r="I644">
        <v>1</v>
      </c>
      <c r="J644">
        <v>1</v>
      </c>
      <c r="K644">
        <v>0</v>
      </c>
      <c r="L644" s="6">
        <v>100</v>
      </c>
    </row>
    <row r="645" spans="1:12" x14ac:dyDescent="0.25">
      <c r="A645" t="s">
        <v>16</v>
      </c>
      <c r="B645" t="s">
        <v>36</v>
      </c>
      <c r="C645" t="s">
        <v>42</v>
      </c>
      <c r="D645" t="s">
        <v>30</v>
      </c>
      <c r="E645" t="s">
        <v>80</v>
      </c>
      <c r="F645" t="s">
        <v>3</v>
      </c>
      <c r="G645" t="s">
        <v>7</v>
      </c>
      <c r="H645">
        <v>20</v>
      </c>
      <c r="I645">
        <v>1</v>
      </c>
      <c r="J645">
        <v>1</v>
      </c>
      <c r="K645">
        <v>0</v>
      </c>
      <c r="L645" s="6">
        <v>100</v>
      </c>
    </row>
    <row r="646" spans="1:12" x14ac:dyDescent="0.25">
      <c r="A646" t="s">
        <v>16</v>
      </c>
      <c r="B646" t="s">
        <v>36</v>
      </c>
      <c r="C646" t="s">
        <v>42</v>
      </c>
      <c r="D646" t="s">
        <v>30</v>
      </c>
      <c r="E646" t="s">
        <v>80</v>
      </c>
      <c r="F646" t="s">
        <v>3</v>
      </c>
      <c r="G646" t="s">
        <v>7</v>
      </c>
      <c r="H646">
        <v>20</v>
      </c>
      <c r="I646">
        <v>1</v>
      </c>
      <c r="J646">
        <v>0</v>
      </c>
      <c r="K646">
        <v>1</v>
      </c>
      <c r="L646" s="6">
        <v>0</v>
      </c>
    </row>
    <row r="647" spans="1:12" x14ac:dyDescent="0.25">
      <c r="A647" t="s">
        <v>16</v>
      </c>
      <c r="B647" t="s">
        <v>36</v>
      </c>
      <c r="C647" t="s">
        <v>42</v>
      </c>
      <c r="D647" t="s">
        <v>30</v>
      </c>
      <c r="E647" t="s">
        <v>80</v>
      </c>
      <c r="F647" t="s">
        <v>3</v>
      </c>
      <c r="G647" t="s">
        <v>7</v>
      </c>
      <c r="H647">
        <v>20</v>
      </c>
      <c r="I647">
        <v>1</v>
      </c>
      <c r="J647">
        <v>0</v>
      </c>
      <c r="K647">
        <v>1</v>
      </c>
      <c r="L647" s="6">
        <v>0</v>
      </c>
    </row>
    <row r="648" spans="1:12" x14ac:dyDescent="0.25">
      <c r="A648" t="s">
        <v>16</v>
      </c>
      <c r="B648" t="s">
        <v>36</v>
      </c>
      <c r="C648" t="s">
        <v>42</v>
      </c>
      <c r="D648" t="s">
        <v>30</v>
      </c>
      <c r="E648" t="s">
        <v>80</v>
      </c>
      <c r="F648" t="s">
        <v>3</v>
      </c>
      <c r="G648" t="s">
        <v>7</v>
      </c>
      <c r="H648">
        <v>20</v>
      </c>
      <c r="I648">
        <v>1</v>
      </c>
      <c r="J648">
        <v>0</v>
      </c>
      <c r="K648">
        <v>1</v>
      </c>
      <c r="L648" s="6">
        <v>0</v>
      </c>
    </row>
    <row r="649" spans="1:12" x14ac:dyDescent="0.25">
      <c r="A649" t="s">
        <v>16</v>
      </c>
      <c r="B649" t="s">
        <v>36</v>
      </c>
      <c r="C649" t="s">
        <v>42</v>
      </c>
      <c r="D649" t="s">
        <v>30</v>
      </c>
      <c r="E649" t="s">
        <v>80</v>
      </c>
      <c r="F649" t="s">
        <v>3</v>
      </c>
      <c r="G649" t="s">
        <v>4</v>
      </c>
      <c r="H649">
        <v>20</v>
      </c>
      <c r="I649">
        <v>2</v>
      </c>
      <c r="J649">
        <v>0</v>
      </c>
      <c r="K649">
        <v>1</v>
      </c>
      <c r="L649" s="6">
        <v>0</v>
      </c>
    </row>
    <row r="650" spans="1:12" x14ac:dyDescent="0.25">
      <c r="A650" t="s">
        <v>16</v>
      </c>
      <c r="B650" t="s">
        <v>36</v>
      </c>
      <c r="C650" t="s">
        <v>42</v>
      </c>
      <c r="D650" t="s">
        <v>30</v>
      </c>
      <c r="E650" t="s">
        <v>80</v>
      </c>
      <c r="F650" t="s">
        <v>3</v>
      </c>
      <c r="G650" t="s">
        <v>4</v>
      </c>
      <c r="H650">
        <v>20</v>
      </c>
      <c r="I650">
        <v>2</v>
      </c>
      <c r="J650">
        <v>0</v>
      </c>
      <c r="K650">
        <v>1</v>
      </c>
      <c r="L650" s="6">
        <v>0</v>
      </c>
    </row>
    <row r="651" spans="1:12" x14ac:dyDescent="0.25">
      <c r="A651" t="s">
        <v>16</v>
      </c>
      <c r="B651" t="s">
        <v>36</v>
      </c>
      <c r="C651" t="s">
        <v>42</v>
      </c>
      <c r="D651" t="s">
        <v>30</v>
      </c>
      <c r="E651" t="s">
        <v>80</v>
      </c>
      <c r="F651" t="s">
        <v>3</v>
      </c>
      <c r="G651" t="s">
        <v>4</v>
      </c>
      <c r="H651">
        <v>20</v>
      </c>
      <c r="I651">
        <v>2</v>
      </c>
      <c r="J651">
        <v>2</v>
      </c>
      <c r="K651">
        <v>0</v>
      </c>
      <c r="L651" s="6">
        <v>100</v>
      </c>
    </row>
    <row r="652" spans="1:12" x14ac:dyDescent="0.25">
      <c r="A652" t="s">
        <v>16</v>
      </c>
      <c r="B652" t="s">
        <v>36</v>
      </c>
      <c r="C652" t="s">
        <v>42</v>
      </c>
      <c r="D652" t="s">
        <v>30</v>
      </c>
      <c r="E652" t="s">
        <v>80</v>
      </c>
      <c r="F652" t="s">
        <v>3</v>
      </c>
      <c r="G652" t="s">
        <v>4</v>
      </c>
      <c r="H652">
        <v>20</v>
      </c>
      <c r="I652">
        <v>2</v>
      </c>
      <c r="J652">
        <v>0</v>
      </c>
      <c r="K652">
        <v>2</v>
      </c>
      <c r="L652" s="6">
        <v>0</v>
      </c>
    </row>
    <row r="653" spans="1:12" x14ac:dyDescent="0.25">
      <c r="A653" t="s">
        <v>16</v>
      </c>
      <c r="B653" t="s">
        <v>36</v>
      </c>
      <c r="C653" t="s">
        <v>42</v>
      </c>
      <c r="D653" t="s">
        <v>30</v>
      </c>
      <c r="E653" t="s">
        <v>80</v>
      </c>
      <c r="F653" t="s">
        <v>3</v>
      </c>
      <c r="G653" t="s">
        <v>7</v>
      </c>
      <c r="H653">
        <v>20</v>
      </c>
      <c r="I653">
        <v>3</v>
      </c>
      <c r="J653">
        <v>0</v>
      </c>
      <c r="K653">
        <v>3</v>
      </c>
      <c r="L653" s="6">
        <v>0</v>
      </c>
    </row>
    <row r="654" spans="1:12" x14ac:dyDescent="0.25">
      <c r="A654" t="s">
        <v>16</v>
      </c>
      <c r="B654" t="s">
        <v>36</v>
      </c>
      <c r="C654" t="s">
        <v>42</v>
      </c>
      <c r="D654" t="s">
        <v>30</v>
      </c>
      <c r="E654" t="s">
        <v>80</v>
      </c>
      <c r="F654" t="s">
        <v>3</v>
      </c>
      <c r="G654" t="s">
        <v>7</v>
      </c>
      <c r="H654">
        <v>20</v>
      </c>
      <c r="I654">
        <v>3</v>
      </c>
      <c r="J654">
        <v>1</v>
      </c>
      <c r="K654">
        <v>2</v>
      </c>
      <c r="L654" s="6">
        <v>33.333333333333329</v>
      </c>
    </row>
    <row r="655" spans="1:12" x14ac:dyDescent="0.25">
      <c r="A655" t="s">
        <v>16</v>
      </c>
      <c r="B655" t="s">
        <v>36</v>
      </c>
      <c r="C655" t="s">
        <v>42</v>
      </c>
      <c r="D655" t="s">
        <v>30</v>
      </c>
      <c r="E655" t="s">
        <v>80</v>
      </c>
      <c r="F655" t="s">
        <v>3</v>
      </c>
      <c r="G655" t="s">
        <v>4</v>
      </c>
      <c r="H655">
        <v>20</v>
      </c>
      <c r="I655">
        <v>4</v>
      </c>
      <c r="J655">
        <v>2</v>
      </c>
      <c r="K655">
        <v>1</v>
      </c>
      <c r="L655" s="6">
        <v>66.666666666666657</v>
      </c>
    </row>
    <row r="656" spans="1:12" x14ac:dyDescent="0.25">
      <c r="A656" t="s">
        <v>16</v>
      </c>
      <c r="B656" t="s">
        <v>36</v>
      </c>
      <c r="C656" t="s">
        <v>42</v>
      </c>
      <c r="D656" t="s">
        <v>30</v>
      </c>
      <c r="E656" t="s">
        <v>80</v>
      </c>
      <c r="F656" t="s">
        <v>3</v>
      </c>
      <c r="G656" t="s">
        <v>4</v>
      </c>
      <c r="H656">
        <v>20</v>
      </c>
      <c r="I656">
        <v>4</v>
      </c>
      <c r="J656">
        <v>2</v>
      </c>
      <c r="K656">
        <v>1</v>
      </c>
      <c r="L656" s="6">
        <v>66.666666666666657</v>
      </c>
    </row>
    <row r="657" spans="1:12" x14ac:dyDescent="0.25">
      <c r="A657" t="s">
        <v>16</v>
      </c>
      <c r="B657" t="s">
        <v>36</v>
      </c>
      <c r="C657" t="s">
        <v>42</v>
      </c>
      <c r="D657" t="s">
        <v>30</v>
      </c>
      <c r="E657" t="s">
        <v>80</v>
      </c>
      <c r="F657" t="s">
        <v>3</v>
      </c>
      <c r="G657" t="s">
        <v>7</v>
      </c>
      <c r="H657">
        <v>20</v>
      </c>
      <c r="I657">
        <v>4</v>
      </c>
      <c r="J657">
        <v>0</v>
      </c>
      <c r="K657">
        <v>4</v>
      </c>
      <c r="L657" s="6">
        <v>0</v>
      </c>
    </row>
    <row r="658" spans="1:12" x14ac:dyDescent="0.25">
      <c r="A658" t="s">
        <v>16</v>
      </c>
      <c r="B658" t="s">
        <v>36</v>
      </c>
      <c r="C658" t="s">
        <v>42</v>
      </c>
      <c r="D658" t="s">
        <v>30</v>
      </c>
      <c r="E658" t="s">
        <v>80</v>
      </c>
      <c r="F658" t="s">
        <v>3</v>
      </c>
      <c r="G658" t="s">
        <v>4</v>
      </c>
      <c r="H658">
        <v>20</v>
      </c>
      <c r="I658">
        <v>4</v>
      </c>
      <c r="J658">
        <v>1</v>
      </c>
      <c r="K658">
        <v>3</v>
      </c>
      <c r="L658" s="6">
        <v>25</v>
      </c>
    </row>
    <row r="659" spans="1:12" x14ac:dyDescent="0.25">
      <c r="A659" t="s">
        <v>16</v>
      </c>
      <c r="B659" t="s">
        <v>36</v>
      </c>
      <c r="C659" t="s">
        <v>42</v>
      </c>
      <c r="D659" t="s">
        <v>30</v>
      </c>
      <c r="E659" t="s">
        <v>80</v>
      </c>
      <c r="F659" t="s">
        <v>3</v>
      </c>
      <c r="G659" t="s">
        <v>4</v>
      </c>
      <c r="H659">
        <v>20</v>
      </c>
      <c r="I659">
        <v>5</v>
      </c>
      <c r="J659">
        <v>2</v>
      </c>
      <c r="K659">
        <v>2</v>
      </c>
      <c r="L659" s="6">
        <v>50</v>
      </c>
    </row>
    <row r="660" spans="1:12" x14ac:dyDescent="0.25">
      <c r="A660" t="s">
        <v>16</v>
      </c>
      <c r="B660" t="s">
        <v>36</v>
      </c>
      <c r="C660" t="s">
        <v>42</v>
      </c>
      <c r="D660" t="s">
        <v>30</v>
      </c>
      <c r="E660" t="s">
        <v>80</v>
      </c>
      <c r="F660" t="s">
        <v>3</v>
      </c>
      <c r="G660" t="s">
        <v>7</v>
      </c>
      <c r="H660">
        <v>100</v>
      </c>
      <c r="I660">
        <v>1</v>
      </c>
      <c r="J660">
        <v>1</v>
      </c>
      <c r="K660">
        <v>0</v>
      </c>
      <c r="L660" s="6">
        <v>100</v>
      </c>
    </row>
    <row r="661" spans="1:12" x14ac:dyDescent="0.25">
      <c r="A661" t="s">
        <v>16</v>
      </c>
      <c r="B661" t="s">
        <v>36</v>
      </c>
      <c r="C661" t="s">
        <v>42</v>
      </c>
      <c r="D661" t="s">
        <v>30</v>
      </c>
      <c r="E661" t="s">
        <v>80</v>
      </c>
      <c r="F661" t="s">
        <v>3</v>
      </c>
      <c r="G661" t="s">
        <v>7</v>
      </c>
      <c r="H661">
        <v>100</v>
      </c>
      <c r="I661">
        <v>1</v>
      </c>
      <c r="J661">
        <v>1</v>
      </c>
      <c r="K661">
        <v>0</v>
      </c>
      <c r="L661" s="6">
        <v>100</v>
      </c>
    </row>
    <row r="662" spans="1:12" x14ac:dyDescent="0.25">
      <c r="A662" t="s">
        <v>16</v>
      </c>
      <c r="B662" t="s">
        <v>36</v>
      </c>
      <c r="C662" t="s">
        <v>42</v>
      </c>
      <c r="D662" t="s">
        <v>30</v>
      </c>
      <c r="E662" t="s">
        <v>80</v>
      </c>
      <c r="F662" t="s">
        <v>3</v>
      </c>
      <c r="G662" t="s">
        <v>7</v>
      </c>
      <c r="H662">
        <v>100</v>
      </c>
      <c r="I662">
        <v>1</v>
      </c>
      <c r="J662">
        <v>1</v>
      </c>
      <c r="K662">
        <v>0</v>
      </c>
      <c r="L662" s="6">
        <v>100</v>
      </c>
    </row>
    <row r="663" spans="1:12" x14ac:dyDescent="0.25">
      <c r="A663" t="s">
        <v>16</v>
      </c>
      <c r="B663" t="s">
        <v>36</v>
      </c>
      <c r="C663" t="s">
        <v>42</v>
      </c>
      <c r="D663" t="s">
        <v>30</v>
      </c>
      <c r="E663" t="s">
        <v>80</v>
      </c>
      <c r="F663" t="s">
        <v>3</v>
      </c>
      <c r="G663" t="s">
        <v>7</v>
      </c>
      <c r="H663">
        <v>100</v>
      </c>
      <c r="I663">
        <v>1</v>
      </c>
      <c r="J663">
        <v>0</v>
      </c>
      <c r="K663">
        <v>1</v>
      </c>
      <c r="L663" s="6">
        <v>0</v>
      </c>
    </row>
    <row r="664" spans="1:12" x14ac:dyDescent="0.25">
      <c r="A664" t="s">
        <v>16</v>
      </c>
      <c r="B664" t="s">
        <v>36</v>
      </c>
      <c r="C664" t="s">
        <v>42</v>
      </c>
      <c r="D664" t="s">
        <v>30</v>
      </c>
      <c r="E664" t="s">
        <v>80</v>
      </c>
      <c r="F664" t="s">
        <v>3</v>
      </c>
      <c r="G664" t="s">
        <v>4</v>
      </c>
      <c r="H664">
        <v>100</v>
      </c>
      <c r="I664">
        <v>2</v>
      </c>
      <c r="J664">
        <v>1</v>
      </c>
      <c r="K664">
        <v>0</v>
      </c>
      <c r="L664" s="6">
        <v>100</v>
      </c>
    </row>
    <row r="665" spans="1:12" x14ac:dyDescent="0.25">
      <c r="A665" t="s">
        <v>16</v>
      </c>
      <c r="B665" t="s">
        <v>36</v>
      </c>
      <c r="C665" t="s">
        <v>42</v>
      </c>
      <c r="D665" t="s">
        <v>30</v>
      </c>
      <c r="E665" t="s">
        <v>80</v>
      </c>
      <c r="F665" t="s">
        <v>3</v>
      </c>
      <c r="G665" t="s">
        <v>7</v>
      </c>
      <c r="H665">
        <v>100</v>
      </c>
      <c r="I665">
        <v>2</v>
      </c>
      <c r="J665">
        <v>2</v>
      </c>
      <c r="K665">
        <v>0</v>
      </c>
      <c r="L665" s="6">
        <v>100</v>
      </c>
    </row>
    <row r="666" spans="1:12" x14ac:dyDescent="0.25">
      <c r="A666" t="s">
        <v>16</v>
      </c>
      <c r="B666" t="s">
        <v>36</v>
      </c>
      <c r="C666" t="s">
        <v>42</v>
      </c>
      <c r="D666" t="s">
        <v>30</v>
      </c>
      <c r="E666" t="s">
        <v>80</v>
      </c>
      <c r="F666" t="s">
        <v>3</v>
      </c>
      <c r="G666" t="s">
        <v>7</v>
      </c>
      <c r="H666">
        <v>100</v>
      </c>
      <c r="I666">
        <v>2</v>
      </c>
      <c r="J666">
        <v>0</v>
      </c>
      <c r="K666">
        <v>2</v>
      </c>
      <c r="L666" s="6">
        <v>0</v>
      </c>
    </row>
    <row r="667" spans="1:12" x14ac:dyDescent="0.25">
      <c r="A667" t="s">
        <v>16</v>
      </c>
      <c r="B667" t="s">
        <v>36</v>
      </c>
      <c r="C667" t="s">
        <v>42</v>
      </c>
      <c r="D667" t="s">
        <v>30</v>
      </c>
      <c r="E667" t="s">
        <v>80</v>
      </c>
      <c r="F667" t="s">
        <v>3</v>
      </c>
      <c r="G667" t="s">
        <v>7</v>
      </c>
      <c r="H667">
        <v>100</v>
      </c>
      <c r="I667">
        <v>3</v>
      </c>
      <c r="J667">
        <v>2</v>
      </c>
      <c r="K667">
        <v>0</v>
      </c>
      <c r="L667" s="6">
        <v>100</v>
      </c>
    </row>
    <row r="668" spans="1:12" x14ac:dyDescent="0.25">
      <c r="A668" t="s">
        <v>16</v>
      </c>
      <c r="B668" t="s">
        <v>36</v>
      </c>
      <c r="C668" t="s">
        <v>42</v>
      </c>
      <c r="D668" t="s">
        <v>30</v>
      </c>
      <c r="E668" t="s">
        <v>80</v>
      </c>
      <c r="F668" t="s">
        <v>3</v>
      </c>
      <c r="G668" t="s">
        <v>7</v>
      </c>
      <c r="H668">
        <v>100</v>
      </c>
      <c r="I668">
        <v>3</v>
      </c>
      <c r="J668">
        <v>2</v>
      </c>
      <c r="K668">
        <v>1</v>
      </c>
      <c r="L668" s="6">
        <v>66.666666666666657</v>
      </c>
    </row>
    <row r="669" spans="1:12" x14ac:dyDescent="0.25">
      <c r="A669" t="s">
        <v>16</v>
      </c>
      <c r="B669" t="s">
        <v>36</v>
      </c>
      <c r="C669" t="s">
        <v>42</v>
      </c>
      <c r="D669" t="s">
        <v>30</v>
      </c>
      <c r="E669" t="s">
        <v>80</v>
      </c>
      <c r="F669" t="s">
        <v>3</v>
      </c>
      <c r="G669" t="s">
        <v>7</v>
      </c>
      <c r="H669">
        <v>100</v>
      </c>
      <c r="I669">
        <v>3</v>
      </c>
      <c r="J669">
        <v>0</v>
      </c>
      <c r="K669">
        <v>3</v>
      </c>
      <c r="L669" s="6">
        <v>0</v>
      </c>
    </row>
    <row r="670" spans="1:12" x14ac:dyDescent="0.25">
      <c r="A670" t="s">
        <v>16</v>
      </c>
      <c r="B670" t="s">
        <v>36</v>
      </c>
      <c r="C670" t="s">
        <v>42</v>
      </c>
      <c r="D670" t="s">
        <v>30</v>
      </c>
      <c r="E670" t="s">
        <v>80</v>
      </c>
      <c r="F670" t="s">
        <v>3</v>
      </c>
      <c r="G670" t="s">
        <v>4</v>
      </c>
      <c r="H670">
        <v>100</v>
      </c>
      <c r="I670">
        <v>3</v>
      </c>
      <c r="J670">
        <v>1</v>
      </c>
      <c r="K670">
        <v>2</v>
      </c>
      <c r="L670" s="6">
        <v>33.333333333333329</v>
      </c>
    </row>
    <row r="671" spans="1:12" x14ac:dyDescent="0.25">
      <c r="A671" t="s">
        <v>16</v>
      </c>
      <c r="B671" t="s">
        <v>36</v>
      </c>
      <c r="C671" t="s">
        <v>42</v>
      </c>
      <c r="D671" t="s">
        <v>30</v>
      </c>
      <c r="E671" t="s">
        <v>80</v>
      </c>
      <c r="F671" t="s">
        <v>3</v>
      </c>
      <c r="G671" t="s">
        <v>7</v>
      </c>
      <c r="H671">
        <v>100</v>
      </c>
      <c r="I671">
        <v>4</v>
      </c>
      <c r="J671">
        <v>0</v>
      </c>
      <c r="K671">
        <v>4</v>
      </c>
      <c r="L671" s="6">
        <v>0</v>
      </c>
    </row>
    <row r="672" spans="1:12" x14ac:dyDescent="0.25">
      <c r="A672" t="s">
        <v>16</v>
      </c>
      <c r="B672" t="s">
        <v>36</v>
      </c>
      <c r="C672" t="s">
        <v>42</v>
      </c>
      <c r="D672" t="s">
        <v>30</v>
      </c>
      <c r="E672" t="s">
        <v>80</v>
      </c>
      <c r="F672" t="s">
        <v>3</v>
      </c>
      <c r="G672" t="s">
        <v>4</v>
      </c>
      <c r="H672">
        <v>100</v>
      </c>
      <c r="I672">
        <v>4</v>
      </c>
      <c r="J672">
        <v>3</v>
      </c>
      <c r="K672">
        <v>1</v>
      </c>
      <c r="L672" s="6">
        <v>75</v>
      </c>
    </row>
    <row r="673" spans="1:12" x14ac:dyDescent="0.25">
      <c r="A673" t="s">
        <v>16</v>
      </c>
      <c r="B673" t="s">
        <v>36</v>
      </c>
      <c r="C673" t="s">
        <v>42</v>
      </c>
      <c r="D673" t="s">
        <v>30</v>
      </c>
      <c r="E673" t="s">
        <v>80</v>
      </c>
      <c r="F673" t="s">
        <v>3</v>
      </c>
      <c r="G673" t="s">
        <v>7</v>
      </c>
      <c r="H673">
        <v>100</v>
      </c>
      <c r="I673">
        <v>7</v>
      </c>
      <c r="J673">
        <v>5</v>
      </c>
      <c r="K673">
        <v>2</v>
      </c>
      <c r="L673" s="6">
        <v>71.428571428571431</v>
      </c>
    </row>
    <row r="674" spans="1:12" x14ac:dyDescent="0.25">
      <c r="A674" t="s">
        <v>16</v>
      </c>
      <c r="B674" t="s">
        <v>36</v>
      </c>
      <c r="C674" t="s">
        <v>42</v>
      </c>
      <c r="D674" t="s">
        <v>30</v>
      </c>
      <c r="E674" t="s">
        <v>6</v>
      </c>
      <c r="F674" t="s">
        <v>6</v>
      </c>
      <c r="G674" t="s">
        <v>7</v>
      </c>
      <c r="H674">
        <v>0</v>
      </c>
      <c r="I674">
        <v>1</v>
      </c>
      <c r="J674">
        <v>0</v>
      </c>
      <c r="K674">
        <v>0</v>
      </c>
      <c r="L674" s="6">
        <v>0</v>
      </c>
    </row>
    <row r="675" spans="1:12" x14ac:dyDescent="0.25">
      <c r="A675" t="s">
        <v>16</v>
      </c>
      <c r="B675" t="s">
        <v>36</v>
      </c>
      <c r="C675" t="s">
        <v>42</v>
      </c>
      <c r="D675" t="s">
        <v>30</v>
      </c>
      <c r="E675" t="s">
        <v>6</v>
      </c>
      <c r="F675" t="s">
        <v>6</v>
      </c>
      <c r="G675" t="s">
        <v>7</v>
      </c>
      <c r="H675">
        <v>0</v>
      </c>
      <c r="I675">
        <v>1</v>
      </c>
      <c r="J675">
        <v>0</v>
      </c>
      <c r="K675">
        <v>1</v>
      </c>
      <c r="L675" s="6">
        <v>0</v>
      </c>
    </row>
    <row r="676" spans="1:12" x14ac:dyDescent="0.25">
      <c r="A676" t="s">
        <v>16</v>
      </c>
      <c r="B676" t="s">
        <v>36</v>
      </c>
      <c r="C676" t="s">
        <v>42</v>
      </c>
      <c r="D676" t="s">
        <v>30</v>
      </c>
      <c r="E676" t="s">
        <v>6</v>
      </c>
      <c r="F676" t="s">
        <v>6</v>
      </c>
      <c r="G676" t="s">
        <v>4</v>
      </c>
      <c r="H676">
        <v>0</v>
      </c>
      <c r="I676">
        <v>1</v>
      </c>
      <c r="J676">
        <v>0</v>
      </c>
      <c r="K676">
        <v>1</v>
      </c>
      <c r="L676" s="6">
        <v>0</v>
      </c>
    </row>
    <row r="677" spans="1:12" x14ac:dyDescent="0.25">
      <c r="A677" t="s">
        <v>16</v>
      </c>
      <c r="B677" t="s">
        <v>36</v>
      </c>
      <c r="C677" t="s">
        <v>42</v>
      </c>
      <c r="D677" t="s">
        <v>30</v>
      </c>
      <c r="E677" t="s">
        <v>6</v>
      </c>
      <c r="F677" t="s">
        <v>6</v>
      </c>
      <c r="G677" t="s">
        <v>4</v>
      </c>
      <c r="H677">
        <v>0</v>
      </c>
      <c r="I677">
        <v>2</v>
      </c>
      <c r="J677">
        <v>0</v>
      </c>
      <c r="K677">
        <v>1</v>
      </c>
      <c r="L677" s="6">
        <v>0</v>
      </c>
    </row>
    <row r="678" spans="1:12" x14ac:dyDescent="0.25">
      <c r="A678" t="s">
        <v>16</v>
      </c>
      <c r="B678" t="s">
        <v>36</v>
      </c>
      <c r="C678" t="s">
        <v>42</v>
      </c>
      <c r="D678" t="s">
        <v>30</v>
      </c>
      <c r="E678" t="s">
        <v>6</v>
      </c>
      <c r="F678" t="s">
        <v>6</v>
      </c>
      <c r="G678" t="s">
        <v>4</v>
      </c>
      <c r="H678">
        <v>0</v>
      </c>
      <c r="I678">
        <v>2</v>
      </c>
      <c r="J678">
        <v>0</v>
      </c>
      <c r="K678">
        <v>1</v>
      </c>
      <c r="L678" s="6">
        <v>0</v>
      </c>
    </row>
    <row r="679" spans="1:12" x14ac:dyDescent="0.25">
      <c r="A679" t="s">
        <v>16</v>
      </c>
      <c r="B679" t="s">
        <v>36</v>
      </c>
      <c r="C679" t="s">
        <v>42</v>
      </c>
      <c r="D679" t="s">
        <v>30</v>
      </c>
      <c r="E679" t="s">
        <v>6</v>
      </c>
      <c r="F679" t="s">
        <v>6</v>
      </c>
      <c r="G679" t="s">
        <v>4</v>
      </c>
      <c r="H679">
        <v>0</v>
      </c>
      <c r="I679">
        <v>2</v>
      </c>
      <c r="J679">
        <v>0</v>
      </c>
      <c r="K679">
        <v>2</v>
      </c>
      <c r="L679" s="6">
        <v>0</v>
      </c>
    </row>
    <row r="680" spans="1:12" x14ac:dyDescent="0.25">
      <c r="A680" t="s">
        <v>16</v>
      </c>
      <c r="B680" t="s">
        <v>36</v>
      </c>
      <c r="C680" t="s">
        <v>42</v>
      </c>
      <c r="D680" t="s">
        <v>30</v>
      </c>
      <c r="E680" t="s">
        <v>6</v>
      </c>
      <c r="F680" t="s">
        <v>6</v>
      </c>
      <c r="G680" t="s">
        <v>7</v>
      </c>
      <c r="H680">
        <v>0</v>
      </c>
      <c r="I680">
        <v>10</v>
      </c>
      <c r="J680">
        <v>0</v>
      </c>
      <c r="K680">
        <v>10</v>
      </c>
      <c r="L680" s="6">
        <v>0</v>
      </c>
    </row>
    <row r="681" spans="1:12" x14ac:dyDescent="0.25">
      <c r="A681" t="s">
        <v>16</v>
      </c>
      <c r="B681" t="s">
        <v>36</v>
      </c>
      <c r="C681" t="s">
        <v>42</v>
      </c>
      <c r="D681" t="s">
        <v>30</v>
      </c>
      <c r="E681" t="s">
        <v>6</v>
      </c>
      <c r="F681" t="s">
        <v>6</v>
      </c>
      <c r="G681" t="s">
        <v>7</v>
      </c>
      <c r="H681">
        <v>0</v>
      </c>
      <c r="I681">
        <v>13</v>
      </c>
      <c r="J681">
        <v>1</v>
      </c>
      <c r="K681">
        <v>12</v>
      </c>
      <c r="L681" s="6">
        <v>7.6923076923076925</v>
      </c>
    </row>
    <row r="682" spans="1:12" x14ac:dyDescent="0.25">
      <c r="A682" t="s">
        <v>16</v>
      </c>
      <c r="B682" t="s">
        <v>36</v>
      </c>
      <c r="C682" t="s">
        <v>42</v>
      </c>
      <c r="D682" t="s">
        <v>30</v>
      </c>
      <c r="E682" t="s">
        <v>6</v>
      </c>
      <c r="F682" t="s">
        <v>6</v>
      </c>
      <c r="G682" t="s">
        <v>4</v>
      </c>
      <c r="H682">
        <v>5</v>
      </c>
      <c r="I682">
        <v>1</v>
      </c>
      <c r="J682">
        <v>0</v>
      </c>
      <c r="K682">
        <v>1</v>
      </c>
      <c r="L682" s="6">
        <v>0</v>
      </c>
    </row>
    <row r="683" spans="1:12" x14ac:dyDescent="0.25">
      <c r="A683" t="s">
        <v>16</v>
      </c>
      <c r="B683" t="s">
        <v>36</v>
      </c>
      <c r="C683" t="s">
        <v>42</v>
      </c>
      <c r="D683" t="s">
        <v>30</v>
      </c>
      <c r="E683" t="s">
        <v>6</v>
      </c>
      <c r="F683" t="s">
        <v>6</v>
      </c>
      <c r="G683" t="s">
        <v>4</v>
      </c>
      <c r="H683">
        <v>5</v>
      </c>
      <c r="I683">
        <v>2</v>
      </c>
      <c r="J683">
        <v>0</v>
      </c>
      <c r="K683">
        <v>2</v>
      </c>
      <c r="L683" s="6">
        <v>0</v>
      </c>
    </row>
    <row r="684" spans="1:12" x14ac:dyDescent="0.25">
      <c r="A684" t="s">
        <v>16</v>
      </c>
      <c r="B684" t="s">
        <v>36</v>
      </c>
      <c r="C684" t="s">
        <v>42</v>
      </c>
      <c r="D684" t="s">
        <v>30</v>
      </c>
      <c r="E684" t="s">
        <v>6</v>
      </c>
      <c r="F684" t="s">
        <v>6</v>
      </c>
      <c r="G684" t="s">
        <v>4</v>
      </c>
      <c r="H684">
        <v>5</v>
      </c>
      <c r="I684">
        <v>3</v>
      </c>
      <c r="J684">
        <v>0</v>
      </c>
      <c r="K684">
        <v>3</v>
      </c>
      <c r="L684" s="6">
        <v>0</v>
      </c>
    </row>
    <row r="685" spans="1:12" x14ac:dyDescent="0.25">
      <c r="A685" t="s">
        <v>16</v>
      </c>
      <c r="B685" t="s">
        <v>36</v>
      </c>
      <c r="C685" t="s">
        <v>42</v>
      </c>
      <c r="D685" t="s">
        <v>30</v>
      </c>
      <c r="E685" t="s">
        <v>6</v>
      </c>
      <c r="F685" t="s">
        <v>6</v>
      </c>
      <c r="G685" t="s">
        <v>4</v>
      </c>
      <c r="H685">
        <v>20</v>
      </c>
      <c r="I685">
        <v>1</v>
      </c>
      <c r="J685">
        <v>1</v>
      </c>
      <c r="K685">
        <v>0</v>
      </c>
      <c r="L685" s="6">
        <v>100</v>
      </c>
    </row>
    <row r="686" spans="1:12" x14ac:dyDescent="0.25">
      <c r="A686" t="s">
        <v>16</v>
      </c>
      <c r="B686" t="s">
        <v>36</v>
      </c>
      <c r="C686" t="s">
        <v>42</v>
      </c>
      <c r="D686" t="s">
        <v>30</v>
      </c>
      <c r="E686" t="s">
        <v>6</v>
      </c>
      <c r="F686" t="s">
        <v>6</v>
      </c>
      <c r="G686" t="s">
        <v>4</v>
      </c>
      <c r="H686">
        <v>20</v>
      </c>
      <c r="I686">
        <v>1</v>
      </c>
      <c r="J686">
        <v>1</v>
      </c>
      <c r="K686">
        <v>0</v>
      </c>
      <c r="L686" s="6">
        <v>100</v>
      </c>
    </row>
    <row r="687" spans="1:12" x14ac:dyDescent="0.25">
      <c r="A687" t="s">
        <v>16</v>
      </c>
      <c r="B687" t="s">
        <v>36</v>
      </c>
      <c r="C687" t="s">
        <v>42</v>
      </c>
      <c r="D687" t="s">
        <v>30</v>
      </c>
      <c r="E687" t="s">
        <v>6</v>
      </c>
      <c r="F687" t="s">
        <v>6</v>
      </c>
      <c r="G687" t="s">
        <v>4</v>
      </c>
      <c r="H687">
        <v>20</v>
      </c>
      <c r="I687">
        <v>2</v>
      </c>
      <c r="J687">
        <v>0</v>
      </c>
      <c r="K687">
        <v>1</v>
      </c>
      <c r="L687" s="6">
        <v>0</v>
      </c>
    </row>
    <row r="688" spans="1:12" x14ac:dyDescent="0.25">
      <c r="A688" t="s">
        <v>16</v>
      </c>
      <c r="B688" t="s">
        <v>36</v>
      </c>
      <c r="C688" t="s">
        <v>42</v>
      </c>
      <c r="D688" t="s">
        <v>30</v>
      </c>
      <c r="E688" t="s">
        <v>6</v>
      </c>
      <c r="F688" t="s">
        <v>6</v>
      </c>
      <c r="G688" t="s">
        <v>7</v>
      </c>
      <c r="H688">
        <v>20</v>
      </c>
      <c r="I688">
        <v>2</v>
      </c>
      <c r="J688">
        <v>0</v>
      </c>
      <c r="K688">
        <v>2</v>
      </c>
      <c r="L688" s="6">
        <v>0</v>
      </c>
    </row>
    <row r="689" spans="1:12" x14ac:dyDescent="0.25">
      <c r="A689" t="s">
        <v>16</v>
      </c>
      <c r="B689" t="s">
        <v>36</v>
      </c>
      <c r="C689" t="s">
        <v>42</v>
      </c>
      <c r="D689" t="s">
        <v>30</v>
      </c>
      <c r="E689" t="s">
        <v>6</v>
      </c>
      <c r="F689" t="s">
        <v>6</v>
      </c>
      <c r="G689" t="s">
        <v>7</v>
      </c>
      <c r="H689">
        <v>20</v>
      </c>
      <c r="I689">
        <v>2</v>
      </c>
      <c r="J689">
        <v>0</v>
      </c>
      <c r="K689">
        <v>2</v>
      </c>
      <c r="L689" s="6">
        <v>0</v>
      </c>
    </row>
    <row r="690" spans="1:12" x14ac:dyDescent="0.25">
      <c r="A690" t="s">
        <v>16</v>
      </c>
      <c r="B690" t="s">
        <v>36</v>
      </c>
      <c r="C690" t="s">
        <v>42</v>
      </c>
      <c r="D690" t="s">
        <v>30</v>
      </c>
      <c r="E690" t="s">
        <v>6</v>
      </c>
      <c r="F690" t="s">
        <v>6</v>
      </c>
      <c r="G690" t="s">
        <v>7</v>
      </c>
      <c r="H690">
        <v>20</v>
      </c>
      <c r="I690">
        <v>3</v>
      </c>
      <c r="J690">
        <v>2</v>
      </c>
      <c r="K690">
        <v>0</v>
      </c>
      <c r="L690" s="6">
        <v>100</v>
      </c>
    </row>
    <row r="691" spans="1:12" x14ac:dyDescent="0.25">
      <c r="A691" t="s">
        <v>16</v>
      </c>
      <c r="B691" t="s">
        <v>36</v>
      </c>
      <c r="C691" t="s">
        <v>42</v>
      </c>
      <c r="D691" t="s">
        <v>30</v>
      </c>
      <c r="E691" t="s">
        <v>6</v>
      </c>
      <c r="F691" t="s">
        <v>6</v>
      </c>
      <c r="G691" t="s">
        <v>7</v>
      </c>
      <c r="H691">
        <v>20</v>
      </c>
      <c r="I691">
        <v>3</v>
      </c>
      <c r="J691">
        <v>0</v>
      </c>
      <c r="K691">
        <v>2</v>
      </c>
      <c r="L691" s="6">
        <v>0</v>
      </c>
    </row>
    <row r="692" spans="1:12" x14ac:dyDescent="0.25">
      <c r="A692" t="s">
        <v>16</v>
      </c>
      <c r="B692" t="s">
        <v>36</v>
      </c>
      <c r="C692" t="s">
        <v>42</v>
      </c>
      <c r="D692" t="s">
        <v>30</v>
      </c>
      <c r="E692" t="s">
        <v>6</v>
      </c>
      <c r="F692" t="s">
        <v>6</v>
      </c>
      <c r="G692" t="s">
        <v>7</v>
      </c>
      <c r="H692">
        <v>20</v>
      </c>
      <c r="I692">
        <v>4</v>
      </c>
      <c r="J692">
        <v>1</v>
      </c>
      <c r="K692">
        <v>3</v>
      </c>
      <c r="L692" s="6">
        <v>25</v>
      </c>
    </row>
    <row r="693" spans="1:12" x14ac:dyDescent="0.25">
      <c r="A693" t="s">
        <v>16</v>
      </c>
      <c r="B693" t="s">
        <v>36</v>
      </c>
      <c r="C693" t="s">
        <v>42</v>
      </c>
      <c r="D693" t="s">
        <v>30</v>
      </c>
      <c r="E693" t="s">
        <v>6</v>
      </c>
      <c r="F693" t="s">
        <v>6</v>
      </c>
      <c r="G693" t="s">
        <v>7</v>
      </c>
      <c r="H693">
        <v>20</v>
      </c>
      <c r="I693">
        <v>5</v>
      </c>
      <c r="J693">
        <v>0</v>
      </c>
      <c r="K693">
        <v>5</v>
      </c>
      <c r="L693" s="6">
        <v>0</v>
      </c>
    </row>
    <row r="694" spans="1:12" x14ac:dyDescent="0.25">
      <c r="A694" t="s">
        <v>16</v>
      </c>
      <c r="B694" t="s">
        <v>36</v>
      </c>
      <c r="C694" t="s">
        <v>42</v>
      </c>
      <c r="D694" t="s">
        <v>30</v>
      </c>
      <c r="E694" t="s">
        <v>6</v>
      </c>
      <c r="F694" t="s">
        <v>6</v>
      </c>
      <c r="G694" t="s">
        <v>4</v>
      </c>
      <c r="H694">
        <v>100</v>
      </c>
      <c r="I694">
        <v>1</v>
      </c>
      <c r="J694">
        <v>0</v>
      </c>
      <c r="K694">
        <v>1</v>
      </c>
      <c r="L694" s="6">
        <v>0</v>
      </c>
    </row>
    <row r="695" spans="1:12" x14ac:dyDescent="0.25">
      <c r="A695" t="s">
        <v>16</v>
      </c>
      <c r="B695" t="s">
        <v>36</v>
      </c>
      <c r="C695" t="s">
        <v>42</v>
      </c>
      <c r="D695" t="s">
        <v>30</v>
      </c>
      <c r="E695" t="s">
        <v>6</v>
      </c>
      <c r="F695" t="s">
        <v>6</v>
      </c>
      <c r="G695" t="s">
        <v>4</v>
      </c>
      <c r="H695">
        <v>100</v>
      </c>
      <c r="I695">
        <v>1</v>
      </c>
      <c r="J695">
        <v>0</v>
      </c>
      <c r="K695">
        <v>1</v>
      </c>
      <c r="L695" s="6">
        <v>0</v>
      </c>
    </row>
    <row r="696" spans="1:12" x14ac:dyDescent="0.25">
      <c r="A696" t="s">
        <v>16</v>
      </c>
      <c r="B696" t="s">
        <v>36</v>
      </c>
      <c r="C696" t="s">
        <v>42</v>
      </c>
      <c r="D696" t="s">
        <v>30</v>
      </c>
      <c r="E696" t="s">
        <v>6</v>
      </c>
      <c r="F696" t="s">
        <v>6</v>
      </c>
      <c r="G696" t="s">
        <v>4</v>
      </c>
      <c r="H696">
        <v>100</v>
      </c>
      <c r="I696">
        <v>2</v>
      </c>
      <c r="J696">
        <v>1</v>
      </c>
      <c r="K696">
        <v>1</v>
      </c>
      <c r="L696" s="6">
        <v>50</v>
      </c>
    </row>
    <row r="697" spans="1:12" x14ac:dyDescent="0.25">
      <c r="A697" t="s">
        <v>16</v>
      </c>
      <c r="B697" t="s">
        <v>36</v>
      </c>
      <c r="C697" t="s">
        <v>42</v>
      </c>
      <c r="D697" t="s">
        <v>30</v>
      </c>
      <c r="E697" t="s">
        <v>6</v>
      </c>
      <c r="F697" t="s">
        <v>6</v>
      </c>
      <c r="G697" t="s">
        <v>4</v>
      </c>
      <c r="H697">
        <v>100</v>
      </c>
      <c r="I697">
        <v>2</v>
      </c>
      <c r="J697">
        <v>1</v>
      </c>
      <c r="K697">
        <v>1</v>
      </c>
      <c r="L697" s="6">
        <v>50</v>
      </c>
    </row>
    <row r="698" spans="1:12" x14ac:dyDescent="0.25">
      <c r="A698" t="s">
        <v>16</v>
      </c>
      <c r="B698" t="s">
        <v>36</v>
      </c>
      <c r="C698" t="s">
        <v>42</v>
      </c>
      <c r="D698" t="s">
        <v>30</v>
      </c>
      <c r="E698" t="s">
        <v>6</v>
      </c>
      <c r="F698" t="s">
        <v>6</v>
      </c>
      <c r="G698" t="s">
        <v>4</v>
      </c>
      <c r="H698">
        <v>100</v>
      </c>
      <c r="I698">
        <v>3</v>
      </c>
      <c r="J698">
        <v>0</v>
      </c>
      <c r="K698">
        <v>3</v>
      </c>
      <c r="L698" s="6">
        <v>0</v>
      </c>
    </row>
    <row r="699" spans="1:12" x14ac:dyDescent="0.25">
      <c r="A699" t="s">
        <v>16</v>
      </c>
      <c r="B699" t="s">
        <v>9</v>
      </c>
      <c r="C699" t="s">
        <v>9</v>
      </c>
      <c r="D699" t="s">
        <v>30</v>
      </c>
      <c r="E699" t="s">
        <v>79</v>
      </c>
      <c r="F699" t="s">
        <v>78</v>
      </c>
      <c r="G699" t="s">
        <v>7</v>
      </c>
      <c r="H699">
        <v>0</v>
      </c>
      <c r="I699">
        <v>1</v>
      </c>
      <c r="J699">
        <v>0</v>
      </c>
      <c r="K699">
        <v>1</v>
      </c>
      <c r="L699" s="6">
        <v>0</v>
      </c>
    </row>
    <row r="700" spans="1:12" x14ac:dyDescent="0.25">
      <c r="A700" t="s">
        <v>16</v>
      </c>
      <c r="B700" t="s">
        <v>9</v>
      </c>
      <c r="C700" t="s">
        <v>9</v>
      </c>
      <c r="D700" t="s">
        <v>30</v>
      </c>
      <c r="E700" t="s">
        <v>79</v>
      </c>
      <c r="F700" t="s">
        <v>78</v>
      </c>
      <c r="G700" t="s">
        <v>7</v>
      </c>
      <c r="H700">
        <v>5</v>
      </c>
      <c r="I700">
        <v>2</v>
      </c>
      <c r="J700">
        <v>0</v>
      </c>
      <c r="K700">
        <v>2</v>
      </c>
      <c r="L700" s="6">
        <v>0</v>
      </c>
    </row>
    <row r="701" spans="1:12" x14ac:dyDescent="0.25">
      <c r="A701" t="s">
        <v>16</v>
      </c>
      <c r="B701" t="s">
        <v>9</v>
      </c>
      <c r="C701" t="s">
        <v>9</v>
      </c>
      <c r="D701" t="s">
        <v>30</v>
      </c>
      <c r="E701" t="s">
        <v>79</v>
      </c>
      <c r="F701" t="s">
        <v>78</v>
      </c>
      <c r="G701" t="s">
        <v>7</v>
      </c>
      <c r="H701">
        <v>5</v>
      </c>
      <c r="I701">
        <v>4</v>
      </c>
      <c r="J701">
        <v>1</v>
      </c>
      <c r="K701">
        <v>3</v>
      </c>
      <c r="L701" s="6">
        <v>25</v>
      </c>
    </row>
    <row r="702" spans="1:12" x14ac:dyDescent="0.25">
      <c r="A702" t="s">
        <v>16</v>
      </c>
      <c r="B702" t="s">
        <v>9</v>
      </c>
      <c r="C702" t="s">
        <v>9</v>
      </c>
      <c r="D702" t="s">
        <v>30</v>
      </c>
      <c r="E702" t="s">
        <v>79</v>
      </c>
      <c r="F702" t="s">
        <v>78</v>
      </c>
      <c r="G702" t="s">
        <v>7</v>
      </c>
      <c r="H702">
        <v>20</v>
      </c>
      <c r="I702">
        <v>1</v>
      </c>
      <c r="J702">
        <v>0</v>
      </c>
      <c r="K702">
        <v>1</v>
      </c>
      <c r="L702" s="6">
        <v>0</v>
      </c>
    </row>
    <row r="703" spans="1:12" x14ac:dyDescent="0.25">
      <c r="A703" t="s">
        <v>16</v>
      </c>
      <c r="B703" t="s">
        <v>36</v>
      </c>
      <c r="C703" t="s">
        <v>42</v>
      </c>
      <c r="D703" t="s">
        <v>32</v>
      </c>
      <c r="E703" t="s">
        <v>24</v>
      </c>
      <c r="F703" t="s">
        <v>24</v>
      </c>
      <c r="G703" t="s">
        <v>7</v>
      </c>
      <c r="H703">
        <v>0</v>
      </c>
      <c r="I703">
        <v>6</v>
      </c>
      <c r="J703">
        <v>0</v>
      </c>
      <c r="K703">
        <v>6</v>
      </c>
      <c r="L703" s="6">
        <v>0</v>
      </c>
    </row>
    <row r="704" spans="1:12" x14ac:dyDescent="0.25">
      <c r="A704" t="s">
        <v>16</v>
      </c>
      <c r="B704" t="s">
        <v>36</v>
      </c>
      <c r="C704" t="s">
        <v>42</v>
      </c>
      <c r="D704" t="s">
        <v>32</v>
      </c>
      <c r="E704" t="s">
        <v>24</v>
      </c>
      <c r="F704" t="s">
        <v>24</v>
      </c>
      <c r="G704" t="s">
        <v>7</v>
      </c>
      <c r="H704">
        <v>0</v>
      </c>
      <c r="I704">
        <v>7</v>
      </c>
      <c r="J704">
        <v>0</v>
      </c>
      <c r="K704">
        <v>7</v>
      </c>
      <c r="L704" s="6">
        <v>0</v>
      </c>
    </row>
    <row r="705" spans="1:12" x14ac:dyDescent="0.25">
      <c r="A705" t="s">
        <v>16</v>
      </c>
      <c r="B705" t="s">
        <v>36</v>
      </c>
      <c r="C705" t="s">
        <v>42</v>
      </c>
      <c r="D705" t="s">
        <v>32</v>
      </c>
      <c r="E705" t="s">
        <v>24</v>
      </c>
      <c r="F705" t="s">
        <v>24</v>
      </c>
      <c r="G705" t="s">
        <v>4</v>
      </c>
      <c r="H705">
        <v>0</v>
      </c>
      <c r="I705">
        <v>8</v>
      </c>
      <c r="J705">
        <v>0</v>
      </c>
      <c r="K705">
        <v>8</v>
      </c>
      <c r="L705" s="6">
        <v>0</v>
      </c>
    </row>
    <row r="706" spans="1:12" x14ac:dyDescent="0.25">
      <c r="A706" t="s">
        <v>16</v>
      </c>
      <c r="B706" t="s">
        <v>36</v>
      </c>
      <c r="C706" t="s">
        <v>42</v>
      </c>
      <c r="D706" t="s">
        <v>32</v>
      </c>
      <c r="E706" t="s">
        <v>24</v>
      </c>
      <c r="F706" t="s">
        <v>24</v>
      </c>
      <c r="G706" t="s">
        <v>4</v>
      </c>
      <c r="H706">
        <v>0</v>
      </c>
      <c r="I706">
        <v>8</v>
      </c>
      <c r="J706">
        <v>0</v>
      </c>
      <c r="K706">
        <v>8</v>
      </c>
      <c r="L706" s="6">
        <v>0</v>
      </c>
    </row>
    <row r="707" spans="1:12" x14ac:dyDescent="0.25">
      <c r="A707" t="s">
        <v>16</v>
      </c>
      <c r="B707" t="s">
        <v>36</v>
      </c>
      <c r="C707" t="s">
        <v>42</v>
      </c>
      <c r="D707" t="s">
        <v>32</v>
      </c>
      <c r="E707" t="s">
        <v>24</v>
      </c>
      <c r="F707" t="s">
        <v>24</v>
      </c>
      <c r="G707" t="s">
        <v>7</v>
      </c>
      <c r="H707">
        <v>0</v>
      </c>
      <c r="I707">
        <v>10</v>
      </c>
      <c r="J707">
        <v>0</v>
      </c>
      <c r="K707">
        <v>10</v>
      </c>
      <c r="L707" s="6">
        <v>0</v>
      </c>
    </row>
    <row r="708" spans="1:12" x14ac:dyDescent="0.25">
      <c r="A708" t="s">
        <v>16</v>
      </c>
      <c r="B708" t="s">
        <v>36</v>
      </c>
      <c r="C708" t="s">
        <v>42</v>
      </c>
      <c r="D708" t="s">
        <v>32</v>
      </c>
      <c r="E708" t="s">
        <v>24</v>
      </c>
      <c r="F708" t="s">
        <v>24</v>
      </c>
      <c r="G708" t="s">
        <v>7</v>
      </c>
      <c r="H708">
        <v>0</v>
      </c>
      <c r="I708">
        <v>10</v>
      </c>
      <c r="J708">
        <v>0</v>
      </c>
      <c r="K708">
        <v>10</v>
      </c>
      <c r="L708" s="6">
        <v>0</v>
      </c>
    </row>
    <row r="709" spans="1:12" x14ac:dyDescent="0.25">
      <c r="A709" t="s">
        <v>16</v>
      </c>
      <c r="B709" t="s">
        <v>36</v>
      </c>
      <c r="C709" t="s">
        <v>42</v>
      </c>
      <c r="D709" t="s">
        <v>32</v>
      </c>
      <c r="E709" t="s">
        <v>24</v>
      </c>
      <c r="F709" t="s">
        <v>24</v>
      </c>
      <c r="G709" t="s">
        <v>4</v>
      </c>
      <c r="H709">
        <v>5</v>
      </c>
      <c r="I709">
        <v>1</v>
      </c>
      <c r="J709">
        <v>0</v>
      </c>
      <c r="K709">
        <v>1</v>
      </c>
      <c r="L709" s="6">
        <v>0</v>
      </c>
    </row>
    <row r="710" spans="1:12" x14ac:dyDescent="0.25">
      <c r="A710" t="s">
        <v>16</v>
      </c>
      <c r="B710" t="s">
        <v>36</v>
      </c>
      <c r="C710" t="s">
        <v>42</v>
      </c>
      <c r="D710" t="s">
        <v>32</v>
      </c>
      <c r="E710" t="s">
        <v>24</v>
      </c>
      <c r="F710" t="s">
        <v>24</v>
      </c>
      <c r="G710" t="s">
        <v>4</v>
      </c>
      <c r="H710">
        <v>5</v>
      </c>
      <c r="I710">
        <v>2</v>
      </c>
      <c r="J710">
        <v>0</v>
      </c>
      <c r="K710">
        <v>2</v>
      </c>
      <c r="L710" s="6">
        <v>0</v>
      </c>
    </row>
    <row r="711" spans="1:12" x14ac:dyDescent="0.25">
      <c r="A711" t="s">
        <v>16</v>
      </c>
      <c r="B711" t="s">
        <v>36</v>
      </c>
      <c r="C711" t="s">
        <v>42</v>
      </c>
      <c r="D711" t="s">
        <v>32</v>
      </c>
      <c r="E711" t="s">
        <v>24</v>
      </c>
      <c r="F711" t="s">
        <v>24</v>
      </c>
      <c r="G711" t="s">
        <v>7</v>
      </c>
      <c r="H711">
        <v>5</v>
      </c>
      <c r="I711">
        <v>4</v>
      </c>
      <c r="J711">
        <v>0</v>
      </c>
      <c r="K711">
        <v>4</v>
      </c>
      <c r="L711" s="6">
        <v>0</v>
      </c>
    </row>
    <row r="712" spans="1:12" x14ac:dyDescent="0.25">
      <c r="A712" t="s">
        <v>16</v>
      </c>
      <c r="B712" t="s">
        <v>36</v>
      </c>
      <c r="C712" t="s">
        <v>42</v>
      </c>
      <c r="D712" t="s">
        <v>32</v>
      </c>
      <c r="E712" t="s">
        <v>24</v>
      </c>
      <c r="F712" t="s">
        <v>24</v>
      </c>
      <c r="G712" t="s">
        <v>7</v>
      </c>
      <c r="H712">
        <v>5</v>
      </c>
      <c r="I712">
        <v>4</v>
      </c>
      <c r="J712">
        <v>0</v>
      </c>
      <c r="K712">
        <v>4</v>
      </c>
      <c r="L712" s="6">
        <v>0</v>
      </c>
    </row>
    <row r="713" spans="1:12" x14ac:dyDescent="0.25">
      <c r="A713" t="s">
        <v>16</v>
      </c>
      <c r="B713" t="s">
        <v>36</v>
      </c>
      <c r="C713" t="s">
        <v>42</v>
      </c>
      <c r="D713" t="s">
        <v>32</v>
      </c>
      <c r="E713" t="s">
        <v>24</v>
      </c>
      <c r="F713" t="s">
        <v>24</v>
      </c>
      <c r="G713" t="s">
        <v>4</v>
      </c>
      <c r="H713">
        <v>5</v>
      </c>
      <c r="I713">
        <v>4</v>
      </c>
      <c r="J713">
        <v>1</v>
      </c>
      <c r="K713">
        <v>3</v>
      </c>
      <c r="L713" s="6">
        <v>25</v>
      </c>
    </row>
    <row r="714" spans="1:12" x14ac:dyDescent="0.25">
      <c r="A714" t="s">
        <v>16</v>
      </c>
      <c r="B714" t="s">
        <v>36</v>
      </c>
      <c r="C714" t="s">
        <v>42</v>
      </c>
      <c r="D714" t="s">
        <v>32</v>
      </c>
      <c r="E714" t="s">
        <v>24</v>
      </c>
      <c r="F714" t="s">
        <v>24</v>
      </c>
      <c r="G714" t="s">
        <v>4</v>
      </c>
      <c r="H714">
        <v>5</v>
      </c>
      <c r="I714">
        <v>4</v>
      </c>
      <c r="J714">
        <v>0</v>
      </c>
      <c r="K714">
        <v>4</v>
      </c>
      <c r="L714" s="6">
        <v>0</v>
      </c>
    </row>
    <row r="715" spans="1:12" x14ac:dyDescent="0.25">
      <c r="A715" t="s">
        <v>16</v>
      </c>
      <c r="B715" t="s">
        <v>36</v>
      </c>
      <c r="C715" t="s">
        <v>42</v>
      </c>
      <c r="D715" t="s">
        <v>32</v>
      </c>
      <c r="E715" t="s">
        <v>24</v>
      </c>
      <c r="F715" t="s">
        <v>24</v>
      </c>
      <c r="G715" t="s">
        <v>7</v>
      </c>
      <c r="H715">
        <v>5</v>
      </c>
      <c r="I715">
        <v>5</v>
      </c>
      <c r="J715">
        <v>3</v>
      </c>
      <c r="K715">
        <v>2</v>
      </c>
      <c r="L715" s="6">
        <v>60</v>
      </c>
    </row>
    <row r="716" spans="1:12" x14ac:dyDescent="0.25">
      <c r="A716" t="s">
        <v>16</v>
      </c>
      <c r="B716" t="s">
        <v>36</v>
      </c>
      <c r="C716" t="s">
        <v>42</v>
      </c>
      <c r="D716" t="s">
        <v>32</v>
      </c>
      <c r="E716" t="s">
        <v>24</v>
      </c>
      <c r="F716" t="s">
        <v>24</v>
      </c>
      <c r="G716" t="s">
        <v>7</v>
      </c>
      <c r="H716">
        <v>5</v>
      </c>
      <c r="I716">
        <v>9</v>
      </c>
      <c r="J716">
        <v>1</v>
      </c>
      <c r="K716">
        <v>8</v>
      </c>
      <c r="L716" s="6">
        <v>11.111111111111111</v>
      </c>
    </row>
    <row r="717" spans="1:12" x14ac:dyDescent="0.25">
      <c r="A717" t="s">
        <v>16</v>
      </c>
      <c r="B717" t="s">
        <v>36</v>
      </c>
      <c r="C717" t="s">
        <v>42</v>
      </c>
      <c r="D717" t="s">
        <v>32</v>
      </c>
      <c r="E717" t="s">
        <v>24</v>
      </c>
      <c r="F717" t="s">
        <v>24</v>
      </c>
      <c r="G717" t="s">
        <v>4</v>
      </c>
      <c r="H717">
        <v>20</v>
      </c>
      <c r="I717">
        <v>3</v>
      </c>
      <c r="J717">
        <v>2</v>
      </c>
      <c r="K717">
        <v>1</v>
      </c>
      <c r="L717" s="6">
        <v>66.666666666666657</v>
      </c>
    </row>
    <row r="718" spans="1:12" x14ac:dyDescent="0.25">
      <c r="A718" t="s">
        <v>16</v>
      </c>
      <c r="B718" t="s">
        <v>36</v>
      </c>
      <c r="C718" t="s">
        <v>42</v>
      </c>
      <c r="D718" t="s">
        <v>32</v>
      </c>
      <c r="E718" t="s">
        <v>24</v>
      </c>
      <c r="F718" t="s">
        <v>24</v>
      </c>
      <c r="G718" t="s">
        <v>4</v>
      </c>
      <c r="H718">
        <v>20</v>
      </c>
      <c r="I718">
        <v>3</v>
      </c>
      <c r="J718">
        <v>1</v>
      </c>
      <c r="K718">
        <v>2</v>
      </c>
      <c r="L718" s="6">
        <v>33.333333333333329</v>
      </c>
    </row>
    <row r="719" spans="1:12" x14ac:dyDescent="0.25">
      <c r="A719" t="s">
        <v>16</v>
      </c>
      <c r="B719" t="s">
        <v>36</v>
      </c>
      <c r="C719" t="s">
        <v>42</v>
      </c>
      <c r="D719" t="s">
        <v>32</v>
      </c>
      <c r="E719" t="s">
        <v>24</v>
      </c>
      <c r="F719" t="s">
        <v>24</v>
      </c>
      <c r="G719" t="s">
        <v>4</v>
      </c>
      <c r="H719">
        <v>20</v>
      </c>
      <c r="I719">
        <v>3</v>
      </c>
      <c r="J719">
        <v>1</v>
      </c>
      <c r="K719">
        <v>2</v>
      </c>
      <c r="L719" s="6">
        <v>33.333333333333329</v>
      </c>
    </row>
    <row r="720" spans="1:12" x14ac:dyDescent="0.25">
      <c r="A720" t="s">
        <v>16</v>
      </c>
      <c r="B720" t="s">
        <v>36</v>
      </c>
      <c r="C720" t="s">
        <v>42</v>
      </c>
      <c r="D720" t="s">
        <v>32</v>
      </c>
      <c r="E720" t="s">
        <v>24</v>
      </c>
      <c r="F720" t="s">
        <v>24</v>
      </c>
      <c r="G720" t="s">
        <v>7</v>
      </c>
      <c r="H720">
        <v>20</v>
      </c>
      <c r="I720">
        <v>4</v>
      </c>
      <c r="J720">
        <v>1</v>
      </c>
      <c r="K720">
        <v>3</v>
      </c>
      <c r="L720" s="6">
        <v>25</v>
      </c>
    </row>
    <row r="721" spans="1:12" x14ac:dyDescent="0.25">
      <c r="A721" t="s">
        <v>16</v>
      </c>
      <c r="B721" t="s">
        <v>36</v>
      </c>
      <c r="C721" t="s">
        <v>42</v>
      </c>
      <c r="D721" t="s">
        <v>32</v>
      </c>
      <c r="E721" t="s">
        <v>24</v>
      </c>
      <c r="F721" t="s">
        <v>24</v>
      </c>
      <c r="G721" t="s">
        <v>4</v>
      </c>
      <c r="H721">
        <v>20</v>
      </c>
      <c r="I721">
        <v>6</v>
      </c>
      <c r="J721">
        <v>5</v>
      </c>
      <c r="K721">
        <v>1</v>
      </c>
      <c r="L721" s="6">
        <v>83.333333333333343</v>
      </c>
    </row>
    <row r="722" spans="1:12" x14ac:dyDescent="0.25">
      <c r="A722" t="s">
        <v>16</v>
      </c>
      <c r="B722" t="s">
        <v>36</v>
      </c>
      <c r="C722" t="s">
        <v>42</v>
      </c>
      <c r="D722" t="s">
        <v>32</v>
      </c>
      <c r="E722" t="s">
        <v>24</v>
      </c>
      <c r="F722" t="s">
        <v>24</v>
      </c>
      <c r="G722" t="s">
        <v>7</v>
      </c>
      <c r="H722">
        <v>20</v>
      </c>
      <c r="I722">
        <v>11</v>
      </c>
      <c r="J722">
        <v>2</v>
      </c>
      <c r="K722">
        <v>9</v>
      </c>
      <c r="L722" s="6">
        <v>18.181818181818183</v>
      </c>
    </row>
    <row r="723" spans="1:12" x14ac:dyDescent="0.25">
      <c r="A723" t="s">
        <v>16</v>
      </c>
      <c r="B723" t="s">
        <v>36</v>
      </c>
      <c r="C723" t="s">
        <v>42</v>
      </c>
      <c r="D723" t="s">
        <v>32</v>
      </c>
      <c r="E723" t="s">
        <v>24</v>
      </c>
      <c r="F723" t="s">
        <v>24</v>
      </c>
      <c r="G723" t="s">
        <v>7</v>
      </c>
      <c r="H723">
        <v>20</v>
      </c>
      <c r="I723">
        <v>11</v>
      </c>
      <c r="J723">
        <v>2</v>
      </c>
      <c r="K723">
        <v>9</v>
      </c>
      <c r="L723" s="6">
        <v>18.181818181818183</v>
      </c>
    </row>
    <row r="724" spans="1:12" x14ac:dyDescent="0.25">
      <c r="A724" t="s">
        <v>16</v>
      </c>
      <c r="B724" t="s">
        <v>36</v>
      </c>
      <c r="C724" t="s">
        <v>42</v>
      </c>
      <c r="D724" t="s">
        <v>32</v>
      </c>
      <c r="E724" t="s">
        <v>24</v>
      </c>
      <c r="F724" t="s">
        <v>24</v>
      </c>
      <c r="G724" t="s">
        <v>7</v>
      </c>
      <c r="H724">
        <v>100</v>
      </c>
      <c r="I724">
        <v>1</v>
      </c>
      <c r="J724">
        <v>0</v>
      </c>
      <c r="K724">
        <v>1</v>
      </c>
      <c r="L724" s="6">
        <v>0</v>
      </c>
    </row>
    <row r="725" spans="1:12" x14ac:dyDescent="0.25">
      <c r="A725" t="s">
        <v>16</v>
      </c>
      <c r="B725" t="s">
        <v>36</v>
      </c>
      <c r="C725" t="s">
        <v>42</v>
      </c>
      <c r="D725" t="s">
        <v>32</v>
      </c>
      <c r="E725" t="s">
        <v>24</v>
      </c>
      <c r="F725" t="s">
        <v>24</v>
      </c>
      <c r="G725" t="s">
        <v>4</v>
      </c>
      <c r="H725">
        <v>100</v>
      </c>
      <c r="I725">
        <v>4</v>
      </c>
      <c r="J725">
        <v>3</v>
      </c>
      <c r="K725">
        <v>1</v>
      </c>
      <c r="L725" s="6">
        <v>75</v>
      </c>
    </row>
    <row r="726" spans="1:12" x14ac:dyDescent="0.25">
      <c r="A726" t="s">
        <v>16</v>
      </c>
      <c r="B726" t="s">
        <v>36</v>
      </c>
      <c r="C726" t="s">
        <v>42</v>
      </c>
      <c r="D726" t="s">
        <v>32</v>
      </c>
      <c r="E726" t="s">
        <v>24</v>
      </c>
      <c r="F726" t="s">
        <v>24</v>
      </c>
      <c r="G726" t="s">
        <v>7</v>
      </c>
      <c r="H726">
        <v>100</v>
      </c>
      <c r="I726">
        <v>4</v>
      </c>
      <c r="J726">
        <v>0</v>
      </c>
      <c r="K726">
        <v>4</v>
      </c>
      <c r="L726" s="6">
        <v>0</v>
      </c>
    </row>
    <row r="727" spans="1:12" x14ac:dyDescent="0.25">
      <c r="A727" t="s">
        <v>16</v>
      </c>
      <c r="B727" t="s">
        <v>36</v>
      </c>
      <c r="C727" t="s">
        <v>42</v>
      </c>
      <c r="D727" t="s">
        <v>32</v>
      </c>
      <c r="E727" t="s">
        <v>24</v>
      </c>
      <c r="F727" t="s">
        <v>24</v>
      </c>
      <c r="G727" t="s">
        <v>4</v>
      </c>
      <c r="H727">
        <v>100</v>
      </c>
      <c r="I727">
        <v>6</v>
      </c>
      <c r="J727">
        <v>6</v>
      </c>
      <c r="K727">
        <v>0</v>
      </c>
      <c r="L727" s="6">
        <v>100</v>
      </c>
    </row>
    <row r="728" spans="1:12" x14ac:dyDescent="0.25">
      <c r="A728" t="s">
        <v>17</v>
      </c>
      <c r="B728" t="s">
        <v>35</v>
      </c>
      <c r="C728" t="s">
        <v>9</v>
      </c>
      <c r="D728" t="s">
        <v>30</v>
      </c>
      <c r="E728" t="s">
        <v>56</v>
      </c>
      <c r="F728" t="s">
        <v>50</v>
      </c>
      <c r="G728" t="s">
        <v>4</v>
      </c>
      <c r="H728">
        <v>20</v>
      </c>
      <c r="I728">
        <v>12</v>
      </c>
      <c r="J728">
        <v>8</v>
      </c>
      <c r="K728">
        <v>4</v>
      </c>
      <c r="L728" s="6">
        <v>66.666666666666657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97"/>
  <sheetViews>
    <sheetView topLeftCell="A119" workbookViewId="0">
      <selection activeCell="A119" sqref="A119"/>
    </sheetView>
  </sheetViews>
  <sheetFormatPr defaultRowHeight="15" x14ac:dyDescent="0.25"/>
  <cols>
    <col min="1" max="1" width="28.7109375" customWidth="1"/>
    <col min="2" max="2" width="10.5703125" customWidth="1"/>
    <col min="3" max="3" width="10" customWidth="1"/>
    <col min="4" max="4" width="10.140625" customWidth="1"/>
    <col min="5" max="5" width="10.42578125" customWidth="1"/>
    <col min="6" max="6" width="8.140625" customWidth="1"/>
    <col min="7" max="7" width="9.140625" customWidth="1"/>
    <col min="8" max="8" width="6.7109375" customWidth="1"/>
    <col min="9" max="9" width="65" customWidth="1"/>
    <col min="10" max="10" width="13.5703125" customWidth="1"/>
    <col min="11" max="11" width="52.140625" customWidth="1"/>
    <col min="12" max="12" width="9.7109375" customWidth="1"/>
    <col min="13" max="13" width="11.85546875" customWidth="1"/>
    <col min="15" max="15" width="14" customWidth="1"/>
    <col min="16" max="16" width="9.85546875" customWidth="1"/>
    <col min="18" max="18" width="10.28515625" customWidth="1"/>
    <col min="24" max="24" width="11.28515625" customWidth="1"/>
  </cols>
  <sheetData>
    <row r="1" spans="1:33" x14ac:dyDescent="0.25">
      <c r="A1" s="243" t="s">
        <v>125</v>
      </c>
      <c r="B1" s="243"/>
      <c r="C1" s="243"/>
      <c r="D1" s="243"/>
      <c r="E1" s="16"/>
      <c r="F1" s="243" t="s">
        <v>129</v>
      </c>
      <c r="G1" s="243"/>
      <c r="H1" s="243"/>
      <c r="I1" s="243"/>
      <c r="J1" s="243"/>
      <c r="K1" s="243"/>
    </row>
    <row r="2" spans="1:33" x14ac:dyDescent="0.25">
      <c r="A2" s="16"/>
      <c r="B2" s="16"/>
      <c r="C2" s="16"/>
      <c r="D2" s="16"/>
      <c r="E2" s="81"/>
      <c r="F2" s="16"/>
      <c r="G2" s="16"/>
      <c r="H2" s="16"/>
      <c r="I2" s="16"/>
      <c r="J2" s="15"/>
      <c r="K2" s="15"/>
      <c r="M2" t="s">
        <v>123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x14ac:dyDescent="0.25">
      <c r="A3" s="17" t="s">
        <v>120</v>
      </c>
      <c r="B3" s="17" t="s">
        <v>121</v>
      </c>
      <c r="C3" s="18" t="s">
        <v>111</v>
      </c>
      <c r="D3" s="17"/>
      <c r="E3" s="82" t="s">
        <v>120</v>
      </c>
      <c r="F3" s="17" t="s">
        <v>122</v>
      </c>
      <c r="G3" s="18" t="s">
        <v>111</v>
      </c>
      <c r="H3" s="17"/>
      <c r="I3" s="18" t="s">
        <v>124</v>
      </c>
      <c r="J3" s="16"/>
      <c r="K3" s="16"/>
      <c r="Q3" s="12"/>
      <c r="R3" s="13"/>
      <c r="S3" s="13"/>
      <c r="T3" s="14"/>
      <c r="U3" s="14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x14ac:dyDescent="0.25">
      <c r="A4" s="19" t="s">
        <v>282</v>
      </c>
      <c r="B4" s="23">
        <v>30.51</v>
      </c>
      <c r="C4" s="36" t="s">
        <v>113</v>
      </c>
      <c r="D4" s="36" t="s">
        <v>175</v>
      </c>
      <c r="E4" s="83"/>
      <c r="F4" s="37">
        <v>51.46</v>
      </c>
      <c r="G4" s="38" t="s">
        <v>113</v>
      </c>
      <c r="H4" s="34" t="s">
        <v>281</v>
      </c>
      <c r="I4" s="26"/>
      <c r="J4" s="15"/>
      <c r="K4" s="15"/>
      <c r="Q4" s="12"/>
      <c r="R4" s="13"/>
      <c r="S4" s="13"/>
      <c r="T4" s="14"/>
      <c r="U4" s="14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x14ac:dyDescent="0.25">
      <c r="A5" s="19" t="s">
        <v>112</v>
      </c>
      <c r="B5" s="23">
        <v>31.51</v>
      </c>
      <c r="C5" s="36" t="s">
        <v>113</v>
      </c>
      <c r="D5" s="36"/>
      <c r="E5" s="83"/>
      <c r="F5" s="37">
        <v>-2.88</v>
      </c>
      <c r="G5" s="38" t="s">
        <v>118</v>
      </c>
      <c r="H5" s="34"/>
      <c r="I5" s="26"/>
      <c r="J5" s="15"/>
      <c r="K5" s="15"/>
      <c r="Q5" s="12"/>
      <c r="R5" s="13"/>
      <c r="S5" s="13"/>
      <c r="T5" s="14"/>
      <c r="U5" s="14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pans="1:33" x14ac:dyDescent="0.25">
      <c r="A6" s="15" t="s">
        <v>283</v>
      </c>
      <c r="B6" s="61">
        <v>33.270000000000003</v>
      </c>
      <c r="C6" s="67" t="s">
        <v>113</v>
      </c>
      <c r="D6" s="38"/>
      <c r="E6" s="83"/>
      <c r="F6" s="62">
        <v>14.52</v>
      </c>
      <c r="G6" s="67" t="s">
        <v>113</v>
      </c>
      <c r="H6" t="s">
        <v>279</v>
      </c>
      <c r="M6" s="12"/>
      <c r="N6" s="13"/>
      <c r="O6" s="13"/>
      <c r="P6" s="14"/>
      <c r="Q6" s="14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x14ac:dyDescent="0.25">
      <c r="A7" s="26" t="s">
        <v>284</v>
      </c>
      <c r="B7" s="61">
        <v>-3.71</v>
      </c>
      <c r="C7" s="67" t="s">
        <v>116</v>
      </c>
      <c r="D7" s="38"/>
      <c r="E7" s="83"/>
      <c r="F7" s="62">
        <v>12.52</v>
      </c>
      <c r="G7" s="67" t="s">
        <v>113</v>
      </c>
      <c r="H7" s="15" t="s">
        <v>165</v>
      </c>
      <c r="I7" s="15"/>
      <c r="L7" t="s">
        <v>161</v>
      </c>
      <c r="Q7" s="12"/>
      <c r="R7" s="13"/>
      <c r="S7" s="13"/>
      <c r="T7" s="14"/>
      <c r="U7" s="14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x14ac:dyDescent="0.25">
      <c r="A8" s="15" t="s">
        <v>285</v>
      </c>
      <c r="B8" s="20">
        <v>1.77</v>
      </c>
      <c r="C8" s="38">
        <v>7.0300000000000001E-2</v>
      </c>
      <c r="D8" s="38"/>
      <c r="E8" s="83"/>
      <c r="F8" s="62">
        <v>5.82</v>
      </c>
      <c r="G8" s="67" t="s">
        <v>113</v>
      </c>
      <c r="H8" t="s">
        <v>162</v>
      </c>
      <c r="M8" s="12"/>
      <c r="N8" s="14"/>
      <c r="O8" s="13"/>
      <c r="P8" s="14"/>
      <c r="Q8" s="11"/>
      <c r="R8" s="11"/>
      <c r="S8" s="11"/>
      <c r="T8" s="11"/>
      <c r="U8" s="11"/>
      <c r="V8" s="11"/>
      <c r="W8" s="11"/>
      <c r="X8" s="11"/>
      <c r="AC8" s="11"/>
      <c r="AD8" s="11"/>
      <c r="AE8" s="11"/>
      <c r="AF8" s="11"/>
      <c r="AG8" s="11"/>
    </row>
    <row r="9" spans="1:33" x14ac:dyDescent="0.25">
      <c r="A9" s="26" t="s">
        <v>286</v>
      </c>
      <c r="B9" s="20">
        <v>-0.63</v>
      </c>
      <c r="C9" s="38">
        <v>0.52659999999999996</v>
      </c>
      <c r="D9" s="38"/>
      <c r="E9" s="83"/>
      <c r="F9" s="37">
        <v>1.03</v>
      </c>
      <c r="G9" s="38">
        <v>0.3039</v>
      </c>
      <c r="H9" s="15" t="s">
        <v>276</v>
      </c>
      <c r="I9" s="15"/>
      <c r="J9" s="73"/>
      <c r="K9" s="58"/>
      <c r="L9" s="26"/>
      <c r="M9" s="26"/>
      <c r="N9" s="15"/>
      <c r="O9" s="13"/>
      <c r="P9" s="14"/>
      <c r="Q9" s="11"/>
      <c r="R9" s="11"/>
      <c r="S9" s="11"/>
      <c r="T9" s="11"/>
      <c r="U9" s="11"/>
      <c r="V9" s="11"/>
      <c r="W9" s="11"/>
      <c r="X9" s="11"/>
      <c r="AC9" s="11"/>
      <c r="AD9" s="11"/>
      <c r="AE9" s="11"/>
      <c r="AF9" s="11"/>
      <c r="AG9" s="11"/>
    </row>
    <row r="10" spans="1:33" x14ac:dyDescent="0.25">
      <c r="A10" s="26" t="s">
        <v>287</v>
      </c>
      <c r="B10" s="20">
        <v>-0.15</v>
      </c>
      <c r="C10" s="38">
        <v>0.88090000000000002</v>
      </c>
      <c r="D10" s="38"/>
      <c r="E10" s="83"/>
      <c r="F10" s="37">
        <v>0.94099999999999995</v>
      </c>
      <c r="G10" s="38">
        <v>0.3246</v>
      </c>
      <c r="H10" t="s">
        <v>277</v>
      </c>
      <c r="J10" s="73"/>
      <c r="K10" s="36"/>
      <c r="L10" s="26"/>
      <c r="M10" s="26"/>
      <c r="N10" s="15"/>
      <c r="O10" s="13"/>
      <c r="P10" s="14"/>
      <c r="Q10" s="11"/>
      <c r="R10" s="11"/>
      <c r="S10" s="11"/>
      <c r="T10" s="11"/>
      <c r="U10" s="11"/>
      <c r="V10" s="11"/>
      <c r="W10" s="11"/>
      <c r="X10" s="11"/>
      <c r="AC10" s="11"/>
      <c r="AD10" s="11"/>
      <c r="AE10" s="11"/>
      <c r="AF10" s="11"/>
      <c r="AG10" s="11"/>
    </row>
    <row r="11" spans="1:33" x14ac:dyDescent="0.25">
      <c r="A11" s="32" t="s">
        <v>288</v>
      </c>
      <c r="B11" s="61">
        <v>3.12</v>
      </c>
      <c r="C11" s="61" t="s">
        <v>131</v>
      </c>
      <c r="E11" s="87"/>
      <c r="F11" s="37">
        <v>-0.36</v>
      </c>
      <c r="G11" s="38">
        <v>0.72160000000000002</v>
      </c>
      <c r="H11" t="s">
        <v>278</v>
      </c>
      <c r="J11" s="73"/>
      <c r="K11" s="73"/>
      <c r="L11" s="26"/>
      <c r="M11" s="26"/>
      <c r="N11" s="15"/>
      <c r="O11" s="13"/>
      <c r="P11" s="14"/>
      <c r="Q11" s="11"/>
      <c r="R11" s="11"/>
      <c r="S11" s="11"/>
      <c r="T11" s="11"/>
      <c r="U11" s="11"/>
      <c r="V11" s="11"/>
      <c r="W11" s="11"/>
      <c r="X11" s="11"/>
      <c r="AC11" s="11"/>
      <c r="AD11" s="11"/>
      <c r="AE11" s="11"/>
      <c r="AF11" s="11"/>
      <c r="AG11" s="11"/>
    </row>
    <row r="12" spans="1:33" x14ac:dyDescent="0.25">
      <c r="A12" s="26"/>
      <c r="B12" s="15"/>
      <c r="C12" s="15"/>
      <c r="D12" s="15"/>
      <c r="E12" s="15"/>
      <c r="F12" s="15"/>
      <c r="G12" s="15"/>
      <c r="H12" s="15"/>
      <c r="I12" s="15"/>
      <c r="J12" s="15"/>
      <c r="K12" s="73"/>
      <c r="L12" s="26"/>
      <c r="M12" s="26"/>
      <c r="N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x14ac:dyDescent="0.25">
      <c r="A13" s="28" t="s">
        <v>289</v>
      </c>
      <c r="B13" s="41" t="s">
        <v>115</v>
      </c>
      <c r="C13" s="42" t="s">
        <v>115</v>
      </c>
      <c r="D13" s="29"/>
      <c r="E13" s="85" t="s">
        <v>120</v>
      </c>
      <c r="F13" s="43" t="s">
        <v>115</v>
      </c>
      <c r="G13" s="44" t="s">
        <v>115</v>
      </c>
      <c r="H13" s="35"/>
      <c r="I13" s="176" t="s">
        <v>273</v>
      </c>
      <c r="J13" s="15"/>
      <c r="K13" s="15"/>
    </row>
    <row r="14" spans="1:33" x14ac:dyDescent="0.25">
      <c r="A14" s="24" t="s">
        <v>290</v>
      </c>
      <c r="B14" s="45">
        <v>0.87</v>
      </c>
      <c r="C14" s="46">
        <v>0.38819999999999999</v>
      </c>
      <c r="D14" s="20" t="s">
        <v>179</v>
      </c>
      <c r="E14" s="83"/>
      <c r="F14" s="64">
        <v>5.6</v>
      </c>
      <c r="G14" s="174" t="s">
        <v>117</v>
      </c>
      <c r="H14" s="26" t="s">
        <v>280</v>
      </c>
      <c r="I14" s="26"/>
      <c r="J14" s="15"/>
      <c r="K14" s="15"/>
    </row>
    <row r="15" spans="1:33" x14ac:dyDescent="0.25">
      <c r="A15" s="24" t="s">
        <v>291</v>
      </c>
      <c r="B15" s="45">
        <v>-0.42</v>
      </c>
      <c r="C15" s="46">
        <v>0.67679999999999996</v>
      </c>
      <c r="D15" s="20"/>
      <c r="E15" s="83"/>
      <c r="F15" s="64" t="s">
        <v>130</v>
      </c>
      <c r="G15" s="63" t="s">
        <v>113</v>
      </c>
      <c r="H15" s="26" t="s">
        <v>180</v>
      </c>
      <c r="I15" s="26"/>
      <c r="J15" s="15"/>
      <c r="K15" s="15"/>
      <c r="L15" t="s">
        <v>140</v>
      </c>
    </row>
    <row r="16" spans="1:33" x14ac:dyDescent="0.25">
      <c r="A16" s="24" t="s">
        <v>292</v>
      </c>
      <c r="B16" s="45" t="s">
        <v>115</v>
      </c>
      <c r="C16" s="46" t="s">
        <v>115</v>
      </c>
      <c r="D16" s="20"/>
      <c r="E16" s="83"/>
      <c r="F16" s="45" t="s">
        <v>115</v>
      </c>
      <c r="G16" s="46" t="s">
        <v>115</v>
      </c>
      <c r="H16" s="26" t="s">
        <v>213</v>
      </c>
      <c r="I16" s="26"/>
      <c r="J16" s="15"/>
      <c r="K16" s="15"/>
      <c r="L16" t="s">
        <v>141</v>
      </c>
    </row>
    <row r="17" spans="1:12" x14ac:dyDescent="0.25">
      <c r="A17" s="24"/>
      <c r="B17" s="47"/>
      <c r="C17" s="48"/>
      <c r="D17" s="20"/>
      <c r="E17" s="83"/>
      <c r="F17" s="37"/>
      <c r="G17" s="38"/>
      <c r="H17" s="26"/>
      <c r="I17" s="26"/>
      <c r="J17" s="15"/>
      <c r="K17" s="15"/>
    </row>
    <row r="18" spans="1:12" x14ac:dyDescent="0.25">
      <c r="A18" s="30" t="s">
        <v>293</v>
      </c>
      <c r="B18" s="49">
        <v>-0.83</v>
      </c>
      <c r="C18" s="50">
        <v>0.4073</v>
      </c>
      <c r="D18" s="22"/>
      <c r="E18" s="84"/>
      <c r="F18" s="40">
        <v>9.75</v>
      </c>
      <c r="G18" s="39" t="s">
        <v>113</v>
      </c>
      <c r="H18" s="92" t="s">
        <v>272</v>
      </c>
      <c r="I18" s="95"/>
      <c r="J18" s="94"/>
      <c r="K18" s="73"/>
    </row>
    <row r="19" spans="1:12" x14ac:dyDescent="0.25">
      <c r="A19" s="24" t="s">
        <v>294</v>
      </c>
      <c r="B19" s="47">
        <v>-1.82</v>
      </c>
      <c r="C19" s="48">
        <v>6.9699999999999998E-2</v>
      </c>
      <c r="D19" s="20" t="s">
        <v>179</v>
      </c>
      <c r="E19" s="83"/>
      <c r="F19" s="37">
        <v>-0.73</v>
      </c>
      <c r="G19" s="38">
        <v>0.46650000000000003</v>
      </c>
      <c r="H19" s="26" t="s">
        <v>184</v>
      </c>
      <c r="I19" s="26"/>
      <c r="J19" s="15"/>
      <c r="K19" s="15"/>
    </row>
    <row r="20" spans="1:12" x14ac:dyDescent="0.25">
      <c r="A20" s="24" t="s">
        <v>295</v>
      </c>
      <c r="B20" s="47">
        <v>-1.1599999999999999</v>
      </c>
      <c r="C20" s="48">
        <v>0.24840000000000001</v>
      </c>
      <c r="D20" s="20"/>
      <c r="E20" s="83"/>
      <c r="F20" s="37">
        <v>1.05</v>
      </c>
      <c r="G20" s="38">
        <v>0.29459999999999997</v>
      </c>
      <c r="H20" s="26" t="s">
        <v>181</v>
      </c>
      <c r="I20" s="26"/>
      <c r="J20" s="15"/>
      <c r="K20" s="15"/>
      <c r="L20" t="s">
        <v>142</v>
      </c>
    </row>
    <row r="21" spans="1:12" x14ac:dyDescent="0.25">
      <c r="A21" s="24" t="s">
        <v>296</v>
      </c>
      <c r="B21" s="59">
        <v>-2.2799999999999998</v>
      </c>
      <c r="C21" s="60" t="s">
        <v>117</v>
      </c>
      <c r="D21" s="20"/>
      <c r="E21" s="83"/>
      <c r="F21" s="62">
        <v>12.71</v>
      </c>
      <c r="G21" s="63" t="s">
        <v>113</v>
      </c>
      <c r="H21" s="26" t="s">
        <v>182</v>
      </c>
      <c r="I21" s="26"/>
      <c r="J21" s="15"/>
      <c r="K21" s="15"/>
    </row>
    <row r="22" spans="1:12" x14ac:dyDescent="0.25">
      <c r="A22" s="24" t="s">
        <v>297</v>
      </c>
      <c r="B22" s="47">
        <v>-1.35</v>
      </c>
      <c r="C22" s="48">
        <v>0.17599999999999999</v>
      </c>
      <c r="D22" s="20"/>
      <c r="E22" s="83"/>
      <c r="F22" s="62">
        <v>3.99</v>
      </c>
      <c r="G22" s="63" t="s">
        <v>113</v>
      </c>
      <c r="H22" s="26" t="s">
        <v>214</v>
      </c>
      <c r="I22" s="26"/>
      <c r="J22" s="15"/>
      <c r="K22" s="15"/>
    </row>
    <row r="23" spans="1:12" x14ac:dyDescent="0.25">
      <c r="A23" s="24"/>
      <c r="B23" s="47"/>
      <c r="C23" s="48"/>
      <c r="D23" s="20"/>
      <c r="E23" s="83"/>
      <c r="F23" s="37"/>
      <c r="G23" s="38"/>
      <c r="H23" s="26"/>
      <c r="I23" s="26"/>
      <c r="J23" s="15"/>
      <c r="K23" s="15"/>
    </row>
    <row r="24" spans="1:12" x14ac:dyDescent="0.25">
      <c r="A24" s="30" t="s">
        <v>298</v>
      </c>
      <c r="B24" s="49">
        <v>0.91</v>
      </c>
      <c r="C24" s="50">
        <v>0.36230000000000001</v>
      </c>
      <c r="D24" s="22"/>
      <c r="E24" s="84"/>
      <c r="F24" s="40">
        <v>3.55</v>
      </c>
      <c r="G24" s="39" t="s">
        <v>119</v>
      </c>
      <c r="H24" s="92" t="s">
        <v>274</v>
      </c>
      <c r="I24" s="92"/>
      <c r="J24" s="73"/>
      <c r="K24" s="73"/>
    </row>
    <row r="25" spans="1:12" x14ac:dyDescent="0.25">
      <c r="A25" s="24" t="s">
        <v>299</v>
      </c>
      <c r="B25" s="47">
        <v>1.06</v>
      </c>
      <c r="C25" s="48">
        <v>0.29089999999999999</v>
      </c>
      <c r="D25" s="20" t="s">
        <v>177</v>
      </c>
      <c r="E25" s="83"/>
      <c r="F25" s="37">
        <v>-0.55000000000000004</v>
      </c>
      <c r="G25" s="38">
        <v>0.58589999999999998</v>
      </c>
      <c r="H25" s="26" t="s">
        <v>185</v>
      </c>
      <c r="I25" s="26"/>
      <c r="J25" s="15"/>
      <c r="K25" s="15"/>
    </row>
    <row r="26" spans="1:12" x14ac:dyDescent="0.25">
      <c r="A26" s="24" t="s">
        <v>300</v>
      </c>
      <c r="B26" s="47">
        <v>0.13</v>
      </c>
      <c r="C26" s="48">
        <v>0.90029999999999999</v>
      </c>
      <c r="D26" s="20"/>
      <c r="E26" s="83"/>
      <c r="F26" s="37">
        <v>-0.7</v>
      </c>
      <c r="G26" s="38">
        <v>0.48759999999999998</v>
      </c>
      <c r="H26" s="26" t="s">
        <v>197</v>
      </c>
      <c r="I26" s="26"/>
      <c r="J26" s="15"/>
      <c r="K26" s="15"/>
    </row>
    <row r="27" spans="1:12" x14ac:dyDescent="0.25">
      <c r="A27" s="24" t="s">
        <v>301</v>
      </c>
      <c r="B27" s="59">
        <v>-4.1399999999999997</v>
      </c>
      <c r="C27" s="63" t="s">
        <v>113</v>
      </c>
      <c r="D27" s="20"/>
      <c r="E27" s="83"/>
      <c r="F27" s="62">
        <v>4.32</v>
      </c>
      <c r="G27" s="63" t="s">
        <v>113</v>
      </c>
      <c r="H27" s="26" t="s">
        <v>198</v>
      </c>
      <c r="I27" s="26"/>
      <c r="J27" s="15"/>
      <c r="K27" s="15"/>
      <c r="L27" t="s">
        <v>143</v>
      </c>
    </row>
    <row r="28" spans="1:12" x14ac:dyDescent="0.25">
      <c r="A28" s="24" t="s">
        <v>302</v>
      </c>
      <c r="B28" s="59">
        <v>-3.17</v>
      </c>
      <c r="C28" s="63" t="s">
        <v>118</v>
      </c>
      <c r="D28" s="20"/>
      <c r="E28" s="83"/>
      <c r="F28" s="37">
        <v>-1.27</v>
      </c>
      <c r="G28" s="58">
        <v>0.2039</v>
      </c>
      <c r="H28" s="26" t="s">
        <v>215</v>
      </c>
      <c r="I28" s="26"/>
      <c r="J28" s="15"/>
      <c r="K28" s="15"/>
    </row>
    <row r="29" spans="1:12" x14ac:dyDescent="0.25">
      <c r="A29" s="24"/>
      <c r="B29" s="47"/>
      <c r="C29" s="48"/>
      <c r="D29" s="20"/>
      <c r="E29" s="83"/>
      <c r="F29" s="37"/>
      <c r="G29" s="38"/>
      <c r="H29" s="26"/>
      <c r="I29" s="26"/>
      <c r="J29" s="15"/>
      <c r="K29" s="15"/>
    </row>
    <row r="30" spans="1:12" x14ac:dyDescent="0.25">
      <c r="A30" s="25" t="s">
        <v>133</v>
      </c>
      <c r="B30" s="49"/>
      <c r="C30" s="50"/>
      <c r="D30" s="22"/>
      <c r="E30" s="84"/>
      <c r="F30" s="40"/>
      <c r="G30" s="39"/>
      <c r="H30" s="17"/>
      <c r="I30" s="17"/>
      <c r="J30" s="15"/>
      <c r="K30" s="15"/>
    </row>
    <row r="31" spans="1:12" x14ac:dyDescent="0.25">
      <c r="A31" s="28" t="s">
        <v>303</v>
      </c>
      <c r="B31" s="51">
        <v>-6.97</v>
      </c>
      <c r="C31" s="52" t="s">
        <v>113</v>
      </c>
      <c r="D31" s="29"/>
      <c r="E31" s="85"/>
      <c r="F31" s="53">
        <v>5.39</v>
      </c>
      <c r="G31" s="54" t="s">
        <v>113</v>
      </c>
      <c r="H31" s="175" t="s">
        <v>275</v>
      </c>
      <c r="I31" s="175"/>
      <c r="J31" s="15"/>
      <c r="K31" s="15"/>
    </row>
    <row r="32" spans="1:12" x14ac:dyDescent="0.25">
      <c r="A32" s="24" t="s">
        <v>304</v>
      </c>
      <c r="B32" s="47">
        <v>1.05</v>
      </c>
      <c r="C32" s="48">
        <v>0.29430000000000001</v>
      </c>
      <c r="D32" s="20" t="s">
        <v>127</v>
      </c>
      <c r="E32" s="83"/>
      <c r="F32" s="37">
        <v>-1.71</v>
      </c>
      <c r="G32" s="38">
        <v>8.7999999999999995E-2</v>
      </c>
      <c r="H32" s="26" t="s">
        <v>186</v>
      </c>
      <c r="I32" s="26"/>
      <c r="J32" s="15"/>
      <c r="K32" s="15"/>
    </row>
    <row r="33" spans="1:17" x14ac:dyDescent="0.25">
      <c r="A33" s="24" t="s">
        <v>305</v>
      </c>
      <c r="B33" s="59">
        <v>-3.03</v>
      </c>
      <c r="C33" s="60" t="s">
        <v>118</v>
      </c>
      <c r="D33" s="20"/>
      <c r="E33" s="83"/>
      <c r="F33" s="37">
        <v>-0.5</v>
      </c>
      <c r="G33" s="38">
        <v>0.61619999999999997</v>
      </c>
      <c r="H33" s="26" t="s">
        <v>196</v>
      </c>
      <c r="I33" s="26"/>
      <c r="J33" s="15"/>
      <c r="K33" s="15"/>
    </row>
    <row r="34" spans="1:17" x14ac:dyDescent="0.25">
      <c r="A34" s="26" t="s">
        <v>306</v>
      </c>
      <c r="B34" s="59">
        <v>-2.9</v>
      </c>
      <c r="C34" s="60" t="s">
        <v>118</v>
      </c>
      <c r="D34" s="20"/>
      <c r="E34" s="83"/>
      <c r="F34" s="62">
        <v>11.95</v>
      </c>
      <c r="G34" s="63" t="s">
        <v>113</v>
      </c>
      <c r="H34" s="26" t="s">
        <v>200</v>
      </c>
      <c r="I34" s="26"/>
      <c r="J34" s="15"/>
      <c r="K34" s="15"/>
    </row>
    <row r="35" spans="1:17" x14ac:dyDescent="0.25">
      <c r="A35" s="24" t="s">
        <v>307</v>
      </c>
      <c r="B35" s="47">
        <v>-1.74</v>
      </c>
      <c r="C35" s="48">
        <v>8.2600000000000007E-2</v>
      </c>
      <c r="D35" s="20"/>
      <c r="E35" s="83"/>
      <c r="F35" s="62">
        <v>3.48</v>
      </c>
      <c r="G35" s="63" t="s">
        <v>116</v>
      </c>
      <c r="H35" s="26"/>
      <c r="I35" s="26"/>
      <c r="J35" s="15"/>
      <c r="K35" s="15"/>
    </row>
    <row r="36" spans="1:17" x14ac:dyDescent="0.25">
      <c r="A36" s="24"/>
      <c r="B36" s="47"/>
      <c r="C36" s="48"/>
      <c r="D36" s="20"/>
      <c r="E36" s="83"/>
      <c r="F36" s="37"/>
      <c r="G36" s="38"/>
      <c r="H36" s="26"/>
      <c r="I36" s="26"/>
      <c r="J36" s="15"/>
      <c r="K36" s="15"/>
    </row>
    <row r="37" spans="1:17" x14ac:dyDescent="0.25">
      <c r="A37" s="30" t="s">
        <v>308</v>
      </c>
      <c r="B37" s="49">
        <v>-7.97</v>
      </c>
      <c r="C37" s="50" t="s">
        <v>113</v>
      </c>
      <c r="D37" s="22"/>
      <c r="E37" s="84"/>
      <c r="F37" s="40">
        <v>1.2</v>
      </c>
      <c r="G37" s="39">
        <v>0.22939999999999999</v>
      </c>
      <c r="H37" s="92" t="s">
        <v>266</v>
      </c>
      <c r="I37" s="95"/>
      <c r="J37" s="94"/>
      <c r="K37" s="15"/>
    </row>
    <row r="38" spans="1:17" x14ac:dyDescent="0.25">
      <c r="A38" s="24" t="s">
        <v>309</v>
      </c>
      <c r="B38" s="47">
        <v>-0.55000000000000004</v>
      </c>
      <c r="C38" s="48">
        <v>0.58489999999999998</v>
      </c>
      <c r="D38" s="93" t="s">
        <v>249</v>
      </c>
      <c r="E38" s="83"/>
      <c r="F38" s="37">
        <v>-1.43</v>
      </c>
      <c r="G38" s="38">
        <v>0.15379999999999999</v>
      </c>
      <c r="H38" s="26" t="s">
        <v>187</v>
      </c>
      <c r="I38" s="26"/>
      <c r="J38" s="15"/>
      <c r="K38" s="15"/>
      <c r="L38" t="s">
        <v>138</v>
      </c>
      <c r="Q38" t="s">
        <v>139</v>
      </c>
    </row>
    <row r="39" spans="1:17" x14ac:dyDescent="0.25">
      <c r="A39" s="24" t="s">
        <v>311</v>
      </c>
      <c r="B39" s="47">
        <v>1.21</v>
      </c>
      <c r="C39" s="48">
        <v>0.2351</v>
      </c>
      <c r="D39" s="20"/>
      <c r="E39" s="83"/>
      <c r="F39" s="37">
        <v>0.56999999999999995</v>
      </c>
      <c r="G39" s="38">
        <v>0.5726</v>
      </c>
      <c r="H39" s="26" t="s">
        <v>205</v>
      </c>
      <c r="I39" s="26"/>
      <c r="J39" s="15"/>
      <c r="K39" s="15"/>
    </row>
    <row r="40" spans="1:17" x14ac:dyDescent="0.25">
      <c r="A40" s="26" t="s">
        <v>310</v>
      </c>
      <c r="B40" s="47">
        <v>-0.66</v>
      </c>
      <c r="C40" s="48">
        <v>0.51139999999999997</v>
      </c>
      <c r="D40" s="20"/>
      <c r="E40" s="83"/>
      <c r="F40" s="66">
        <v>3.55</v>
      </c>
      <c r="G40" s="60" t="s">
        <v>118</v>
      </c>
      <c r="H40" s="26" t="s">
        <v>199</v>
      </c>
      <c r="I40" s="26"/>
      <c r="J40" s="15"/>
      <c r="K40" s="15"/>
    </row>
    <row r="41" spans="1:17" x14ac:dyDescent="0.25">
      <c r="A41" s="24" t="s">
        <v>312</v>
      </c>
      <c r="B41" s="47">
        <v>-0.02</v>
      </c>
      <c r="C41" s="48">
        <v>0.98270000000000002</v>
      </c>
      <c r="D41" s="20"/>
      <c r="E41" s="83"/>
      <c r="F41" s="65">
        <v>0.77</v>
      </c>
      <c r="G41" s="48">
        <v>0.44369999999999998</v>
      </c>
      <c r="H41" s="26"/>
      <c r="I41" s="26"/>
      <c r="J41" s="15"/>
      <c r="K41" s="15"/>
    </row>
    <row r="42" spans="1:17" x14ac:dyDescent="0.25">
      <c r="A42" s="26"/>
      <c r="B42" s="47"/>
      <c r="C42" s="48"/>
      <c r="D42" s="20"/>
      <c r="E42" s="83"/>
      <c r="F42" s="37"/>
      <c r="G42" s="38"/>
      <c r="H42" s="26"/>
      <c r="I42" s="26"/>
      <c r="J42" s="15"/>
      <c r="K42" s="15"/>
    </row>
    <row r="43" spans="1:17" x14ac:dyDescent="0.25">
      <c r="A43" s="30" t="s">
        <v>313</v>
      </c>
      <c r="B43" s="49">
        <v>-10.59</v>
      </c>
      <c r="C43" s="50" t="s">
        <v>113</v>
      </c>
      <c r="D43" s="22"/>
      <c r="E43" s="84"/>
      <c r="F43" s="40">
        <v>5.64</v>
      </c>
      <c r="G43" s="39" t="s">
        <v>113</v>
      </c>
      <c r="H43" s="92" t="s">
        <v>267</v>
      </c>
      <c r="I43" s="92"/>
      <c r="J43" s="73"/>
      <c r="K43" s="73"/>
    </row>
    <row r="44" spans="1:17" x14ac:dyDescent="0.25">
      <c r="A44" s="24" t="s">
        <v>314</v>
      </c>
      <c r="B44" s="47">
        <v>0.98</v>
      </c>
      <c r="C44" s="48">
        <v>0.3296</v>
      </c>
      <c r="D44" s="20" t="s">
        <v>176</v>
      </c>
      <c r="E44" s="83"/>
      <c r="F44" s="37">
        <v>-1.26</v>
      </c>
      <c r="G44" s="38">
        <v>0.2074</v>
      </c>
      <c r="H44" s="26" t="s">
        <v>188</v>
      </c>
      <c r="I44" s="26"/>
      <c r="J44" s="15"/>
      <c r="K44" s="15"/>
    </row>
    <row r="45" spans="1:17" x14ac:dyDescent="0.25">
      <c r="A45" s="24" t="s">
        <v>315</v>
      </c>
      <c r="B45" s="59">
        <v>-2.29</v>
      </c>
      <c r="C45" s="60" t="s">
        <v>117</v>
      </c>
      <c r="D45" s="20"/>
      <c r="E45" s="83"/>
      <c r="F45" s="37">
        <v>0.11</v>
      </c>
      <c r="G45" s="38">
        <v>0.90910000000000002</v>
      </c>
      <c r="H45" s="26" t="s">
        <v>206</v>
      </c>
      <c r="I45" s="26"/>
      <c r="J45" s="15"/>
      <c r="K45" s="15"/>
      <c r="L45" t="s">
        <v>137</v>
      </c>
    </row>
    <row r="46" spans="1:17" x14ac:dyDescent="0.25">
      <c r="A46" s="26" t="s">
        <v>316</v>
      </c>
      <c r="B46" s="59">
        <v>-3.72</v>
      </c>
      <c r="C46" s="60" t="s">
        <v>119</v>
      </c>
      <c r="D46" s="20"/>
      <c r="E46" s="83"/>
      <c r="F46" s="62">
        <v>9.0399999999999991</v>
      </c>
      <c r="G46" s="63" t="s">
        <v>113</v>
      </c>
      <c r="H46" s="26" t="s">
        <v>201</v>
      </c>
      <c r="I46" s="26"/>
      <c r="J46" s="15"/>
      <c r="K46" s="15"/>
    </row>
    <row r="47" spans="1:17" s="16" customFormat="1" x14ac:dyDescent="0.25">
      <c r="A47" s="24" t="s">
        <v>317</v>
      </c>
      <c r="B47" s="59">
        <v>-2.04</v>
      </c>
      <c r="C47" s="60" t="s">
        <v>117</v>
      </c>
      <c r="D47" s="20"/>
      <c r="E47" s="83"/>
      <c r="F47" s="62">
        <v>2.99</v>
      </c>
      <c r="G47" s="63" t="s">
        <v>118</v>
      </c>
      <c r="H47" s="26"/>
      <c r="I47" s="26"/>
      <c r="J47" s="15"/>
      <c r="K47" s="15"/>
    </row>
    <row r="48" spans="1:17" x14ac:dyDescent="0.25">
      <c r="A48" s="24"/>
      <c r="B48" s="47"/>
      <c r="C48" s="48"/>
      <c r="D48" s="20"/>
      <c r="E48" s="83"/>
      <c r="F48" s="37"/>
      <c r="G48" s="38"/>
      <c r="H48" s="26"/>
      <c r="I48" s="26"/>
      <c r="J48" s="15"/>
      <c r="K48" s="15"/>
    </row>
    <row r="49" spans="1:25" x14ac:dyDescent="0.25">
      <c r="A49" s="30" t="s">
        <v>318</v>
      </c>
      <c r="B49" s="49">
        <v>-1.64</v>
      </c>
      <c r="C49" s="50">
        <v>0.10100000000000001</v>
      </c>
      <c r="D49" s="22"/>
      <c r="E49" s="84"/>
      <c r="F49" s="40">
        <v>2.61</v>
      </c>
      <c r="G49" s="39" t="s">
        <v>114</v>
      </c>
      <c r="H49" s="92" t="s">
        <v>268</v>
      </c>
      <c r="I49" s="92"/>
      <c r="J49" s="73"/>
      <c r="K49" s="73"/>
    </row>
    <row r="50" spans="1:25" x14ac:dyDescent="0.25">
      <c r="A50" s="96" t="s">
        <v>319</v>
      </c>
      <c r="B50" s="97">
        <v>2.33</v>
      </c>
      <c r="C50" s="98" t="s">
        <v>117</v>
      </c>
      <c r="D50" s="99" t="s">
        <v>178</v>
      </c>
      <c r="E50" s="100"/>
      <c r="F50" s="101">
        <v>-1.01</v>
      </c>
      <c r="G50" s="102">
        <v>0.31169999999999998</v>
      </c>
      <c r="H50" s="103" t="s">
        <v>183</v>
      </c>
      <c r="I50" s="26"/>
      <c r="J50" s="15"/>
      <c r="K50" s="15"/>
      <c r="L50" t="s">
        <v>154</v>
      </c>
    </row>
    <row r="51" spans="1:25" x14ac:dyDescent="0.25">
      <c r="A51" s="24" t="s">
        <v>320</v>
      </c>
      <c r="B51" s="59">
        <v>2.13</v>
      </c>
      <c r="C51" s="60" t="s">
        <v>117</v>
      </c>
      <c r="D51" s="20"/>
      <c r="E51" s="83"/>
      <c r="F51" s="37">
        <v>-0.76</v>
      </c>
      <c r="G51" s="38">
        <v>0.44869999999999999</v>
      </c>
      <c r="H51" s="26" t="s">
        <v>207</v>
      </c>
      <c r="I51" s="26"/>
      <c r="J51" s="15"/>
      <c r="K51" s="15"/>
    </row>
    <row r="52" spans="1:25" x14ac:dyDescent="0.25">
      <c r="A52" s="26" t="s">
        <v>321</v>
      </c>
      <c r="B52" s="59">
        <v>-2.2000000000000002</v>
      </c>
      <c r="C52" s="60" t="s">
        <v>117</v>
      </c>
      <c r="D52" s="20"/>
      <c r="E52" s="83"/>
      <c r="F52" s="62">
        <v>6.85</v>
      </c>
      <c r="G52" s="63" t="s">
        <v>113</v>
      </c>
      <c r="H52" s="26" t="s">
        <v>202</v>
      </c>
      <c r="I52" s="26"/>
      <c r="J52" s="15"/>
      <c r="K52" s="15"/>
    </row>
    <row r="53" spans="1:25" s="16" customFormat="1" x14ac:dyDescent="0.25">
      <c r="A53" s="24" t="s">
        <v>322</v>
      </c>
      <c r="B53" s="47">
        <v>-1.5</v>
      </c>
      <c r="C53" s="48">
        <v>0.13420000000000001</v>
      </c>
      <c r="D53" s="20"/>
      <c r="E53" s="83"/>
      <c r="F53" s="37">
        <v>0.16</v>
      </c>
      <c r="G53" s="58">
        <v>0.87070000000000003</v>
      </c>
      <c r="H53" s="26"/>
      <c r="I53" s="26"/>
      <c r="J53" s="15"/>
      <c r="K53" s="15"/>
    </row>
    <row r="54" spans="1:25" x14ac:dyDescent="0.25">
      <c r="A54" s="24"/>
      <c r="B54" s="47"/>
      <c r="C54" s="48"/>
      <c r="D54" s="20"/>
      <c r="E54" s="83"/>
      <c r="F54" s="37"/>
      <c r="G54" s="38"/>
      <c r="H54" s="26"/>
      <c r="I54" s="26"/>
      <c r="J54" s="15"/>
      <c r="K54" s="15"/>
    </row>
    <row r="55" spans="1:25" x14ac:dyDescent="0.25">
      <c r="A55" s="30" t="s">
        <v>323</v>
      </c>
      <c r="B55" s="49">
        <v>-8.92</v>
      </c>
      <c r="C55" s="50" t="s">
        <v>113</v>
      </c>
      <c r="D55" s="31"/>
      <c r="E55" s="86"/>
      <c r="F55" s="55">
        <v>3.11</v>
      </c>
      <c r="G55" s="56" t="s">
        <v>118</v>
      </c>
      <c r="H55" s="92" t="s">
        <v>269</v>
      </c>
      <c r="I55" s="92"/>
      <c r="J55" s="73"/>
      <c r="K55" s="15"/>
    </row>
    <row r="56" spans="1:25" x14ac:dyDescent="0.25">
      <c r="A56" s="24" t="s">
        <v>324</v>
      </c>
      <c r="B56" s="47">
        <v>1.71</v>
      </c>
      <c r="C56" s="48">
        <v>8.8499999999999995E-2</v>
      </c>
      <c r="D56" s="20" t="s">
        <v>177</v>
      </c>
      <c r="E56" s="83"/>
      <c r="F56" s="37">
        <v>-0.54</v>
      </c>
      <c r="G56" s="38">
        <v>0.59</v>
      </c>
      <c r="H56" s="26" t="s">
        <v>189</v>
      </c>
      <c r="I56" s="26"/>
      <c r="J56" s="15"/>
      <c r="K56" s="15"/>
    </row>
    <row r="57" spans="1:25" x14ac:dyDescent="0.25">
      <c r="A57" s="24" t="s">
        <v>325</v>
      </c>
      <c r="B57" s="47">
        <v>-0.14000000000000001</v>
      </c>
      <c r="C57" s="48">
        <v>0.88649999999999995</v>
      </c>
      <c r="D57" s="20"/>
      <c r="E57" s="83"/>
      <c r="F57" s="62">
        <v>4.72</v>
      </c>
      <c r="G57" s="67" t="s">
        <v>113</v>
      </c>
      <c r="H57" s="26" t="s">
        <v>208</v>
      </c>
      <c r="I57" s="26"/>
      <c r="J57" s="15"/>
      <c r="K57" s="15"/>
      <c r="L57" t="s">
        <v>136</v>
      </c>
      <c r="Y57" t="s">
        <v>138</v>
      </c>
    </row>
    <row r="58" spans="1:25" x14ac:dyDescent="0.25">
      <c r="A58" s="26" t="s">
        <v>326</v>
      </c>
      <c r="B58" s="47">
        <v>-0.32</v>
      </c>
      <c r="C58" s="48">
        <v>0.74790000000000001</v>
      </c>
      <c r="D58" s="20"/>
      <c r="E58" s="83"/>
      <c r="F58" s="62">
        <v>4.2699999999999996</v>
      </c>
      <c r="G58" s="67" t="s">
        <v>113</v>
      </c>
      <c r="H58" s="26" t="s">
        <v>204</v>
      </c>
      <c r="I58" s="26"/>
      <c r="J58" s="15"/>
      <c r="K58" s="15"/>
    </row>
    <row r="59" spans="1:25" x14ac:dyDescent="0.25">
      <c r="A59" s="24" t="s">
        <v>327</v>
      </c>
      <c r="B59" s="47">
        <v>0.11</v>
      </c>
      <c r="C59" s="48">
        <v>0.91339999999999999</v>
      </c>
      <c r="D59" s="20"/>
      <c r="E59" s="83"/>
      <c r="F59" s="37">
        <v>-0.15</v>
      </c>
      <c r="G59" s="38">
        <v>0.88229999999999997</v>
      </c>
      <c r="H59" s="26"/>
      <c r="I59" s="26"/>
      <c r="J59" s="15"/>
      <c r="K59" s="15"/>
    </row>
    <row r="60" spans="1:25" x14ac:dyDescent="0.25">
      <c r="A60" s="24"/>
      <c r="B60" s="47"/>
      <c r="C60" s="48"/>
      <c r="D60" s="20"/>
      <c r="E60" s="83"/>
      <c r="F60" s="37"/>
      <c r="G60" s="38"/>
      <c r="H60" s="26"/>
      <c r="I60" s="26"/>
      <c r="J60" s="15"/>
      <c r="K60" s="15"/>
    </row>
    <row r="61" spans="1:25" x14ac:dyDescent="0.25">
      <c r="A61" s="30" t="s">
        <v>328</v>
      </c>
      <c r="B61" s="49">
        <v>-6.67</v>
      </c>
      <c r="C61" s="50" t="s">
        <v>113</v>
      </c>
      <c r="D61" s="22"/>
      <c r="E61" s="84"/>
      <c r="F61" s="40">
        <v>-0.36</v>
      </c>
      <c r="G61" s="39">
        <v>0.71709999999999996</v>
      </c>
      <c r="H61" s="92" t="s">
        <v>270</v>
      </c>
      <c r="I61" s="92"/>
      <c r="J61" s="73"/>
      <c r="K61" s="15"/>
    </row>
    <row r="62" spans="1:25" x14ac:dyDescent="0.25">
      <c r="A62" s="24" t="s">
        <v>329</v>
      </c>
      <c r="B62" s="47">
        <v>-0.39</v>
      </c>
      <c r="C62" s="48">
        <v>0.69410000000000005</v>
      </c>
      <c r="D62" s="20" t="s">
        <v>177</v>
      </c>
      <c r="E62" s="83"/>
      <c r="F62" s="37">
        <v>-1.23</v>
      </c>
      <c r="G62" s="38">
        <v>0.22040000000000001</v>
      </c>
      <c r="H62" s="26" t="s">
        <v>190</v>
      </c>
      <c r="I62" s="26"/>
      <c r="J62" s="15"/>
      <c r="K62" s="15"/>
    </row>
    <row r="63" spans="1:25" x14ac:dyDescent="0.25">
      <c r="A63" s="24" t="s">
        <v>330</v>
      </c>
      <c r="B63" s="47">
        <v>-2.06</v>
      </c>
      <c r="C63" s="48">
        <v>5.1299999999999998E-2</v>
      </c>
      <c r="D63" s="20"/>
      <c r="E63" s="83"/>
      <c r="F63" s="62">
        <v>2.1</v>
      </c>
      <c r="G63" s="67" t="s">
        <v>117</v>
      </c>
      <c r="H63" s="26" t="s">
        <v>209</v>
      </c>
      <c r="I63" s="26"/>
      <c r="J63" s="15"/>
      <c r="K63" s="15"/>
      <c r="L63" t="s">
        <v>135</v>
      </c>
      <c r="Y63" t="s">
        <v>138</v>
      </c>
    </row>
    <row r="64" spans="1:25" x14ac:dyDescent="0.25">
      <c r="A64" s="26" t="s">
        <v>331</v>
      </c>
      <c r="B64" s="47">
        <v>-1.34</v>
      </c>
      <c r="C64" s="48">
        <v>0.19289999999999999</v>
      </c>
      <c r="D64" s="20"/>
      <c r="E64" s="83"/>
      <c r="F64" s="62">
        <v>2.12</v>
      </c>
      <c r="G64" s="67" t="s">
        <v>117</v>
      </c>
      <c r="H64" s="26" t="s">
        <v>203</v>
      </c>
      <c r="I64" s="26"/>
      <c r="J64" s="15"/>
      <c r="K64" s="15"/>
    </row>
    <row r="65" spans="1:19" x14ac:dyDescent="0.25">
      <c r="A65" s="24" t="s">
        <v>332</v>
      </c>
      <c r="B65" s="47">
        <v>-0.42</v>
      </c>
      <c r="C65" s="48">
        <v>0.67610000000000003</v>
      </c>
      <c r="D65" s="20"/>
      <c r="E65" s="83"/>
      <c r="F65" s="37">
        <v>-1.1499999999999999</v>
      </c>
      <c r="G65" s="38">
        <v>0.25040000000000001</v>
      </c>
      <c r="H65" s="26"/>
      <c r="I65" s="26"/>
      <c r="J65" s="15"/>
      <c r="K65" s="15"/>
    </row>
    <row r="66" spans="1:19" x14ac:dyDescent="0.25">
      <c r="A66" s="24"/>
      <c r="B66" s="47"/>
      <c r="C66" s="48"/>
      <c r="D66" s="20"/>
      <c r="E66" s="83"/>
      <c r="F66" s="37"/>
      <c r="G66" s="38"/>
      <c r="H66" s="26"/>
      <c r="I66" s="26"/>
      <c r="J66" s="15"/>
      <c r="K66" s="15"/>
    </row>
    <row r="67" spans="1:19" x14ac:dyDescent="0.25">
      <c r="A67" s="30" t="s">
        <v>333</v>
      </c>
      <c r="B67" s="49">
        <v>-2.77</v>
      </c>
      <c r="C67" s="50" t="s">
        <v>114</v>
      </c>
      <c r="D67" s="22"/>
      <c r="E67" s="84"/>
      <c r="F67" s="40">
        <v>0.65</v>
      </c>
      <c r="G67" s="39">
        <v>0.51390000000000002</v>
      </c>
      <c r="H67" s="92" t="s">
        <v>271</v>
      </c>
      <c r="I67" s="92"/>
      <c r="J67" s="73"/>
      <c r="K67" s="15"/>
    </row>
    <row r="68" spans="1:19" x14ac:dyDescent="0.25">
      <c r="A68" s="24" t="s">
        <v>334</v>
      </c>
      <c r="B68" s="47">
        <v>-1.77</v>
      </c>
      <c r="C68" s="48">
        <v>9.0700000000000003E-2</v>
      </c>
      <c r="D68" s="20" t="s">
        <v>176</v>
      </c>
      <c r="E68" s="83"/>
      <c r="F68" s="37">
        <v>-1.39</v>
      </c>
      <c r="G68" s="38">
        <v>0.17810000000000001</v>
      </c>
      <c r="H68" s="26" t="s">
        <v>191</v>
      </c>
      <c r="I68" s="26"/>
      <c r="J68" s="15"/>
      <c r="K68" s="15"/>
    </row>
    <row r="69" spans="1:19" x14ac:dyDescent="0.25">
      <c r="A69" s="26" t="s">
        <v>335</v>
      </c>
      <c r="B69" s="47">
        <v>-2.06</v>
      </c>
      <c r="C69" s="48">
        <v>5.1200000000000002E-2</v>
      </c>
      <c r="D69" s="20"/>
      <c r="E69" s="83"/>
      <c r="F69" s="62">
        <v>3.56</v>
      </c>
      <c r="G69" s="67" t="s">
        <v>118</v>
      </c>
      <c r="H69" s="26" t="s">
        <v>199</v>
      </c>
      <c r="I69" s="26"/>
      <c r="J69" s="15"/>
      <c r="K69" s="15" t="s">
        <v>134</v>
      </c>
    </row>
    <row r="70" spans="1:19" x14ac:dyDescent="0.25">
      <c r="A70" s="24" t="s">
        <v>336</v>
      </c>
      <c r="B70" s="47">
        <v>-1.19</v>
      </c>
      <c r="C70" s="48">
        <v>0.23480000000000001</v>
      </c>
      <c r="D70" s="20"/>
      <c r="E70" s="83"/>
      <c r="F70" s="37">
        <v>0.14000000000000001</v>
      </c>
      <c r="G70" s="38">
        <v>0.89100000000000001</v>
      </c>
      <c r="H70" s="26"/>
      <c r="I70" s="26"/>
      <c r="J70" s="15"/>
      <c r="K70" s="15"/>
    </row>
    <row r="71" spans="1:19" x14ac:dyDescent="0.25">
      <c r="A71" s="25"/>
      <c r="B71" s="177"/>
      <c r="C71" s="50"/>
      <c r="D71" s="22"/>
      <c r="E71" s="84"/>
      <c r="F71" s="40"/>
      <c r="G71" s="39"/>
      <c r="H71" s="17"/>
      <c r="I71" s="17"/>
      <c r="J71" s="21"/>
      <c r="K71" s="21"/>
      <c r="L71" s="75"/>
      <c r="M71" s="75"/>
      <c r="N71" s="75"/>
      <c r="O71" s="75"/>
    </row>
    <row r="72" spans="1:19" x14ac:dyDescent="0.25">
      <c r="A72" s="26" t="s">
        <v>337</v>
      </c>
      <c r="B72" s="70">
        <v>-6.25</v>
      </c>
      <c r="C72" s="60" t="s">
        <v>113</v>
      </c>
      <c r="D72" s="20" t="s">
        <v>127</v>
      </c>
      <c r="E72" s="83"/>
      <c r="F72" s="62">
        <v>-3.56</v>
      </c>
      <c r="G72" s="67" t="s">
        <v>119</v>
      </c>
      <c r="H72" s="80" t="s">
        <v>166</v>
      </c>
      <c r="J72" s="94"/>
      <c r="K72" s="73"/>
    </row>
    <row r="73" spans="1:19" x14ac:dyDescent="0.25">
      <c r="A73" s="26" t="s">
        <v>338</v>
      </c>
      <c r="B73" s="70">
        <v>3.92</v>
      </c>
      <c r="C73" s="60" t="s">
        <v>113</v>
      </c>
      <c r="D73" s="20" t="s">
        <v>176</v>
      </c>
      <c r="E73" s="83"/>
      <c r="F73" s="62">
        <v>-3.22</v>
      </c>
      <c r="G73" s="67" t="s">
        <v>118</v>
      </c>
      <c r="H73" s="80" t="s">
        <v>167</v>
      </c>
      <c r="I73" s="80"/>
      <c r="J73" s="38"/>
      <c r="K73" s="80"/>
    </row>
    <row r="74" spans="1:19" x14ac:dyDescent="0.25">
      <c r="A74" s="24" t="s">
        <v>339</v>
      </c>
      <c r="B74" s="69">
        <v>0.34</v>
      </c>
      <c r="C74" s="48">
        <v>0.73309999999999997</v>
      </c>
      <c r="D74" s="47" t="s">
        <v>176</v>
      </c>
      <c r="E74" s="89"/>
      <c r="F74" s="70">
        <v>2.78</v>
      </c>
      <c r="G74" s="60" t="s">
        <v>117</v>
      </c>
      <c r="H74" s="90" t="s">
        <v>173</v>
      </c>
      <c r="I74" s="90"/>
      <c r="J74" s="88"/>
      <c r="K74" s="36"/>
      <c r="L74" s="26"/>
    </row>
    <row r="75" spans="1:19" x14ac:dyDescent="0.25">
      <c r="A75" s="24" t="s">
        <v>340</v>
      </c>
      <c r="B75" s="70">
        <v>3.7</v>
      </c>
      <c r="C75" s="60" t="s">
        <v>119</v>
      </c>
      <c r="D75" s="47" t="s">
        <v>176</v>
      </c>
      <c r="E75" s="89"/>
      <c r="F75" s="69">
        <v>-0.48</v>
      </c>
      <c r="G75" s="48">
        <v>0.63080000000000003</v>
      </c>
      <c r="H75" s="90" t="s">
        <v>174</v>
      </c>
      <c r="I75" s="90"/>
      <c r="J75" s="38"/>
      <c r="K75" s="38"/>
      <c r="L75" s="26"/>
      <c r="M75" s="26"/>
      <c r="N75" s="15"/>
      <c r="O75" s="15"/>
    </row>
    <row r="76" spans="1:19" x14ac:dyDescent="0.25">
      <c r="A76" s="24" t="s">
        <v>341</v>
      </c>
      <c r="B76" s="69">
        <v>0.12</v>
      </c>
      <c r="C76" s="48">
        <v>0.90739999999999998</v>
      </c>
      <c r="D76" s="68" t="s">
        <v>177</v>
      </c>
      <c r="E76" s="83"/>
      <c r="F76" s="62">
        <v>2.46</v>
      </c>
      <c r="G76" s="67" t="s">
        <v>117</v>
      </c>
      <c r="H76" s="80" t="s">
        <v>168</v>
      </c>
      <c r="I76" s="80"/>
      <c r="J76" s="73"/>
      <c r="K76" s="73"/>
      <c r="L76" s="32" t="s">
        <v>151</v>
      </c>
      <c r="M76" s="32" t="s">
        <v>151</v>
      </c>
      <c r="N76" s="15" t="s">
        <v>153</v>
      </c>
      <c r="O76" s="15"/>
      <c r="P76" s="15"/>
      <c r="Q76" s="15"/>
      <c r="R76" s="15"/>
      <c r="S76" s="15"/>
    </row>
    <row r="77" spans="1:19" x14ac:dyDescent="0.25">
      <c r="A77" s="24" t="s">
        <v>342</v>
      </c>
      <c r="B77" s="70">
        <v>6.76</v>
      </c>
      <c r="C77" s="60" t="s">
        <v>113</v>
      </c>
      <c r="D77" s="68" t="s">
        <v>177</v>
      </c>
      <c r="E77" s="83"/>
      <c r="F77" s="62">
        <v>2.83</v>
      </c>
      <c r="G77" s="67" t="s">
        <v>118</v>
      </c>
      <c r="H77" s="80" t="s">
        <v>169</v>
      </c>
      <c r="I77" s="80"/>
      <c r="J77" s="73"/>
      <c r="K77" s="36"/>
      <c r="L77" s="26"/>
      <c r="M77" s="26"/>
      <c r="N77" s="15" t="s">
        <v>152</v>
      </c>
      <c r="O77" s="15"/>
      <c r="P77" s="15"/>
      <c r="Q77" s="15"/>
      <c r="R77" s="15"/>
      <c r="S77" s="15"/>
    </row>
    <row r="78" spans="1:19" x14ac:dyDescent="0.25">
      <c r="A78" s="24" t="s">
        <v>343</v>
      </c>
      <c r="B78" s="70">
        <v>8.9700000000000006</v>
      </c>
      <c r="C78" s="60" t="s">
        <v>113</v>
      </c>
      <c r="D78" s="68" t="s">
        <v>177</v>
      </c>
      <c r="E78" s="83"/>
      <c r="F78" s="37">
        <v>0.48</v>
      </c>
      <c r="G78" s="38">
        <v>0.63080000000000003</v>
      </c>
      <c r="H78" s="80" t="s">
        <v>170</v>
      </c>
      <c r="I78" s="80"/>
      <c r="J78" s="38"/>
      <c r="K78" s="38"/>
      <c r="L78" s="26"/>
      <c r="M78" s="26"/>
      <c r="N78" s="15"/>
      <c r="O78" s="15"/>
    </row>
    <row r="79" spans="1:19" x14ac:dyDescent="0.25">
      <c r="A79" s="24" t="s">
        <v>344</v>
      </c>
      <c r="B79" s="69">
        <v>1.6</v>
      </c>
      <c r="C79" s="48">
        <v>0.1095</v>
      </c>
      <c r="D79" s="68" t="s">
        <v>177</v>
      </c>
      <c r="E79" s="83"/>
      <c r="F79" s="62">
        <v>-4.97</v>
      </c>
      <c r="G79" s="67" t="s">
        <v>113</v>
      </c>
      <c r="H79" s="80" t="s">
        <v>171</v>
      </c>
      <c r="I79" s="80"/>
      <c r="J79" s="38"/>
      <c r="K79" s="38"/>
      <c r="L79" s="26"/>
      <c r="M79" s="32" t="s">
        <v>151</v>
      </c>
      <c r="N79" s="15" t="s">
        <v>149</v>
      </c>
      <c r="O79" s="15"/>
      <c r="P79" s="15"/>
      <c r="Q79" s="15"/>
      <c r="R79" s="15"/>
      <c r="S79" s="15"/>
    </row>
    <row r="80" spans="1:19" x14ac:dyDescent="0.25">
      <c r="A80" s="24" t="s">
        <v>345</v>
      </c>
      <c r="B80" s="70">
        <v>8.44</v>
      </c>
      <c r="C80" s="60" t="s">
        <v>113</v>
      </c>
      <c r="D80" s="68" t="s">
        <v>177</v>
      </c>
      <c r="E80" s="83"/>
      <c r="F80" s="37">
        <v>1.39</v>
      </c>
      <c r="G80" s="38">
        <v>0.16569999999999999</v>
      </c>
      <c r="H80" s="80" t="s">
        <v>172</v>
      </c>
      <c r="I80" s="80"/>
      <c r="J80" s="38"/>
      <c r="K80" s="38"/>
      <c r="L80" s="26"/>
      <c r="M80" s="26"/>
      <c r="N80" s="15" t="s">
        <v>150</v>
      </c>
      <c r="O80" s="15"/>
      <c r="P80" s="15"/>
      <c r="Q80" s="15"/>
      <c r="R80" s="15"/>
      <c r="S80" s="15"/>
    </row>
    <row r="81" spans="1:21" x14ac:dyDescent="0.25">
      <c r="A81" s="24" t="s">
        <v>346</v>
      </c>
      <c r="B81" s="69">
        <v>0.68</v>
      </c>
      <c r="C81" s="48">
        <v>0.49840000000000001</v>
      </c>
      <c r="D81" s="68" t="s">
        <v>177</v>
      </c>
      <c r="E81" s="83"/>
      <c r="F81" s="37">
        <v>1.01</v>
      </c>
      <c r="G81" s="38">
        <v>0.31219999999999998</v>
      </c>
      <c r="H81" s="80" t="s">
        <v>163</v>
      </c>
      <c r="I81" s="80"/>
      <c r="J81" s="38"/>
      <c r="K81" s="38"/>
      <c r="L81" s="26"/>
      <c r="M81" s="26"/>
      <c r="N81" s="15"/>
      <c r="O81" s="15"/>
    </row>
    <row r="82" spans="1:21" x14ac:dyDescent="0.25">
      <c r="A82" s="24" t="s">
        <v>347</v>
      </c>
      <c r="B82" s="69">
        <v>0.44</v>
      </c>
      <c r="C82" s="48">
        <v>0.65869999999999995</v>
      </c>
      <c r="D82" s="68" t="s">
        <v>177</v>
      </c>
      <c r="E82" s="83"/>
      <c r="F82" s="37">
        <v>-1.28</v>
      </c>
      <c r="G82" s="38">
        <v>0.2</v>
      </c>
      <c r="H82" s="80" t="s">
        <v>164</v>
      </c>
      <c r="I82" s="80"/>
      <c r="J82" s="38"/>
      <c r="K82" s="38"/>
      <c r="L82" s="26"/>
      <c r="M82" s="26"/>
      <c r="N82" s="15"/>
      <c r="O82" s="15"/>
    </row>
    <row r="83" spans="1:21" x14ac:dyDescent="0.25">
      <c r="A83" s="91" t="s">
        <v>348</v>
      </c>
      <c r="B83" s="77">
        <v>6.42</v>
      </c>
      <c r="C83" s="78" t="s">
        <v>113</v>
      </c>
      <c r="D83" s="73" t="s">
        <v>178</v>
      </c>
      <c r="E83" s="89"/>
      <c r="F83" s="72">
        <v>0.63</v>
      </c>
      <c r="G83" s="73">
        <v>0.53110000000000002</v>
      </c>
      <c r="H83" s="92" t="s">
        <v>195</v>
      </c>
      <c r="I83" s="92"/>
      <c r="J83" s="73"/>
      <c r="K83" s="38"/>
      <c r="L83" s="26"/>
      <c r="M83" s="26"/>
      <c r="N83" s="15"/>
      <c r="O83" s="19"/>
      <c r="P83" s="79"/>
      <c r="Q83" s="79"/>
      <c r="R83" s="79"/>
      <c r="S83" s="79"/>
      <c r="T83" s="79"/>
      <c r="U83" s="79"/>
    </row>
    <row r="84" spans="1:21" x14ac:dyDescent="0.25">
      <c r="L84" s="26"/>
      <c r="M84" s="26"/>
      <c r="N84" s="71"/>
      <c r="O84" s="74"/>
      <c r="P84" s="73"/>
      <c r="Q84" s="23"/>
      <c r="R84" s="23"/>
      <c r="S84" s="57"/>
      <c r="T84" s="36"/>
      <c r="U84" s="79"/>
    </row>
    <row r="85" spans="1:21" x14ac:dyDescent="0.25">
      <c r="L85" s="32"/>
      <c r="M85" s="26"/>
      <c r="N85" s="15"/>
      <c r="O85" s="19"/>
      <c r="P85" s="79"/>
      <c r="Q85" s="79"/>
      <c r="R85" s="79"/>
      <c r="S85" s="79"/>
      <c r="T85" s="79"/>
      <c r="U85" s="79"/>
    </row>
    <row r="86" spans="1:21" x14ac:dyDescent="0.25">
      <c r="A86" s="27" t="s">
        <v>120</v>
      </c>
      <c r="B86" s="23"/>
      <c r="C86" s="36"/>
      <c r="D86" s="36"/>
      <c r="E86" s="83"/>
      <c r="F86" s="57"/>
      <c r="G86" s="36"/>
      <c r="H86" s="33"/>
      <c r="I86" s="32"/>
      <c r="J86" s="73"/>
      <c r="K86" s="38"/>
      <c r="L86" s="32"/>
      <c r="M86" s="26"/>
      <c r="N86" s="15"/>
      <c r="O86" s="19"/>
      <c r="P86" s="79"/>
      <c r="Q86" s="79"/>
      <c r="R86" s="79"/>
      <c r="S86" s="79"/>
      <c r="T86" s="79"/>
      <c r="U86" s="79"/>
    </row>
    <row r="87" spans="1:21" x14ac:dyDescent="0.25">
      <c r="E87" s="87"/>
      <c r="H87" s="34"/>
      <c r="I87" s="26"/>
      <c r="J87" s="73"/>
      <c r="K87" s="73"/>
      <c r="L87" s="26"/>
      <c r="M87" s="26"/>
      <c r="N87" s="15"/>
      <c r="O87" s="15"/>
    </row>
    <row r="88" spans="1:21" x14ac:dyDescent="0.25">
      <c r="A88" s="26" t="s">
        <v>194</v>
      </c>
      <c r="B88" s="15"/>
      <c r="C88" s="15"/>
      <c r="D88" s="15"/>
      <c r="E88" s="15"/>
      <c r="K88" s="15"/>
      <c r="L88" s="26"/>
      <c r="M88" s="26"/>
      <c r="N88" s="15"/>
      <c r="O88" s="15"/>
    </row>
    <row r="89" spans="1:21" x14ac:dyDescent="0.25">
      <c r="B89" s="15"/>
      <c r="C89" s="15"/>
      <c r="D89" s="15"/>
      <c r="E89" s="15"/>
      <c r="K89" s="15"/>
      <c r="L89" s="26"/>
      <c r="M89" s="26"/>
      <c r="N89" s="15"/>
      <c r="O89" s="15"/>
    </row>
    <row r="90" spans="1:21" x14ac:dyDescent="0.25">
      <c r="A90" s="133" t="s">
        <v>224</v>
      </c>
      <c r="B90" s="15"/>
      <c r="C90" s="15"/>
      <c r="D90" s="15"/>
      <c r="E90" s="15"/>
      <c r="F90" s="15"/>
      <c r="G90" s="15"/>
      <c r="H90" s="15"/>
      <c r="I90" s="15"/>
      <c r="K90" s="15"/>
      <c r="L90" s="32"/>
      <c r="M90" s="26"/>
      <c r="N90" s="15"/>
      <c r="O90" s="15"/>
    </row>
    <row r="91" spans="1:21" x14ac:dyDescent="0.25">
      <c r="A91" s="134" t="s">
        <v>223</v>
      </c>
      <c r="B91" s="136" t="s">
        <v>235</v>
      </c>
      <c r="C91" s="130" t="s">
        <v>216</v>
      </c>
      <c r="D91" s="130" t="s">
        <v>217</v>
      </c>
      <c r="E91" s="131" t="s">
        <v>218</v>
      </c>
      <c r="F91" s="135" t="s">
        <v>219</v>
      </c>
      <c r="G91" s="135" t="s">
        <v>220</v>
      </c>
      <c r="H91" s="132" t="s">
        <v>221</v>
      </c>
      <c r="I91" s="68" t="s">
        <v>227</v>
      </c>
    </row>
    <row r="92" spans="1:21" x14ac:dyDescent="0.25">
      <c r="A92" s="26" t="s">
        <v>222</v>
      </c>
      <c r="B92" s="139">
        <f t="shared" ref="B92:B101" si="0">SUM(C92:H92)</f>
        <v>20</v>
      </c>
      <c r="C92" s="68">
        <v>3</v>
      </c>
      <c r="D92" s="68">
        <v>4</v>
      </c>
      <c r="E92" s="132">
        <v>7</v>
      </c>
      <c r="F92" s="68">
        <v>0</v>
      </c>
      <c r="G92" s="68">
        <v>0</v>
      </c>
      <c r="H92" s="132">
        <v>6</v>
      </c>
      <c r="I92" s="161">
        <f>((C92+D92)+(2*(E92+H92))-(F92+G92))/10</f>
        <v>3.3</v>
      </c>
      <c r="J92" s="162" t="s">
        <v>262</v>
      </c>
    </row>
    <row r="93" spans="1:21" x14ac:dyDescent="0.25">
      <c r="A93" s="145" t="s">
        <v>230</v>
      </c>
      <c r="B93" s="139">
        <f t="shared" si="0"/>
        <v>6</v>
      </c>
      <c r="C93" s="68">
        <v>0</v>
      </c>
      <c r="D93" s="61">
        <v>2</v>
      </c>
      <c r="E93" s="144">
        <v>2</v>
      </c>
      <c r="F93" s="68">
        <v>0</v>
      </c>
      <c r="G93" s="68">
        <v>1</v>
      </c>
      <c r="H93" s="68">
        <v>1</v>
      </c>
      <c r="I93" s="161">
        <f>((C93+D93)+(2*(E93+H93))-(F93+G93))/3</f>
        <v>2.3333333333333335</v>
      </c>
    </row>
    <row r="94" spans="1:21" x14ac:dyDescent="0.25">
      <c r="A94" s="26" t="s">
        <v>225</v>
      </c>
      <c r="B94" s="139">
        <f t="shared" si="0"/>
        <v>10</v>
      </c>
      <c r="C94" s="61">
        <v>2</v>
      </c>
      <c r="D94" s="68">
        <v>2</v>
      </c>
      <c r="E94" s="144">
        <v>3</v>
      </c>
      <c r="F94" s="68">
        <v>2</v>
      </c>
      <c r="G94" s="68">
        <v>0</v>
      </c>
      <c r="H94" s="2">
        <v>1</v>
      </c>
      <c r="I94" s="161">
        <f>((C94+D94)+(2*(E94+H94))-(F94+G94))/5</f>
        <v>2</v>
      </c>
    </row>
    <row r="95" spans="1:21" x14ac:dyDescent="0.25">
      <c r="A95" s="145" t="s">
        <v>233</v>
      </c>
      <c r="B95" s="139">
        <f t="shared" si="0"/>
        <v>6</v>
      </c>
      <c r="C95" s="61">
        <v>2</v>
      </c>
      <c r="D95" s="61">
        <v>2</v>
      </c>
      <c r="E95" s="68">
        <v>0</v>
      </c>
      <c r="F95" s="68">
        <v>0</v>
      </c>
      <c r="G95" s="68">
        <v>1</v>
      </c>
      <c r="H95" s="68">
        <v>1</v>
      </c>
      <c r="I95" s="161">
        <f>((C95+D95)+(2*(E95+H95))-(F95+G95))/3</f>
        <v>1.6666666666666667</v>
      </c>
      <c r="J95" s="15"/>
      <c r="K95" s="15"/>
    </row>
    <row r="96" spans="1:21" x14ac:dyDescent="0.25">
      <c r="A96" s="145" t="s">
        <v>229</v>
      </c>
      <c r="B96" s="139">
        <f t="shared" si="0"/>
        <v>4</v>
      </c>
      <c r="C96" s="61">
        <v>1</v>
      </c>
      <c r="D96" s="61">
        <v>1</v>
      </c>
      <c r="E96" s="144">
        <v>1</v>
      </c>
      <c r="F96" s="135">
        <v>1</v>
      </c>
      <c r="G96" s="68">
        <v>0</v>
      </c>
      <c r="H96" s="68">
        <v>0</v>
      </c>
      <c r="I96" s="161">
        <f>((C96+D96)+(2*(E96+H96))-(F96+G96))/2</f>
        <v>1.5</v>
      </c>
      <c r="J96" s="15" t="s">
        <v>120</v>
      </c>
      <c r="M96" s="15" t="s">
        <v>132</v>
      </c>
      <c r="N96" s="15"/>
    </row>
    <row r="97" spans="1:17" x14ac:dyDescent="0.25">
      <c r="A97" s="26" t="s">
        <v>234</v>
      </c>
      <c r="B97" s="139">
        <f t="shared" si="0"/>
        <v>14</v>
      </c>
      <c r="C97" s="68">
        <v>3</v>
      </c>
      <c r="D97" s="61">
        <v>6</v>
      </c>
      <c r="E97" s="68">
        <v>0</v>
      </c>
      <c r="F97" s="68">
        <v>0</v>
      </c>
      <c r="G97" s="135">
        <v>4</v>
      </c>
      <c r="H97" s="68">
        <v>1</v>
      </c>
      <c r="I97" s="160">
        <f>((C97+D97)+(2*(E97+H97))-(F97+G97))/7</f>
        <v>1</v>
      </c>
      <c r="J97" s="15"/>
    </row>
    <row r="98" spans="1:17" x14ac:dyDescent="0.25">
      <c r="A98" s="26" t="s">
        <v>226</v>
      </c>
      <c r="B98" s="139">
        <f t="shared" si="0"/>
        <v>6</v>
      </c>
      <c r="C98" s="61">
        <v>2</v>
      </c>
      <c r="D98" s="68">
        <v>0</v>
      </c>
      <c r="E98" s="68">
        <v>1</v>
      </c>
      <c r="F98" s="135">
        <v>3</v>
      </c>
      <c r="G98" s="68">
        <v>0</v>
      </c>
      <c r="H98" s="68">
        <v>0</v>
      </c>
      <c r="I98" s="160">
        <f>((C98+D98)+(2*(E98+H98))-(F98+G98))/3</f>
        <v>0.33333333333333331</v>
      </c>
      <c r="K98" s="15"/>
    </row>
    <row r="99" spans="1:17" x14ac:dyDescent="0.25">
      <c r="A99" s="145" t="s">
        <v>228</v>
      </c>
      <c r="B99" s="139">
        <f t="shared" si="0"/>
        <v>4</v>
      </c>
      <c r="C99" s="68">
        <v>0</v>
      </c>
      <c r="D99" s="68">
        <v>0</v>
      </c>
      <c r="E99" s="68">
        <v>0</v>
      </c>
      <c r="F99" s="68">
        <v>1</v>
      </c>
      <c r="G99" s="135">
        <v>2</v>
      </c>
      <c r="H99" s="68">
        <v>1</v>
      </c>
      <c r="I99" s="159">
        <f>((C99+D99)+(2*(E99+H99))-(F99+G99))/2</f>
        <v>-0.5</v>
      </c>
      <c r="J99" s="146" t="s">
        <v>263</v>
      </c>
      <c r="K99" s="146" t="s">
        <v>264</v>
      </c>
    </row>
    <row r="100" spans="1:17" x14ac:dyDescent="0.25">
      <c r="A100" s="145" t="s">
        <v>232</v>
      </c>
      <c r="B100" s="139">
        <f t="shared" si="0"/>
        <v>6</v>
      </c>
      <c r="C100" s="68">
        <v>1</v>
      </c>
      <c r="D100" s="68">
        <v>1</v>
      </c>
      <c r="E100" s="68">
        <v>0</v>
      </c>
      <c r="F100" s="135">
        <v>2</v>
      </c>
      <c r="G100" s="135">
        <v>2</v>
      </c>
      <c r="H100" s="68">
        <v>0</v>
      </c>
      <c r="I100" s="159">
        <f>((C100+D100)+(2*(E100+H100))-(F100+G100))/3</f>
        <v>-0.66666666666666663</v>
      </c>
      <c r="J100" s="15" t="s">
        <v>120</v>
      </c>
      <c r="K100" s="15"/>
    </row>
    <row r="101" spans="1:17" x14ac:dyDescent="0.25">
      <c r="A101" s="145" t="s">
        <v>231</v>
      </c>
      <c r="B101" s="139">
        <f t="shared" si="0"/>
        <v>6</v>
      </c>
      <c r="C101" s="68">
        <v>1</v>
      </c>
      <c r="D101" s="68">
        <v>0</v>
      </c>
      <c r="E101" s="68">
        <v>0</v>
      </c>
      <c r="F101" s="135">
        <v>3</v>
      </c>
      <c r="G101" s="135">
        <v>2</v>
      </c>
      <c r="H101" s="68">
        <v>0</v>
      </c>
      <c r="I101" s="159">
        <f>((C101+D101)+(2*(E101+H101))-(F101+G101))/3</f>
        <v>-1.3333333333333333</v>
      </c>
      <c r="J101" s="15" t="s">
        <v>120</v>
      </c>
      <c r="N101" s="143" t="s">
        <v>236</v>
      </c>
      <c r="O101" s="143"/>
    </row>
    <row r="102" spans="1:17" x14ac:dyDescent="0.25">
      <c r="A102" s="26"/>
      <c r="B102" s="15"/>
      <c r="C102" s="68"/>
      <c r="D102" s="68"/>
      <c r="E102" s="68"/>
      <c r="F102" s="68"/>
      <c r="G102" s="68"/>
      <c r="H102" s="68"/>
      <c r="I102" s="37"/>
      <c r="J102" s="15"/>
      <c r="K102" s="15"/>
      <c r="L102" s="140" t="s">
        <v>216</v>
      </c>
      <c r="M102" s="140" t="s">
        <v>217</v>
      </c>
      <c r="N102" s="141" t="s">
        <v>218</v>
      </c>
      <c r="O102" s="142" t="s">
        <v>219</v>
      </c>
      <c r="P102" s="142" t="s">
        <v>220</v>
      </c>
      <c r="Q102" s="141" t="s">
        <v>221</v>
      </c>
    </row>
    <row r="103" spans="1:17" x14ac:dyDescent="0.25">
      <c r="A103" s="96" t="s">
        <v>235</v>
      </c>
      <c r="B103" s="137" t="s">
        <v>120</v>
      </c>
      <c r="C103" s="138">
        <f>SUM(C92:C101)</f>
        <v>15</v>
      </c>
      <c r="D103" s="138">
        <f t="shared" ref="D103:H103" si="1">SUM(D92:D101)</f>
        <v>18</v>
      </c>
      <c r="E103" s="138">
        <f t="shared" si="1"/>
        <v>14</v>
      </c>
      <c r="F103" s="138">
        <f t="shared" si="1"/>
        <v>12</v>
      </c>
      <c r="G103" s="138">
        <f t="shared" si="1"/>
        <v>12</v>
      </c>
      <c r="H103" s="138">
        <f t="shared" si="1"/>
        <v>11</v>
      </c>
      <c r="I103" s="68"/>
      <c r="J103" s="15" t="s">
        <v>120</v>
      </c>
      <c r="K103" s="15"/>
      <c r="L103" s="6">
        <f>(B92*15)/82</f>
        <v>3.6585365853658538</v>
      </c>
      <c r="M103" s="6">
        <f>(B92*18)/82</f>
        <v>4.3902439024390247</v>
      </c>
      <c r="N103" s="6">
        <f>(B92*14)/82</f>
        <v>3.4146341463414633</v>
      </c>
      <c r="O103" s="6">
        <f>(B92*12)/82</f>
        <v>2.9268292682926829</v>
      </c>
      <c r="P103" s="6">
        <f>(B92*12)/82</f>
        <v>2.9268292682926829</v>
      </c>
      <c r="Q103" s="6">
        <f>(B92*11)/82</f>
        <v>2.6829268292682928</v>
      </c>
    </row>
    <row r="104" spans="1:17" x14ac:dyDescent="0.25">
      <c r="A104" s="26"/>
      <c r="B104" s="15"/>
      <c r="C104" s="68"/>
      <c r="D104" s="68"/>
      <c r="E104" s="68"/>
      <c r="F104" s="68"/>
      <c r="G104" s="68"/>
      <c r="H104" s="68"/>
      <c r="I104" s="68"/>
      <c r="J104" s="15"/>
      <c r="K104" s="15"/>
      <c r="L104" s="6">
        <f t="shared" ref="L104:L112" si="2">(B93*15)/82</f>
        <v>1.0975609756097562</v>
      </c>
      <c r="M104" s="6">
        <f t="shared" ref="M104:M112" si="3">(B93*18)/82</f>
        <v>1.3170731707317074</v>
      </c>
      <c r="N104" s="6">
        <f t="shared" ref="N104:N112" si="4">(B93*14)/82</f>
        <v>1.024390243902439</v>
      </c>
      <c r="O104" s="6">
        <f t="shared" ref="O104:O112" si="5">(B93*12)/82</f>
        <v>0.87804878048780488</v>
      </c>
      <c r="P104" s="6">
        <f t="shared" ref="P104:P112" si="6">(B93*12)/82</f>
        <v>0.87804878048780488</v>
      </c>
      <c r="Q104" s="6">
        <f t="shared" ref="Q104:Q112" si="7">(B93*11)/82</f>
        <v>0.80487804878048785</v>
      </c>
    </row>
    <row r="105" spans="1:17" x14ac:dyDescent="0.25">
      <c r="A105" s="145" t="s">
        <v>242</v>
      </c>
      <c r="B105" s="15"/>
      <c r="C105" s="68"/>
      <c r="D105" s="68"/>
      <c r="E105" s="68"/>
      <c r="F105" s="68" t="s">
        <v>237</v>
      </c>
      <c r="G105" s="68"/>
      <c r="H105" s="68">
        <f>SUM(C103:H103)</f>
        <v>82</v>
      </c>
      <c r="I105" s="68"/>
      <c r="J105" s="15"/>
      <c r="K105" s="15"/>
      <c r="L105" s="6">
        <f t="shared" si="2"/>
        <v>1.8292682926829269</v>
      </c>
      <c r="M105" s="6">
        <f t="shared" si="3"/>
        <v>2.1951219512195124</v>
      </c>
      <c r="N105" s="6">
        <f t="shared" si="4"/>
        <v>1.7073170731707317</v>
      </c>
      <c r="O105" s="6">
        <f t="shared" si="5"/>
        <v>1.4634146341463414</v>
      </c>
      <c r="P105" s="6">
        <f t="shared" si="6"/>
        <v>1.4634146341463414</v>
      </c>
      <c r="Q105" s="6">
        <f t="shared" si="7"/>
        <v>1.3414634146341464</v>
      </c>
    </row>
    <row r="106" spans="1:17" x14ac:dyDescent="0.25">
      <c r="A106" s="149" t="s">
        <v>244</v>
      </c>
      <c r="B106" s="148"/>
      <c r="C106" s="150"/>
      <c r="D106" s="150"/>
      <c r="E106" s="150"/>
      <c r="F106" s="150"/>
      <c r="G106" s="150"/>
      <c r="H106" s="150"/>
      <c r="I106" s="150"/>
      <c r="J106" s="15" t="s">
        <v>120</v>
      </c>
      <c r="K106" s="15"/>
      <c r="L106" s="6">
        <f t="shared" si="2"/>
        <v>1.0975609756097562</v>
      </c>
      <c r="M106" s="6">
        <f t="shared" si="3"/>
        <v>1.3170731707317074</v>
      </c>
      <c r="N106" s="6">
        <f t="shared" si="4"/>
        <v>1.024390243902439</v>
      </c>
      <c r="O106" s="6">
        <f t="shared" si="5"/>
        <v>0.87804878048780488</v>
      </c>
      <c r="P106" s="6">
        <f t="shared" si="6"/>
        <v>0.87804878048780488</v>
      </c>
      <c r="Q106" s="6">
        <f t="shared" si="7"/>
        <v>0.80487804878048785</v>
      </c>
    </row>
    <row r="107" spans="1:17" x14ac:dyDescent="0.25">
      <c r="A107" s="149" t="s">
        <v>243</v>
      </c>
      <c r="B107" s="151"/>
      <c r="C107" s="152"/>
      <c r="D107" s="152"/>
      <c r="E107" s="152"/>
      <c r="F107" s="152"/>
      <c r="G107" s="152"/>
      <c r="H107" s="152"/>
      <c r="I107" s="152"/>
      <c r="J107" s="15"/>
      <c r="K107" s="15" t="s">
        <v>120</v>
      </c>
      <c r="L107" s="6">
        <f t="shared" si="2"/>
        <v>0.73170731707317072</v>
      </c>
      <c r="M107" s="6">
        <f t="shared" si="3"/>
        <v>0.87804878048780488</v>
      </c>
      <c r="N107" s="6">
        <f t="shared" si="4"/>
        <v>0.68292682926829273</v>
      </c>
      <c r="O107" s="6">
        <f t="shared" si="5"/>
        <v>0.58536585365853655</v>
      </c>
      <c r="P107" s="6">
        <f t="shared" si="6"/>
        <v>0.58536585365853655</v>
      </c>
      <c r="Q107" s="6">
        <f t="shared" si="7"/>
        <v>0.53658536585365857</v>
      </c>
    </row>
    <row r="108" spans="1:17" x14ac:dyDescent="0.25">
      <c r="A108" s="149" t="s">
        <v>246</v>
      </c>
      <c r="B108" s="151"/>
      <c r="C108" s="152"/>
      <c r="D108" s="152"/>
      <c r="E108" s="152"/>
      <c r="F108" s="152"/>
      <c r="G108" s="152"/>
      <c r="H108" s="152"/>
      <c r="I108" s="152"/>
      <c r="J108" s="15"/>
      <c r="K108" s="15"/>
      <c r="L108" s="6">
        <f t="shared" si="2"/>
        <v>2.5609756097560976</v>
      </c>
      <c r="M108" s="6">
        <f t="shared" si="3"/>
        <v>3.0731707317073171</v>
      </c>
      <c r="N108" s="6">
        <f t="shared" si="4"/>
        <v>2.3902439024390243</v>
      </c>
      <c r="O108" s="6">
        <f t="shared" si="5"/>
        <v>2.0487804878048781</v>
      </c>
      <c r="P108" s="6">
        <f t="shared" si="6"/>
        <v>2.0487804878048781</v>
      </c>
      <c r="Q108" s="6">
        <f t="shared" si="7"/>
        <v>1.8780487804878048</v>
      </c>
    </row>
    <row r="109" spans="1:17" x14ac:dyDescent="0.25">
      <c r="A109" s="149" t="s">
        <v>258</v>
      </c>
      <c r="B109" s="148"/>
      <c r="C109" s="150"/>
      <c r="D109" s="150"/>
      <c r="E109" s="150"/>
      <c r="F109" s="150"/>
      <c r="G109" s="150"/>
      <c r="H109" s="150"/>
      <c r="I109" s="150"/>
      <c r="J109" s="15"/>
      <c r="K109" s="15"/>
      <c r="L109" s="6">
        <f t="shared" si="2"/>
        <v>1.0975609756097562</v>
      </c>
      <c r="M109" s="6">
        <f t="shared" si="3"/>
        <v>1.3170731707317074</v>
      </c>
      <c r="N109" s="6">
        <f t="shared" si="4"/>
        <v>1.024390243902439</v>
      </c>
      <c r="O109" s="6">
        <f t="shared" si="5"/>
        <v>0.87804878048780488</v>
      </c>
      <c r="P109" s="6">
        <f t="shared" si="6"/>
        <v>0.87804878048780488</v>
      </c>
      <c r="Q109" s="6">
        <f t="shared" si="7"/>
        <v>0.80487804878048785</v>
      </c>
    </row>
    <row r="110" spans="1:17" x14ac:dyDescent="0.25">
      <c r="A110" s="149" t="s">
        <v>245</v>
      </c>
      <c r="B110" s="148"/>
      <c r="C110" s="150"/>
      <c r="D110" s="150"/>
      <c r="E110" s="150"/>
      <c r="F110" s="150"/>
      <c r="G110" s="150"/>
      <c r="H110" s="150"/>
      <c r="I110" s="150"/>
      <c r="J110" s="15"/>
      <c r="K110" s="15"/>
      <c r="L110" s="6">
        <f t="shared" si="2"/>
        <v>0.73170731707317072</v>
      </c>
      <c r="M110" s="6">
        <f t="shared" si="3"/>
        <v>0.87804878048780488</v>
      </c>
      <c r="N110" s="6">
        <f t="shared" si="4"/>
        <v>0.68292682926829273</v>
      </c>
      <c r="O110" s="6">
        <f t="shared" si="5"/>
        <v>0.58536585365853655</v>
      </c>
      <c r="P110" s="6">
        <f t="shared" si="6"/>
        <v>0.58536585365853655</v>
      </c>
      <c r="Q110" s="6">
        <f t="shared" si="7"/>
        <v>0.53658536585365857</v>
      </c>
    </row>
    <row r="111" spans="1:17" x14ac:dyDescent="0.25">
      <c r="A111" s="149" t="s">
        <v>247</v>
      </c>
      <c r="B111" s="151"/>
      <c r="C111" s="151"/>
      <c r="D111" s="151"/>
      <c r="E111" s="151"/>
      <c r="F111" s="151"/>
      <c r="G111" s="151"/>
      <c r="H111" s="151"/>
      <c r="I111" s="148"/>
      <c r="J111" s="148"/>
      <c r="K111" s="15"/>
      <c r="L111" s="6">
        <f t="shared" si="2"/>
        <v>1.0975609756097562</v>
      </c>
      <c r="M111" s="6">
        <f t="shared" si="3"/>
        <v>1.3170731707317074</v>
      </c>
      <c r="N111" s="6">
        <f t="shared" si="4"/>
        <v>1.024390243902439</v>
      </c>
      <c r="O111" s="6">
        <f t="shared" si="5"/>
        <v>0.87804878048780488</v>
      </c>
      <c r="P111" s="6">
        <f t="shared" si="6"/>
        <v>0.87804878048780488</v>
      </c>
      <c r="Q111" s="6">
        <f t="shared" si="7"/>
        <v>0.80487804878048785</v>
      </c>
    </row>
    <row r="112" spans="1:17" x14ac:dyDescent="0.25">
      <c r="A112" s="149" t="s">
        <v>248</v>
      </c>
      <c r="B112" s="151"/>
      <c r="C112" s="151"/>
      <c r="D112" s="151"/>
      <c r="E112" s="151"/>
      <c r="F112" s="151"/>
      <c r="G112" s="151"/>
      <c r="H112" s="151"/>
      <c r="I112" s="151"/>
      <c r="J112" s="148"/>
      <c r="K112" s="15" t="s">
        <v>120</v>
      </c>
      <c r="L112" s="6">
        <f t="shared" si="2"/>
        <v>1.0975609756097562</v>
      </c>
      <c r="M112" s="6">
        <f t="shared" si="3"/>
        <v>1.3170731707317074</v>
      </c>
      <c r="N112" s="6">
        <f t="shared" si="4"/>
        <v>1.024390243902439</v>
      </c>
      <c r="O112" s="6">
        <f t="shared" si="5"/>
        <v>0.87804878048780488</v>
      </c>
      <c r="P112" s="6">
        <f t="shared" si="6"/>
        <v>0.87804878048780488</v>
      </c>
      <c r="Q112" s="6">
        <f t="shared" si="7"/>
        <v>0.80487804878048785</v>
      </c>
    </row>
    <row r="113" spans="1:13" x14ac:dyDescent="0.25">
      <c r="A113" s="147" t="s">
        <v>254</v>
      </c>
      <c r="B113" s="148"/>
      <c r="C113" s="148"/>
      <c r="D113" s="148"/>
      <c r="E113" s="148"/>
      <c r="F113" s="148"/>
      <c r="G113" s="148"/>
      <c r="H113" s="15"/>
      <c r="I113" s="15"/>
      <c r="J113" s="148"/>
      <c r="K113" s="15"/>
    </row>
    <row r="114" spans="1:13" x14ac:dyDescent="0.25">
      <c r="A114" s="154" t="s">
        <v>250</v>
      </c>
      <c r="B114" s="154" t="s">
        <v>251</v>
      </c>
      <c r="C114" s="154"/>
      <c r="D114" s="154" t="s">
        <v>252</v>
      </c>
      <c r="E114" s="154"/>
      <c r="F114" s="154" t="s">
        <v>253</v>
      </c>
      <c r="G114" s="155"/>
      <c r="H114" s="15" t="s">
        <v>255</v>
      </c>
      <c r="I114" s="15"/>
      <c r="J114" s="148"/>
      <c r="K114" s="148"/>
    </row>
    <row r="115" spans="1:13" x14ac:dyDescent="0.25">
      <c r="A115" s="150"/>
      <c r="B115" s="150"/>
      <c r="C115" s="150"/>
      <c r="D115" s="150"/>
      <c r="E115" s="150"/>
      <c r="F115" s="150"/>
      <c r="G115" s="150"/>
      <c r="H115" s="15"/>
      <c r="I115" s="15"/>
      <c r="J115" s="148"/>
      <c r="K115" s="148" t="s">
        <v>238</v>
      </c>
      <c r="L115">
        <f>_xlfn.CHISQ.TEST(C92:H101,L103:Q112)</f>
        <v>3.2418471882946248E-2</v>
      </c>
      <c r="M115" t="s">
        <v>239</v>
      </c>
    </row>
    <row r="116" spans="1:13" x14ac:dyDescent="0.25">
      <c r="A116" s="150" t="s">
        <v>222</v>
      </c>
      <c r="B116" s="150" t="s">
        <v>222</v>
      </c>
      <c r="C116" s="150"/>
      <c r="D116" s="150" t="s">
        <v>222</v>
      </c>
      <c r="E116" s="150"/>
      <c r="F116" s="150" t="s">
        <v>222</v>
      </c>
      <c r="G116" s="150"/>
      <c r="H116" s="15"/>
      <c r="I116" s="15"/>
      <c r="J116" s="148"/>
      <c r="K116" s="148"/>
      <c r="M116" t="s">
        <v>120</v>
      </c>
    </row>
    <row r="117" spans="1:13" x14ac:dyDescent="0.25">
      <c r="A117" s="150" t="s">
        <v>226</v>
      </c>
      <c r="B117" s="156" t="s">
        <v>229</v>
      </c>
      <c r="C117" s="150"/>
      <c r="D117" s="150" t="s">
        <v>225</v>
      </c>
      <c r="E117" s="150"/>
      <c r="F117" s="156" t="s">
        <v>230</v>
      </c>
      <c r="G117" s="150"/>
      <c r="H117" s="15"/>
      <c r="I117" s="15"/>
      <c r="J117" s="151"/>
      <c r="K117" s="148"/>
    </row>
    <row r="118" spans="1:13" x14ac:dyDescent="0.25">
      <c r="A118" s="156" t="s">
        <v>228</v>
      </c>
      <c r="B118" s="150" t="s">
        <v>234</v>
      </c>
      <c r="C118" s="150"/>
      <c r="D118" s="156" t="s">
        <v>233</v>
      </c>
      <c r="E118" s="150"/>
      <c r="F118" s="150" t="s">
        <v>234</v>
      </c>
      <c r="G118" s="150"/>
      <c r="H118" s="15"/>
      <c r="I118" s="15"/>
      <c r="J118" s="15"/>
      <c r="K118" s="148"/>
    </row>
    <row r="119" spans="1:13" x14ac:dyDescent="0.25">
      <c r="A119" s="150"/>
      <c r="B119" s="150" t="s">
        <v>226</v>
      </c>
      <c r="C119" s="150"/>
      <c r="D119" s="150" t="s">
        <v>234</v>
      </c>
      <c r="E119" s="150"/>
      <c r="F119" s="150" t="s">
        <v>226</v>
      </c>
      <c r="G119" s="150"/>
      <c r="H119" s="15"/>
      <c r="I119" s="15"/>
      <c r="J119" s="15"/>
      <c r="K119" s="148"/>
    </row>
    <row r="120" spans="1:13" x14ac:dyDescent="0.25">
      <c r="A120" s="150"/>
      <c r="B120" s="150"/>
      <c r="C120" s="150"/>
      <c r="D120" s="150" t="s">
        <v>226</v>
      </c>
      <c r="E120" s="150"/>
      <c r="F120" s="156" t="s">
        <v>231</v>
      </c>
      <c r="G120" s="150"/>
      <c r="H120" s="15"/>
      <c r="I120" s="15"/>
      <c r="J120" s="15"/>
      <c r="K120" s="151"/>
    </row>
    <row r="121" spans="1:13" x14ac:dyDescent="0.25">
      <c r="A121" s="150"/>
      <c r="B121" s="150"/>
      <c r="C121" s="150"/>
      <c r="D121" s="156" t="s">
        <v>232</v>
      </c>
      <c r="E121" s="150"/>
      <c r="F121" s="150"/>
      <c r="G121" s="150"/>
      <c r="H121" s="15"/>
      <c r="I121" s="15"/>
      <c r="J121" s="15"/>
      <c r="K121" s="15"/>
    </row>
    <row r="122" spans="1:13" x14ac:dyDescent="0.25">
      <c r="A122" s="37">
        <f>(I92+I98+I99)/3</f>
        <v>1.0444444444444445</v>
      </c>
      <c r="B122" s="37">
        <f>(I92+I96+I97+I98)/4</f>
        <v>1.5333333333333332</v>
      </c>
      <c r="C122" s="37"/>
      <c r="D122" s="37">
        <f>(I92+I94+I95+I97+I98+I100)/6</f>
        <v>1.2722222222222224</v>
      </c>
      <c r="E122" s="37"/>
      <c r="F122" s="37">
        <f>(I92+I93+I97+I98+I101)/5</f>
        <v>1.1266666666666665</v>
      </c>
      <c r="G122" s="37"/>
      <c r="H122" s="15" t="s">
        <v>256</v>
      </c>
      <c r="I122" s="15"/>
      <c r="J122" s="15"/>
      <c r="K122" s="15"/>
    </row>
    <row r="123" spans="1:13" x14ac:dyDescent="0.25">
      <c r="A123" s="26"/>
      <c r="B123" s="15"/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1:13" x14ac:dyDescent="0.25">
      <c r="A124" s="26"/>
      <c r="B124" s="15"/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1:13" x14ac:dyDescent="0.25">
      <c r="A125" t="s">
        <v>257</v>
      </c>
      <c r="G125" s="126" t="s">
        <v>240</v>
      </c>
      <c r="H125" s="126"/>
      <c r="I125" s="126"/>
      <c r="J125" s="15"/>
      <c r="K125" s="15"/>
    </row>
    <row r="126" spans="1:13" x14ac:dyDescent="0.25">
      <c r="G126" s="126" t="s">
        <v>241</v>
      </c>
      <c r="H126" s="126"/>
      <c r="I126" s="126"/>
      <c r="J126" s="126" t="s">
        <v>241</v>
      </c>
      <c r="K126" s="15"/>
    </row>
    <row r="127" spans="1:13" x14ac:dyDescent="0.25">
      <c r="G127" s="126" t="s">
        <v>211</v>
      </c>
      <c r="J127" s="126" t="s">
        <v>211</v>
      </c>
      <c r="K127" s="15"/>
    </row>
    <row r="128" spans="1:13" x14ac:dyDescent="0.25">
      <c r="C128" s="2" t="s">
        <v>159</v>
      </c>
      <c r="D128" s="2" t="s">
        <v>155</v>
      </c>
      <c r="E128" s="121" t="s">
        <v>2</v>
      </c>
      <c r="F128" s="2" t="s">
        <v>147</v>
      </c>
      <c r="G128" s="122" t="s">
        <v>2</v>
      </c>
      <c r="H128" s="121" t="s">
        <v>148</v>
      </c>
      <c r="I128" s="2" t="s">
        <v>147</v>
      </c>
      <c r="J128" s="126" t="s">
        <v>212</v>
      </c>
    </row>
    <row r="129" spans="1:11" x14ac:dyDescent="0.25">
      <c r="A129" s="153" t="s">
        <v>158</v>
      </c>
      <c r="B129" s="153"/>
      <c r="C129" s="150">
        <v>2</v>
      </c>
      <c r="D129" s="169">
        <v>60</v>
      </c>
      <c r="E129" s="170">
        <v>4</v>
      </c>
      <c r="F129" s="171">
        <v>1</v>
      </c>
      <c r="G129" s="172">
        <v>5.9450000000000003</v>
      </c>
      <c r="H129" s="170">
        <v>50</v>
      </c>
      <c r="I129" s="171">
        <v>50</v>
      </c>
      <c r="J129" s="173">
        <v>57.980000000000004</v>
      </c>
      <c r="K129" s="157" t="s">
        <v>265</v>
      </c>
    </row>
    <row r="130" spans="1:11" x14ac:dyDescent="0.25">
      <c r="A130" s="163" t="s">
        <v>156</v>
      </c>
      <c r="B130" s="163"/>
      <c r="C130" s="144">
        <v>7</v>
      </c>
      <c r="D130" s="164">
        <v>36.428571428571431</v>
      </c>
      <c r="E130" s="165">
        <v>14.428571428571429</v>
      </c>
      <c r="F130" s="166">
        <v>4.5400710234487729</v>
      </c>
      <c r="G130" s="167">
        <v>10.125</v>
      </c>
      <c r="H130" s="165">
        <v>42.596500138516944</v>
      </c>
      <c r="I130" s="166">
        <v>14.74269832855683</v>
      </c>
      <c r="J130" s="168">
        <v>58.25</v>
      </c>
      <c r="K130" s="157" t="s">
        <v>260</v>
      </c>
    </row>
    <row r="131" spans="1:11" x14ac:dyDescent="0.25">
      <c r="A131" s="163" t="s">
        <v>160</v>
      </c>
      <c r="B131" s="163"/>
      <c r="C131" s="144">
        <v>13</v>
      </c>
      <c r="D131" s="164">
        <v>20</v>
      </c>
      <c r="E131" s="165">
        <v>7.9230769230769234</v>
      </c>
      <c r="F131" s="166">
        <v>2.0892322797471978</v>
      </c>
      <c r="G131" s="167">
        <v>6.83</v>
      </c>
      <c r="H131" s="165">
        <v>14.828130806391677</v>
      </c>
      <c r="I131" s="166">
        <v>6.6474093398741942</v>
      </c>
      <c r="J131" s="168">
        <v>49.99</v>
      </c>
      <c r="K131" s="158" t="s">
        <v>259</v>
      </c>
    </row>
    <row r="132" spans="1:11" x14ac:dyDescent="0.25">
      <c r="A132" s="153" t="s">
        <v>157</v>
      </c>
      <c r="B132" s="153"/>
      <c r="C132" s="150">
        <v>4</v>
      </c>
      <c r="D132" s="169">
        <v>7.5</v>
      </c>
      <c r="E132" s="170">
        <v>2</v>
      </c>
      <c r="F132" s="171">
        <v>0.70710678118654757</v>
      </c>
      <c r="G132" s="172">
        <v>7.3500000000000005</v>
      </c>
      <c r="H132" s="170">
        <v>6.25</v>
      </c>
      <c r="I132" s="171">
        <v>6.25</v>
      </c>
      <c r="J132" s="173">
        <v>28.31</v>
      </c>
      <c r="K132" s="157" t="s">
        <v>261</v>
      </c>
    </row>
    <row r="134" spans="1:11" x14ac:dyDescent="0.25">
      <c r="A134" s="26"/>
      <c r="B134" s="15"/>
      <c r="C134" s="15"/>
      <c r="D134" s="15"/>
      <c r="E134" s="15"/>
      <c r="F134" s="15"/>
      <c r="G134" s="15"/>
      <c r="H134" s="15"/>
      <c r="I134" s="15"/>
      <c r="J134" s="15"/>
    </row>
    <row r="135" spans="1:11" x14ac:dyDescent="0.25">
      <c r="A135" s="104" t="s">
        <v>193</v>
      </c>
      <c r="B135" s="105"/>
      <c r="C135" s="106"/>
      <c r="D135" s="107"/>
      <c r="E135" s="108"/>
      <c r="F135" s="117" t="s">
        <v>192</v>
      </c>
      <c r="G135" s="118"/>
      <c r="H135" s="119"/>
      <c r="I135" s="120"/>
    </row>
    <row r="136" spans="1:11" x14ac:dyDescent="0.25">
      <c r="A136" s="104" t="s">
        <v>210</v>
      </c>
      <c r="B136" s="111"/>
      <c r="C136" s="112"/>
      <c r="D136" s="113"/>
      <c r="E136" s="114"/>
      <c r="F136" s="115"/>
      <c r="G136" s="116"/>
      <c r="H136" s="109"/>
      <c r="I136" s="110"/>
    </row>
    <row r="137" spans="1:11" x14ac:dyDescent="0.25">
      <c r="A137" s="26"/>
      <c r="B137" s="15"/>
      <c r="C137" s="15"/>
      <c r="D137" s="15"/>
      <c r="E137" s="15"/>
      <c r="F137" s="15"/>
      <c r="G137" s="15"/>
      <c r="H137" s="15"/>
      <c r="I137" s="15"/>
    </row>
    <row r="138" spans="1:11" x14ac:dyDescent="0.25">
      <c r="A138" s="26"/>
      <c r="B138" s="15"/>
      <c r="C138" s="15"/>
      <c r="D138" s="15"/>
      <c r="E138" s="15"/>
      <c r="F138" s="15"/>
      <c r="G138" s="15"/>
      <c r="H138" s="15"/>
      <c r="I138" s="15"/>
    </row>
    <row r="139" spans="1:11" x14ac:dyDescent="0.25">
      <c r="A139" s="26"/>
      <c r="B139" s="15"/>
      <c r="C139" s="15"/>
      <c r="D139" s="15"/>
      <c r="E139" s="15"/>
      <c r="F139" s="15"/>
      <c r="G139" s="15"/>
      <c r="H139" s="15"/>
      <c r="I139" s="15"/>
    </row>
    <row r="140" spans="1:11" x14ac:dyDescent="0.25">
      <c r="A140" s="26"/>
      <c r="B140" s="15"/>
      <c r="C140" s="15"/>
      <c r="D140" s="15"/>
      <c r="E140" s="15"/>
      <c r="F140" s="15"/>
      <c r="G140" s="15"/>
      <c r="H140" s="15"/>
      <c r="I140" s="15"/>
    </row>
    <row r="141" spans="1:11" x14ac:dyDescent="0.25">
      <c r="A141" s="26"/>
      <c r="B141" s="15"/>
      <c r="C141" s="15"/>
      <c r="D141" s="15"/>
      <c r="E141" s="15"/>
      <c r="F141" s="15"/>
      <c r="G141" s="15"/>
      <c r="H141" s="15"/>
      <c r="I141" s="15"/>
      <c r="J141" s="15"/>
    </row>
    <row r="142" spans="1:11" x14ac:dyDescent="0.25">
      <c r="A142" s="26"/>
      <c r="B142" s="15"/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1:11" x14ac:dyDescent="0.25">
      <c r="A143" s="26"/>
      <c r="B143" s="15"/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1:11" x14ac:dyDescent="0.25">
      <c r="A144" s="26"/>
      <c r="B144" s="15"/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1:11" x14ac:dyDescent="0.25">
      <c r="A145" s="26"/>
      <c r="B145" s="15"/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1:11" x14ac:dyDescent="0.25">
      <c r="A146" s="26"/>
      <c r="B146" s="15"/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1:11" x14ac:dyDescent="0.25">
      <c r="A147" s="26"/>
      <c r="B147" s="15"/>
      <c r="C147" s="15"/>
      <c r="D147" s="15"/>
      <c r="E147" s="15"/>
      <c r="F147" s="15"/>
      <c r="G147" s="15"/>
      <c r="H147" s="15"/>
      <c r="I147" s="15"/>
      <c r="J147" s="15" t="s">
        <v>120</v>
      </c>
      <c r="K147" s="15"/>
    </row>
    <row r="148" spans="1:11" x14ac:dyDescent="0.25">
      <c r="A148" s="26"/>
      <c r="B148" s="15"/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1:11" x14ac:dyDescent="0.25">
      <c r="A149" s="26"/>
      <c r="B149" s="15"/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1:11" x14ac:dyDescent="0.25">
      <c r="A150" s="26"/>
      <c r="B150" s="15"/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1:11" x14ac:dyDescent="0.25">
      <c r="A151" s="26"/>
      <c r="B151" s="15"/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1:11" x14ac:dyDescent="0.25">
      <c r="A152" s="26"/>
      <c r="B152" s="15"/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1:11" x14ac:dyDescent="0.25">
      <c r="A153" s="26"/>
      <c r="B153" s="15"/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1:11" x14ac:dyDescent="0.25">
      <c r="A154" s="26"/>
      <c r="B154" s="15"/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1:11" x14ac:dyDescent="0.25">
      <c r="A155" s="26"/>
      <c r="B155" s="15"/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1:11" x14ac:dyDescent="0.25">
      <c r="A156" s="26"/>
      <c r="B156" s="15"/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1:11" x14ac:dyDescent="0.25">
      <c r="A157" s="26"/>
      <c r="B157" s="15"/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1:11" x14ac:dyDescent="0.25">
      <c r="A158" s="26"/>
      <c r="B158" s="15"/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1:11" x14ac:dyDescent="0.25">
      <c r="A159" s="26"/>
      <c r="B159" s="15"/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1:11" x14ac:dyDescent="0.25">
      <c r="A160" s="26"/>
      <c r="B160" s="15"/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1:11" x14ac:dyDescent="0.25">
      <c r="A161" s="26"/>
      <c r="B161" s="15"/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1:11" x14ac:dyDescent="0.25">
      <c r="A162" s="26"/>
      <c r="B162" s="15"/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1:11" x14ac:dyDescent="0.25">
      <c r="A163" s="26"/>
      <c r="B163" s="15"/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1:11" x14ac:dyDescent="0.25">
      <c r="A164" s="26"/>
      <c r="B164" s="15"/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1:11" x14ac:dyDescent="0.25">
      <c r="A165" s="26"/>
      <c r="B165" s="15"/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1:11" x14ac:dyDescent="0.25">
      <c r="A166" s="26"/>
      <c r="B166" s="15"/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1:11" x14ac:dyDescent="0.25">
      <c r="A167" s="26"/>
      <c r="B167" s="15"/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1:11" x14ac:dyDescent="0.25">
      <c r="A168" s="26"/>
      <c r="B168" s="15"/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1:11" x14ac:dyDescent="0.25">
      <c r="A169" s="26"/>
      <c r="B169" s="15"/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1:11" x14ac:dyDescent="0.25">
      <c r="A170" s="26"/>
      <c r="B170" s="15"/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1:11" x14ac:dyDescent="0.25">
      <c r="A171" s="26"/>
      <c r="B171" s="15"/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1:11" x14ac:dyDescent="0.25">
      <c r="A172" s="4"/>
      <c r="B172" s="8"/>
      <c r="C172" s="8"/>
      <c r="D172" s="8"/>
      <c r="E172" s="8"/>
      <c r="F172" s="8"/>
      <c r="G172" s="8"/>
      <c r="H172" s="8"/>
      <c r="I172" s="8"/>
      <c r="J172" s="15"/>
      <c r="K172" s="15"/>
    </row>
    <row r="173" spans="1:11" x14ac:dyDescent="0.25">
      <c r="A173" s="4"/>
      <c r="B173" s="8"/>
      <c r="C173" s="8"/>
      <c r="D173" s="8"/>
      <c r="E173" s="8"/>
      <c r="F173" s="8"/>
      <c r="G173" s="8"/>
      <c r="H173" s="8"/>
      <c r="I173" s="8"/>
      <c r="J173" s="15"/>
      <c r="K173" s="15"/>
    </row>
    <row r="174" spans="1:11" x14ac:dyDescent="0.25">
      <c r="A174" s="4"/>
      <c r="B174" s="8"/>
      <c r="C174" s="8"/>
      <c r="D174" s="8"/>
      <c r="E174" s="8"/>
      <c r="F174" s="8"/>
      <c r="G174" s="8"/>
      <c r="H174" s="8"/>
      <c r="I174" s="8"/>
      <c r="J174" s="15"/>
      <c r="K174" s="15"/>
    </row>
    <row r="175" spans="1:11" x14ac:dyDescent="0.25">
      <c r="A175" s="4"/>
      <c r="B175" s="8"/>
      <c r="C175" s="8"/>
      <c r="D175" s="8"/>
      <c r="E175" s="8"/>
      <c r="F175" s="8"/>
      <c r="G175" s="8"/>
      <c r="H175" s="8"/>
      <c r="I175" s="8"/>
      <c r="J175" s="15"/>
      <c r="K175" s="15"/>
    </row>
    <row r="176" spans="1:11" x14ac:dyDescent="0.25">
      <c r="A176" s="4"/>
      <c r="B176" s="8"/>
      <c r="C176" s="8"/>
      <c r="D176" s="8"/>
      <c r="E176" s="8"/>
      <c r="F176" s="8"/>
      <c r="G176" s="8"/>
      <c r="H176" s="8"/>
      <c r="I176" s="8"/>
      <c r="J176" s="15"/>
      <c r="K176" s="15"/>
    </row>
    <row r="177" spans="1:11" x14ac:dyDescent="0.25">
      <c r="A177" s="4"/>
      <c r="B177" s="8"/>
      <c r="C177" s="8"/>
      <c r="D177" s="8"/>
      <c r="E177" s="8"/>
      <c r="F177" s="8"/>
      <c r="G177" s="8"/>
      <c r="H177" s="8"/>
      <c r="I177" s="8"/>
      <c r="J177" s="8"/>
      <c r="K177" s="15"/>
    </row>
    <row r="178" spans="1:11" x14ac:dyDescent="0.25">
      <c r="A178" s="4"/>
      <c r="B178" s="8"/>
      <c r="C178" s="8"/>
      <c r="D178" s="8"/>
      <c r="E178" s="8"/>
      <c r="F178" s="8"/>
      <c r="G178" s="8"/>
      <c r="H178" s="8"/>
      <c r="I178" s="8"/>
      <c r="J178" s="8"/>
      <c r="K178" s="15"/>
    </row>
    <row r="179" spans="1:11" x14ac:dyDescent="0.25">
      <c r="A179" s="4"/>
      <c r="B179" s="8"/>
      <c r="C179" s="8"/>
      <c r="D179" s="8"/>
      <c r="E179" s="8"/>
      <c r="F179" s="8"/>
      <c r="G179" s="8"/>
      <c r="H179" s="8"/>
      <c r="I179" s="8"/>
      <c r="J179" s="8"/>
      <c r="K179" s="15"/>
    </row>
    <row r="180" spans="1:11" x14ac:dyDescent="0.25">
      <c r="A180" s="4"/>
      <c r="B180" s="8"/>
      <c r="C180" s="8"/>
      <c r="D180" s="8"/>
      <c r="E180" s="8"/>
      <c r="F180" s="8"/>
      <c r="G180" s="8"/>
      <c r="H180" s="8"/>
      <c r="I180" s="8"/>
      <c r="J180" s="8"/>
      <c r="K180" s="8"/>
    </row>
    <row r="181" spans="1:11" x14ac:dyDescent="0.25">
      <c r="A181" s="4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 spans="1:11" x14ac:dyDescent="0.25">
      <c r="A182" s="4"/>
      <c r="B182" s="8"/>
      <c r="C182" s="8"/>
      <c r="D182" s="8"/>
      <c r="E182" s="8"/>
      <c r="F182" s="8"/>
      <c r="G182" s="8"/>
      <c r="H182" s="8"/>
      <c r="I182" s="8"/>
      <c r="J182" s="8"/>
      <c r="K182" s="8"/>
    </row>
    <row r="183" spans="1:11" x14ac:dyDescent="0.25">
      <c r="A183" s="4"/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 spans="1:11" x14ac:dyDescent="0.25">
      <c r="A184" s="4"/>
      <c r="B184" s="8"/>
      <c r="C184" s="8"/>
      <c r="D184" s="8"/>
      <c r="E184" s="8"/>
      <c r="F184" s="8"/>
      <c r="G184" s="8"/>
      <c r="H184" s="8"/>
      <c r="I184" s="8"/>
      <c r="J184" s="8"/>
      <c r="K184" s="8"/>
    </row>
    <row r="185" spans="1:11" x14ac:dyDescent="0.25">
      <c r="A185" s="4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x14ac:dyDescent="0.25">
      <c r="A186" s="4"/>
      <c r="B186" s="8"/>
      <c r="C186" s="8"/>
      <c r="D186" s="8"/>
      <c r="E186" s="8"/>
      <c r="F186" s="8"/>
      <c r="G186" s="8"/>
      <c r="H186" s="8"/>
      <c r="I186" s="8"/>
      <c r="J186" s="8"/>
      <c r="K186" s="8"/>
    </row>
    <row r="187" spans="1:11" x14ac:dyDescent="0.25">
      <c r="A187" s="4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spans="1:11" x14ac:dyDescent="0.25">
      <c r="A188" s="4"/>
      <c r="B188" s="8"/>
      <c r="C188" s="8"/>
      <c r="D188" s="8"/>
      <c r="E188" s="8"/>
      <c r="F188" s="8"/>
      <c r="G188" s="8"/>
      <c r="H188" s="8"/>
      <c r="I188" s="8"/>
      <c r="J188" s="8"/>
      <c r="K188" s="8"/>
    </row>
    <row r="189" spans="1:11" x14ac:dyDescent="0.25">
      <c r="A189" s="4"/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 spans="1:11" x14ac:dyDescent="0.25">
      <c r="A190" s="4"/>
      <c r="B190" s="8"/>
      <c r="C190" s="8"/>
      <c r="D190" s="8"/>
      <c r="E190" s="8"/>
      <c r="F190" s="8"/>
      <c r="G190" s="8"/>
      <c r="H190" s="8"/>
      <c r="I190" s="8"/>
      <c r="J190" s="8"/>
      <c r="K190" s="8"/>
    </row>
    <row r="191" spans="1:11" x14ac:dyDescent="0.25">
      <c r="A191" s="4"/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 spans="1:11" x14ac:dyDescent="0.25">
      <c r="A192" s="4"/>
      <c r="B192" s="8"/>
      <c r="C192" s="8"/>
      <c r="D192" s="8"/>
      <c r="E192" s="8"/>
      <c r="F192" s="8"/>
      <c r="G192" s="8"/>
      <c r="H192" s="8"/>
      <c r="I192" s="8"/>
      <c r="J192" s="8"/>
      <c r="K192" s="8"/>
    </row>
    <row r="193" spans="1:11" x14ac:dyDescent="0.25">
      <c r="A193" s="4"/>
      <c r="B193" s="8"/>
      <c r="C193" s="8"/>
      <c r="D193" s="8"/>
      <c r="E193" s="8"/>
      <c r="F193" s="8"/>
      <c r="G193" s="8"/>
      <c r="H193" s="8"/>
      <c r="I193" s="8"/>
      <c r="J193" s="8"/>
      <c r="K193" s="8"/>
    </row>
    <row r="194" spans="1:11" x14ac:dyDescent="0.25">
      <c r="A194" s="4"/>
      <c r="B194" s="8"/>
      <c r="C194" s="8"/>
      <c r="D194" s="8"/>
      <c r="E194" s="8"/>
      <c r="F194" s="8"/>
      <c r="G194" s="8"/>
      <c r="H194" s="8"/>
      <c r="I194" s="8"/>
      <c r="J194" s="8"/>
      <c r="K194" s="8"/>
    </row>
    <row r="195" spans="1:11" x14ac:dyDescent="0.25">
      <c r="A195" s="4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spans="1:11" x14ac:dyDescent="0.25">
      <c r="A196" s="4"/>
      <c r="B196" s="8"/>
      <c r="C196" s="8"/>
      <c r="D196" s="8"/>
      <c r="E196" s="8"/>
      <c r="F196" s="8"/>
      <c r="G196" s="8"/>
      <c r="H196" s="8"/>
      <c r="I196" s="8"/>
      <c r="J196" s="8"/>
      <c r="K196" s="8"/>
    </row>
    <row r="197" spans="1:11" x14ac:dyDescent="0.25">
      <c r="A197" s="4"/>
      <c r="B197" s="8"/>
      <c r="C197" s="8"/>
      <c r="D197" s="8"/>
      <c r="E197" s="8"/>
      <c r="F197" s="8"/>
      <c r="G197" s="8"/>
      <c r="H197" s="8"/>
      <c r="I197" s="8"/>
      <c r="J197" s="8"/>
      <c r="K197" s="8"/>
    </row>
    <row r="198" spans="1:11" x14ac:dyDescent="0.25">
      <c r="A198" s="4"/>
      <c r="B198" s="8"/>
      <c r="C198" s="8"/>
      <c r="D198" s="8"/>
      <c r="E198" s="8"/>
      <c r="F198" s="8"/>
      <c r="G198" s="8"/>
      <c r="H198" s="8"/>
      <c r="I198" s="8"/>
      <c r="J198" s="8"/>
      <c r="K198" s="8"/>
    </row>
    <row r="199" spans="1:11" x14ac:dyDescent="0.25">
      <c r="A199" s="4"/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 spans="1:11" x14ac:dyDescent="0.25">
      <c r="A200" s="4"/>
      <c r="B200" s="8"/>
      <c r="C200" s="8"/>
      <c r="D200" s="8"/>
      <c r="E200" s="8"/>
      <c r="F200" s="8"/>
      <c r="G200" s="8"/>
      <c r="H200" s="8"/>
      <c r="I200" s="8"/>
      <c r="J200" s="8"/>
      <c r="K200" s="8"/>
    </row>
    <row r="201" spans="1:11" x14ac:dyDescent="0.25">
      <c r="A201" s="4"/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 spans="1:1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</row>
    <row r="203" spans="1:1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 spans="1:1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</row>
    <row r="205" spans="1:1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spans="1:1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</row>
    <row r="207" spans="1:1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spans="1:1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</row>
    <row r="209" spans="1:1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 spans="1:1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</row>
    <row r="211" spans="1:1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spans="1:1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</row>
    <row r="213" spans="1:1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spans="1:1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</row>
    <row r="215" spans="1:1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 spans="1:1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</row>
    <row r="217" spans="1:1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spans="1:1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</row>
    <row r="219" spans="1:1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 spans="1:1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</row>
    <row r="221" spans="1:1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</row>
    <row r="222" spans="1:1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</row>
    <row r="223" spans="1:1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</row>
    <row r="224" spans="1:1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</row>
    <row r="225" spans="1:1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</row>
    <row r="226" spans="1:1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</row>
    <row r="227" spans="1:1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</row>
    <row r="228" spans="1:1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</row>
    <row r="229" spans="1:1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</row>
    <row r="230" spans="1:1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</row>
    <row r="231" spans="1:1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</row>
    <row r="232" spans="1:1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</row>
    <row r="233" spans="1:1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</row>
    <row r="234" spans="1:1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</row>
    <row r="235" spans="1:1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</row>
    <row r="236" spans="1:1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</row>
    <row r="237" spans="1:1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</row>
    <row r="238" spans="1:1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</row>
    <row r="239" spans="1:1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</row>
    <row r="240" spans="1:1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</row>
    <row r="241" spans="1:1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</row>
    <row r="242" spans="1:1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</row>
    <row r="243" spans="1:1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</row>
    <row r="244" spans="1:1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</row>
    <row r="245" spans="1:1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</row>
    <row r="246" spans="1:1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</row>
    <row r="247" spans="1:1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</row>
    <row r="248" spans="1:1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</row>
    <row r="249" spans="1:1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</row>
    <row r="250" spans="1:1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</row>
    <row r="251" spans="1:1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</row>
    <row r="252" spans="1:1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</row>
    <row r="253" spans="1:1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</row>
    <row r="254" spans="1:1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</row>
    <row r="255" spans="1:1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</row>
    <row r="256" spans="1:1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</row>
    <row r="257" spans="1:1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</row>
    <row r="258" spans="1:1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</row>
    <row r="259" spans="1:1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</row>
    <row r="260" spans="1:1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</row>
    <row r="261" spans="1:1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</row>
    <row r="262" spans="1:1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</row>
    <row r="263" spans="1:1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</row>
    <row r="264" spans="1:1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</row>
    <row r="265" spans="1:1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</row>
    <row r="266" spans="1:1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</row>
    <row r="267" spans="1:1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</row>
    <row r="268" spans="1:1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</row>
    <row r="269" spans="1:1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</row>
    <row r="270" spans="1:1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</row>
    <row r="271" spans="1:1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</row>
    <row r="272" spans="1:1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</row>
    <row r="273" spans="1:1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</row>
    <row r="274" spans="1:1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</row>
    <row r="275" spans="1:1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</row>
    <row r="276" spans="1:1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 spans="1:1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</row>
    <row r="278" spans="1:1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</row>
    <row r="279" spans="1:1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</row>
    <row r="280" spans="1:1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</row>
    <row r="281" spans="1:1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</row>
    <row r="282" spans="1:1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</row>
    <row r="283" spans="1:1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</row>
    <row r="284" spans="1:1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</row>
    <row r="285" spans="1:1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</row>
    <row r="286" spans="1:1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</row>
    <row r="287" spans="1:1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</row>
    <row r="288" spans="1:1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</row>
    <row r="289" spans="1:1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</row>
    <row r="290" spans="1:1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</row>
    <row r="291" spans="1:1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</row>
    <row r="292" spans="1:1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</row>
    <row r="293" spans="1:1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</row>
    <row r="294" spans="1:1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</row>
    <row r="295" spans="1:1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</row>
    <row r="296" spans="1:1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</row>
    <row r="297" spans="1:1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</row>
    <row r="298" spans="1:1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</row>
    <row r="299" spans="1:1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</row>
    <row r="300" spans="1:1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</row>
    <row r="301" spans="1:1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</row>
    <row r="302" spans="1:1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</row>
    <row r="303" spans="1:1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</row>
    <row r="304" spans="1:1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</row>
    <row r="305" spans="1:1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</row>
    <row r="306" spans="1:1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</row>
    <row r="307" spans="1:1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</row>
    <row r="308" spans="1:1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</row>
    <row r="309" spans="1:1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</row>
    <row r="310" spans="1:1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</row>
    <row r="311" spans="1:1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</row>
    <row r="312" spans="1:1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</row>
    <row r="313" spans="1:1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</row>
    <row r="314" spans="1:1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</row>
    <row r="315" spans="1:1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</row>
    <row r="316" spans="1:1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</row>
    <row r="317" spans="1:1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</row>
    <row r="318" spans="1:1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</row>
    <row r="319" spans="1:1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</row>
    <row r="320" spans="1:1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</row>
    <row r="321" spans="1:1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</row>
    <row r="322" spans="1:1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</row>
    <row r="323" spans="1:1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</row>
    <row r="324" spans="1:1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</row>
    <row r="325" spans="1:1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</row>
    <row r="326" spans="1:1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</row>
    <row r="327" spans="1:1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</row>
    <row r="328" spans="1:1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</row>
    <row r="329" spans="1:1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</row>
    <row r="330" spans="1:1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</row>
    <row r="331" spans="1:1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</row>
    <row r="332" spans="1:1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</row>
    <row r="333" spans="1:1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</row>
    <row r="334" spans="1:1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</row>
    <row r="335" spans="1:1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</row>
    <row r="336" spans="1:1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</row>
    <row r="337" spans="1:1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</row>
    <row r="338" spans="1:1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</row>
    <row r="339" spans="1:1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</row>
    <row r="340" spans="1:1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</row>
    <row r="341" spans="1:1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</row>
    <row r="342" spans="1:1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</row>
    <row r="343" spans="1:1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</row>
    <row r="344" spans="1:1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</row>
    <row r="345" spans="1:1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</row>
    <row r="346" spans="1:1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</row>
    <row r="347" spans="1:1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</row>
    <row r="348" spans="1:1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</row>
    <row r="349" spans="1:1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</row>
    <row r="350" spans="1:1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</row>
    <row r="351" spans="1:1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</row>
    <row r="352" spans="1:1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</row>
    <row r="353" spans="1:1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</row>
    <row r="354" spans="1:1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</row>
    <row r="355" spans="1:1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</row>
    <row r="356" spans="1:1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</row>
    <row r="357" spans="1:1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</row>
    <row r="358" spans="1:1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</row>
    <row r="359" spans="1:1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</row>
    <row r="360" spans="1:1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</row>
    <row r="361" spans="1:1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</row>
    <row r="362" spans="1:1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</row>
    <row r="363" spans="1:1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</row>
    <row r="364" spans="1:1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</row>
    <row r="365" spans="1:1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</row>
    <row r="366" spans="1:1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</row>
    <row r="367" spans="1:1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</row>
    <row r="368" spans="1:1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</row>
    <row r="369" spans="1:1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</row>
    <row r="370" spans="1:1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</row>
    <row r="371" spans="1:1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</row>
    <row r="372" spans="1:1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</row>
    <row r="373" spans="1:1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</row>
    <row r="374" spans="1:1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</row>
    <row r="375" spans="1:1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</row>
    <row r="376" spans="1:1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</row>
    <row r="377" spans="1:1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</row>
    <row r="378" spans="1:1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</row>
    <row r="379" spans="1:1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</row>
    <row r="380" spans="1:1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</row>
    <row r="381" spans="1:1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</row>
    <row r="382" spans="1:1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</row>
    <row r="383" spans="1:1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</row>
    <row r="384" spans="1:1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</row>
    <row r="385" spans="1:1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</row>
    <row r="386" spans="1:1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</row>
    <row r="387" spans="1:1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</row>
    <row r="388" spans="1:1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</row>
    <row r="389" spans="1:1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</row>
    <row r="390" spans="1:1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</row>
    <row r="391" spans="1:1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</row>
    <row r="392" spans="1:1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</row>
    <row r="393" spans="1:1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</row>
    <row r="394" spans="1:1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</row>
    <row r="395" spans="1:1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</row>
    <row r="396" spans="1:1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</row>
    <row r="397" spans="1:1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</row>
    <row r="398" spans="1:1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</row>
    <row r="399" spans="1:1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</row>
    <row r="400" spans="1:1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</row>
    <row r="401" spans="1:1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</row>
    <row r="402" spans="1:1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</row>
    <row r="403" spans="1:1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</row>
    <row r="404" spans="1:1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</row>
    <row r="405" spans="1:1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</row>
    <row r="406" spans="1:1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</row>
    <row r="407" spans="1:1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</row>
    <row r="408" spans="1:1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</row>
    <row r="409" spans="1:1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</row>
    <row r="410" spans="1:1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</row>
    <row r="411" spans="1:1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</row>
    <row r="412" spans="1:1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</row>
    <row r="413" spans="1:1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</row>
    <row r="414" spans="1:1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</row>
    <row r="415" spans="1:1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</row>
    <row r="416" spans="1:1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</row>
    <row r="417" spans="1:1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</row>
    <row r="418" spans="1:1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</row>
    <row r="419" spans="1:1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</row>
    <row r="420" spans="1:1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</row>
    <row r="421" spans="1:1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</row>
    <row r="422" spans="1:1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</row>
    <row r="423" spans="1:1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</row>
    <row r="424" spans="1:1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</row>
    <row r="425" spans="1:1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</row>
    <row r="426" spans="1:1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</row>
    <row r="427" spans="1:1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</row>
    <row r="428" spans="1:1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</row>
    <row r="429" spans="1:1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</row>
    <row r="430" spans="1:1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</row>
    <row r="431" spans="1:1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</row>
    <row r="432" spans="1:1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</row>
    <row r="433" spans="1:1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</row>
    <row r="434" spans="1:1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</row>
    <row r="435" spans="1:1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</row>
    <row r="436" spans="1:1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</row>
    <row r="437" spans="1:1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</row>
    <row r="438" spans="1:1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</row>
    <row r="439" spans="1:1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</row>
    <row r="440" spans="1:1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</row>
    <row r="441" spans="1:1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</row>
    <row r="442" spans="1:1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</row>
    <row r="443" spans="1:1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</row>
    <row r="444" spans="1:1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</row>
    <row r="445" spans="1:1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</row>
    <row r="446" spans="1:1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</row>
    <row r="447" spans="1:1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</row>
    <row r="448" spans="1:1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</row>
    <row r="449" spans="1:1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</row>
    <row r="450" spans="1:1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</row>
    <row r="451" spans="1:1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</row>
    <row r="452" spans="1:1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</row>
    <row r="453" spans="1:1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</row>
    <row r="454" spans="1:1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</row>
    <row r="455" spans="1:1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</row>
    <row r="456" spans="1:1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</row>
    <row r="457" spans="1:1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</row>
    <row r="458" spans="1:1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</row>
    <row r="459" spans="1:1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</row>
    <row r="460" spans="1:1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</row>
    <row r="461" spans="1:1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</row>
    <row r="462" spans="1:1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</row>
    <row r="463" spans="1:1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</row>
    <row r="464" spans="1:1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</row>
    <row r="465" spans="1:1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</row>
    <row r="466" spans="1:1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</row>
    <row r="467" spans="1:1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</row>
    <row r="468" spans="1:1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</row>
    <row r="469" spans="1:11" x14ac:dyDescent="0.25">
      <c r="A469" s="8"/>
      <c r="B469" s="8"/>
      <c r="C469" s="8"/>
      <c r="D469" s="8"/>
      <c r="E469" s="8"/>
      <c r="F469" s="8"/>
      <c r="G469" s="8"/>
      <c r="H469" s="8"/>
      <c r="I469" s="8"/>
      <c r="K469" s="8"/>
    </row>
    <row r="470" spans="1:11" x14ac:dyDescent="0.25">
      <c r="A470" s="8"/>
      <c r="B470" s="8"/>
      <c r="C470" s="8"/>
      <c r="D470" s="8"/>
      <c r="E470" s="8"/>
      <c r="F470" s="8"/>
      <c r="G470" s="8"/>
      <c r="H470" s="8"/>
      <c r="I470" s="8"/>
      <c r="K470" s="8"/>
    </row>
    <row r="471" spans="1:11" x14ac:dyDescent="0.25">
      <c r="A471" s="8"/>
      <c r="B471" s="8"/>
      <c r="C471" s="8"/>
      <c r="D471" s="8"/>
      <c r="E471" s="8"/>
      <c r="F471" s="8"/>
      <c r="G471" s="8"/>
      <c r="H471" s="8"/>
      <c r="I471" s="8"/>
      <c r="K471" s="8"/>
    </row>
    <row r="472" spans="1:11" x14ac:dyDescent="0.25">
      <c r="A472" s="8"/>
      <c r="B472" s="8"/>
      <c r="C472" s="8"/>
      <c r="D472" s="8"/>
      <c r="E472" s="8"/>
      <c r="F472" s="8"/>
      <c r="G472" s="8"/>
      <c r="H472" s="8"/>
      <c r="I472" s="8"/>
    </row>
    <row r="473" spans="1:11" x14ac:dyDescent="0.25">
      <c r="A473" s="8"/>
      <c r="B473" s="8"/>
      <c r="C473" s="8"/>
      <c r="D473" s="8"/>
      <c r="E473" s="8"/>
      <c r="F473" s="8"/>
      <c r="G473" s="8"/>
      <c r="H473" s="8"/>
      <c r="I473" s="8"/>
    </row>
    <row r="474" spans="1:11" x14ac:dyDescent="0.25">
      <c r="A474" s="8"/>
      <c r="B474" s="8"/>
      <c r="C474" s="8"/>
      <c r="D474" s="8"/>
      <c r="E474" s="8"/>
      <c r="F474" s="8"/>
      <c r="G474" s="8"/>
      <c r="H474" s="8"/>
      <c r="I474" s="8"/>
    </row>
    <row r="475" spans="1:11" x14ac:dyDescent="0.25">
      <c r="A475" s="8"/>
      <c r="B475" s="8"/>
      <c r="C475" s="8"/>
      <c r="D475" s="8"/>
      <c r="E475" s="8"/>
      <c r="F475" s="8"/>
      <c r="G475" s="8"/>
      <c r="H475" s="8"/>
      <c r="I475" s="8"/>
    </row>
    <row r="476" spans="1:11" x14ac:dyDescent="0.25">
      <c r="A476" s="8"/>
      <c r="B476" s="8"/>
      <c r="C476" s="8"/>
      <c r="D476" s="8"/>
      <c r="E476" s="8"/>
      <c r="F476" s="8"/>
      <c r="G476" s="8"/>
      <c r="H476" s="8"/>
      <c r="I476" s="8"/>
    </row>
    <row r="477" spans="1:11" x14ac:dyDescent="0.25">
      <c r="A477" s="8"/>
      <c r="B477" s="8"/>
      <c r="C477" s="8"/>
      <c r="D477" s="8"/>
      <c r="E477" s="8"/>
      <c r="F477" s="8"/>
      <c r="G477" s="8"/>
      <c r="H477" s="8"/>
      <c r="I477" s="8"/>
    </row>
    <row r="478" spans="1:11" x14ac:dyDescent="0.25">
      <c r="A478" s="8"/>
      <c r="B478" s="8"/>
      <c r="C478" s="8"/>
      <c r="D478" s="8"/>
      <c r="E478" s="8"/>
      <c r="F478" s="8"/>
      <c r="G478" s="8"/>
      <c r="H478" s="8"/>
      <c r="I478" s="8"/>
    </row>
    <row r="479" spans="1:11" x14ac:dyDescent="0.25">
      <c r="A479" s="8"/>
      <c r="B479" s="8"/>
      <c r="C479" s="8"/>
      <c r="D479" s="8"/>
      <c r="E479" s="8"/>
      <c r="F479" s="8"/>
      <c r="G479" s="8"/>
      <c r="H479" s="8"/>
      <c r="I479" s="8"/>
    </row>
    <row r="480" spans="1:11" x14ac:dyDescent="0.25">
      <c r="A480" s="8"/>
      <c r="B480" s="8"/>
      <c r="C480" s="8"/>
      <c r="D480" s="8"/>
      <c r="E480" s="8"/>
      <c r="F480" s="8"/>
      <c r="G480" s="8"/>
      <c r="H480" s="8"/>
      <c r="I480" s="8"/>
    </row>
    <row r="481" spans="1:9" x14ac:dyDescent="0.25">
      <c r="A481" s="8"/>
      <c r="B481" s="8"/>
      <c r="C481" s="8"/>
      <c r="D481" s="8"/>
      <c r="E481" s="8"/>
      <c r="F481" s="8"/>
      <c r="G481" s="8"/>
      <c r="H481" s="8"/>
      <c r="I481" s="8"/>
    </row>
    <row r="482" spans="1:9" x14ac:dyDescent="0.25">
      <c r="A482" s="8"/>
      <c r="B482" s="8"/>
      <c r="C482" s="8"/>
      <c r="D482" s="8"/>
      <c r="E482" s="8"/>
      <c r="F482" s="8"/>
      <c r="G482" s="8"/>
      <c r="H482" s="8"/>
      <c r="I482" s="8"/>
    </row>
    <row r="483" spans="1:9" x14ac:dyDescent="0.25">
      <c r="A483" s="8"/>
      <c r="B483" s="8"/>
      <c r="C483" s="8"/>
      <c r="D483" s="8"/>
      <c r="E483" s="8"/>
      <c r="F483" s="8"/>
      <c r="G483" s="8"/>
      <c r="H483" s="8"/>
    </row>
    <row r="484" spans="1:9" x14ac:dyDescent="0.25">
      <c r="A484" s="8"/>
      <c r="B484" s="8"/>
      <c r="C484" s="8"/>
      <c r="D484" s="8"/>
      <c r="E484" s="8"/>
      <c r="F484" s="8"/>
      <c r="G484" s="8"/>
      <c r="H484" s="8"/>
    </row>
    <row r="485" spans="1:9" x14ac:dyDescent="0.25">
      <c r="A485" s="8"/>
      <c r="B485" s="8"/>
      <c r="C485" s="8"/>
      <c r="D485" s="8"/>
      <c r="E485" s="8"/>
      <c r="F485" s="8"/>
      <c r="G485" s="8"/>
      <c r="H485" s="8"/>
    </row>
    <row r="486" spans="1:9" x14ac:dyDescent="0.25">
      <c r="A486" s="8"/>
      <c r="B486" s="8"/>
      <c r="C486" s="8"/>
      <c r="D486" s="8"/>
      <c r="E486" s="8"/>
      <c r="F486" s="8"/>
      <c r="G486" s="8"/>
      <c r="H486" s="8"/>
    </row>
    <row r="487" spans="1:9" x14ac:dyDescent="0.25">
      <c r="A487" s="8"/>
      <c r="B487" s="8"/>
      <c r="C487" s="8"/>
      <c r="D487" s="8"/>
      <c r="E487" s="8"/>
      <c r="F487" s="8"/>
      <c r="G487" s="8"/>
      <c r="H487" s="8"/>
    </row>
    <row r="488" spans="1:9" x14ac:dyDescent="0.25">
      <c r="A488" s="8"/>
      <c r="B488" s="8"/>
      <c r="C488" s="8"/>
      <c r="D488" s="8"/>
      <c r="E488" s="8"/>
      <c r="F488" s="8"/>
      <c r="G488" s="8"/>
      <c r="H488" s="8"/>
    </row>
    <row r="489" spans="1:9" x14ac:dyDescent="0.25">
      <c r="A489" s="8"/>
      <c r="B489" s="8"/>
      <c r="C489" s="8"/>
      <c r="D489" s="8"/>
      <c r="E489" s="8"/>
      <c r="F489" s="8"/>
      <c r="G489" s="8"/>
      <c r="H489" s="8"/>
    </row>
    <row r="490" spans="1:9" x14ac:dyDescent="0.25">
      <c r="A490" s="8"/>
      <c r="B490" s="8"/>
      <c r="C490" s="8"/>
      <c r="D490" s="8"/>
      <c r="E490" s="8"/>
      <c r="F490" s="8"/>
      <c r="G490" s="8"/>
      <c r="H490" s="8"/>
    </row>
    <row r="491" spans="1:9" x14ac:dyDescent="0.25">
      <c r="A491" s="8"/>
      <c r="B491" s="8"/>
      <c r="C491" s="8"/>
      <c r="D491" s="8"/>
      <c r="E491" s="8"/>
      <c r="F491" s="8"/>
      <c r="G491" s="8"/>
      <c r="H491" s="8"/>
    </row>
    <row r="492" spans="1:9" x14ac:dyDescent="0.25">
      <c r="A492" s="8"/>
      <c r="B492" s="8"/>
      <c r="C492" s="8"/>
      <c r="D492" s="8"/>
      <c r="E492" s="8"/>
      <c r="F492" s="8"/>
      <c r="G492" s="8"/>
      <c r="H492" s="8"/>
    </row>
    <row r="493" spans="1:9" x14ac:dyDescent="0.25">
      <c r="A493" s="8"/>
      <c r="B493" s="8"/>
      <c r="C493" s="8"/>
      <c r="D493" s="8"/>
      <c r="E493" s="8"/>
      <c r="F493" s="8"/>
      <c r="G493" s="8"/>
      <c r="H493" s="8"/>
    </row>
    <row r="494" spans="1:9" x14ac:dyDescent="0.25">
      <c r="A494" s="8"/>
      <c r="B494" s="8"/>
      <c r="C494" s="8"/>
      <c r="D494" s="8"/>
      <c r="E494" s="8"/>
      <c r="F494" s="8"/>
      <c r="G494" s="8"/>
      <c r="H494" s="8"/>
    </row>
    <row r="495" spans="1:9" x14ac:dyDescent="0.25">
      <c r="A495" s="8"/>
      <c r="B495" s="8"/>
      <c r="C495" s="8"/>
      <c r="D495" s="8"/>
      <c r="E495" s="8"/>
      <c r="F495" s="8"/>
      <c r="G495" s="8"/>
      <c r="H495" s="8"/>
    </row>
    <row r="496" spans="1:9" x14ac:dyDescent="0.25">
      <c r="A496" s="8"/>
      <c r="B496" s="8"/>
      <c r="C496" s="8"/>
      <c r="D496" s="8"/>
      <c r="E496" s="8"/>
      <c r="F496" s="8"/>
      <c r="G496" s="8"/>
      <c r="H496" s="8"/>
    </row>
    <row r="497" spans="1:1" x14ac:dyDescent="0.25">
      <c r="A497" s="8"/>
    </row>
  </sheetData>
  <sortState ref="A104:I113">
    <sortCondition descending="1" ref="I104:I113"/>
  </sortState>
  <mergeCells count="3">
    <mergeCell ref="J1:K1"/>
    <mergeCell ref="A1:D1"/>
    <mergeCell ref="F1:I1"/>
  </mergeCells>
  <pageMargins left="0.7" right="0.7" top="0.75" bottom="0.75" header="0.3" footer="0.3"/>
  <pageSetup scale="2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7"/>
  <sheetViews>
    <sheetView workbookViewId="0">
      <selection activeCell="L22" sqref="L22"/>
    </sheetView>
  </sheetViews>
  <sheetFormatPr defaultRowHeight="15" x14ac:dyDescent="0.25"/>
  <sheetData>
    <row r="1" spans="1:14" x14ac:dyDescent="0.25">
      <c r="B1" t="s">
        <v>22</v>
      </c>
      <c r="C1" t="s">
        <v>21</v>
      </c>
      <c r="D1" t="s">
        <v>5</v>
      </c>
      <c r="E1" t="s">
        <v>2</v>
      </c>
      <c r="F1" t="s">
        <v>15</v>
      </c>
      <c r="N1" s="10"/>
    </row>
    <row r="2" spans="1:14" x14ac:dyDescent="0.25">
      <c r="A2" t="s">
        <v>18</v>
      </c>
      <c r="B2">
        <v>337</v>
      </c>
      <c r="C2">
        <v>1</v>
      </c>
      <c r="D2">
        <v>0</v>
      </c>
      <c r="E2">
        <v>1</v>
      </c>
      <c r="F2" s="10">
        <v>0</v>
      </c>
      <c r="N2" s="10"/>
    </row>
    <row r="3" spans="1:14" x14ac:dyDescent="0.25">
      <c r="A3" t="s">
        <v>18</v>
      </c>
      <c r="B3">
        <v>337</v>
      </c>
      <c r="C3">
        <v>1</v>
      </c>
      <c r="D3">
        <v>0</v>
      </c>
      <c r="E3">
        <v>3</v>
      </c>
      <c r="F3" s="10">
        <v>0</v>
      </c>
      <c r="N3" s="10"/>
    </row>
    <row r="4" spans="1:14" x14ac:dyDescent="0.25">
      <c r="A4" t="s">
        <v>18</v>
      </c>
      <c r="B4">
        <v>337</v>
      </c>
      <c r="C4">
        <v>1</v>
      </c>
      <c r="D4">
        <v>0</v>
      </c>
      <c r="E4">
        <v>4</v>
      </c>
      <c r="F4" s="10">
        <v>0</v>
      </c>
      <c r="N4" s="10"/>
    </row>
    <row r="5" spans="1:14" x14ac:dyDescent="0.25">
      <c r="A5" t="s">
        <v>18</v>
      </c>
      <c r="B5">
        <v>337</v>
      </c>
      <c r="C5">
        <v>1</v>
      </c>
      <c r="D5">
        <v>0</v>
      </c>
      <c r="E5">
        <v>5</v>
      </c>
      <c r="F5" s="10">
        <v>20</v>
      </c>
      <c r="N5" s="10"/>
    </row>
    <row r="6" spans="1:14" x14ac:dyDescent="0.25">
      <c r="A6" t="s">
        <v>18</v>
      </c>
      <c r="B6">
        <v>337</v>
      </c>
      <c r="C6">
        <v>1</v>
      </c>
      <c r="D6">
        <v>0</v>
      </c>
      <c r="E6">
        <v>8</v>
      </c>
      <c r="F6" s="10">
        <v>0</v>
      </c>
      <c r="N6" s="10"/>
    </row>
    <row r="7" spans="1:14" x14ac:dyDescent="0.25">
      <c r="A7" t="s">
        <v>18</v>
      </c>
      <c r="B7">
        <v>337</v>
      </c>
      <c r="C7">
        <v>1</v>
      </c>
      <c r="D7">
        <v>0</v>
      </c>
      <c r="E7">
        <v>8</v>
      </c>
      <c r="F7" s="10">
        <v>0</v>
      </c>
      <c r="N7" s="10"/>
    </row>
    <row r="8" spans="1:14" x14ac:dyDescent="0.25">
      <c r="A8" t="s">
        <v>18</v>
      </c>
      <c r="B8">
        <v>337</v>
      </c>
      <c r="C8">
        <v>1</v>
      </c>
      <c r="D8">
        <v>0</v>
      </c>
      <c r="E8">
        <v>10</v>
      </c>
      <c r="F8" s="10">
        <v>0</v>
      </c>
      <c r="N8" s="10"/>
    </row>
    <row r="9" spans="1:14" x14ac:dyDescent="0.25">
      <c r="A9" t="s">
        <v>18</v>
      </c>
      <c r="B9">
        <v>337</v>
      </c>
      <c r="C9">
        <v>1</v>
      </c>
      <c r="D9">
        <v>0</v>
      </c>
      <c r="E9">
        <v>11</v>
      </c>
      <c r="F9" s="10">
        <v>0</v>
      </c>
      <c r="N9" s="10"/>
    </row>
    <row r="10" spans="1:14" x14ac:dyDescent="0.25">
      <c r="A10" t="s">
        <v>18</v>
      </c>
      <c r="B10">
        <v>337</v>
      </c>
      <c r="C10">
        <v>2</v>
      </c>
      <c r="D10">
        <v>5</v>
      </c>
      <c r="E10">
        <v>5</v>
      </c>
      <c r="F10" s="10">
        <v>40</v>
      </c>
      <c r="N10" s="10"/>
    </row>
    <row r="11" spans="1:14" x14ac:dyDescent="0.25">
      <c r="A11" t="s">
        <v>18</v>
      </c>
      <c r="B11">
        <v>337</v>
      </c>
      <c r="C11">
        <v>2</v>
      </c>
      <c r="D11">
        <v>5</v>
      </c>
      <c r="E11">
        <v>8</v>
      </c>
      <c r="F11" s="10">
        <v>37.5</v>
      </c>
      <c r="N11" s="10"/>
    </row>
    <row r="12" spans="1:14" x14ac:dyDescent="0.25">
      <c r="A12" t="s">
        <v>18</v>
      </c>
      <c r="B12">
        <v>337</v>
      </c>
      <c r="C12">
        <v>2</v>
      </c>
      <c r="D12">
        <v>5</v>
      </c>
      <c r="E12">
        <v>10</v>
      </c>
      <c r="F12" s="10">
        <v>30</v>
      </c>
      <c r="N12" s="10"/>
    </row>
    <row r="13" spans="1:14" x14ac:dyDescent="0.25">
      <c r="A13" t="s">
        <v>18</v>
      </c>
      <c r="B13">
        <v>337</v>
      </c>
      <c r="C13">
        <v>2</v>
      </c>
      <c r="D13">
        <v>5</v>
      </c>
      <c r="E13">
        <v>10</v>
      </c>
      <c r="F13" s="10">
        <v>40</v>
      </c>
      <c r="N13" s="10"/>
    </row>
    <row r="14" spans="1:14" x14ac:dyDescent="0.25">
      <c r="A14" t="s">
        <v>18</v>
      </c>
      <c r="B14">
        <v>337</v>
      </c>
      <c r="C14">
        <v>2</v>
      </c>
      <c r="D14">
        <v>5</v>
      </c>
      <c r="E14">
        <v>11</v>
      </c>
      <c r="F14" s="10">
        <v>0</v>
      </c>
      <c r="N14" s="10"/>
    </row>
    <row r="15" spans="1:14" x14ac:dyDescent="0.25">
      <c r="A15" t="s">
        <v>18</v>
      </c>
      <c r="B15">
        <v>337</v>
      </c>
      <c r="C15">
        <v>2</v>
      </c>
      <c r="D15">
        <v>5</v>
      </c>
      <c r="E15">
        <v>13</v>
      </c>
      <c r="F15" s="10">
        <v>7.6923076923076925</v>
      </c>
      <c r="N15" s="10"/>
    </row>
    <row r="16" spans="1:14" x14ac:dyDescent="0.25">
      <c r="A16" t="s">
        <v>18</v>
      </c>
      <c r="B16">
        <v>337</v>
      </c>
      <c r="C16">
        <v>2</v>
      </c>
      <c r="D16">
        <v>5</v>
      </c>
      <c r="E16">
        <v>13</v>
      </c>
      <c r="F16" s="10">
        <v>38.461538461538467</v>
      </c>
      <c r="N16" s="10"/>
    </row>
    <row r="17" spans="1:14" x14ac:dyDescent="0.25">
      <c r="A17" t="s">
        <v>18</v>
      </c>
      <c r="B17">
        <v>337</v>
      </c>
      <c r="C17">
        <v>2</v>
      </c>
      <c r="D17">
        <v>5</v>
      </c>
      <c r="E17">
        <v>15</v>
      </c>
      <c r="F17" s="10">
        <v>0</v>
      </c>
      <c r="N17" s="10"/>
    </row>
    <row r="18" spans="1:14" x14ac:dyDescent="0.25">
      <c r="A18" t="s">
        <v>18</v>
      </c>
      <c r="B18">
        <v>337</v>
      </c>
      <c r="C18">
        <v>3</v>
      </c>
      <c r="D18">
        <v>20</v>
      </c>
      <c r="E18">
        <v>13</v>
      </c>
      <c r="F18" s="10">
        <v>76.923076923076934</v>
      </c>
      <c r="N18" s="10"/>
    </row>
    <row r="19" spans="1:14" x14ac:dyDescent="0.25">
      <c r="A19" t="s">
        <v>18</v>
      </c>
      <c r="B19">
        <v>337</v>
      </c>
      <c r="C19">
        <v>3</v>
      </c>
      <c r="D19">
        <v>20</v>
      </c>
      <c r="E19">
        <v>13</v>
      </c>
      <c r="F19" s="10">
        <v>15.384615384615385</v>
      </c>
      <c r="N19" s="10"/>
    </row>
    <row r="20" spans="1:14" x14ac:dyDescent="0.25">
      <c r="A20" t="s">
        <v>18</v>
      </c>
      <c r="B20">
        <v>337</v>
      </c>
      <c r="C20">
        <v>3</v>
      </c>
      <c r="D20">
        <v>20</v>
      </c>
      <c r="E20">
        <v>15</v>
      </c>
      <c r="F20" s="10">
        <v>26.666666666666668</v>
      </c>
      <c r="N20" s="10"/>
    </row>
    <row r="21" spans="1:14" x14ac:dyDescent="0.25">
      <c r="A21" t="s">
        <v>18</v>
      </c>
      <c r="B21">
        <v>337</v>
      </c>
      <c r="C21">
        <v>3</v>
      </c>
      <c r="D21">
        <v>20</v>
      </c>
      <c r="E21">
        <v>15</v>
      </c>
      <c r="F21" s="10">
        <v>26.666666666666668</v>
      </c>
      <c r="N21" s="10"/>
    </row>
    <row r="22" spans="1:14" x14ac:dyDescent="0.25">
      <c r="A22" t="s">
        <v>18</v>
      </c>
      <c r="B22">
        <v>337</v>
      </c>
      <c r="C22">
        <v>3</v>
      </c>
      <c r="D22">
        <v>20</v>
      </c>
      <c r="E22">
        <v>15</v>
      </c>
      <c r="F22" s="10">
        <v>60</v>
      </c>
      <c r="N22" s="10"/>
    </row>
    <row r="23" spans="1:14" x14ac:dyDescent="0.25">
      <c r="A23" t="s">
        <v>18</v>
      </c>
      <c r="B23">
        <v>337</v>
      </c>
      <c r="C23">
        <v>3</v>
      </c>
      <c r="D23">
        <v>20</v>
      </c>
      <c r="E23">
        <v>15</v>
      </c>
      <c r="F23" s="10">
        <v>53.333333333333336</v>
      </c>
      <c r="N23" s="10"/>
    </row>
    <row r="24" spans="1:14" x14ac:dyDescent="0.25">
      <c r="A24" t="s">
        <v>18</v>
      </c>
      <c r="B24">
        <v>337</v>
      </c>
      <c r="C24">
        <v>3</v>
      </c>
      <c r="D24">
        <v>20</v>
      </c>
      <c r="E24">
        <v>15</v>
      </c>
      <c r="F24" s="10">
        <v>33.333333333333329</v>
      </c>
      <c r="N24" s="10"/>
    </row>
    <row r="25" spans="1:14" x14ac:dyDescent="0.25">
      <c r="A25" t="s">
        <v>18</v>
      </c>
      <c r="B25">
        <v>337</v>
      </c>
      <c r="C25">
        <v>3</v>
      </c>
      <c r="D25">
        <v>20</v>
      </c>
      <c r="E25">
        <v>15</v>
      </c>
      <c r="F25" s="10">
        <v>80</v>
      </c>
      <c r="N25" s="10"/>
    </row>
    <row r="26" spans="1:14" x14ac:dyDescent="0.25">
      <c r="A26" t="s">
        <v>18</v>
      </c>
      <c r="B26">
        <v>337</v>
      </c>
      <c r="C26">
        <v>4</v>
      </c>
      <c r="D26">
        <v>100</v>
      </c>
      <c r="E26">
        <v>2</v>
      </c>
      <c r="F26" s="10">
        <v>100</v>
      </c>
      <c r="N26" s="10"/>
    </row>
    <row r="27" spans="1:14" x14ac:dyDescent="0.25">
      <c r="A27" t="s">
        <v>18</v>
      </c>
      <c r="B27">
        <v>337</v>
      </c>
      <c r="C27">
        <v>4</v>
      </c>
      <c r="D27">
        <v>100</v>
      </c>
      <c r="E27">
        <v>4</v>
      </c>
      <c r="F27" s="10">
        <v>0</v>
      </c>
      <c r="N27" s="10"/>
    </row>
    <row r="28" spans="1:14" x14ac:dyDescent="0.25">
      <c r="A28" t="s">
        <v>18</v>
      </c>
      <c r="B28">
        <v>337</v>
      </c>
      <c r="C28">
        <v>4</v>
      </c>
      <c r="D28">
        <v>100</v>
      </c>
      <c r="E28">
        <v>7</v>
      </c>
      <c r="F28" s="10">
        <v>28.571428571428569</v>
      </c>
      <c r="N28" s="10"/>
    </row>
    <row r="29" spans="1:14" x14ac:dyDescent="0.25">
      <c r="A29" t="s">
        <v>18</v>
      </c>
      <c r="B29">
        <v>337</v>
      </c>
      <c r="C29">
        <v>4</v>
      </c>
      <c r="D29">
        <v>100</v>
      </c>
      <c r="E29">
        <v>7</v>
      </c>
      <c r="F29" s="10">
        <v>42.857142857142854</v>
      </c>
      <c r="N29" s="10"/>
    </row>
    <row r="30" spans="1:14" x14ac:dyDescent="0.25">
      <c r="A30" t="s">
        <v>18</v>
      </c>
      <c r="B30">
        <v>337</v>
      </c>
      <c r="C30">
        <v>4</v>
      </c>
      <c r="D30">
        <v>100</v>
      </c>
      <c r="E30">
        <v>11</v>
      </c>
      <c r="F30" s="10">
        <v>90.909090909090907</v>
      </c>
      <c r="N30" s="10"/>
    </row>
    <row r="31" spans="1:14" x14ac:dyDescent="0.25">
      <c r="A31" t="s">
        <v>18</v>
      </c>
      <c r="B31">
        <v>337</v>
      </c>
      <c r="C31">
        <v>4</v>
      </c>
      <c r="D31">
        <v>100</v>
      </c>
      <c r="E31">
        <v>14</v>
      </c>
      <c r="F31" s="10">
        <v>92.857142857142861</v>
      </c>
      <c r="N31" s="10"/>
    </row>
    <row r="32" spans="1:14" x14ac:dyDescent="0.25">
      <c r="A32" t="s">
        <v>18</v>
      </c>
      <c r="B32">
        <v>337</v>
      </c>
      <c r="C32">
        <v>4</v>
      </c>
      <c r="D32">
        <v>100</v>
      </c>
      <c r="E32">
        <v>15</v>
      </c>
      <c r="F32" s="10">
        <v>66.666666666666657</v>
      </c>
      <c r="N32" s="10"/>
    </row>
    <row r="33" spans="1:14" x14ac:dyDescent="0.25">
      <c r="A33" t="s">
        <v>18</v>
      </c>
      <c r="B33">
        <v>337</v>
      </c>
      <c r="C33">
        <v>4</v>
      </c>
      <c r="D33">
        <v>100</v>
      </c>
      <c r="E33">
        <v>15</v>
      </c>
      <c r="F33" s="10">
        <v>73.333333333333329</v>
      </c>
      <c r="N33" s="10"/>
    </row>
    <row r="34" spans="1:14" x14ac:dyDescent="0.25">
      <c r="A34" t="s">
        <v>18</v>
      </c>
      <c r="B34">
        <v>363</v>
      </c>
      <c r="C34">
        <v>1</v>
      </c>
      <c r="D34">
        <v>0</v>
      </c>
      <c r="E34">
        <v>8</v>
      </c>
      <c r="F34" s="10">
        <v>0</v>
      </c>
      <c r="N34" s="10"/>
    </row>
    <row r="35" spans="1:14" x14ac:dyDescent="0.25">
      <c r="A35" t="s">
        <v>18</v>
      </c>
      <c r="B35">
        <v>363</v>
      </c>
      <c r="C35">
        <v>1</v>
      </c>
      <c r="D35">
        <v>0</v>
      </c>
      <c r="E35">
        <v>15</v>
      </c>
      <c r="F35" s="10">
        <v>0</v>
      </c>
      <c r="N35" s="10"/>
    </row>
    <row r="36" spans="1:14" x14ac:dyDescent="0.25">
      <c r="A36" t="s">
        <v>18</v>
      </c>
      <c r="B36">
        <v>363</v>
      </c>
      <c r="C36">
        <v>1</v>
      </c>
      <c r="D36">
        <v>0</v>
      </c>
      <c r="E36">
        <v>15</v>
      </c>
      <c r="F36" s="10">
        <v>0</v>
      </c>
      <c r="N36" s="10"/>
    </row>
    <row r="37" spans="1:14" x14ac:dyDescent="0.25">
      <c r="A37" t="s">
        <v>18</v>
      </c>
      <c r="B37">
        <v>363</v>
      </c>
      <c r="C37">
        <v>1</v>
      </c>
      <c r="D37">
        <v>0</v>
      </c>
      <c r="E37">
        <v>15</v>
      </c>
      <c r="F37" s="10">
        <v>0</v>
      </c>
      <c r="N37" s="10"/>
    </row>
    <row r="38" spans="1:14" x14ac:dyDescent="0.25">
      <c r="A38" t="s">
        <v>18</v>
      </c>
      <c r="B38">
        <v>363</v>
      </c>
      <c r="C38">
        <v>2</v>
      </c>
      <c r="D38">
        <v>5</v>
      </c>
      <c r="E38">
        <v>8</v>
      </c>
      <c r="F38" s="10">
        <v>0</v>
      </c>
      <c r="N38" s="10"/>
    </row>
    <row r="39" spans="1:14" x14ac:dyDescent="0.25">
      <c r="A39" t="s">
        <v>18</v>
      </c>
      <c r="B39">
        <v>363</v>
      </c>
      <c r="C39">
        <v>2</v>
      </c>
      <c r="D39">
        <v>5</v>
      </c>
      <c r="E39">
        <v>8</v>
      </c>
      <c r="F39" s="10">
        <v>0</v>
      </c>
      <c r="N39" s="10"/>
    </row>
    <row r="40" spans="1:14" x14ac:dyDescent="0.25">
      <c r="A40" t="s">
        <v>18</v>
      </c>
      <c r="B40">
        <v>363</v>
      </c>
      <c r="C40">
        <v>2</v>
      </c>
      <c r="D40">
        <v>5</v>
      </c>
      <c r="E40">
        <v>9</v>
      </c>
      <c r="F40" s="10">
        <v>0</v>
      </c>
      <c r="N40" s="10"/>
    </row>
    <row r="41" spans="1:14" x14ac:dyDescent="0.25">
      <c r="A41" t="s">
        <v>18</v>
      </c>
      <c r="B41">
        <v>363</v>
      </c>
      <c r="C41">
        <v>2</v>
      </c>
      <c r="D41">
        <v>5</v>
      </c>
      <c r="E41">
        <v>15</v>
      </c>
      <c r="F41" s="10">
        <v>0</v>
      </c>
      <c r="N41" s="10"/>
    </row>
    <row r="42" spans="1:14" x14ac:dyDescent="0.25">
      <c r="A42" t="s">
        <v>18</v>
      </c>
      <c r="B42">
        <v>363</v>
      </c>
      <c r="C42">
        <v>3</v>
      </c>
      <c r="D42">
        <v>20</v>
      </c>
      <c r="E42">
        <v>14</v>
      </c>
      <c r="F42" s="10">
        <v>21.428571428571427</v>
      </c>
      <c r="N42" s="10"/>
    </row>
    <row r="43" spans="1:14" x14ac:dyDescent="0.25">
      <c r="A43" t="s">
        <v>18</v>
      </c>
      <c r="B43">
        <v>363</v>
      </c>
      <c r="C43">
        <v>3</v>
      </c>
      <c r="D43">
        <v>20</v>
      </c>
      <c r="E43">
        <v>14</v>
      </c>
      <c r="F43" s="10">
        <v>21.428571428571427</v>
      </c>
      <c r="N43" s="10"/>
    </row>
    <row r="44" spans="1:14" x14ac:dyDescent="0.25">
      <c r="A44" t="s">
        <v>18</v>
      </c>
      <c r="B44">
        <v>363</v>
      </c>
      <c r="C44">
        <v>3</v>
      </c>
      <c r="D44">
        <v>20</v>
      </c>
      <c r="E44">
        <v>15</v>
      </c>
      <c r="F44" s="10">
        <v>20</v>
      </c>
      <c r="N44" s="10"/>
    </row>
    <row r="45" spans="1:14" x14ac:dyDescent="0.25">
      <c r="A45" t="s">
        <v>18</v>
      </c>
      <c r="B45">
        <v>363</v>
      </c>
      <c r="C45">
        <v>3</v>
      </c>
      <c r="D45">
        <v>20</v>
      </c>
      <c r="E45">
        <v>15</v>
      </c>
      <c r="F45" s="10">
        <v>13.333333333333334</v>
      </c>
      <c r="N45" s="10"/>
    </row>
    <row r="46" spans="1:14" x14ac:dyDescent="0.25">
      <c r="A46" t="s">
        <v>18</v>
      </c>
      <c r="B46">
        <v>363</v>
      </c>
      <c r="C46">
        <v>4</v>
      </c>
      <c r="D46">
        <v>100</v>
      </c>
      <c r="E46">
        <v>1</v>
      </c>
      <c r="F46" s="10">
        <v>0</v>
      </c>
      <c r="N46" s="10"/>
    </row>
    <row r="47" spans="1:14" x14ac:dyDescent="0.25">
      <c r="A47" t="s">
        <v>18</v>
      </c>
      <c r="B47">
        <v>363</v>
      </c>
      <c r="C47">
        <v>4</v>
      </c>
      <c r="D47">
        <v>100</v>
      </c>
      <c r="E47">
        <v>13</v>
      </c>
      <c r="F47" s="10">
        <v>61.53846153846154</v>
      </c>
      <c r="N47" s="10"/>
    </row>
    <row r="48" spans="1:14" x14ac:dyDescent="0.25">
      <c r="A48" t="s">
        <v>18</v>
      </c>
      <c r="B48">
        <v>363</v>
      </c>
      <c r="C48">
        <v>4</v>
      </c>
      <c r="D48">
        <v>100</v>
      </c>
      <c r="E48">
        <v>14</v>
      </c>
      <c r="F48" s="10">
        <v>35.714285714285715</v>
      </c>
      <c r="N48" s="10"/>
    </row>
    <row r="49" spans="1:14" x14ac:dyDescent="0.25">
      <c r="A49" t="s">
        <v>18</v>
      </c>
      <c r="B49">
        <v>363</v>
      </c>
      <c r="C49">
        <v>4</v>
      </c>
      <c r="D49">
        <v>100</v>
      </c>
      <c r="E49">
        <v>15</v>
      </c>
      <c r="F49" s="10">
        <v>26.666666666666668</v>
      </c>
      <c r="N49" s="10"/>
    </row>
    <row r="50" spans="1:14" x14ac:dyDescent="0.25">
      <c r="A50" t="s">
        <v>18</v>
      </c>
      <c r="B50">
        <v>81</v>
      </c>
      <c r="C50">
        <v>104</v>
      </c>
      <c r="D50">
        <v>0</v>
      </c>
      <c r="E50">
        <v>6</v>
      </c>
      <c r="F50" s="10">
        <v>0</v>
      </c>
      <c r="N50" s="10"/>
    </row>
    <row r="51" spans="1:14" x14ac:dyDescent="0.25">
      <c r="A51" t="s">
        <v>18</v>
      </c>
      <c r="B51">
        <v>81</v>
      </c>
      <c r="C51">
        <v>104</v>
      </c>
      <c r="D51">
        <v>0</v>
      </c>
      <c r="E51">
        <v>9</v>
      </c>
      <c r="F51" s="10">
        <v>0</v>
      </c>
      <c r="N51" s="10"/>
    </row>
    <row r="52" spans="1:14" x14ac:dyDescent="0.25">
      <c r="A52" t="s">
        <v>18</v>
      </c>
      <c r="B52">
        <v>81</v>
      </c>
      <c r="C52">
        <v>104</v>
      </c>
      <c r="D52">
        <v>0</v>
      </c>
      <c r="E52">
        <v>11</v>
      </c>
      <c r="F52" s="10">
        <v>0</v>
      </c>
      <c r="N52" s="10"/>
    </row>
    <row r="53" spans="1:14" x14ac:dyDescent="0.25">
      <c r="A53" t="s">
        <v>18</v>
      </c>
      <c r="B53">
        <v>81</v>
      </c>
      <c r="C53">
        <v>104</v>
      </c>
      <c r="D53">
        <v>0</v>
      </c>
      <c r="E53">
        <v>13</v>
      </c>
      <c r="F53" s="10">
        <v>0</v>
      </c>
      <c r="N53" s="10"/>
    </row>
    <row r="54" spans="1:14" x14ac:dyDescent="0.25">
      <c r="A54" t="s">
        <v>18</v>
      </c>
      <c r="B54">
        <v>81</v>
      </c>
      <c r="C54">
        <v>104</v>
      </c>
      <c r="D54">
        <v>0</v>
      </c>
      <c r="E54">
        <v>15</v>
      </c>
      <c r="F54" s="10">
        <v>0</v>
      </c>
      <c r="N54" s="10"/>
    </row>
    <row r="55" spans="1:14" x14ac:dyDescent="0.25">
      <c r="A55" t="s">
        <v>18</v>
      </c>
      <c r="B55">
        <v>81</v>
      </c>
      <c r="C55">
        <v>104</v>
      </c>
      <c r="D55">
        <v>0</v>
      </c>
      <c r="E55">
        <v>19</v>
      </c>
      <c r="F55" s="10">
        <v>0</v>
      </c>
      <c r="N55" s="10"/>
    </row>
    <row r="56" spans="1:14" x14ac:dyDescent="0.25">
      <c r="A56" t="s">
        <v>18</v>
      </c>
      <c r="B56">
        <v>81</v>
      </c>
      <c r="C56">
        <v>104</v>
      </c>
      <c r="D56">
        <v>5</v>
      </c>
      <c r="E56">
        <v>3</v>
      </c>
      <c r="F56" s="10">
        <v>0</v>
      </c>
      <c r="N56" s="10"/>
    </row>
    <row r="57" spans="1:14" x14ac:dyDescent="0.25">
      <c r="A57" t="s">
        <v>18</v>
      </c>
      <c r="B57">
        <v>81</v>
      </c>
      <c r="C57">
        <v>104</v>
      </c>
      <c r="D57">
        <v>5</v>
      </c>
      <c r="E57">
        <v>4</v>
      </c>
      <c r="F57" s="10">
        <v>0</v>
      </c>
      <c r="N57" s="10"/>
    </row>
    <row r="58" spans="1:14" x14ac:dyDescent="0.25">
      <c r="A58" t="s">
        <v>18</v>
      </c>
      <c r="B58">
        <v>81</v>
      </c>
      <c r="C58">
        <v>104</v>
      </c>
      <c r="D58">
        <v>5</v>
      </c>
      <c r="E58">
        <v>6</v>
      </c>
      <c r="F58" s="10">
        <v>0</v>
      </c>
      <c r="N58" s="10"/>
    </row>
    <row r="59" spans="1:14" x14ac:dyDescent="0.25">
      <c r="A59" t="s">
        <v>18</v>
      </c>
      <c r="B59">
        <v>81</v>
      </c>
      <c r="C59">
        <v>104</v>
      </c>
      <c r="D59">
        <v>5</v>
      </c>
      <c r="E59">
        <v>12</v>
      </c>
      <c r="F59" s="10">
        <v>0</v>
      </c>
      <c r="N59" s="10"/>
    </row>
    <row r="60" spans="1:14" x14ac:dyDescent="0.25">
      <c r="A60" t="s">
        <v>18</v>
      </c>
      <c r="B60">
        <v>81</v>
      </c>
      <c r="C60">
        <v>104</v>
      </c>
      <c r="D60">
        <v>5</v>
      </c>
      <c r="E60">
        <v>12</v>
      </c>
      <c r="F60" s="10">
        <v>0</v>
      </c>
      <c r="N60" s="10"/>
    </row>
    <row r="61" spans="1:14" x14ac:dyDescent="0.25">
      <c r="A61" t="s">
        <v>18</v>
      </c>
      <c r="B61">
        <v>81</v>
      </c>
      <c r="C61">
        <v>104</v>
      </c>
      <c r="D61">
        <v>5</v>
      </c>
      <c r="E61">
        <v>15</v>
      </c>
      <c r="F61" s="10">
        <v>0</v>
      </c>
      <c r="N61" s="10"/>
    </row>
    <row r="62" spans="1:14" x14ac:dyDescent="0.25">
      <c r="A62" t="s">
        <v>18</v>
      </c>
      <c r="B62">
        <v>81</v>
      </c>
      <c r="C62">
        <v>104</v>
      </c>
      <c r="D62">
        <v>20</v>
      </c>
      <c r="E62">
        <v>13</v>
      </c>
      <c r="F62" s="10">
        <v>15.384615384615385</v>
      </c>
      <c r="N62" s="10"/>
    </row>
    <row r="63" spans="1:14" x14ac:dyDescent="0.25">
      <c r="A63" t="s">
        <v>18</v>
      </c>
      <c r="B63">
        <v>81</v>
      </c>
      <c r="C63">
        <v>104</v>
      </c>
      <c r="D63">
        <v>20</v>
      </c>
      <c r="E63">
        <v>15</v>
      </c>
      <c r="F63" s="10">
        <v>0</v>
      </c>
      <c r="N63" s="10"/>
    </row>
    <row r="64" spans="1:14" x14ac:dyDescent="0.25">
      <c r="A64" t="s">
        <v>18</v>
      </c>
      <c r="B64">
        <v>81</v>
      </c>
      <c r="C64">
        <v>104</v>
      </c>
      <c r="D64">
        <v>20</v>
      </c>
      <c r="E64">
        <v>15</v>
      </c>
      <c r="F64" s="10">
        <v>6.666666666666667</v>
      </c>
      <c r="N64" s="10"/>
    </row>
    <row r="65" spans="1:14" x14ac:dyDescent="0.25">
      <c r="A65" t="s">
        <v>18</v>
      </c>
      <c r="B65">
        <v>81</v>
      </c>
      <c r="C65">
        <v>104</v>
      </c>
      <c r="D65">
        <v>20</v>
      </c>
      <c r="E65">
        <v>15</v>
      </c>
      <c r="F65" s="10">
        <v>6.666666666666667</v>
      </c>
      <c r="N65" s="10"/>
    </row>
    <row r="66" spans="1:14" x14ac:dyDescent="0.25">
      <c r="A66" t="s">
        <v>18</v>
      </c>
      <c r="B66">
        <v>81</v>
      </c>
      <c r="C66">
        <v>104</v>
      </c>
      <c r="D66">
        <v>20</v>
      </c>
      <c r="E66">
        <v>17</v>
      </c>
      <c r="F66" s="10">
        <v>0</v>
      </c>
      <c r="N66" s="10"/>
    </row>
    <row r="67" spans="1:14" x14ac:dyDescent="0.25">
      <c r="A67" t="s">
        <v>18</v>
      </c>
      <c r="B67">
        <v>81</v>
      </c>
      <c r="C67">
        <v>104</v>
      </c>
      <c r="D67">
        <v>20</v>
      </c>
      <c r="E67">
        <v>20</v>
      </c>
      <c r="F67" s="10">
        <v>0</v>
      </c>
      <c r="N67" s="10"/>
    </row>
    <row r="68" spans="1:14" x14ac:dyDescent="0.25">
      <c r="A68" t="s">
        <v>18</v>
      </c>
      <c r="B68">
        <v>81</v>
      </c>
      <c r="C68">
        <v>104</v>
      </c>
      <c r="D68">
        <v>100</v>
      </c>
      <c r="E68">
        <v>5</v>
      </c>
      <c r="F68" s="10">
        <v>40</v>
      </c>
      <c r="N68" s="10"/>
    </row>
    <row r="69" spans="1:14" x14ac:dyDescent="0.25">
      <c r="A69" t="s">
        <v>18</v>
      </c>
      <c r="B69">
        <v>81</v>
      </c>
      <c r="C69">
        <v>104</v>
      </c>
      <c r="D69">
        <v>100</v>
      </c>
      <c r="E69">
        <v>9</v>
      </c>
      <c r="F69" s="10">
        <v>0</v>
      </c>
      <c r="N69" s="10"/>
    </row>
    <row r="70" spans="1:14" x14ac:dyDescent="0.25">
      <c r="A70" t="s">
        <v>18</v>
      </c>
      <c r="B70">
        <v>81</v>
      </c>
      <c r="C70">
        <v>104</v>
      </c>
      <c r="D70">
        <v>100</v>
      </c>
      <c r="E70">
        <v>12</v>
      </c>
      <c r="F70" s="10">
        <v>33.333333333333329</v>
      </c>
      <c r="N70" s="10"/>
    </row>
    <row r="71" spans="1:14" x14ac:dyDescent="0.25">
      <c r="A71" t="s">
        <v>18</v>
      </c>
      <c r="B71">
        <v>81</v>
      </c>
      <c r="C71">
        <v>104</v>
      </c>
      <c r="D71">
        <v>100</v>
      </c>
      <c r="E71">
        <v>16</v>
      </c>
      <c r="F71" s="10">
        <v>12.5</v>
      </c>
      <c r="N71" s="10"/>
    </row>
    <row r="72" spans="1:14" x14ac:dyDescent="0.25">
      <c r="A72" t="s">
        <v>18</v>
      </c>
      <c r="B72">
        <v>81</v>
      </c>
      <c r="C72">
        <v>104</v>
      </c>
      <c r="D72">
        <v>100</v>
      </c>
      <c r="E72">
        <v>18</v>
      </c>
      <c r="F72" s="10">
        <v>38.888888888888893</v>
      </c>
      <c r="N72" s="10"/>
    </row>
    <row r="73" spans="1:14" x14ac:dyDescent="0.25">
      <c r="A73" t="s">
        <v>18</v>
      </c>
      <c r="B73">
        <v>81</v>
      </c>
      <c r="C73">
        <v>104</v>
      </c>
      <c r="D73">
        <v>100</v>
      </c>
      <c r="E73">
        <v>20</v>
      </c>
      <c r="F73" s="10">
        <v>15</v>
      </c>
      <c r="N73" s="10"/>
    </row>
    <row r="74" spans="1:14" x14ac:dyDescent="0.25">
      <c r="A74" t="s">
        <v>18</v>
      </c>
      <c r="B74">
        <v>167</v>
      </c>
      <c r="C74">
        <v>10006</v>
      </c>
      <c r="D74">
        <v>0</v>
      </c>
      <c r="E74">
        <v>2</v>
      </c>
      <c r="F74" s="10">
        <v>0</v>
      </c>
      <c r="N74" s="10"/>
    </row>
    <row r="75" spans="1:14" x14ac:dyDescent="0.25">
      <c r="A75" t="s">
        <v>18</v>
      </c>
      <c r="B75">
        <v>167</v>
      </c>
      <c r="C75">
        <v>10006</v>
      </c>
      <c r="D75">
        <v>0</v>
      </c>
      <c r="E75">
        <v>3</v>
      </c>
      <c r="F75" s="10">
        <v>0</v>
      </c>
      <c r="N75" s="10"/>
    </row>
    <row r="76" spans="1:14" x14ac:dyDescent="0.25">
      <c r="A76" t="s">
        <v>18</v>
      </c>
      <c r="B76">
        <v>167</v>
      </c>
      <c r="C76">
        <v>10006</v>
      </c>
      <c r="D76">
        <v>0</v>
      </c>
      <c r="E76">
        <v>3</v>
      </c>
      <c r="F76" s="10">
        <v>0</v>
      </c>
      <c r="N76" s="10"/>
    </row>
    <row r="77" spans="1:14" x14ac:dyDescent="0.25">
      <c r="A77" t="s">
        <v>18</v>
      </c>
      <c r="B77">
        <v>167</v>
      </c>
      <c r="C77">
        <v>10006</v>
      </c>
      <c r="D77">
        <v>0</v>
      </c>
      <c r="E77">
        <v>5</v>
      </c>
      <c r="F77" s="10">
        <v>0</v>
      </c>
      <c r="N77" s="10"/>
    </row>
    <row r="78" spans="1:14" x14ac:dyDescent="0.25">
      <c r="A78" t="s">
        <v>18</v>
      </c>
      <c r="B78">
        <v>167</v>
      </c>
      <c r="C78">
        <v>10006</v>
      </c>
      <c r="D78">
        <v>0</v>
      </c>
      <c r="E78">
        <v>5</v>
      </c>
      <c r="F78" s="10">
        <v>0</v>
      </c>
      <c r="N78" s="10"/>
    </row>
    <row r="79" spans="1:14" x14ac:dyDescent="0.25">
      <c r="A79" t="s">
        <v>18</v>
      </c>
      <c r="B79">
        <v>167</v>
      </c>
      <c r="C79">
        <v>10006</v>
      </c>
      <c r="D79">
        <v>5</v>
      </c>
      <c r="E79">
        <v>4</v>
      </c>
      <c r="F79" s="10">
        <v>0</v>
      </c>
      <c r="N79" s="10"/>
    </row>
    <row r="80" spans="1:14" x14ac:dyDescent="0.25">
      <c r="A80" t="s">
        <v>18</v>
      </c>
      <c r="B80">
        <v>167</v>
      </c>
      <c r="C80">
        <v>10006</v>
      </c>
      <c r="D80">
        <v>5</v>
      </c>
      <c r="E80">
        <v>13</v>
      </c>
      <c r="F80" s="10">
        <v>23.076923076923077</v>
      </c>
      <c r="N80" s="10"/>
    </row>
    <row r="81" spans="1:14" x14ac:dyDescent="0.25">
      <c r="A81" t="s">
        <v>18</v>
      </c>
      <c r="B81">
        <v>167</v>
      </c>
      <c r="C81">
        <v>10006</v>
      </c>
      <c r="D81">
        <v>5</v>
      </c>
      <c r="E81">
        <v>14</v>
      </c>
      <c r="F81" s="10">
        <v>21.428571428571427</v>
      </c>
      <c r="N81" s="10"/>
    </row>
    <row r="82" spans="1:14" x14ac:dyDescent="0.25">
      <c r="A82" t="s">
        <v>18</v>
      </c>
      <c r="B82">
        <v>167</v>
      </c>
      <c r="C82">
        <v>10006</v>
      </c>
      <c r="D82">
        <v>20</v>
      </c>
      <c r="E82">
        <v>0</v>
      </c>
      <c r="F82" s="10" t="s">
        <v>9</v>
      </c>
      <c r="N82" s="10"/>
    </row>
    <row r="83" spans="1:14" x14ac:dyDescent="0.25">
      <c r="A83" t="s">
        <v>18</v>
      </c>
      <c r="B83">
        <v>167</v>
      </c>
      <c r="C83">
        <v>10006</v>
      </c>
      <c r="D83">
        <v>20</v>
      </c>
      <c r="E83">
        <v>1</v>
      </c>
      <c r="F83" s="10">
        <v>0</v>
      </c>
      <c r="N83" s="10"/>
    </row>
    <row r="84" spans="1:14" x14ac:dyDescent="0.25">
      <c r="A84" t="s">
        <v>18</v>
      </c>
      <c r="B84">
        <v>167</v>
      </c>
      <c r="C84">
        <v>10006</v>
      </c>
      <c r="D84">
        <v>20</v>
      </c>
      <c r="E84">
        <v>1</v>
      </c>
      <c r="F84" s="10">
        <v>100</v>
      </c>
      <c r="N84" s="10"/>
    </row>
    <row r="85" spans="1:14" x14ac:dyDescent="0.25">
      <c r="A85" t="s">
        <v>18</v>
      </c>
      <c r="B85">
        <v>167</v>
      </c>
      <c r="C85">
        <v>10006</v>
      </c>
      <c r="D85">
        <v>20</v>
      </c>
      <c r="E85">
        <v>11</v>
      </c>
      <c r="F85" s="10">
        <v>18.181818181818183</v>
      </c>
      <c r="N85" s="10"/>
    </row>
    <row r="86" spans="1:14" x14ac:dyDescent="0.25">
      <c r="A86" t="s">
        <v>18</v>
      </c>
      <c r="B86">
        <v>167</v>
      </c>
      <c r="C86">
        <v>10006</v>
      </c>
      <c r="D86">
        <v>20</v>
      </c>
      <c r="E86">
        <v>13</v>
      </c>
      <c r="F86" s="10">
        <v>0</v>
      </c>
      <c r="N86" s="10"/>
    </row>
    <row r="87" spans="1:14" x14ac:dyDescent="0.25">
      <c r="A87" t="s">
        <v>18</v>
      </c>
      <c r="B87">
        <v>167</v>
      </c>
      <c r="C87">
        <v>10006</v>
      </c>
      <c r="D87">
        <v>100</v>
      </c>
      <c r="E87">
        <v>0</v>
      </c>
      <c r="F87" s="10" t="s">
        <v>9</v>
      </c>
      <c r="N87" s="10"/>
    </row>
    <row r="88" spans="1:14" x14ac:dyDescent="0.25">
      <c r="A88" t="s">
        <v>18</v>
      </c>
      <c r="B88">
        <v>167</v>
      </c>
      <c r="C88">
        <v>10006</v>
      </c>
      <c r="D88">
        <v>100</v>
      </c>
      <c r="E88">
        <v>0</v>
      </c>
      <c r="F88" s="10" t="s">
        <v>9</v>
      </c>
      <c r="N88" s="10"/>
    </row>
    <row r="89" spans="1:14" x14ac:dyDescent="0.25">
      <c r="A89" t="s">
        <v>18</v>
      </c>
      <c r="B89">
        <v>167</v>
      </c>
      <c r="C89">
        <v>10006</v>
      </c>
      <c r="D89">
        <v>100</v>
      </c>
      <c r="E89">
        <v>4</v>
      </c>
      <c r="F89" s="10">
        <v>100</v>
      </c>
      <c r="N89" s="10"/>
    </row>
    <row r="90" spans="1:14" x14ac:dyDescent="0.25">
      <c r="A90" t="s">
        <v>18</v>
      </c>
      <c r="B90">
        <v>167</v>
      </c>
      <c r="C90">
        <v>10006</v>
      </c>
      <c r="D90">
        <v>100</v>
      </c>
      <c r="E90">
        <v>5</v>
      </c>
      <c r="F90" s="10">
        <v>60</v>
      </c>
      <c r="N90" s="10"/>
    </row>
    <row r="91" spans="1:14" x14ac:dyDescent="0.25">
      <c r="A91" t="s">
        <v>18</v>
      </c>
      <c r="B91">
        <v>167</v>
      </c>
      <c r="C91">
        <v>10006</v>
      </c>
      <c r="D91">
        <v>100</v>
      </c>
      <c r="E91">
        <v>12</v>
      </c>
      <c r="F91" s="10">
        <v>66.666666666666657</v>
      </c>
      <c r="N91" s="10"/>
    </row>
    <row r="92" spans="1:14" x14ac:dyDescent="0.25">
      <c r="A92" t="s">
        <v>18</v>
      </c>
      <c r="B92">
        <v>170</v>
      </c>
      <c r="C92">
        <v>20000</v>
      </c>
      <c r="D92">
        <v>5</v>
      </c>
      <c r="E92">
        <v>9</v>
      </c>
      <c r="F92" s="10">
        <v>0</v>
      </c>
      <c r="N92" s="10"/>
    </row>
    <row r="93" spans="1:14" x14ac:dyDescent="0.25">
      <c r="A93" t="s">
        <v>18</v>
      </c>
      <c r="B93">
        <v>170</v>
      </c>
      <c r="C93">
        <v>20000</v>
      </c>
      <c r="D93">
        <v>5</v>
      </c>
      <c r="E93">
        <v>12</v>
      </c>
      <c r="F93" s="10">
        <v>8.3333333333333321</v>
      </c>
      <c r="N93" s="10"/>
    </row>
    <row r="94" spans="1:14" x14ac:dyDescent="0.25">
      <c r="A94" t="s">
        <v>18</v>
      </c>
      <c r="B94">
        <v>170</v>
      </c>
      <c r="C94">
        <v>20000</v>
      </c>
      <c r="D94">
        <v>100</v>
      </c>
      <c r="E94">
        <v>3</v>
      </c>
      <c r="F94" s="10">
        <v>66.666666666666657</v>
      </c>
      <c r="N94" s="10"/>
    </row>
    <row r="95" spans="1:14" x14ac:dyDescent="0.25">
      <c r="A95" t="s">
        <v>18</v>
      </c>
      <c r="B95">
        <v>170</v>
      </c>
      <c r="C95">
        <v>20000</v>
      </c>
      <c r="D95">
        <v>100</v>
      </c>
      <c r="E95">
        <v>11</v>
      </c>
      <c r="F95" s="10">
        <v>63.636363636363633</v>
      </c>
      <c r="N95" s="10"/>
    </row>
    <row r="96" spans="1:14" x14ac:dyDescent="0.25">
      <c r="A96" t="s">
        <v>18</v>
      </c>
      <c r="B96">
        <v>171</v>
      </c>
      <c r="C96">
        <v>30000</v>
      </c>
      <c r="D96">
        <v>0</v>
      </c>
      <c r="E96">
        <v>6</v>
      </c>
      <c r="F96" s="10">
        <v>0</v>
      </c>
      <c r="N96" s="10"/>
    </row>
    <row r="97" spans="1:14" x14ac:dyDescent="0.25">
      <c r="A97" t="s">
        <v>18</v>
      </c>
      <c r="B97">
        <v>171</v>
      </c>
      <c r="C97">
        <v>30000</v>
      </c>
      <c r="D97">
        <v>5</v>
      </c>
      <c r="E97">
        <v>3</v>
      </c>
      <c r="F97" s="10">
        <v>0</v>
      </c>
      <c r="N97" s="10"/>
    </row>
    <row r="98" spans="1:14" x14ac:dyDescent="0.25">
      <c r="A98" t="s">
        <v>18</v>
      </c>
      <c r="B98">
        <v>171</v>
      </c>
      <c r="C98">
        <v>30000</v>
      </c>
      <c r="D98">
        <v>5</v>
      </c>
      <c r="E98">
        <v>5</v>
      </c>
      <c r="F98" s="10">
        <v>40</v>
      </c>
      <c r="N98" s="10"/>
    </row>
    <row r="99" spans="1:14" x14ac:dyDescent="0.25">
      <c r="A99" t="s">
        <v>18</v>
      </c>
      <c r="B99">
        <v>171</v>
      </c>
      <c r="C99">
        <v>30000</v>
      </c>
      <c r="D99">
        <v>5</v>
      </c>
      <c r="E99">
        <v>12</v>
      </c>
      <c r="F99" s="10">
        <v>0</v>
      </c>
      <c r="N99" s="10"/>
    </row>
    <row r="100" spans="1:14" x14ac:dyDescent="0.25">
      <c r="A100" t="s">
        <v>18</v>
      </c>
      <c r="B100">
        <v>171</v>
      </c>
      <c r="C100">
        <v>30000</v>
      </c>
      <c r="D100">
        <v>20</v>
      </c>
      <c r="E100">
        <v>8</v>
      </c>
      <c r="F100" s="10">
        <v>25</v>
      </c>
      <c r="N100" s="10"/>
    </row>
    <row r="101" spans="1:14" x14ac:dyDescent="0.25">
      <c r="A101" t="s">
        <v>18</v>
      </c>
      <c r="B101">
        <v>171</v>
      </c>
      <c r="C101">
        <v>30000</v>
      </c>
      <c r="D101">
        <v>100</v>
      </c>
      <c r="E101">
        <v>1</v>
      </c>
      <c r="F101" s="10">
        <v>0</v>
      </c>
      <c r="N101" s="10"/>
    </row>
    <row r="102" spans="1:14" x14ac:dyDescent="0.25">
      <c r="A102" t="s">
        <v>18</v>
      </c>
      <c r="B102">
        <v>171</v>
      </c>
      <c r="C102">
        <v>30000</v>
      </c>
      <c r="D102">
        <v>100</v>
      </c>
      <c r="E102">
        <v>4</v>
      </c>
      <c r="F102" s="10">
        <v>75</v>
      </c>
      <c r="N102" s="10"/>
    </row>
    <row r="103" spans="1:14" x14ac:dyDescent="0.25">
      <c r="A103" t="s">
        <v>18</v>
      </c>
      <c r="B103">
        <v>171</v>
      </c>
      <c r="C103">
        <v>30000</v>
      </c>
      <c r="D103">
        <v>100</v>
      </c>
      <c r="E103">
        <v>4</v>
      </c>
      <c r="F103" s="10">
        <v>100</v>
      </c>
    </row>
    <row r="104" spans="1:14" x14ac:dyDescent="0.25">
      <c r="A104" t="s">
        <v>18</v>
      </c>
      <c r="B104">
        <v>187</v>
      </c>
      <c r="C104" t="s">
        <v>57</v>
      </c>
      <c r="D104">
        <v>20</v>
      </c>
      <c r="E104">
        <v>5</v>
      </c>
      <c r="F104" s="10">
        <v>20</v>
      </c>
    </row>
    <row r="105" spans="1:14" x14ac:dyDescent="0.25">
      <c r="A105" t="s">
        <v>18</v>
      </c>
      <c r="B105">
        <v>276</v>
      </c>
      <c r="C105" t="s">
        <v>83</v>
      </c>
      <c r="D105">
        <v>0</v>
      </c>
      <c r="E105">
        <v>5</v>
      </c>
      <c r="F105" s="10">
        <v>0</v>
      </c>
    </row>
    <row r="106" spans="1:14" x14ac:dyDescent="0.25">
      <c r="A106" t="s">
        <v>18</v>
      </c>
      <c r="B106">
        <v>276</v>
      </c>
      <c r="C106" t="s">
        <v>83</v>
      </c>
      <c r="D106">
        <v>5</v>
      </c>
      <c r="E106">
        <v>2</v>
      </c>
      <c r="F106" s="10">
        <v>0</v>
      </c>
    </row>
    <row r="107" spans="1:14" x14ac:dyDescent="0.25">
      <c r="A107" t="s">
        <v>18</v>
      </c>
      <c r="B107">
        <v>276</v>
      </c>
      <c r="C107" t="s">
        <v>83</v>
      </c>
      <c r="D107">
        <v>20</v>
      </c>
      <c r="E107">
        <v>5</v>
      </c>
      <c r="F107" s="10">
        <v>0</v>
      </c>
    </row>
    <row r="108" spans="1:14" x14ac:dyDescent="0.25">
      <c r="A108" t="s">
        <v>18</v>
      </c>
      <c r="B108">
        <v>276</v>
      </c>
      <c r="C108" t="s">
        <v>83</v>
      </c>
      <c r="D108">
        <v>100</v>
      </c>
      <c r="E108">
        <v>1</v>
      </c>
      <c r="F108" s="10">
        <v>0</v>
      </c>
    </row>
    <row r="109" spans="1:14" x14ac:dyDescent="0.25">
      <c r="A109" t="s">
        <v>8</v>
      </c>
      <c r="B109">
        <v>174</v>
      </c>
      <c r="C109" t="s">
        <v>46</v>
      </c>
      <c r="D109">
        <v>0</v>
      </c>
      <c r="E109">
        <v>8</v>
      </c>
      <c r="F109" s="10">
        <v>0</v>
      </c>
    </row>
    <row r="110" spans="1:14" x14ac:dyDescent="0.25">
      <c r="A110" t="s">
        <v>8</v>
      </c>
      <c r="B110">
        <v>174</v>
      </c>
      <c r="C110" t="s">
        <v>46</v>
      </c>
      <c r="D110">
        <v>0</v>
      </c>
      <c r="E110">
        <v>10</v>
      </c>
      <c r="F110" s="10">
        <v>10</v>
      </c>
    </row>
    <row r="111" spans="1:14" x14ac:dyDescent="0.25">
      <c r="A111" t="s">
        <v>8</v>
      </c>
      <c r="B111">
        <v>174</v>
      </c>
      <c r="C111" t="s">
        <v>46</v>
      </c>
      <c r="D111">
        <v>5</v>
      </c>
      <c r="E111">
        <v>22</v>
      </c>
      <c r="F111" s="10">
        <v>54.54545454545454</v>
      </c>
    </row>
    <row r="112" spans="1:14" x14ac:dyDescent="0.25">
      <c r="A112" t="s">
        <v>8</v>
      </c>
      <c r="B112">
        <v>174</v>
      </c>
      <c r="C112" t="s">
        <v>46</v>
      </c>
      <c r="D112">
        <v>5</v>
      </c>
      <c r="E112">
        <v>30</v>
      </c>
      <c r="F112" s="10">
        <v>70</v>
      </c>
    </row>
    <row r="113" spans="1:6" x14ac:dyDescent="0.25">
      <c r="A113" t="s">
        <v>8</v>
      </c>
      <c r="B113">
        <v>174</v>
      </c>
      <c r="C113" t="s">
        <v>46</v>
      </c>
      <c r="D113">
        <v>20</v>
      </c>
      <c r="E113">
        <v>5</v>
      </c>
      <c r="F113" s="10">
        <v>100</v>
      </c>
    </row>
    <row r="114" spans="1:6" x14ac:dyDescent="0.25">
      <c r="A114" t="s">
        <v>8</v>
      </c>
      <c r="B114">
        <v>174</v>
      </c>
      <c r="C114" t="s">
        <v>46</v>
      </c>
      <c r="D114">
        <v>100</v>
      </c>
      <c r="E114">
        <v>15</v>
      </c>
      <c r="F114" s="10">
        <v>93.333333333333329</v>
      </c>
    </row>
    <row r="115" spans="1:6" x14ac:dyDescent="0.25">
      <c r="A115" t="s">
        <v>8</v>
      </c>
      <c r="B115">
        <v>177</v>
      </c>
      <c r="C115">
        <v>50000</v>
      </c>
      <c r="D115">
        <v>0</v>
      </c>
      <c r="E115">
        <v>10</v>
      </c>
      <c r="F115" s="10">
        <v>0</v>
      </c>
    </row>
    <row r="116" spans="1:6" x14ac:dyDescent="0.25">
      <c r="A116" t="s">
        <v>8</v>
      </c>
      <c r="B116">
        <v>177</v>
      </c>
      <c r="C116">
        <v>50000</v>
      </c>
      <c r="D116">
        <v>0</v>
      </c>
      <c r="E116">
        <v>12</v>
      </c>
      <c r="F116" s="10">
        <v>16.666666666666664</v>
      </c>
    </row>
    <row r="117" spans="1:6" x14ac:dyDescent="0.25">
      <c r="A117" t="s">
        <v>8</v>
      </c>
      <c r="B117">
        <v>177</v>
      </c>
      <c r="C117">
        <v>50000</v>
      </c>
      <c r="D117">
        <v>5</v>
      </c>
      <c r="E117">
        <v>16</v>
      </c>
      <c r="F117" s="10">
        <v>62.5</v>
      </c>
    </row>
    <row r="118" spans="1:6" x14ac:dyDescent="0.25">
      <c r="A118" t="s">
        <v>8</v>
      </c>
      <c r="B118">
        <v>177</v>
      </c>
      <c r="C118">
        <v>50000</v>
      </c>
      <c r="D118">
        <v>5</v>
      </c>
      <c r="E118">
        <v>18</v>
      </c>
      <c r="F118" s="10">
        <v>33.333333333333329</v>
      </c>
    </row>
    <row r="119" spans="1:6" x14ac:dyDescent="0.25">
      <c r="A119" t="s">
        <v>8</v>
      </c>
      <c r="B119">
        <v>177</v>
      </c>
      <c r="C119">
        <v>50000</v>
      </c>
      <c r="D119">
        <v>20</v>
      </c>
      <c r="E119">
        <v>0</v>
      </c>
      <c r="F119" s="10" t="s">
        <v>9</v>
      </c>
    </row>
    <row r="120" spans="1:6" x14ac:dyDescent="0.25">
      <c r="A120" t="s">
        <v>8</v>
      </c>
      <c r="B120">
        <v>177</v>
      </c>
      <c r="C120">
        <v>50000</v>
      </c>
      <c r="D120">
        <v>20</v>
      </c>
      <c r="E120">
        <v>18</v>
      </c>
      <c r="F120" s="10">
        <v>77.777777777777786</v>
      </c>
    </row>
    <row r="121" spans="1:6" x14ac:dyDescent="0.25">
      <c r="A121" t="s">
        <v>8</v>
      </c>
      <c r="B121">
        <v>177</v>
      </c>
      <c r="C121">
        <v>50000</v>
      </c>
      <c r="D121">
        <v>100</v>
      </c>
      <c r="E121">
        <v>5</v>
      </c>
      <c r="F121" s="10">
        <v>40</v>
      </c>
    </row>
    <row r="122" spans="1:6" x14ac:dyDescent="0.25">
      <c r="A122" t="s">
        <v>8</v>
      </c>
      <c r="B122">
        <v>177</v>
      </c>
      <c r="C122">
        <v>50000</v>
      </c>
      <c r="D122">
        <v>100</v>
      </c>
      <c r="E122">
        <v>10</v>
      </c>
      <c r="F122" s="10">
        <v>100</v>
      </c>
    </row>
    <row r="123" spans="1:6" x14ac:dyDescent="0.25">
      <c r="A123" t="s">
        <v>8</v>
      </c>
      <c r="B123">
        <v>177</v>
      </c>
      <c r="C123">
        <v>50000</v>
      </c>
      <c r="D123">
        <v>100</v>
      </c>
      <c r="E123">
        <v>16</v>
      </c>
      <c r="F123" s="10">
        <v>81.25</v>
      </c>
    </row>
    <row r="124" spans="1:6" x14ac:dyDescent="0.25">
      <c r="A124" t="s">
        <v>8</v>
      </c>
      <c r="B124">
        <v>187</v>
      </c>
      <c r="C124" t="s">
        <v>48</v>
      </c>
      <c r="D124">
        <v>0</v>
      </c>
      <c r="E124">
        <v>3</v>
      </c>
      <c r="F124" s="10">
        <v>0</v>
      </c>
    </row>
    <row r="125" spans="1:6" x14ac:dyDescent="0.25">
      <c r="A125" t="s">
        <v>8</v>
      </c>
      <c r="B125">
        <v>187</v>
      </c>
      <c r="C125" t="s">
        <v>48</v>
      </c>
      <c r="D125">
        <v>0</v>
      </c>
      <c r="E125">
        <v>3</v>
      </c>
      <c r="F125" s="10">
        <v>0</v>
      </c>
    </row>
    <row r="126" spans="1:6" x14ac:dyDescent="0.25">
      <c r="A126" t="s">
        <v>8</v>
      </c>
      <c r="B126">
        <v>187</v>
      </c>
      <c r="C126" t="s">
        <v>48</v>
      </c>
      <c r="D126">
        <v>0</v>
      </c>
      <c r="E126">
        <v>3</v>
      </c>
      <c r="F126" s="10">
        <v>0</v>
      </c>
    </row>
    <row r="127" spans="1:6" x14ac:dyDescent="0.25">
      <c r="A127" t="s">
        <v>8</v>
      </c>
      <c r="B127">
        <v>187</v>
      </c>
      <c r="C127" t="s">
        <v>47</v>
      </c>
      <c r="D127">
        <v>0</v>
      </c>
      <c r="E127">
        <v>10</v>
      </c>
      <c r="F127" s="10">
        <v>10</v>
      </c>
    </row>
    <row r="128" spans="1:6" x14ac:dyDescent="0.25">
      <c r="A128" t="s">
        <v>8</v>
      </c>
      <c r="B128">
        <v>187</v>
      </c>
      <c r="C128" t="s">
        <v>47</v>
      </c>
      <c r="D128">
        <v>5</v>
      </c>
      <c r="E128">
        <v>2</v>
      </c>
      <c r="F128" s="10">
        <v>100</v>
      </c>
    </row>
    <row r="129" spans="1:6" x14ac:dyDescent="0.25">
      <c r="A129" t="s">
        <v>8</v>
      </c>
      <c r="B129">
        <v>187</v>
      </c>
      <c r="C129" t="s">
        <v>48</v>
      </c>
      <c r="D129">
        <v>5</v>
      </c>
      <c r="E129">
        <v>7</v>
      </c>
      <c r="F129" s="10">
        <v>71.428571428571431</v>
      </c>
    </row>
    <row r="130" spans="1:6" x14ac:dyDescent="0.25">
      <c r="A130" t="s">
        <v>8</v>
      </c>
      <c r="B130">
        <v>187</v>
      </c>
      <c r="C130" t="s">
        <v>47</v>
      </c>
      <c r="D130">
        <v>5</v>
      </c>
      <c r="E130">
        <v>11</v>
      </c>
      <c r="F130" s="10">
        <v>36.363636363636367</v>
      </c>
    </row>
    <row r="131" spans="1:6" x14ac:dyDescent="0.25">
      <c r="A131" t="s">
        <v>8</v>
      </c>
      <c r="B131">
        <v>187</v>
      </c>
      <c r="C131" t="s">
        <v>47</v>
      </c>
      <c r="D131">
        <v>5</v>
      </c>
      <c r="E131">
        <v>12</v>
      </c>
      <c r="F131" s="10">
        <v>66.666666666666657</v>
      </c>
    </row>
    <row r="132" spans="1:6" x14ac:dyDescent="0.25">
      <c r="A132" t="s">
        <v>8</v>
      </c>
      <c r="B132">
        <v>187</v>
      </c>
      <c r="C132" t="s">
        <v>47</v>
      </c>
      <c r="D132">
        <v>5</v>
      </c>
      <c r="E132">
        <v>23</v>
      </c>
      <c r="F132" s="10">
        <v>56.521739130434781</v>
      </c>
    </row>
    <row r="133" spans="1:6" x14ac:dyDescent="0.25">
      <c r="A133" t="s">
        <v>8</v>
      </c>
      <c r="B133">
        <v>187</v>
      </c>
      <c r="C133" t="s">
        <v>48</v>
      </c>
      <c r="D133">
        <v>5</v>
      </c>
      <c r="E133">
        <v>26</v>
      </c>
      <c r="F133" s="10">
        <v>84.615384615384613</v>
      </c>
    </row>
    <row r="134" spans="1:6" x14ac:dyDescent="0.25">
      <c r="A134" t="s">
        <v>8</v>
      </c>
      <c r="B134">
        <v>187</v>
      </c>
      <c r="C134" t="s">
        <v>48</v>
      </c>
      <c r="D134">
        <v>20</v>
      </c>
      <c r="E134">
        <v>4</v>
      </c>
      <c r="F134" s="10">
        <v>75</v>
      </c>
    </row>
    <row r="135" spans="1:6" x14ac:dyDescent="0.25">
      <c r="A135" t="s">
        <v>8</v>
      </c>
      <c r="B135">
        <v>187</v>
      </c>
      <c r="C135" t="s">
        <v>47</v>
      </c>
      <c r="D135">
        <v>20</v>
      </c>
      <c r="E135">
        <v>5</v>
      </c>
      <c r="F135" s="10">
        <v>80</v>
      </c>
    </row>
    <row r="136" spans="1:6" x14ac:dyDescent="0.25">
      <c r="A136" t="s">
        <v>8</v>
      </c>
      <c r="B136">
        <v>187</v>
      </c>
      <c r="C136" t="s">
        <v>47</v>
      </c>
      <c r="D136">
        <v>20</v>
      </c>
      <c r="E136">
        <v>16</v>
      </c>
      <c r="F136" s="10">
        <v>93.75</v>
      </c>
    </row>
    <row r="137" spans="1:6" x14ac:dyDescent="0.25">
      <c r="A137" t="s">
        <v>8</v>
      </c>
      <c r="B137">
        <v>187</v>
      </c>
      <c r="C137" t="s">
        <v>47</v>
      </c>
      <c r="D137">
        <v>100</v>
      </c>
      <c r="E137">
        <v>0</v>
      </c>
      <c r="F137" s="10" t="s">
        <v>9</v>
      </c>
    </row>
    <row r="138" spans="1:6" x14ac:dyDescent="0.25">
      <c r="A138" t="s">
        <v>8</v>
      </c>
      <c r="B138">
        <v>187</v>
      </c>
      <c r="C138" t="s">
        <v>47</v>
      </c>
      <c r="D138">
        <v>100</v>
      </c>
      <c r="E138">
        <v>2</v>
      </c>
      <c r="F138" s="10">
        <v>100</v>
      </c>
    </row>
    <row r="139" spans="1:6" x14ac:dyDescent="0.25">
      <c r="A139" t="s">
        <v>8</v>
      </c>
      <c r="B139">
        <v>187</v>
      </c>
      <c r="C139" t="s">
        <v>47</v>
      </c>
      <c r="D139">
        <v>100</v>
      </c>
      <c r="E139">
        <v>2</v>
      </c>
      <c r="F139" s="10">
        <v>100</v>
      </c>
    </row>
    <row r="140" spans="1:6" x14ac:dyDescent="0.25">
      <c r="A140" t="s">
        <v>8</v>
      </c>
      <c r="B140">
        <v>187</v>
      </c>
      <c r="C140" t="s">
        <v>48</v>
      </c>
      <c r="D140">
        <v>100</v>
      </c>
      <c r="E140">
        <v>15</v>
      </c>
      <c r="F140" s="10">
        <v>100</v>
      </c>
    </row>
    <row r="141" spans="1:6" x14ac:dyDescent="0.25">
      <c r="A141" t="s">
        <v>8</v>
      </c>
      <c r="B141">
        <v>187</v>
      </c>
      <c r="C141" t="s">
        <v>47</v>
      </c>
      <c r="D141">
        <v>100</v>
      </c>
      <c r="E141">
        <v>18</v>
      </c>
      <c r="F141" s="10">
        <v>100</v>
      </c>
    </row>
    <row r="142" spans="1:6" x14ac:dyDescent="0.25">
      <c r="A142" t="s">
        <v>8</v>
      </c>
      <c r="B142">
        <v>191</v>
      </c>
      <c r="C142" t="s">
        <v>58</v>
      </c>
      <c r="D142">
        <v>0</v>
      </c>
      <c r="E142">
        <v>8</v>
      </c>
      <c r="F142" s="10">
        <v>0</v>
      </c>
    </row>
    <row r="143" spans="1:6" x14ac:dyDescent="0.25">
      <c r="A143" t="s">
        <v>8</v>
      </c>
      <c r="B143">
        <v>191</v>
      </c>
      <c r="C143" t="s">
        <v>58</v>
      </c>
      <c r="D143">
        <v>0</v>
      </c>
      <c r="E143">
        <v>11</v>
      </c>
      <c r="F143" s="10">
        <v>0</v>
      </c>
    </row>
    <row r="144" spans="1:6" x14ac:dyDescent="0.25">
      <c r="A144" t="s">
        <v>8</v>
      </c>
      <c r="B144">
        <v>191</v>
      </c>
      <c r="C144" t="s">
        <v>58</v>
      </c>
      <c r="D144">
        <v>20</v>
      </c>
      <c r="E144">
        <v>8</v>
      </c>
      <c r="F144" s="10">
        <v>75</v>
      </c>
    </row>
    <row r="145" spans="1:6" x14ac:dyDescent="0.25">
      <c r="A145" t="s">
        <v>8</v>
      </c>
      <c r="B145">
        <v>191</v>
      </c>
      <c r="C145" t="s">
        <v>58</v>
      </c>
      <c r="D145">
        <v>20</v>
      </c>
      <c r="E145">
        <v>11</v>
      </c>
      <c r="F145" s="10">
        <v>72.727272727272734</v>
      </c>
    </row>
    <row r="146" spans="1:6" x14ac:dyDescent="0.25">
      <c r="A146" t="s">
        <v>8</v>
      </c>
      <c r="B146">
        <v>191</v>
      </c>
      <c r="C146" t="s">
        <v>58</v>
      </c>
      <c r="D146">
        <v>100</v>
      </c>
      <c r="E146">
        <v>13</v>
      </c>
      <c r="F146" s="10">
        <v>100</v>
      </c>
    </row>
    <row r="147" spans="1:6" x14ac:dyDescent="0.25">
      <c r="A147" t="s">
        <v>8</v>
      </c>
      <c r="B147">
        <v>198</v>
      </c>
      <c r="C147" t="s">
        <v>66</v>
      </c>
      <c r="D147">
        <v>5</v>
      </c>
      <c r="E147">
        <v>9</v>
      </c>
      <c r="F147" s="10">
        <v>33.333333333333329</v>
      </c>
    </row>
    <row r="148" spans="1:6" x14ac:dyDescent="0.25">
      <c r="A148" t="s">
        <v>8</v>
      </c>
      <c r="B148">
        <v>198</v>
      </c>
      <c r="C148" t="s">
        <v>66</v>
      </c>
      <c r="D148">
        <v>20</v>
      </c>
      <c r="E148">
        <v>25</v>
      </c>
      <c r="F148" s="10">
        <v>72</v>
      </c>
    </row>
    <row r="149" spans="1:6" x14ac:dyDescent="0.25">
      <c r="A149" t="s">
        <v>8</v>
      </c>
      <c r="B149">
        <v>208</v>
      </c>
      <c r="C149" t="s">
        <v>73</v>
      </c>
      <c r="D149">
        <v>0</v>
      </c>
      <c r="E149">
        <v>28</v>
      </c>
      <c r="F149" s="10">
        <v>7.1428571428571423</v>
      </c>
    </row>
    <row r="150" spans="1:6" x14ac:dyDescent="0.25">
      <c r="A150" t="s">
        <v>67</v>
      </c>
      <c r="B150">
        <v>199</v>
      </c>
      <c r="C150" t="s">
        <v>69</v>
      </c>
      <c r="D150">
        <v>100</v>
      </c>
      <c r="E150">
        <v>16</v>
      </c>
      <c r="F150" s="10">
        <v>87.5</v>
      </c>
    </row>
    <row r="151" spans="1:6" x14ac:dyDescent="0.25">
      <c r="A151" t="s">
        <v>8</v>
      </c>
      <c r="B151">
        <v>174</v>
      </c>
      <c r="C151" t="s">
        <v>46</v>
      </c>
      <c r="D151">
        <v>0</v>
      </c>
      <c r="E151">
        <v>6</v>
      </c>
      <c r="F151" s="10">
        <v>0</v>
      </c>
    </row>
    <row r="152" spans="1:6" x14ac:dyDescent="0.25">
      <c r="A152" t="s">
        <v>8</v>
      </c>
      <c r="B152">
        <v>174</v>
      </c>
      <c r="C152" t="s">
        <v>46</v>
      </c>
      <c r="D152">
        <v>0</v>
      </c>
      <c r="E152">
        <v>7</v>
      </c>
      <c r="F152" s="10">
        <v>0</v>
      </c>
    </row>
    <row r="153" spans="1:6" x14ac:dyDescent="0.25">
      <c r="A153" t="s">
        <v>8</v>
      </c>
      <c r="B153">
        <v>174</v>
      </c>
      <c r="C153" t="s">
        <v>46</v>
      </c>
      <c r="D153">
        <v>5</v>
      </c>
      <c r="E153">
        <v>4</v>
      </c>
      <c r="F153" s="10">
        <v>100</v>
      </c>
    </row>
    <row r="154" spans="1:6" x14ac:dyDescent="0.25">
      <c r="A154" t="s">
        <v>8</v>
      </c>
      <c r="B154">
        <v>174</v>
      </c>
      <c r="C154" t="s">
        <v>46</v>
      </c>
      <c r="D154">
        <v>5</v>
      </c>
      <c r="E154">
        <v>12</v>
      </c>
      <c r="F154" s="10">
        <v>25</v>
      </c>
    </row>
    <row r="155" spans="1:6" x14ac:dyDescent="0.25">
      <c r="A155" t="s">
        <v>8</v>
      </c>
      <c r="B155">
        <v>174</v>
      </c>
      <c r="C155" t="s">
        <v>46</v>
      </c>
      <c r="D155">
        <v>5</v>
      </c>
      <c r="E155">
        <v>13</v>
      </c>
      <c r="F155" s="10">
        <v>53.846153846153847</v>
      </c>
    </row>
    <row r="156" spans="1:6" x14ac:dyDescent="0.25">
      <c r="A156" t="s">
        <v>8</v>
      </c>
      <c r="B156">
        <v>174</v>
      </c>
      <c r="C156" t="s">
        <v>46</v>
      </c>
      <c r="D156">
        <v>5</v>
      </c>
      <c r="E156">
        <v>14</v>
      </c>
      <c r="F156" s="10">
        <v>71.428571428571431</v>
      </c>
    </row>
    <row r="157" spans="1:6" x14ac:dyDescent="0.25">
      <c r="A157" t="s">
        <v>8</v>
      </c>
      <c r="B157">
        <v>174</v>
      </c>
      <c r="C157" t="s">
        <v>46</v>
      </c>
      <c r="D157">
        <v>20</v>
      </c>
      <c r="E157">
        <v>6</v>
      </c>
      <c r="F157" s="10">
        <v>100</v>
      </c>
    </row>
    <row r="158" spans="1:6" x14ac:dyDescent="0.25">
      <c r="A158" t="s">
        <v>8</v>
      </c>
      <c r="B158">
        <v>174</v>
      </c>
      <c r="C158" t="s">
        <v>46</v>
      </c>
      <c r="D158">
        <v>20</v>
      </c>
      <c r="E158">
        <v>8</v>
      </c>
      <c r="F158" s="10">
        <v>100</v>
      </c>
    </row>
    <row r="159" spans="1:6" x14ac:dyDescent="0.25">
      <c r="A159" t="s">
        <v>8</v>
      </c>
      <c r="B159">
        <v>174</v>
      </c>
      <c r="C159" t="s">
        <v>46</v>
      </c>
      <c r="D159">
        <v>20</v>
      </c>
      <c r="E159">
        <v>10</v>
      </c>
      <c r="F159" s="10">
        <v>100</v>
      </c>
    </row>
    <row r="160" spans="1:6" x14ac:dyDescent="0.25">
      <c r="A160" t="s">
        <v>8</v>
      </c>
      <c r="B160">
        <v>174</v>
      </c>
      <c r="C160" t="s">
        <v>46</v>
      </c>
      <c r="D160">
        <v>100</v>
      </c>
      <c r="E160">
        <v>4</v>
      </c>
      <c r="F160" s="10">
        <v>100</v>
      </c>
    </row>
    <row r="161" spans="1:6" x14ac:dyDescent="0.25">
      <c r="A161" t="s">
        <v>8</v>
      </c>
      <c r="B161">
        <v>174</v>
      </c>
      <c r="C161" t="s">
        <v>46</v>
      </c>
      <c r="D161">
        <v>100</v>
      </c>
      <c r="E161">
        <v>7</v>
      </c>
      <c r="F161" s="10">
        <v>100</v>
      </c>
    </row>
    <row r="162" spans="1:6" x14ac:dyDescent="0.25">
      <c r="A162" t="s">
        <v>8</v>
      </c>
      <c r="B162">
        <v>174</v>
      </c>
      <c r="C162" t="s">
        <v>46</v>
      </c>
      <c r="D162">
        <v>100</v>
      </c>
      <c r="E162">
        <v>10</v>
      </c>
      <c r="F162" s="10">
        <v>100</v>
      </c>
    </row>
    <row r="163" spans="1:6" x14ac:dyDescent="0.25">
      <c r="A163" t="s">
        <v>8</v>
      </c>
      <c r="B163">
        <v>174</v>
      </c>
      <c r="C163" t="s">
        <v>46</v>
      </c>
      <c r="D163">
        <v>100</v>
      </c>
      <c r="E163">
        <v>15</v>
      </c>
      <c r="F163" s="10">
        <v>93.333333333333329</v>
      </c>
    </row>
    <row r="164" spans="1:6" x14ac:dyDescent="0.25">
      <c r="A164" t="s">
        <v>8</v>
      </c>
      <c r="B164">
        <v>177</v>
      </c>
      <c r="C164">
        <v>50000</v>
      </c>
      <c r="D164">
        <v>0</v>
      </c>
      <c r="E164">
        <v>6</v>
      </c>
      <c r="F164" s="10">
        <v>0</v>
      </c>
    </row>
    <row r="165" spans="1:6" x14ac:dyDescent="0.25">
      <c r="A165" t="s">
        <v>8</v>
      </c>
      <c r="B165">
        <v>177</v>
      </c>
      <c r="C165">
        <v>50000</v>
      </c>
      <c r="D165">
        <v>5</v>
      </c>
      <c r="E165">
        <v>0</v>
      </c>
      <c r="F165" s="10" t="s">
        <v>9</v>
      </c>
    </row>
    <row r="166" spans="1:6" x14ac:dyDescent="0.25">
      <c r="A166" t="s">
        <v>8</v>
      </c>
      <c r="B166">
        <v>177</v>
      </c>
      <c r="C166">
        <v>50000</v>
      </c>
      <c r="D166">
        <v>20</v>
      </c>
      <c r="E166">
        <v>6</v>
      </c>
      <c r="F166" s="10">
        <v>83.333333333333343</v>
      </c>
    </row>
    <row r="167" spans="1:6" x14ac:dyDescent="0.25">
      <c r="A167" t="s">
        <v>8</v>
      </c>
      <c r="B167">
        <v>177</v>
      </c>
      <c r="C167">
        <v>50000</v>
      </c>
      <c r="D167">
        <v>100</v>
      </c>
      <c r="E167">
        <v>12</v>
      </c>
      <c r="F167" s="10">
        <v>100</v>
      </c>
    </row>
    <row r="168" spans="1:6" x14ac:dyDescent="0.25">
      <c r="A168" t="s">
        <v>8</v>
      </c>
      <c r="B168">
        <v>187</v>
      </c>
      <c r="C168" t="s">
        <v>48</v>
      </c>
      <c r="D168">
        <v>0</v>
      </c>
      <c r="E168">
        <v>11</v>
      </c>
      <c r="F168" s="10">
        <v>18.181818181818183</v>
      </c>
    </row>
    <row r="169" spans="1:6" x14ac:dyDescent="0.25">
      <c r="A169" t="s">
        <v>8</v>
      </c>
      <c r="B169">
        <v>187</v>
      </c>
      <c r="C169" t="s">
        <v>47</v>
      </c>
      <c r="D169">
        <v>0</v>
      </c>
      <c r="E169">
        <v>31</v>
      </c>
      <c r="F169" s="10">
        <v>0</v>
      </c>
    </row>
    <row r="170" spans="1:6" x14ac:dyDescent="0.25">
      <c r="A170" t="s">
        <v>8</v>
      </c>
      <c r="B170">
        <v>187</v>
      </c>
      <c r="C170" t="s">
        <v>48</v>
      </c>
      <c r="D170">
        <v>5</v>
      </c>
      <c r="E170">
        <v>1</v>
      </c>
      <c r="F170" s="10">
        <v>0</v>
      </c>
    </row>
    <row r="171" spans="1:6" x14ac:dyDescent="0.25">
      <c r="A171" t="s">
        <v>8</v>
      </c>
      <c r="B171">
        <v>187</v>
      </c>
      <c r="C171" t="s">
        <v>48</v>
      </c>
      <c r="D171">
        <v>20</v>
      </c>
      <c r="E171">
        <v>11</v>
      </c>
      <c r="F171" s="10">
        <v>100</v>
      </c>
    </row>
    <row r="172" spans="1:6" x14ac:dyDescent="0.25">
      <c r="A172" t="s">
        <v>8</v>
      </c>
      <c r="B172">
        <v>187</v>
      </c>
      <c r="C172" t="s">
        <v>47</v>
      </c>
      <c r="D172">
        <v>20</v>
      </c>
      <c r="E172">
        <v>16</v>
      </c>
      <c r="F172" s="10">
        <v>75</v>
      </c>
    </row>
    <row r="173" spans="1:6" x14ac:dyDescent="0.25">
      <c r="A173" t="s">
        <v>8</v>
      </c>
      <c r="B173">
        <v>187</v>
      </c>
      <c r="C173" t="s">
        <v>48</v>
      </c>
      <c r="D173">
        <v>100</v>
      </c>
      <c r="E173">
        <v>13</v>
      </c>
      <c r="F173" s="10">
        <v>100</v>
      </c>
    </row>
    <row r="174" spans="1:6" x14ac:dyDescent="0.25">
      <c r="A174" t="s">
        <v>8</v>
      </c>
      <c r="B174">
        <v>198</v>
      </c>
      <c r="C174" t="s">
        <v>66</v>
      </c>
      <c r="D174">
        <v>100</v>
      </c>
      <c r="E174">
        <v>1</v>
      </c>
      <c r="F174" s="10">
        <v>100</v>
      </c>
    </row>
    <row r="175" spans="1:6" x14ac:dyDescent="0.25">
      <c r="A175" t="s">
        <v>8</v>
      </c>
      <c r="B175">
        <v>206</v>
      </c>
      <c r="C175" t="s">
        <v>71</v>
      </c>
      <c r="D175">
        <v>0</v>
      </c>
      <c r="E175">
        <v>11</v>
      </c>
      <c r="F175" s="10">
        <v>9.0909090909090917</v>
      </c>
    </row>
    <row r="176" spans="1:6" x14ac:dyDescent="0.25">
      <c r="A176" t="s">
        <v>8</v>
      </c>
      <c r="B176">
        <v>296</v>
      </c>
      <c r="C176">
        <v>3</v>
      </c>
      <c r="D176">
        <v>0</v>
      </c>
      <c r="E176">
        <v>1</v>
      </c>
      <c r="F176" s="10" t="s">
        <v>9</v>
      </c>
    </row>
    <row r="177" spans="1:6" x14ac:dyDescent="0.25">
      <c r="A177" t="s">
        <v>8</v>
      </c>
      <c r="B177">
        <v>296</v>
      </c>
      <c r="C177">
        <v>3</v>
      </c>
      <c r="D177">
        <v>0</v>
      </c>
      <c r="E177">
        <v>6</v>
      </c>
      <c r="F177" s="10">
        <v>0</v>
      </c>
    </row>
    <row r="178" spans="1:6" x14ac:dyDescent="0.25">
      <c r="A178" t="s">
        <v>8</v>
      </c>
      <c r="B178">
        <v>296</v>
      </c>
      <c r="C178">
        <v>3</v>
      </c>
      <c r="D178">
        <v>0</v>
      </c>
      <c r="E178">
        <v>6</v>
      </c>
      <c r="F178" s="10">
        <v>0</v>
      </c>
    </row>
    <row r="179" spans="1:6" x14ac:dyDescent="0.25">
      <c r="A179" t="s">
        <v>8</v>
      </c>
      <c r="B179">
        <v>296</v>
      </c>
      <c r="C179">
        <v>3</v>
      </c>
      <c r="D179">
        <v>0</v>
      </c>
      <c r="E179">
        <v>8</v>
      </c>
      <c r="F179" s="10">
        <v>0</v>
      </c>
    </row>
    <row r="180" spans="1:6" x14ac:dyDescent="0.25">
      <c r="A180" t="s">
        <v>8</v>
      </c>
      <c r="B180">
        <v>296</v>
      </c>
      <c r="C180">
        <v>3</v>
      </c>
      <c r="D180">
        <v>5</v>
      </c>
      <c r="E180">
        <v>5</v>
      </c>
      <c r="F180" s="10">
        <v>0</v>
      </c>
    </row>
    <row r="181" spans="1:6" x14ac:dyDescent="0.25">
      <c r="A181" t="s">
        <v>8</v>
      </c>
      <c r="B181">
        <v>296</v>
      </c>
      <c r="C181">
        <v>3</v>
      </c>
      <c r="D181">
        <v>5</v>
      </c>
      <c r="E181">
        <v>5</v>
      </c>
      <c r="F181" s="10">
        <v>100</v>
      </c>
    </row>
    <row r="182" spans="1:6" x14ac:dyDescent="0.25">
      <c r="A182" t="s">
        <v>8</v>
      </c>
      <c r="B182">
        <v>296</v>
      </c>
      <c r="C182">
        <v>3</v>
      </c>
      <c r="D182">
        <v>5</v>
      </c>
      <c r="E182">
        <v>5</v>
      </c>
      <c r="F182" s="10">
        <v>100</v>
      </c>
    </row>
    <row r="183" spans="1:6" x14ac:dyDescent="0.25">
      <c r="A183" t="s">
        <v>8</v>
      </c>
      <c r="B183">
        <v>296</v>
      </c>
      <c r="C183">
        <v>3</v>
      </c>
      <c r="D183">
        <v>5</v>
      </c>
      <c r="E183">
        <v>8</v>
      </c>
      <c r="F183" s="10">
        <v>100</v>
      </c>
    </row>
    <row r="184" spans="1:6" x14ac:dyDescent="0.25">
      <c r="A184" t="s">
        <v>8</v>
      </c>
      <c r="B184">
        <v>296</v>
      </c>
      <c r="C184">
        <v>3</v>
      </c>
      <c r="D184">
        <v>20</v>
      </c>
      <c r="E184">
        <v>3</v>
      </c>
      <c r="F184" s="10">
        <v>0</v>
      </c>
    </row>
    <row r="185" spans="1:6" x14ac:dyDescent="0.25">
      <c r="A185" t="s">
        <v>8</v>
      </c>
      <c r="B185">
        <v>296</v>
      </c>
      <c r="C185">
        <v>3</v>
      </c>
      <c r="D185">
        <v>20</v>
      </c>
      <c r="E185">
        <v>3</v>
      </c>
      <c r="F185" s="10">
        <v>0</v>
      </c>
    </row>
    <row r="186" spans="1:6" x14ac:dyDescent="0.25">
      <c r="A186" t="s">
        <v>8</v>
      </c>
      <c r="B186">
        <v>296</v>
      </c>
      <c r="C186">
        <v>3</v>
      </c>
      <c r="D186">
        <v>20</v>
      </c>
      <c r="E186">
        <v>3</v>
      </c>
      <c r="F186" s="10">
        <v>0</v>
      </c>
    </row>
    <row r="187" spans="1:6" x14ac:dyDescent="0.25">
      <c r="A187" t="s">
        <v>8</v>
      </c>
      <c r="B187">
        <v>296</v>
      </c>
      <c r="C187">
        <v>3</v>
      </c>
      <c r="D187">
        <v>20</v>
      </c>
      <c r="E187">
        <v>3</v>
      </c>
      <c r="F187" s="10">
        <v>100</v>
      </c>
    </row>
    <row r="188" spans="1:6" x14ac:dyDescent="0.25">
      <c r="A188" t="s">
        <v>8</v>
      </c>
      <c r="B188">
        <v>296</v>
      </c>
      <c r="C188">
        <v>3</v>
      </c>
      <c r="D188">
        <v>100</v>
      </c>
      <c r="E188">
        <v>1</v>
      </c>
      <c r="F188" s="10" t="s">
        <v>9</v>
      </c>
    </row>
    <row r="189" spans="1:6" x14ac:dyDescent="0.25">
      <c r="A189" t="s">
        <v>8</v>
      </c>
      <c r="B189">
        <v>296</v>
      </c>
      <c r="C189">
        <v>3</v>
      </c>
      <c r="D189">
        <v>100</v>
      </c>
      <c r="E189">
        <v>2</v>
      </c>
      <c r="F189" s="10">
        <v>100</v>
      </c>
    </row>
    <row r="190" spans="1:6" x14ac:dyDescent="0.25">
      <c r="A190" t="s">
        <v>8</v>
      </c>
      <c r="B190">
        <v>296</v>
      </c>
      <c r="C190">
        <v>3</v>
      </c>
      <c r="D190">
        <v>100</v>
      </c>
      <c r="E190">
        <v>2</v>
      </c>
      <c r="F190" s="10">
        <v>100</v>
      </c>
    </row>
    <row r="191" spans="1:6" x14ac:dyDescent="0.25">
      <c r="A191" t="s">
        <v>8</v>
      </c>
      <c r="B191">
        <v>296</v>
      </c>
      <c r="C191">
        <v>3</v>
      </c>
      <c r="D191">
        <v>100</v>
      </c>
      <c r="E191">
        <v>2</v>
      </c>
      <c r="F191" s="10">
        <v>100</v>
      </c>
    </row>
    <row r="192" spans="1:6" x14ac:dyDescent="0.25">
      <c r="A192" t="s">
        <v>8</v>
      </c>
      <c r="B192">
        <v>298</v>
      </c>
      <c r="C192">
        <v>1</v>
      </c>
      <c r="D192">
        <v>0</v>
      </c>
      <c r="E192">
        <v>8</v>
      </c>
      <c r="F192" s="10">
        <v>0</v>
      </c>
    </row>
    <row r="193" spans="1:6" x14ac:dyDescent="0.25">
      <c r="A193" t="s">
        <v>8</v>
      </c>
      <c r="B193">
        <v>298</v>
      </c>
      <c r="C193">
        <v>1</v>
      </c>
      <c r="D193">
        <v>0</v>
      </c>
      <c r="E193">
        <v>11</v>
      </c>
      <c r="F193" s="10">
        <v>0</v>
      </c>
    </row>
    <row r="194" spans="1:6" x14ac:dyDescent="0.25">
      <c r="A194" t="s">
        <v>8</v>
      </c>
      <c r="B194">
        <v>298</v>
      </c>
      <c r="C194">
        <v>1</v>
      </c>
      <c r="D194">
        <v>0</v>
      </c>
      <c r="E194">
        <v>13</v>
      </c>
      <c r="F194" s="10">
        <v>0</v>
      </c>
    </row>
    <row r="195" spans="1:6" x14ac:dyDescent="0.25">
      <c r="A195" t="s">
        <v>8</v>
      </c>
      <c r="B195">
        <v>298</v>
      </c>
      <c r="C195">
        <v>1</v>
      </c>
      <c r="D195">
        <v>0</v>
      </c>
      <c r="E195">
        <v>14</v>
      </c>
      <c r="F195" s="10">
        <v>0</v>
      </c>
    </row>
    <row r="196" spans="1:6" x14ac:dyDescent="0.25">
      <c r="A196" t="s">
        <v>8</v>
      </c>
      <c r="B196">
        <v>298</v>
      </c>
      <c r="C196">
        <v>5</v>
      </c>
      <c r="D196">
        <v>5</v>
      </c>
      <c r="E196">
        <v>3</v>
      </c>
      <c r="F196" s="10">
        <v>100</v>
      </c>
    </row>
    <row r="197" spans="1:6" x14ac:dyDescent="0.25">
      <c r="A197" t="s">
        <v>8</v>
      </c>
      <c r="B197">
        <v>298</v>
      </c>
      <c r="C197">
        <v>5</v>
      </c>
      <c r="D197">
        <v>5</v>
      </c>
      <c r="E197">
        <v>9</v>
      </c>
      <c r="F197" s="10">
        <v>100</v>
      </c>
    </row>
    <row r="198" spans="1:6" x14ac:dyDescent="0.25">
      <c r="A198" t="s">
        <v>8</v>
      </c>
      <c r="B198">
        <v>298</v>
      </c>
      <c r="C198">
        <v>5</v>
      </c>
      <c r="D198">
        <v>5</v>
      </c>
      <c r="E198">
        <v>15</v>
      </c>
      <c r="F198" s="10">
        <v>100</v>
      </c>
    </row>
    <row r="199" spans="1:6" x14ac:dyDescent="0.25">
      <c r="A199" t="s">
        <v>8</v>
      </c>
      <c r="B199">
        <v>298</v>
      </c>
      <c r="C199">
        <v>5</v>
      </c>
      <c r="D199">
        <v>5</v>
      </c>
      <c r="E199" t="s">
        <v>9</v>
      </c>
      <c r="F199" s="10" t="s">
        <v>9</v>
      </c>
    </row>
    <row r="200" spans="1:6" x14ac:dyDescent="0.25">
      <c r="A200" t="s">
        <v>8</v>
      </c>
      <c r="B200">
        <v>298</v>
      </c>
      <c r="C200">
        <v>5</v>
      </c>
      <c r="D200">
        <v>20</v>
      </c>
      <c r="E200">
        <v>2</v>
      </c>
      <c r="F200" s="10">
        <v>100</v>
      </c>
    </row>
    <row r="201" spans="1:6" x14ac:dyDescent="0.25">
      <c r="A201" t="s">
        <v>8</v>
      </c>
      <c r="B201">
        <v>298</v>
      </c>
      <c r="C201">
        <v>5</v>
      </c>
      <c r="D201">
        <v>20</v>
      </c>
      <c r="E201">
        <v>5</v>
      </c>
      <c r="F201" s="10">
        <v>100</v>
      </c>
    </row>
    <row r="202" spans="1:6" x14ac:dyDescent="0.25">
      <c r="A202" t="s">
        <v>8</v>
      </c>
      <c r="B202">
        <v>298</v>
      </c>
      <c r="C202">
        <v>5</v>
      </c>
      <c r="D202">
        <v>20</v>
      </c>
      <c r="E202">
        <v>7</v>
      </c>
      <c r="F202" s="10">
        <v>100</v>
      </c>
    </row>
    <row r="203" spans="1:6" x14ac:dyDescent="0.25">
      <c r="A203" t="s">
        <v>8</v>
      </c>
      <c r="B203">
        <v>298</v>
      </c>
      <c r="C203">
        <v>5</v>
      </c>
      <c r="D203">
        <v>20</v>
      </c>
      <c r="E203">
        <v>13</v>
      </c>
      <c r="F203" s="10">
        <v>100</v>
      </c>
    </row>
    <row r="204" spans="1:6" x14ac:dyDescent="0.25">
      <c r="A204" t="s">
        <v>8</v>
      </c>
      <c r="B204">
        <v>298</v>
      </c>
      <c r="C204">
        <v>5</v>
      </c>
      <c r="D204">
        <v>100</v>
      </c>
      <c r="E204">
        <v>2</v>
      </c>
      <c r="F204" s="10">
        <v>100</v>
      </c>
    </row>
    <row r="205" spans="1:6" x14ac:dyDescent="0.25">
      <c r="A205" t="s">
        <v>8</v>
      </c>
      <c r="B205">
        <v>298</v>
      </c>
      <c r="C205">
        <v>5</v>
      </c>
      <c r="D205">
        <v>100</v>
      </c>
      <c r="E205">
        <v>5</v>
      </c>
      <c r="F205" s="10">
        <v>100</v>
      </c>
    </row>
    <row r="206" spans="1:6" x14ac:dyDescent="0.25">
      <c r="A206" t="s">
        <v>8</v>
      </c>
      <c r="B206">
        <v>298</v>
      </c>
      <c r="C206">
        <v>5</v>
      </c>
      <c r="D206">
        <v>100</v>
      </c>
      <c r="E206">
        <v>7</v>
      </c>
      <c r="F206" s="10">
        <v>100</v>
      </c>
    </row>
    <row r="207" spans="1:6" x14ac:dyDescent="0.25">
      <c r="A207" t="s">
        <v>8</v>
      </c>
      <c r="B207">
        <v>298</v>
      </c>
      <c r="C207">
        <v>5</v>
      </c>
      <c r="D207">
        <v>100</v>
      </c>
      <c r="E207">
        <v>9</v>
      </c>
      <c r="F207" s="10">
        <v>100</v>
      </c>
    </row>
    <row r="208" spans="1:6" x14ac:dyDescent="0.25">
      <c r="A208" t="s">
        <v>8</v>
      </c>
      <c r="B208">
        <v>299</v>
      </c>
      <c r="C208">
        <v>1</v>
      </c>
      <c r="D208">
        <v>0</v>
      </c>
      <c r="E208">
        <v>25</v>
      </c>
      <c r="F208" s="10">
        <v>0</v>
      </c>
    </row>
    <row r="209" spans="1:6" x14ac:dyDescent="0.25">
      <c r="A209" t="s">
        <v>8</v>
      </c>
      <c r="B209">
        <v>299</v>
      </c>
      <c r="C209">
        <v>5</v>
      </c>
      <c r="D209">
        <v>20</v>
      </c>
      <c r="E209">
        <v>5</v>
      </c>
      <c r="F209" s="10">
        <v>75</v>
      </c>
    </row>
    <row r="210" spans="1:6" x14ac:dyDescent="0.25">
      <c r="A210" t="s">
        <v>8</v>
      </c>
      <c r="B210">
        <v>304</v>
      </c>
      <c r="C210">
        <v>2</v>
      </c>
      <c r="D210">
        <v>0</v>
      </c>
      <c r="E210">
        <v>11</v>
      </c>
      <c r="F210" s="10">
        <v>0</v>
      </c>
    </row>
    <row r="211" spans="1:6" x14ac:dyDescent="0.25">
      <c r="A211" t="s">
        <v>8</v>
      </c>
      <c r="B211">
        <v>304</v>
      </c>
      <c r="C211">
        <v>2</v>
      </c>
      <c r="D211">
        <v>0</v>
      </c>
      <c r="E211">
        <v>11</v>
      </c>
      <c r="F211" s="10">
        <v>0</v>
      </c>
    </row>
    <row r="212" spans="1:6" x14ac:dyDescent="0.25">
      <c r="A212" t="s">
        <v>8</v>
      </c>
      <c r="B212">
        <v>304</v>
      </c>
      <c r="C212">
        <v>2</v>
      </c>
      <c r="D212">
        <v>0</v>
      </c>
      <c r="E212">
        <v>12</v>
      </c>
      <c r="F212" s="10">
        <v>0</v>
      </c>
    </row>
    <row r="213" spans="1:6" x14ac:dyDescent="0.25">
      <c r="A213" t="s">
        <v>8</v>
      </c>
      <c r="B213">
        <v>304</v>
      </c>
      <c r="C213">
        <v>2</v>
      </c>
      <c r="D213">
        <v>0</v>
      </c>
      <c r="E213">
        <v>12</v>
      </c>
      <c r="F213" s="10">
        <v>0</v>
      </c>
    </row>
    <row r="214" spans="1:6" x14ac:dyDescent="0.25">
      <c r="A214" t="s">
        <v>8</v>
      </c>
      <c r="B214">
        <v>304</v>
      </c>
      <c r="C214">
        <v>2</v>
      </c>
      <c r="D214">
        <v>5</v>
      </c>
      <c r="E214">
        <v>7</v>
      </c>
      <c r="F214" s="10">
        <v>100</v>
      </c>
    </row>
    <row r="215" spans="1:6" x14ac:dyDescent="0.25">
      <c r="A215" t="s">
        <v>8</v>
      </c>
      <c r="B215">
        <v>304</v>
      </c>
      <c r="C215">
        <v>2</v>
      </c>
      <c r="D215">
        <v>5</v>
      </c>
      <c r="E215">
        <v>7</v>
      </c>
      <c r="F215" s="10">
        <v>100</v>
      </c>
    </row>
    <row r="216" spans="1:6" x14ac:dyDescent="0.25">
      <c r="A216" t="s">
        <v>8</v>
      </c>
      <c r="B216">
        <v>304</v>
      </c>
      <c r="C216">
        <v>2</v>
      </c>
      <c r="D216">
        <v>5</v>
      </c>
      <c r="E216">
        <v>7</v>
      </c>
      <c r="F216" s="10">
        <v>100</v>
      </c>
    </row>
    <row r="217" spans="1:6" x14ac:dyDescent="0.25">
      <c r="A217" t="s">
        <v>8</v>
      </c>
      <c r="B217">
        <v>304</v>
      </c>
      <c r="C217">
        <v>2</v>
      </c>
      <c r="D217">
        <v>5</v>
      </c>
      <c r="E217">
        <v>9</v>
      </c>
      <c r="F217" s="10">
        <v>12.5</v>
      </c>
    </row>
    <row r="218" spans="1:6" x14ac:dyDescent="0.25">
      <c r="A218" t="s">
        <v>8</v>
      </c>
      <c r="B218">
        <v>304</v>
      </c>
      <c r="C218">
        <v>6</v>
      </c>
      <c r="D218">
        <v>20</v>
      </c>
      <c r="E218">
        <v>5</v>
      </c>
      <c r="F218" s="10">
        <v>25</v>
      </c>
    </row>
    <row r="219" spans="1:6" x14ac:dyDescent="0.25">
      <c r="A219" t="s">
        <v>8</v>
      </c>
      <c r="B219">
        <v>304</v>
      </c>
      <c r="C219">
        <v>6</v>
      </c>
      <c r="D219">
        <v>20</v>
      </c>
      <c r="E219">
        <v>10</v>
      </c>
      <c r="F219" s="10">
        <v>100</v>
      </c>
    </row>
    <row r="220" spans="1:6" x14ac:dyDescent="0.25">
      <c r="A220" t="s">
        <v>8</v>
      </c>
      <c r="B220">
        <v>304</v>
      </c>
      <c r="C220">
        <v>6</v>
      </c>
      <c r="D220">
        <v>20</v>
      </c>
      <c r="E220">
        <v>10</v>
      </c>
      <c r="F220" s="10">
        <v>100</v>
      </c>
    </row>
    <row r="221" spans="1:6" x14ac:dyDescent="0.25">
      <c r="A221" t="s">
        <v>8</v>
      </c>
      <c r="B221">
        <v>304</v>
      </c>
      <c r="C221">
        <v>6</v>
      </c>
      <c r="D221">
        <v>20</v>
      </c>
      <c r="E221">
        <v>11</v>
      </c>
      <c r="F221" s="10">
        <v>100</v>
      </c>
    </row>
    <row r="222" spans="1:6" x14ac:dyDescent="0.25">
      <c r="A222" t="s">
        <v>8</v>
      </c>
      <c r="B222">
        <v>304</v>
      </c>
      <c r="C222">
        <v>6</v>
      </c>
      <c r="D222">
        <v>100</v>
      </c>
      <c r="E222">
        <v>9</v>
      </c>
      <c r="F222" s="10">
        <v>100</v>
      </c>
    </row>
    <row r="223" spans="1:6" x14ac:dyDescent="0.25">
      <c r="A223" t="s">
        <v>8</v>
      </c>
      <c r="B223">
        <v>304</v>
      </c>
      <c r="C223">
        <v>6</v>
      </c>
      <c r="D223">
        <v>100</v>
      </c>
      <c r="E223">
        <v>9</v>
      </c>
      <c r="F223" s="10">
        <v>100</v>
      </c>
    </row>
    <row r="224" spans="1:6" x14ac:dyDescent="0.25">
      <c r="A224" t="s">
        <v>8</v>
      </c>
      <c r="B224">
        <v>304</v>
      </c>
      <c r="C224">
        <v>6</v>
      </c>
      <c r="D224">
        <v>100</v>
      </c>
      <c r="E224">
        <v>10</v>
      </c>
      <c r="F224" s="10">
        <v>100</v>
      </c>
    </row>
    <row r="225" spans="1:6" x14ac:dyDescent="0.25">
      <c r="A225" t="s">
        <v>8</v>
      </c>
      <c r="B225">
        <v>304</v>
      </c>
      <c r="C225">
        <v>6</v>
      </c>
      <c r="D225">
        <v>100</v>
      </c>
      <c r="E225">
        <v>11</v>
      </c>
      <c r="F225" s="10">
        <v>100</v>
      </c>
    </row>
    <row r="226" spans="1:6" x14ac:dyDescent="0.25">
      <c r="A226" t="s">
        <v>8</v>
      </c>
      <c r="B226">
        <v>174</v>
      </c>
      <c r="C226" t="s">
        <v>46</v>
      </c>
      <c r="D226">
        <v>0</v>
      </c>
      <c r="E226">
        <v>5</v>
      </c>
      <c r="F226" s="10">
        <v>0</v>
      </c>
    </row>
    <row r="227" spans="1:6" x14ac:dyDescent="0.25">
      <c r="A227" t="s">
        <v>8</v>
      </c>
      <c r="B227">
        <v>187</v>
      </c>
      <c r="C227" t="s">
        <v>47</v>
      </c>
      <c r="D227">
        <v>20</v>
      </c>
      <c r="E227">
        <v>11</v>
      </c>
      <c r="F227" s="10">
        <v>100</v>
      </c>
    </row>
    <row r="228" spans="1:6" x14ac:dyDescent="0.25">
      <c r="A228" t="s">
        <v>8</v>
      </c>
      <c r="B228">
        <v>191</v>
      </c>
      <c r="C228" t="s">
        <v>58</v>
      </c>
      <c r="D228">
        <v>0</v>
      </c>
      <c r="E228">
        <v>11</v>
      </c>
      <c r="F228" s="10">
        <v>0</v>
      </c>
    </row>
    <row r="229" spans="1:6" x14ac:dyDescent="0.25">
      <c r="A229" t="s">
        <v>8</v>
      </c>
      <c r="B229">
        <v>191</v>
      </c>
      <c r="C229" t="s">
        <v>58</v>
      </c>
      <c r="D229">
        <v>5</v>
      </c>
      <c r="E229">
        <v>1</v>
      </c>
      <c r="F229" s="10">
        <v>0</v>
      </c>
    </row>
    <row r="230" spans="1:6" x14ac:dyDescent="0.25">
      <c r="A230" t="s">
        <v>8</v>
      </c>
      <c r="B230">
        <v>191</v>
      </c>
      <c r="C230" t="s">
        <v>58</v>
      </c>
      <c r="D230">
        <v>5</v>
      </c>
      <c r="E230">
        <v>6</v>
      </c>
      <c r="F230" s="10">
        <v>66.666666666666657</v>
      </c>
    </row>
    <row r="231" spans="1:6" x14ac:dyDescent="0.25">
      <c r="A231" t="s">
        <v>8</v>
      </c>
      <c r="B231">
        <v>191</v>
      </c>
      <c r="C231" t="s">
        <v>58</v>
      </c>
      <c r="D231">
        <v>5</v>
      </c>
      <c r="E231">
        <v>8</v>
      </c>
      <c r="F231" s="10">
        <v>75</v>
      </c>
    </row>
    <row r="232" spans="1:6" x14ac:dyDescent="0.25">
      <c r="A232" t="s">
        <v>8</v>
      </c>
      <c r="B232">
        <v>191</v>
      </c>
      <c r="C232" t="s">
        <v>58</v>
      </c>
      <c r="D232">
        <v>20</v>
      </c>
      <c r="E232">
        <v>1</v>
      </c>
      <c r="F232" s="10">
        <v>0</v>
      </c>
    </row>
    <row r="233" spans="1:6" x14ac:dyDescent="0.25">
      <c r="A233" t="s">
        <v>8</v>
      </c>
      <c r="B233">
        <v>191</v>
      </c>
      <c r="C233" t="s">
        <v>58</v>
      </c>
      <c r="D233">
        <v>100</v>
      </c>
      <c r="E233">
        <v>2</v>
      </c>
      <c r="F233" s="10">
        <v>50</v>
      </c>
    </row>
    <row r="234" spans="1:6" x14ac:dyDescent="0.25">
      <c r="A234" t="s">
        <v>92</v>
      </c>
      <c r="B234">
        <v>283</v>
      </c>
      <c r="C234" t="s">
        <v>94</v>
      </c>
      <c r="D234">
        <v>20</v>
      </c>
      <c r="E234">
        <v>2</v>
      </c>
      <c r="F234" s="10">
        <v>0</v>
      </c>
    </row>
    <row r="235" spans="1:6" x14ac:dyDescent="0.25">
      <c r="A235" t="s">
        <v>20</v>
      </c>
      <c r="B235">
        <v>59</v>
      </c>
      <c r="C235">
        <v>100</v>
      </c>
      <c r="D235">
        <v>0</v>
      </c>
      <c r="E235">
        <v>7</v>
      </c>
      <c r="F235" s="10">
        <v>0</v>
      </c>
    </row>
    <row r="236" spans="1:6" x14ac:dyDescent="0.25">
      <c r="A236" t="s">
        <v>20</v>
      </c>
      <c r="B236">
        <v>59</v>
      </c>
      <c r="C236">
        <v>100</v>
      </c>
      <c r="D236">
        <v>0</v>
      </c>
      <c r="E236">
        <v>11</v>
      </c>
      <c r="F236" s="10">
        <v>0</v>
      </c>
    </row>
    <row r="237" spans="1:6" x14ac:dyDescent="0.25">
      <c r="A237" t="s">
        <v>20</v>
      </c>
      <c r="B237">
        <v>59</v>
      </c>
      <c r="C237">
        <v>100</v>
      </c>
      <c r="D237">
        <v>0</v>
      </c>
      <c r="E237">
        <v>12</v>
      </c>
      <c r="F237" s="10">
        <v>0</v>
      </c>
    </row>
    <row r="238" spans="1:6" x14ac:dyDescent="0.25">
      <c r="A238" t="s">
        <v>20</v>
      </c>
      <c r="B238">
        <v>59</v>
      </c>
      <c r="C238">
        <v>100</v>
      </c>
      <c r="D238">
        <v>0</v>
      </c>
      <c r="E238">
        <v>17</v>
      </c>
      <c r="F238" s="10">
        <v>0</v>
      </c>
    </row>
    <row r="239" spans="1:6" x14ac:dyDescent="0.25">
      <c r="A239" t="s">
        <v>20</v>
      </c>
      <c r="B239">
        <v>59</v>
      </c>
      <c r="C239">
        <v>100</v>
      </c>
      <c r="D239">
        <v>0</v>
      </c>
      <c r="E239">
        <v>18</v>
      </c>
      <c r="F239" s="10">
        <v>0</v>
      </c>
    </row>
    <row r="240" spans="1:6" x14ac:dyDescent="0.25">
      <c r="A240" t="s">
        <v>20</v>
      </c>
      <c r="B240">
        <v>59</v>
      </c>
      <c r="C240">
        <v>100</v>
      </c>
      <c r="D240">
        <v>5</v>
      </c>
      <c r="E240">
        <v>3</v>
      </c>
      <c r="F240" s="10">
        <v>66.666666666666657</v>
      </c>
    </row>
    <row r="241" spans="1:6" x14ac:dyDescent="0.25">
      <c r="A241" t="s">
        <v>20</v>
      </c>
      <c r="B241">
        <v>59</v>
      </c>
      <c r="C241">
        <v>100</v>
      </c>
      <c r="D241">
        <v>5</v>
      </c>
      <c r="E241">
        <v>3</v>
      </c>
      <c r="F241" s="10">
        <v>66.666666666666657</v>
      </c>
    </row>
    <row r="242" spans="1:6" x14ac:dyDescent="0.25">
      <c r="A242" t="s">
        <v>20</v>
      </c>
      <c r="B242">
        <v>59</v>
      </c>
      <c r="C242">
        <v>100</v>
      </c>
      <c r="D242">
        <v>5</v>
      </c>
      <c r="E242">
        <v>3</v>
      </c>
      <c r="F242" s="10">
        <v>33.333333333333329</v>
      </c>
    </row>
    <row r="243" spans="1:6" x14ac:dyDescent="0.25">
      <c r="A243" t="s">
        <v>20</v>
      </c>
      <c r="B243">
        <v>59</v>
      </c>
      <c r="C243">
        <v>100</v>
      </c>
      <c r="D243">
        <v>5</v>
      </c>
      <c r="E243">
        <v>4</v>
      </c>
      <c r="F243" s="10">
        <v>0</v>
      </c>
    </row>
    <row r="244" spans="1:6" x14ac:dyDescent="0.25">
      <c r="A244" t="s">
        <v>20</v>
      </c>
      <c r="B244">
        <v>59</v>
      </c>
      <c r="C244">
        <v>100</v>
      </c>
      <c r="D244">
        <v>5</v>
      </c>
      <c r="E244">
        <v>4</v>
      </c>
      <c r="F244" s="10">
        <v>25</v>
      </c>
    </row>
    <row r="245" spans="1:6" x14ac:dyDescent="0.25">
      <c r="A245" t="s">
        <v>20</v>
      </c>
      <c r="B245">
        <v>59</v>
      </c>
      <c r="C245">
        <v>100</v>
      </c>
      <c r="D245">
        <v>20</v>
      </c>
      <c r="E245">
        <v>1</v>
      </c>
      <c r="F245" s="10">
        <v>100</v>
      </c>
    </row>
    <row r="246" spans="1:6" x14ac:dyDescent="0.25">
      <c r="A246" t="s">
        <v>20</v>
      </c>
      <c r="B246">
        <v>59</v>
      </c>
      <c r="C246">
        <v>100</v>
      </c>
      <c r="D246">
        <v>20</v>
      </c>
      <c r="E246">
        <v>7</v>
      </c>
      <c r="F246" s="10">
        <v>28.571428571428569</v>
      </c>
    </row>
    <row r="247" spans="1:6" x14ac:dyDescent="0.25">
      <c r="A247" t="s">
        <v>20</v>
      </c>
      <c r="B247">
        <v>59</v>
      </c>
      <c r="C247">
        <v>100</v>
      </c>
      <c r="D247">
        <v>20</v>
      </c>
      <c r="E247">
        <v>7</v>
      </c>
      <c r="F247" s="10">
        <v>100</v>
      </c>
    </row>
    <row r="248" spans="1:6" x14ac:dyDescent="0.25">
      <c r="A248" t="s">
        <v>20</v>
      </c>
      <c r="B248">
        <v>59</v>
      </c>
      <c r="C248">
        <v>100</v>
      </c>
      <c r="D248">
        <v>20</v>
      </c>
      <c r="E248">
        <v>9</v>
      </c>
      <c r="F248" s="10">
        <v>77.777777777777786</v>
      </c>
    </row>
    <row r="249" spans="1:6" x14ac:dyDescent="0.25">
      <c r="A249" t="s">
        <v>20</v>
      </c>
      <c r="B249">
        <v>59</v>
      </c>
      <c r="C249">
        <v>100</v>
      </c>
      <c r="D249">
        <v>20</v>
      </c>
      <c r="E249">
        <v>11</v>
      </c>
      <c r="F249" s="10">
        <v>63.636363636363633</v>
      </c>
    </row>
    <row r="250" spans="1:6" x14ac:dyDescent="0.25">
      <c r="A250" t="s">
        <v>20</v>
      </c>
      <c r="B250">
        <v>59</v>
      </c>
      <c r="C250">
        <v>100</v>
      </c>
      <c r="D250">
        <v>100</v>
      </c>
      <c r="E250">
        <v>0</v>
      </c>
      <c r="F250" s="10" t="s">
        <v>9</v>
      </c>
    </row>
    <row r="251" spans="1:6" x14ac:dyDescent="0.25">
      <c r="A251" t="s">
        <v>20</v>
      </c>
      <c r="B251">
        <v>59</v>
      </c>
      <c r="C251">
        <v>100</v>
      </c>
      <c r="D251">
        <v>100</v>
      </c>
      <c r="E251">
        <v>1</v>
      </c>
      <c r="F251" s="10">
        <v>100</v>
      </c>
    </row>
    <row r="252" spans="1:6" x14ac:dyDescent="0.25">
      <c r="A252" t="s">
        <v>20</v>
      </c>
      <c r="B252">
        <v>59</v>
      </c>
      <c r="C252">
        <v>100</v>
      </c>
      <c r="D252">
        <v>100</v>
      </c>
      <c r="E252">
        <v>3</v>
      </c>
      <c r="F252" s="10">
        <v>100</v>
      </c>
    </row>
    <row r="253" spans="1:6" x14ac:dyDescent="0.25">
      <c r="A253" t="s">
        <v>20</v>
      </c>
      <c r="B253">
        <v>59</v>
      </c>
      <c r="C253">
        <v>100</v>
      </c>
      <c r="D253">
        <v>100</v>
      </c>
      <c r="E253">
        <v>3</v>
      </c>
      <c r="F253" s="10">
        <v>100</v>
      </c>
    </row>
    <row r="254" spans="1:6" x14ac:dyDescent="0.25">
      <c r="A254" t="s">
        <v>20</v>
      </c>
      <c r="B254">
        <v>59</v>
      </c>
      <c r="C254">
        <v>100</v>
      </c>
      <c r="D254">
        <v>100</v>
      </c>
      <c r="E254">
        <v>7</v>
      </c>
      <c r="F254" s="10">
        <v>85.714285714285708</v>
      </c>
    </row>
    <row r="255" spans="1:6" x14ac:dyDescent="0.25">
      <c r="A255" t="s">
        <v>20</v>
      </c>
      <c r="B255">
        <v>60</v>
      </c>
      <c r="C255">
        <v>102</v>
      </c>
      <c r="D255">
        <v>0</v>
      </c>
      <c r="E255">
        <v>0</v>
      </c>
      <c r="F255" s="10" t="s">
        <v>9</v>
      </c>
    </row>
    <row r="256" spans="1:6" x14ac:dyDescent="0.25">
      <c r="A256" t="s">
        <v>20</v>
      </c>
      <c r="B256">
        <v>60</v>
      </c>
      <c r="C256">
        <v>101</v>
      </c>
      <c r="D256">
        <v>0</v>
      </c>
      <c r="E256">
        <v>1</v>
      </c>
      <c r="F256" s="10">
        <v>0</v>
      </c>
    </row>
    <row r="257" spans="1:6" x14ac:dyDescent="0.25">
      <c r="A257" t="s">
        <v>20</v>
      </c>
      <c r="B257">
        <v>60</v>
      </c>
      <c r="C257">
        <v>102</v>
      </c>
      <c r="D257">
        <v>0</v>
      </c>
      <c r="E257">
        <v>1</v>
      </c>
      <c r="F257" s="10">
        <v>0</v>
      </c>
    </row>
    <row r="258" spans="1:6" x14ac:dyDescent="0.25">
      <c r="A258" t="s">
        <v>20</v>
      </c>
      <c r="B258">
        <v>60</v>
      </c>
      <c r="C258">
        <v>101</v>
      </c>
      <c r="D258">
        <v>0</v>
      </c>
      <c r="E258">
        <v>6</v>
      </c>
      <c r="F258" s="10">
        <v>0</v>
      </c>
    </row>
    <row r="259" spans="1:6" x14ac:dyDescent="0.25">
      <c r="A259" t="s">
        <v>20</v>
      </c>
      <c r="B259">
        <v>60</v>
      </c>
      <c r="C259">
        <v>102</v>
      </c>
      <c r="D259">
        <v>0</v>
      </c>
      <c r="E259">
        <v>6</v>
      </c>
      <c r="F259" s="10">
        <v>0</v>
      </c>
    </row>
    <row r="260" spans="1:6" x14ac:dyDescent="0.25">
      <c r="A260" t="s">
        <v>20</v>
      </c>
      <c r="B260">
        <v>60</v>
      </c>
      <c r="C260">
        <v>102</v>
      </c>
      <c r="D260">
        <v>0</v>
      </c>
      <c r="E260">
        <v>6</v>
      </c>
      <c r="F260" s="10">
        <v>0</v>
      </c>
    </row>
    <row r="261" spans="1:6" x14ac:dyDescent="0.25">
      <c r="A261" t="s">
        <v>20</v>
      </c>
      <c r="B261">
        <v>60</v>
      </c>
      <c r="C261">
        <v>101</v>
      </c>
      <c r="D261">
        <v>0</v>
      </c>
      <c r="E261">
        <v>7</v>
      </c>
      <c r="F261" s="10">
        <v>0</v>
      </c>
    </row>
    <row r="262" spans="1:6" x14ac:dyDescent="0.25">
      <c r="A262" t="s">
        <v>20</v>
      </c>
      <c r="B262">
        <v>60</v>
      </c>
      <c r="C262">
        <v>101</v>
      </c>
      <c r="D262">
        <v>0</v>
      </c>
      <c r="E262">
        <v>19</v>
      </c>
      <c r="F262" s="10">
        <v>5.2631578947368416</v>
      </c>
    </row>
    <row r="263" spans="1:6" x14ac:dyDescent="0.25">
      <c r="A263" t="s">
        <v>20</v>
      </c>
      <c r="B263">
        <v>60</v>
      </c>
      <c r="C263">
        <v>101</v>
      </c>
      <c r="D263">
        <v>0</v>
      </c>
      <c r="E263">
        <v>19</v>
      </c>
      <c r="F263" s="10">
        <v>5.2631578947368416</v>
      </c>
    </row>
    <row r="264" spans="1:6" x14ac:dyDescent="0.25">
      <c r="A264" t="s">
        <v>20</v>
      </c>
      <c r="B264">
        <v>60</v>
      </c>
      <c r="C264">
        <v>102</v>
      </c>
      <c r="D264">
        <v>0</v>
      </c>
      <c r="E264">
        <v>20</v>
      </c>
      <c r="F264" s="10">
        <v>0</v>
      </c>
    </row>
    <row r="265" spans="1:6" x14ac:dyDescent="0.25">
      <c r="A265" t="s">
        <v>20</v>
      </c>
      <c r="B265">
        <v>60</v>
      </c>
      <c r="C265">
        <v>101</v>
      </c>
      <c r="D265">
        <v>5</v>
      </c>
      <c r="E265">
        <v>0</v>
      </c>
      <c r="F265" s="10" t="s">
        <v>9</v>
      </c>
    </row>
    <row r="266" spans="1:6" x14ac:dyDescent="0.25">
      <c r="A266" t="s">
        <v>20</v>
      </c>
      <c r="B266">
        <v>60</v>
      </c>
      <c r="C266">
        <v>101</v>
      </c>
      <c r="D266">
        <v>5</v>
      </c>
      <c r="E266">
        <v>2</v>
      </c>
      <c r="F266" s="10">
        <v>0</v>
      </c>
    </row>
    <row r="267" spans="1:6" x14ac:dyDescent="0.25">
      <c r="A267" t="s">
        <v>20</v>
      </c>
      <c r="B267">
        <v>60</v>
      </c>
      <c r="C267">
        <v>102</v>
      </c>
      <c r="D267">
        <v>5</v>
      </c>
      <c r="E267">
        <v>3</v>
      </c>
      <c r="F267" s="10">
        <v>33.333333333333329</v>
      </c>
    </row>
    <row r="268" spans="1:6" x14ac:dyDescent="0.25">
      <c r="A268" t="s">
        <v>20</v>
      </c>
      <c r="B268">
        <v>60</v>
      </c>
      <c r="C268">
        <v>102</v>
      </c>
      <c r="D268">
        <v>5</v>
      </c>
      <c r="E268">
        <v>3</v>
      </c>
      <c r="F268" s="10">
        <v>33.333333333333329</v>
      </c>
    </row>
    <row r="269" spans="1:6" x14ac:dyDescent="0.25">
      <c r="A269" t="s">
        <v>20</v>
      </c>
      <c r="B269">
        <v>60</v>
      </c>
      <c r="C269">
        <v>102</v>
      </c>
      <c r="D269">
        <v>5</v>
      </c>
      <c r="E269">
        <v>4</v>
      </c>
      <c r="F269" s="10">
        <v>25</v>
      </c>
    </row>
    <row r="270" spans="1:6" x14ac:dyDescent="0.25">
      <c r="A270" t="s">
        <v>20</v>
      </c>
      <c r="B270">
        <v>60</v>
      </c>
      <c r="C270">
        <v>102</v>
      </c>
      <c r="D270">
        <v>5</v>
      </c>
      <c r="E270">
        <v>4</v>
      </c>
      <c r="F270" s="10">
        <v>0</v>
      </c>
    </row>
    <row r="271" spans="1:6" x14ac:dyDescent="0.25">
      <c r="A271" t="s">
        <v>20</v>
      </c>
      <c r="B271">
        <v>60</v>
      </c>
      <c r="C271">
        <v>102</v>
      </c>
      <c r="D271">
        <v>5</v>
      </c>
      <c r="E271">
        <v>4</v>
      </c>
      <c r="F271" s="10">
        <v>25</v>
      </c>
    </row>
    <row r="272" spans="1:6" x14ac:dyDescent="0.25">
      <c r="A272" t="s">
        <v>20</v>
      </c>
      <c r="B272">
        <v>60</v>
      </c>
      <c r="C272">
        <v>101</v>
      </c>
      <c r="D272">
        <v>5</v>
      </c>
      <c r="E272">
        <v>5</v>
      </c>
      <c r="F272" s="10">
        <v>40</v>
      </c>
    </row>
    <row r="273" spans="1:6" x14ac:dyDescent="0.25">
      <c r="A273" t="s">
        <v>20</v>
      </c>
      <c r="B273">
        <v>60</v>
      </c>
      <c r="C273">
        <v>101</v>
      </c>
      <c r="D273">
        <v>5</v>
      </c>
      <c r="E273">
        <v>6</v>
      </c>
      <c r="F273" s="10">
        <v>33.333333333333329</v>
      </c>
    </row>
    <row r="274" spans="1:6" x14ac:dyDescent="0.25">
      <c r="A274" t="s">
        <v>20</v>
      </c>
      <c r="B274">
        <v>60</v>
      </c>
      <c r="C274">
        <v>101</v>
      </c>
      <c r="D274">
        <v>5</v>
      </c>
      <c r="E274">
        <v>6</v>
      </c>
      <c r="F274" s="10">
        <v>33.333333333333329</v>
      </c>
    </row>
    <row r="275" spans="1:6" x14ac:dyDescent="0.25">
      <c r="A275" t="s">
        <v>20</v>
      </c>
      <c r="B275">
        <v>60</v>
      </c>
      <c r="C275">
        <v>102</v>
      </c>
      <c r="D275">
        <v>20</v>
      </c>
      <c r="E275">
        <v>0</v>
      </c>
      <c r="F275" s="10" t="s">
        <v>9</v>
      </c>
    </row>
    <row r="276" spans="1:6" x14ac:dyDescent="0.25">
      <c r="A276" t="s">
        <v>20</v>
      </c>
      <c r="B276">
        <v>60</v>
      </c>
      <c r="C276">
        <v>102</v>
      </c>
      <c r="D276">
        <v>20</v>
      </c>
      <c r="E276">
        <v>1</v>
      </c>
      <c r="F276" s="10">
        <v>100</v>
      </c>
    </row>
    <row r="277" spans="1:6" x14ac:dyDescent="0.25">
      <c r="A277" t="s">
        <v>20</v>
      </c>
      <c r="B277">
        <v>60</v>
      </c>
      <c r="C277">
        <v>101</v>
      </c>
      <c r="D277">
        <v>20</v>
      </c>
      <c r="E277">
        <v>2</v>
      </c>
      <c r="F277" s="10">
        <v>100</v>
      </c>
    </row>
    <row r="278" spans="1:6" x14ac:dyDescent="0.25">
      <c r="A278" t="s">
        <v>20</v>
      </c>
      <c r="B278">
        <v>60</v>
      </c>
      <c r="C278">
        <v>101</v>
      </c>
      <c r="D278">
        <v>20</v>
      </c>
      <c r="E278">
        <v>3</v>
      </c>
      <c r="F278" s="10">
        <v>100</v>
      </c>
    </row>
    <row r="279" spans="1:6" x14ac:dyDescent="0.25">
      <c r="A279" t="s">
        <v>20</v>
      </c>
      <c r="B279">
        <v>60</v>
      </c>
      <c r="C279">
        <v>102</v>
      </c>
      <c r="D279">
        <v>20</v>
      </c>
      <c r="E279">
        <v>4</v>
      </c>
      <c r="F279" s="10">
        <v>25</v>
      </c>
    </row>
    <row r="280" spans="1:6" x14ac:dyDescent="0.25">
      <c r="A280" t="s">
        <v>20</v>
      </c>
      <c r="B280">
        <v>60</v>
      </c>
      <c r="C280">
        <v>102</v>
      </c>
      <c r="D280">
        <v>20</v>
      </c>
      <c r="E280">
        <v>4</v>
      </c>
      <c r="F280" s="10">
        <v>25</v>
      </c>
    </row>
    <row r="281" spans="1:6" x14ac:dyDescent="0.25">
      <c r="A281" t="s">
        <v>20</v>
      </c>
      <c r="B281">
        <v>60</v>
      </c>
      <c r="C281">
        <v>102</v>
      </c>
      <c r="D281">
        <v>20</v>
      </c>
      <c r="E281">
        <v>4</v>
      </c>
      <c r="F281" s="10">
        <v>75</v>
      </c>
    </row>
    <row r="282" spans="1:6" x14ac:dyDescent="0.25">
      <c r="A282" t="s">
        <v>20</v>
      </c>
      <c r="B282">
        <v>60</v>
      </c>
      <c r="C282">
        <v>101</v>
      </c>
      <c r="D282">
        <v>20</v>
      </c>
      <c r="E282">
        <v>5</v>
      </c>
      <c r="F282" s="10">
        <v>20</v>
      </c>
    </row>
    <row r="283" spans="1:6" x14ac:dyDescent="0.25">
      <c r="A283" t="s">
        <v>20</v>
      </c>
      <c r="B283">
        <v>60</v>
      </c>
      <c r="C283">
        <v>101</v>
      </c>
      <c r="D283">
        <v>20</v>
      </c>
      <c r="E283">
        <v>5</v>
      </c>
      <c r="F283" s="10">
        <v>100</v>
      </c>
    </row>
    <row r="284" spans="1:6" x14ac:dyDescent="0.25">
      <c r="A284" t="s">
        <v>20</v>
      </c>
      <c r="B284">
        <v>60</v>
      </c>
      <c r="C284">
        <v>101</v>
      </c>
      <c r="D284">
        <v>20</v>
      </c>
      <c r="E284">
        <v>6</v>
      </c>
      <c r="F284" s="10">
        <v>16.666666666666664</v>
      </c>
    </row>
    <row r="285" spans="1:6" x14ac:dyDescent="0.25">
      <c r="A285" t="s">
        <v>20</v>
      </c>
      <c r="B285">
        <v>60</v>
      </c>
      <c r="C285">
        <v>101</v>
      </c>
      <c r="D285">
        <v>100</v>
      </c>
      <c r="E285">
        <v>2</v>
      </c>
      <c r="F285" s="10">
        <v>100</v>
      </c>
    </row>
    <row r="286" spans="1:6" x14ac:dyDescent="0.25">
      <c r="A286" t="s">
        <v>20</v>
      </c>
      <c r="B286">
        <v>60</v>
      </c>
      <c r="C286">
        <v>102</v>
      </c>
      <c r="D286">
        <v>100</v>
      </c>
      <c r="E286">
        <v>2</v>
      </c>
      <c r="F286" s="10">
        <v>50</v>
      </c>
    </row>
    <row r="287" spans="1:6" x14ac:dyDescent="0.25">
      <c r="A287" t="s">
        <v>20</v>
      </c>
      <c r="B287">
        <v>60</v>
      </c>
      <c r="C287">
        <v>102</v>
      </c>
      <c r="D287">
        <v>100</v>
      </c>
      <c r="E287">
        <v>2</v>
      </c>
      <c r="F287" s="10">
        <v>50</v>
      </c>
    </row>
    <row r="288" spans="1:6" x14ac:dyDescent="0.25">
      <c r="A288" t="s">
        <v>20</v>
      </c>
      <c r="B288">
        <v>60</v>
      </c>
      <c r="C288">
        <v>102</v>
      </c>
      <c r="D288">
        <v>100</v>
      </c>
      <c r="E288">
        <v>2</v>
      </c>
      <c r="F288" s="10">
        <v>100</v>
      </c>
    </row>
    <row r="289" spans="1:6" x14ac:dyDescent="0.25">
      <c r="A289" t="s">
        <v>20</v>
      </c>
      <c r="B289">
        <v>60</v>
      </c>
      <c r="C289">
        <v>101</v>
      </c>
      <c r="D289">
        <v>100</v>
      </c>
      <c r="E289">
        <v>3</v>
      </c>
      <c r="F289" s="10">
        <v>100</v>
      </c>
    </row>
    <row r="290" spans="1:6" x14ac:dyDescent="0.25">
      <c r="A290" t="s">
        <v>20</v>
      </c>
      <c r="B290">
        <v>60</v>
      </c>
      <c r="C290">
        <v>102</v>
      </c>
      <c r="D290">
        <v>100</v>
      </c>
      <c r="E290">
        <v>3</v>
      </c>
      <c r="F290" s="10">
        <v>33.333333333333329</v>
      </c>
    </row>
    <row r="291" spans="1:6" x14ac:dyDescent="0.25">
      <c r="A291" t="s">
        <v>20</v>
      </c>
      <c r="B291">
        <v>60</v>
      </c>
      <c r="C291">
        <v>102</v>
      </c>
      <c r="D291">
        <v>100</v>
      </c>
      <c r="E291">
        <v>4</v>
      </c>
      <c r="F291" s="10">
        <v>50</v>
      </c>
    </row>
    <row r="292" spans="1:6" x14ac:dyDescent="0.25">
      <c r="A292" t="s">
        <v>20</v>
      </c>
      <c r="B292">
        <v>60</v>
      </c>
      <c r="C292">
        <v>101</v>
      </c>
      <c r="D292">
        <v>100</v>
      </c>
      <c r="E292">
        <v>5</v>
      </c>
      <c r="F292" s="10">
        <v>100</v>
      </c>
    </row>
    <row r="293" spans="1:6" x14ac:dyDescent="0.25">
      <c r="A293" t="s">
        <v>20</v>
      </c>
      <c r="B293">
        <v>60</v>
      </c>
      <c r="C293">
        <v>101</v>
      </c>
      <c r="D293">
        <v>100</v>
      </c>
      <c r="E293">
        <v>6</v>
      </c>
      <c r="F293" s="10">
        <v>33.333333333333329</v>
      </c>
    </row>
    <row r="294" spans="1:6" x14ac:dyDescent="0.25">
      <c r="A294" t="s">
        <v>20</v>
      </c>
      <c r="B294">
        <v>60</v>
      </c>
      <c r="C294">
        <v>101</v>
      </c>
      <c r="D294">
        <v>100</v>
      </c>
      <c r="E294">
        <v>6</v>
      </c>
      <c r="F294" s="10">
        <v>100</v>
      </c>
    </row>
    <row r="295" spans="1:6" x14ac:dyDescent="0.25">
      <c r="A295" t="s">
        <v>20</v>
      </c>
      <c r="B295">
        <v>68</v>
      </c>
      <c r="C295">
        <v>103</v>
      </c>
      <c r="D295">
        <v>0</v>
      </c>
      <c r="E295">
        <v>1</v>
      </c>
      <c r="F295" s="10">
        <v>0</v>
      </c>
    </row>
    <row r="296" spans="1:6" x14ac:dyDescent="0.25">
      <c r="A296" t="s">
        <v>20</v>
      </c>
      <c r="B296">
        <v>68</v>
      </c>
      <c r="C296">
        <v>103</v>
      </c>
      <c r="D296">
        <v>0</v>
      </c>
      <c r="E296">
        <v>1</v>
      </c>
      <c r="F296" s="10">
        <v>0</v>
      </c>
    </row>
    <row r="297" spans="1:6" x14ac:dyDescent="0.25">
      <c r="A297" t="s">
        <v>20</v>
      </c>
      <c r="B297">
        <v>68</v>
      </c>
      <c r="C297">
        <v>103</v>
      </c>
      <c r="D297">
        <v>0</v>
      </c>
      <c r="E297">
        <v>1</v>
      </c>
      <c r="F297" s="10">
        <v>0</v>
      </c>
    </row>
    <row r="298" spans="1:6" x14ac:dyDescent="0.25">
      <c r="A298" t="s">
        <v>20</v>
      </c>
      <c r="B298">
        <v>68</v>
      </c>
      <c r="C298">
        <v>103</v>
      </c>
      <c r="D298">
        <v>0</v>
      </c>
      <c r="E298">
        <v>4</v>
      </c>
      <c r="F298" s="10">
        <v>0</v>
      </c>
    </row>
    <row r="299" spans="1:6" x14ac:dyDescent="0.25">
      <c r="A299" t="s">
        <v>20</v>
      </c>
      <c r="B299">
        <v>68</v>
      </c>
      <c r="C299">
        <v>103</v>
      </c>
      <c r="D299">
        <v>0</v>
      </c>
      <c r="E299">
        <v>6</v>
      </c>
      <c r="F299" s="10">
        <v>0</v>
      </c>
    </row>
    <row r="300" spans="1:6" x14ac:dyDescent="0.25">
      <c r="A300" t="s">
        <v>20</v>
      </c>
      <c r="B300">
        <v>68</v>
      </c>
      <c r="C300">
        <v>103</v>
      </c>
      <c r="D300">
        <v>0</v>
      </c>
      <c r="E300">
        <v>8</v>
      </c>
      <c r="F300" s="10">
        <v>0</v>
      </c>
    </row>
    <row r="301" spans="1:6" x14ac:dyDescent="0.25">
      <c r="A301" t="s">
        <v>20</v>
      </c>
      <c r="B301">
        <v>68</v>
      </c>
      <c r="C301">
        <v>103</v>
      </c>
      <c r="D301">
        <v>5</v>
      </c>
      <c r="E301">
        <v>1</v>
      </c>
      <c r="F301" s="10">
        <v>0</v>
      </c>
    </row>
    <row r="302" spans="1:6" x14ac:dyDescent="0.25">
      <c r="A302" t="s">
        <v>20</v>
      </c>
      <c r="B302">
        <v>68</v>
      </c>
      <c r="C302">
        <v>103</v>
      </c>
      <c r="D302">
        <v>5</v>
      </c>
      <c r="E302">
        <v>2</v>
      </c>
      <c r="F302" s="10">
        <v>0</v>
      </c>
    </row>
    <row r="303" spans="1:6" x14ac:dyDescent="0.25">
      <c r="A303" t="s">
        <v>20</v>
      </c>
      <c r="B303">
        <v>68</v>
      </c>
      <c r="C303">
        <v>103</v>
      </c>
      <c r="D303">
        <v>5</v>
      </c>
      <c r="E303">
        <v>2</v>
      </c>
      <c r="F303" s="10">
        <v>0</v>
      </c>
    </row>
    <row r="304" spans="1:6" x14ac:dyDescent="0.25">
      <c r="A304" t="s">
        <v>20</v>
      </c>
      <c r="B304">
        <v>68</v>
      </c>
      <c r="C304">
        <v>103</v>
      </c>
      <c r="D304">
        <v>5</v>
      </c>
      <c r="E304">
        <v>2</v>
      </c>
      <c r="F304" s="10">
        <v>50</v>
      </c>
    </row>
    <row r="305" spans="1:6" x14ac:dyDescent="0.25">
      <c r="A305" t="s">
        <v>20</v>
      </c>
      <c r="B305">
        <v>68</v>
      </c>
      <c r="C305">
        <v>103</v>
      </c>
      <c r="D305">
        <v>5</v>
      </c>
      <c r="E305">
        <v>2</v>
      </c>
      <c r="F305" s="10">
        <v>50</v>
      </c>
    </row>
    <row r="306" spans="1:6" x14ac:dyDescent="0.25">
      <c r="A306" t="s">
        <v>20</v>
      </c>
      <c r="B306">
        <v>68</v>
      </c>
      <c r="C306">
        <v>103</v>
      </c>
      <c r="D306">
        <v>5</v>
      </c>
      <c r="E306">
        <v>3</v>
      </c>
      <c r="F306" s="10">
        <v>0</v>
      </c>
    </row>
    <row r="307" spans="1:6" x14ac:dyDescent="0.25">
      <c r="A307" t="s">
        <v>20</v>
      </c>
      <c r="B307">
        <v>68</v>
      </c>
      <c r="C307">
        <v>103</v>
      </c>
      <c r="D307">
        <v>20</v>
      </c>
      <c r="E307">
        <v>2</v>
      </c>
      <c r="F307" s="10">
        <v>50</v>
      </c>
    </row>
    <row r="308" spans="1:6" x14ac:dyDescent="0.25">
      <c r="A308" t="s">
        <v>20</v>
      </c>
      <c r="B308">
        <v>68</v>
      </c>
      <c r="C308">
        <v>103</v>
      </c>
      <c r="D308">
        <v>20</v>
      </c>
      <c r="E308">
        <v>2</v>
      </c>
      <c r="F308" s="10">
        <v>50</v>
      </c>
    </row>
    <row r="309" spans="1:6" x14ac:dyDescent="0.25">
      <c r="A309" t="s">
        <v>20</v>
      </c>
      <c r="B309">
        <v>68</v>
      </c>
      <c r="C309">
        <v>103</v>
      </c>
      <c r="D309">
        <v>20</v>
      </c>
      <c r="E309">
        <v>2</v>
      </c>
      <c r="F309" s="10">
        <v>100</v>
      </c>
    </row>
    <row r="310" spans="1:6" x14ac:dyDescent="0.25">
      <c r="A310" t="s">
        <v>20</v>
      </c>
      <c r="B310">
        <v>68</v>
      </c>
      <c r="C310">
        <v>103</v>
      </c>
      <c r="D310">
        <v>20</v>
      </c>
      <c r="E310">
        <v>2</v>
      </c>
      <c r="F310" s="10">
        <v>100</v>
      </c>
    </row>
    <row r="311" spans="1:6" x14ac:dyDescent="0.25">
      <c r="A311" t="s">
        <v>20</v>
      </c>
      <c r="B311">
        <v>68</v>
      </c>
      <c r="C311">
        <v>103</v>
      </c>
      <c r="D311">
        <v>20</v>
      </c>
      <c r="E311">
        <v>3</v>
      </c>
      <c r="F311" s="10">
        <v>33.333333333333329</v>
      </c>
    </row>
    <row r="312" spans="1:6" x14ac:dyDescent="0.25">
      <c r="A312" t="s">
        <v>20</v>
      </c>
      <c r="B312">
        <v>68</v>
      </c>
      <c r="C312">
        <v>103</v>
      </c>
      <c r="D312">
        <v>20</v>
      </c>
      <c r="E312">
        <v>3</v>
      </c>
      <c r="F312" s="10">
        <v>66.666666666666657</v>
      </c>
    </row>
    <row r="313" spans="1:6" x14ac:dyDescent="0.25">
      <c r="A313" t="s">
        <v>20</v>
      </c>
      <c r="B313">
        <v>68</v>
      </c>
      <c r="C313">
        <v>103</v>
      </c>
      <c r="D313">
        <v>100</v>
      </c>
      <c r="E313">
        <v>0</v>
      </c>
      <c r="F313" s="10" t="s">
        <v>9</v>
      </c>
    </row>
    <row r="314" spans="1:6" x14ac:dyDescent="0.25">
      <c r="A314" t="s">
        <v>20</v>
      </c>
      <c r="B314">
        <v>68</v>
      </c>
      <c r="C314">
        <v>103</v>
      </c>
      <c r="D314">
        <v>100</v>
      </c>
      <c r="E314">
        <v>2</v>
      </c>
      <c r="F314" s="10">
        <v>100</v>
      </c>
    </row>
    <row r="315" spans="1:6" x14ac:dyDescent="0.25">
      <c r="A315" t="s">
        <v>20</v>
      </c>
      <c r="B315">
        <v>68</v>
      </c>
      <c r="C315">
        <v>103</v>
      </c>
      <c r="D315">
        <v>100</v>
      </c>
      <c r="E315">
        <v>2</v>
      </c>
      <c r="F315" s="10">
        <v>100</v>
      </c>
    </row>
    <row r="316" spans="1:6" x14ac:dyDescent="0.25">
      <c r="A316" t="s">
        <v>20</v>
      </c>
      <c r="B316">
        <v>68</v>
      </c>
      <c r="C316">
        <v>103</v>
      </c>
      <c r="D316">
        <v>100</v>
      </c>
      <c r="E316">
        <v>2</v>
      </c>
      <c r="F316" s="10">
        <v>100</v>
      </c>
    </row>
    <row r="317" spans="1:6" x14ac:dyDescent="0.25">
      <c r="A317" t="s">
        <v>20</v>
      </c>
      <c r="B317">
        <v>68</v>
      </c>
      <c r="C317">
        <v>103</v>
      </c>
      <c r="D317">
        <v>100</v>
      </c>
      <c r="E317">
        <v>3</v>
      </c>
      <c r="F317" s="10">
        <v>100</v>
      </c>
    </row>
    <row r="318" spans="1:6" x14ac:dyDescent="0.25">
      <c r="A318" t="s">
        <v>20</v>
      </c>
      <c r="B318">
        <v>68</v>
      </c>
      <c r="C318">
        <v>103</v>
      </c>
      <c r="D318">
        <v>100</v>
      </c>
      <c r="E318">
        <v>5</v>
      </c>
      <c r="F318" s="10">
        <v>60</v>
      </c>
    </row>
    <row r="319" spans="1:6" x14ac:dyDescent="0.25">
      <c r="A319" t="s">
        <v>53</v>
      </c>
      <c r="B319">
        <v>187</v>
      </c>
      <c r="C319" t="s">
        <v>57</v>
      </c>
      <c r="D319">
        <v>20</v>
      </c>
      <c r="E319">
        <v>6</v>
      </c>
      <c r="F319" s="10">
        <v>83.333333333333343</v>
      </c>
    </row>
    <row r="320" spans="1:6" x14ac:dyDescent="0.25">
      <c r="A320" t="s">
        <v>53</v>
      </c>
      <c r="B320">
        <v>229</v>
      </c>
      <c r="C320" t="s">
        <v>75</v>
      </c>
      <c r="D320">
        <v>0</v>
      </c>
      <c r="E320">
        <v>5</v>
      </c>
      <c r="F320" s="10">
        <v>20</v>
      </c>
    </row>
    <row r="321" spans="1:6" x14ac:dyDescent="0.25">
      <c r="A321" t="s">
        <v>53</v>
      </c>
      <c r="B321">
        <v>229</v>
      </c>
      <c r="C321" t="s">
        <v>75</v>
      </c>
      <c r="D321">
        <v>0</v>
      </c>
      <c r="E321">
        <v>13</v>
      </c>
      <c r="F321" s="10">
        <v>0</v>
      </c>
    </row>
    <row r="322" spans="1:6" x14ac:dyDescent="0.25">
      <c r="A322" t="s">
        <v>53</v>
      </c>
      <c r="B322">
        <v>229</v>
      </c>
      <c r="C322" t="s">
        <v>75</v>
      </c>
      <c r="D322">
        <v>0</v>
      </c>
      <c r="E322">
        <v>35</v>
      </c>
      <c r="F322" s="10">
        <v>2.8571428571428572</v>
      </c>
    </row>
    <row r="323" spans="1:6" x14ac:dyDescent="0.25">
      <c r="A323" t="s">
        <v>53</v>
      </c>
      <c r="B323">
        <v>229</v>
      </c>
      <c r="C323" t="s">
        <v>75</v>
      </c>
      <c r="D323">
        <v>5</v>
      </c>
      <c r="E323">
        <v>5</v>
      </c>
      <c r="F323" s="10">
        <v>40</v>
      </c>
    </row>
    <row r="324" spans="1:6" x14ac:dyDescent="0.25">
      <c r="A324" t="s">
        <v>53</v>
      </c>
      <c r="B324">
        <v>229</v>
      </c>
      <c r="C324" t="s">
        <v>75</v>
      </c>
      <c r="D324">
        <v>5</v>
      </c>
      <c r="E324">
        <v>7</v>
      </c>
      <c r="F324" s="10">
        <v>57.142857142857139</v>
      </c>
    </row>
    <row r="325" spans="1:6" x14ac:dyDescent="0.25">
      <c r="A325" t="s">
        <v>53</v>
      </c>
      <c r="B325">
        <v>229</v>
      </c>
      <c r="C325" t="s">
        <v>75</v>
      </c>
      <c r="D325">
        <v>5</v>
      </c>
      <c r="E325">
        <v>12</v>
      </c>
      <c r="F325" s="10">
        <v>58.333333333333336</v>
      </c>
    </row>
    <row r="326" spans="1:6" x14ac:dyDescent="0.25">
      <c r="A326" t="s">
        <v>53</v>
      </c>
      <c r="B326">
        <v>229</v>
      </c>
      <c r="C326" t="s">
        <v>75</v>
      </c>
      <c r="D326">
        <v>20</v>
      </c>
      <c r="E326">
        <v>6</v>
      </c>
      <c r="F326" s="10">
        <v>33.333333333333329</v>
      </c>
    </row>
    <row r="327" spans="1:6" x14ac:dyDescent="0.25">
      <c r="A327" t="s">
        <v>53</v>
      </c>
      <c r="B327">
        <v>229</v>
      </c>
      <c r="C327" t="s">
        <v>75</v>
      </c>
      <c r="D327">
        <v>20</v>
      </c>
      <c r="E327">
        <v>27</v>
      </c>
      <c r="F327" s="10">
        <v>77.777777777777786</v>
      </c>
    </row>
    <row r="328" spans="1:6" x14ac:dyDescent="0.25">
      <c r="A328" t="s">
        <v>53</v>
      </c>
      <c r="B328">
        <v>229</v>
      </c>
      <c r="C328" t="s">
        <v>75</v>
      </c>
      <c r="D328">
        <v>100</v>
      </c>
      <c r="E328">
        <v>1</v>
      </c>
      <c r="F328" s="10">
        <v>100</v>
      </c>
    </row>
    <row r="329" spans="1:6" x14ac:dyDescent="0.25">
      <c r="A329" t="s">
        <v>53</v>
      </c>
      <c r="B329">
        <v>229</v>
      </c>
      <c r="C329" t="s">
        <v>75</v>
      </c>
      <c r="D329">
        <v>100</v>
      </c>
      <c r="E329">
        <v>4</v>
      </c>
      <c r="F329" s="10">
        <v>50</v>
      </c>
    </row>
    <row r="330" spans="1:6" x14ac:dyDescent="0.25">
      <c r="A330" t="s">
        <v>53</v>
      </c>
      <c r="B330">
        <v>229</v>
      </c>
      <c r="C330" t="s">
        <v>75</v>
      </c>
      <c r="D330">
        <v>100</v>
      </c>
      <c r="E330">
        <v>4</v>
      </c>
      <c r="F330" s="10">
        <v>50</v>
      </c>
    </row>
    <row r="331" spans="1:6" x14ac:dyDescent="0.25">
      <c r="A331" t="s">
        <v>53</v>
      </c>
      <c r="B331">
        <v>230</v>
      </c>
      <c r="C331" t="s">
        <v>76</v>
      </c>
      <c r="D331">
        <v>0</v>
      </c>
      <c r="E331">
        <v>2</v>
      </c>
      <c r="F331" s="10">
        <v>50</v>
      </c>
    </row>
    <row r="332" spans="1:6" x14ac:dyDescent="0.25">
      <c r="A332" t="s">
        <v>53</v>
      </c>
      <c r="B332">
        <v>230</v>
      </c>
      <c r="C332" t="s">
        <v>76</v>
      </c>
      <c r="D332">
        <v>0</v>
      </c>
      <c r="E332">
        <v>7</v>
      </c>
      <c r="F332" s="10">
        <v>14.285714285714285</v>
      </c>
    </row>
    <row r="333" spans="1:6" x14ac:dyDescent="0.25">
      <c r="A333" t="s">
        <v>53</v>
      </c>
      <c r="B333">
        <v>230</v>
      </c>
      <c r="C333" t="s">
        <v>76</v>
      </c>
      <c r="D333">
        <v>0</v>
      </c>
      <c r="E333">
        <v>8</v>
      </c>
      <c r="F333" s="10">
        <v>0</v>
      </c>
    </row>
    <row r="334" spans="1:6" x14ac:dyDescent="0.25">
      <c r="A334" t="s">
        <v>53</v>
      </c>
      <c r="B334">
        <v>230</v>
      </c>
      <c r="C334" t="s">
        <v>76</v>
      </c>
      <c r="D334">
        <v>0</v>
      </c>
      <c r="E334">
        <v>9</v>
      </c>
      <c r="F334" s="10">
        <v>0</v>
      </c>
    </row>
    <row r="335" spans="1:6" x14ac:dyDescent="0.25">
      <c r="A335" t="s">
        <v>53</v>
      </c>
      <c r="B335">
        <v>230</v>
      </c>
      <c r="C335" t="s">
        <v>76</v>
      </c>
      <c r="D335">
        <v>0</v>
      </c>
      <c r="E335">
        <v>12</v>
      </c>
      <c r="F335" s="10">
        <v>0</v>
      </c>
    </row>
    <row r="336" spans="1:6" x14ac:dyDescent="0.25">
      <c r="A336" t="s">
        <v>53</v>
      </c>
      <c r="B336">
        <v>230</v>
      </c>
      <c r="C336" t="s">
        <v>76</v>
      </c>
      <c r="D336">
        <v>0</v>
      </c>
      <c r="E336">
        <v>13</v>
      </c>
      <c r="F336" s="10">
        <v>0</v>
      </c>
    </row>
    <row r="337" spans="1:6" x14ac:dyDescent="0.25">
      <c r="A337" t="s">
        <v>53</v>
      </c>
      <c r="B337">
        <v>230</v>
      </c>
      <c r="C337" t="s">
        <v>76</v>
      </c>
      <c r="D337">
        <v>5</v>
      </c>
      <c r="E337">
        <v>6</v>
      </c>
      <c r="F337" s="10">
        <v>66.666666666666657</v>
      </c>
    </row>
    <row r="338" spans="1:6" x14ac:dyDescent="0.25">
      <c r="A338" t="s">
        <v>53</v>
      </c>
      <c r="B338">
        <v>230</v>
      </c>
      <c r="C338" t="s">
        <v>76</v>
      </c>
      <c r="D338">
        <v>5</v>
      </c>
      <c r="E338">
        <v>7</v>
      </c>
      <c r="F338" s="10">
        <v>57.142857142857139</v>
      </c>
    </row>
    <row r="339" spans="1:6" x14ac:dyDescent="0.25">
      <c r="A339" t="s">
        <v>53</v>
      </c>
      <c r="B339">
        <v>230</v>
      </c>
      <c r="C339" t="s">
        <v>76</v>
      </c>
      <c r="D339">
        <v>5</v>
      </c>
      <c r="E339">
        <v>7</v>
      </c>
      <c r="F339" s="10">
        <v>71.428571428571431</v>
      </c>
    </row>
    <row r="340" spans="1:6" x14ac:dyDescent="0.25">
      <c r="A340" t="s">
        <v>53</v>
      </c>
      <c r="B340">
        <v>230</v>
      </c>
      <c r="C340" t="s">
        <v>76</v>
      </c>
      <c r="D340">
        <v>5</v>
      </c>
      <c r="E340">
        <v>34</v>
      </c>
      <c r="F340" s="10">
        <v>67.64705882352942</v>
      </c>
    </row>
    <row r="341" spans="1:6" x14ac:dyDescent="0.25">
      <c r="A341" t="s">
        <v>53</v>
      </c>
      <c r="B341">
        <v>230</v>
      </c>
      <c r="C341" t="s">
        <v>76</v>
      </c>
      <c r="D341">
        <v>5</v>
      </c>
      <c r="E341">
        <v>38</v>
      </c>
      <c r="F341" s="10">
        <v>55.26315789473685</v>
      </c>
    </row>
    <row r="342" spans="1:6" x14ac:dyDescent="0.25">
      <c r="A342" t="s">
        <v>53</v>
      </c>
      <c r="B342">
        <v>230</v>
      </c>
      <c r="C342" t="s">
        <v>76</v>
      </c>
      <c r="D342">
        <v>5</v>
      </c>
      <c r="E342">
        <v>46</v>
      </c>
      <c r="F342" s="10">
        <v>36.95652173913043</v>
      </c>
    </row>
    <row r="343" spans="1:6" x14ac:dyDescent="0.25">
      <c r="A343" t="s">
        <v>53</v>
      </c>
      <c r="B343">
        <v>230</v>
      </c>
      <c r="C343" t="s">
        <v>76</v>
      </c>
      <c r="D343">
        <v>20</v>
      </c>
      <c r="E343">
        <v>5</v>
      </c>
      <c r="F343" s="10">
        <v>20</v>
      </c>
    </row>
    <row r="344" spans="1:6" x14ac:dyDescent="0.25">
      <c r="A344" t="s">
        <v>53</v>
      </c>
      <c r="B344">
        <v>230</v>
      </c>
      <c r="C344" t="s">
        <v>76</v>
      </c>
      <c r="D344">
        <v>20</v>
      </c>
      <c r="E344">
        <v>5</v>
      </c>
      <c r="F344" s="10">
        <v>20</v>
      </c>
    </row>
    <row r="345" spans="1:6" x14ac:dyDescent="0.25">
      <c r="A345" t="s">
        <v>53</v>
      </c>
      <c r="B345">
        <v>230</v>
      </c>
      <c r="C345" t="s">
        <v>76</v>
      </c>
      <c r="D345">
        <v>20</v>
      </c>
      <c r="E345">
        <v>7</v>
      </c>
      <c r="F345" s="10">
        <v>42.857142857142854</v>
      </c>
    </row>
    <row r="346" spans="1:6" x14ac:dyDescent="0.25">
      <c r="A346" t="s">
        <v>53</v>
      </c>
      <c r="B346">
        <v>230</v>
      </c>
      <c r="C346" t="s">
        <v>76</v>
      </c>
      <c r="D346">
        <v>20</v>
      </c>
      <c r="E346">
        <v>7</v>
      </c>
      <c r="F346" s="10">
        <v>14.285714285714285</v>
      </c>
    </row>
    <row r="347" spans="1:6" x14ac:dyDescent="0.25">
      <c r="A347" t="s">
        <v>53</v>
      </c>
      <c r="B347">
        <v>230</v>
      </c>
      <c r="C347" t="s">
        <v>76</v>
      </c>
      <c r="D347">
        <v>20</v>
      </c>
      <c r="E347">
        <v>8</v>
      </c>
      <c r="F347" s="10">
        <v>37.5</v>
      </c>
    </row>
    <row r="348" spans="1:6" x14ac:dyDescent="0.25">
      <c r="A348" t="s">
        <v>53</v>
      </c>
      <c r="B348">
        <v>230</v>
      </c>
      <c r="C348" t="s">
        <v>76</v>
      </c>
      <c r="D348">
        <v>20</v>
      </c>
      <c r="E348">
        <v>17</v>
      </c>
      <c r="F348" s="10">
        <v>64.705882352941174</v>
      </c>
    </row>
    <row r="349" spans="1:6" x14ac:dyDescent="0.25">
      <c r="A349" t="s">
        <v>53</v>
      </c>
      <c r="B349">
        <v>230</v>
      </c>
      <c r="C349" t="s">
        <v>76</v>
      </c>
      <c r="D349">
        <v>100</v>
      </c>
      <c r="E349">
        <v>1</v>
      </c>
      <c r="F349" s="10">
        <v>0</v>
      </c>
    </row>
    <row r="350" spans="1:6" x14ac:dyDescent="0.25">
      <c r="A350" t="s">
        <v>53</v>
      </c>
      <c r="B350">
        <v>230</v>
      </c>
      <c r="C350" t="s">
        <v>76</v>
      </c>
      <c r="D350">
        <v>100</v>
      </c>
      <c r="E350">
        <v>2</v>
      </c>
      <c r="F350" s="10">
        <v>0</v>
      </c>
    </row>
    <row r="351" spans="1:6" x14ac:dyDescent="0.25">
      <c r="A351" t="s">
        <v>53</v>
      </c>
      <c r="B351">
        <v>230</v>
      </c>
      <c r="C351" t="s">
        <v>76</v>
      </c>
      <c r="D351">
        <v>100</v>
      </c>
      <c r="E351">
        <v>3</v>
      </c>
      <c r="F351" s="10">
        <v>0</v>
      </c>
    </row>
    <row r="352" spans="1:6" x14ac:dyDescent="0.25">
      <c r="A352" t="s">
        <v>53</v>
      </c>
      <c r="B352">
        <v>230</v>
      </c>
      <c r="C352" t="s">
        <v>76</v>
      </c>
      <c r="D352">
        <v>100</v>
      </c>
      <c r="E352">
        <v>6</v>
      </c>
      <c r="F352" s="10">
        <v>50</v>
      </c>
    </row>
    <row r="353" spans="1:6" x14ac:dyDescent="0.25">
      <c r="A353" t="s">
        <v>53</v>
      </c>
      <c r="B353">
        <v>230</v>
      </c>
      <c r="C353" t="s">
        <v>76</v>
      </c>
      <c r="D353">
        <v>100</v>
      </c>
      <c r="E353">
        <v>6</v>
      </c>
      <c r="F353" s="10">
        <v>50</v>
      </c>
    </row>
    <row r="354" spans="1:6" x14ac:dyDescent="0.25">
      <c r="A354" t="s">
        <v>53</v>
      </c>
      <c r="B354">
        <v>230</v>
      </c>
      <c r="C354" t="s">
        <v>76</v>
      </c>
      <c r="D354">
        <v>100</v>
      </c>
      <c r="E354">
        <v>9</v>
      </c>
      <c r="F354" s="10">
        <v>66.666666666666657</v>
      </c>
    </row>
    <row r="355" spans="1:6" x14ac:dyDescent="0.25">
      <c r="A355" t="s">
        <v>53</v>
      </c>
      <c r="B355">
        <v>233</v>
      </c>
      <c r="C355" t="s">
        <v>77</v>
      </c>
      <c r="D355">
        <v>0</v>
      </c>
      <c r="E355">
        <v>20</v>
      </c>
      <c r="F355" s="10">
        <v>0</v>
      </c>
    </row>
    <row r="356" spans="1:6" x14ac:dyDescent="0.25">
      <c r="A356" t="s">
        <v>53</v>
      </c>
      <c r="B356">
        <v>233</v>
      </c>
      <c r="C356" t="s">
        <v>77</v>
      </c>
      <c r="D356">
        <v>0</v>
      </c>
      <c r="E356">
        <v>24</v>
      </c>
      <c r="F356" s="10">
        <v>0</v>
      </c>
    </row>
    <row r="357" spans="1:6" x14ac:dyDescent="0.25">
      <c r="A357" t="s">
        <v>53</v>
      </c>
      <c r="B357">
        <v>233</v>
      </c>
      <c r="C357" t="s">
        <v>77</v>
      </c>
      <c r="D357">
        <v>0</v>
      </c>
      <c r="E357">
        <v>24</v>
      </c>
      <c r="F357" s="10">
        <v>4.1666666666666661</v>
      </c>
    </row>
    <row r="358" spans="1:6" x14ac:dyDescent="0.25">
      <c r="A358" t="s">
        <v>53</v>
      </c>
      <c r="B358">
        <v>233</v>
      </c>
      <c r="C358" t="s">
        <v>77</v>
      </c>
      <c r="D358">
        <v>0</v>
      </c>
      <c r="E358">
        <v>26</v>
      </c>
      <c r="F358" s="10">
        <v>0</v>
      </c>
    </row>
    <row r="359" spans="1:6" x14ac:dyDescent="0.25">
      <c r="A359" t="s">
        <v>53</v>
      </c>
      <c r="B359">
        <v>233</v>
      </c>
      <c r="C359" t="s">
        <v>77</v>
      </c>
      <c r="D359">
        <v>0</v>
      </c>
      <c r="E359">
        <v>26</v>
      </c>
      <c r="F359" s="10">
        <v>0</v>
      </c>
    </row>
    <row r="360" spans="1:6" x14ac:dyDescent="0.25">
      <c r="A360" t="s">
        <v>53</v>
      </c>
      <c r="B360">
        <v>233</v>
      </c>
      <c r="C360" t="s">
        <v>77</v>
      </c>
      <c r="D360">
        <v>0</v>
      </c>
      <c r="E360">
        <v>39</v>
      </c>
      <c r="F360" s="10">
        <v>0</v>
      </c>
    </row>
    <row r="361" spans="1:6" x14ac:dyDescent="0.25">
      <c r="A361" t="s">
        <v>53</v>
      </c>
      <c r="B361">
        <v>233</v>
      </c>
      <c r="C361" t="s">
        <v>77</v>
      </c>
      <c r="D361">
        <v>5</v>
      </c>
      <c r="E361">
        <v>3</v>
      </c>
      <c r="F361" s="10">
        <v>33.333333333333329</v>
      </c>
    </row>
    <row r="362" spans="1:6" x14ac:dyDescent="0.25">
      <c r="A362" t="s">
        <v>53</v>
      </c>
      <c r="B362">
        <v>233</v>
      </c>
      <c r="C362" t="s">
        <v>77</v>
      </c>
      <c r="D362">
        <v>5</v>
      </c>
      <c r="E362">
        <v>4</v>
      </c>
      <c r="F362" s="10">
        <v>50</v>
      </c>
    </row>
    <row r="363" spans="1:6" x14ac:dyDescent="0.25">
      <c r="A363" t="s">
        <v>53</v>
      </c>
      <c r="B363">
        <v>233</v>
      </c>
      <c r="C363" t="s">
        <v>77</v>
      </c>
      <c r="D363">
        <v>5</v>
      </c>
      <c r="E363">
        <v>4</v>
      </c>
      <c r="F363" s="10">
        <v>50</v>
      </c>
    </row>
    <row r="364" spans="1:6" x14ac:dyDescent="0.25">
      <c r="A364" t="s">
        <v>53</v>
      </c>
      <c r="B364">
        <v>233</v>
      </c>
      <c r="C364" t="s">
        <v>77</v>
      </c>
      <c r="D364">
        <v>5</v>
      </c>
      <c r="E364">
        <v>6</v>
      </c>
      <c r="F364" s="10">
        <v>33.333333333333329</v>
      </c>
    </row>
    <row r="365" spans="1:6" x14ac:dyDescent="0.25">
      <c r="A365" t="s">
        <v>53</v>
      </c>
      <c r="B365">
        <v>233</v>
      </c>
      <c r="C365" t="s">
        <v>77</v>
      </c>
      <c r="D365">
        <v>5</v>
      </c>
      <c r="E365">
        <v>6</v>
      </c>
      <c r="F365" s="10">
        <v>66.666666666666657</v>
      </c>
    </row>
    <row r="366" spans="1:6" x14ac:dyDescent="0.25">
      <c r="A366" t="s">
        <v>53</v>
      </c>
      <c r="B366">
        <v>233</v>
      </c>
      <c r="C366" t="s">
        <v>77</v>
      </c>
      <c r="D366">
        <v>5</v>
      </c>
      <c r="E366">
        <v>7</v>
      </c>
      <c r="F366" s="10">
        <v>42.857142857142854</v>
      </c>
    </row>
    <row r="367" spans="1:6" x14ac:dyDescent="0.25">
      <c r="A367" t="s">
        <v>53</v>
      </c>
      <c r="B367">
        <v>233</v>
      </c>
      <c r="C367" t="s">
        <v>77</v>
      </c>
      <c r="D367">
        <v>20</v>
      </c>
      <c r="E367">
        <v>6</v>
      </c>
      <c r="F367" s="10">
        <v>83.333333333333343</v>
      </c>
    </row>
    <row r="368" spans="1:6" x14ac:dyDescent="0.25">
      <c r="A368" t="s">
        <v>53</v>
      </c>
      <c r="B368">
        <v>233</v>
      </c>
      <c r="C368" t="s">
        <v>77</v>
      </c>
      <c r="D368">
        <v>20</v>
      </c>
      <c r="E368">
        <v>12</v>
      </c>
      <c r="F368" s="10">
        <v>83.333333333333343</v>
      </c>
    </row>
    <row r="369" spans="1:6" x14ac:dyDescent="0.25">
      <c r="A369" t="s">
        <v>53</v>
      </c>
      <c r="B369">
        <v>233</v>
      </c>
      <c r="C369" t="s">
        <v>77</v>
      </c>
      <c r="D369">
        <v>20</v>
      </c>
      <c r="E369">
        <v>15</v>
      </c>
      <c r="F369" s="10">
        <v>73.333333333333329</v>
      </c>
    </row>
    <row r="370" spans="1:6" x14ac:dyDescent="0.25">
      <c r="A370" t="s">
        <v>53</v>
      </c>
      <c r="B370">
        <v>233</v>
      </c>
      <c r="C370" t="s">
        <v>77</v>
      </c>
      <c r="D370">
        <v>20</v>
      </c>
      <c r="E370">
        <v>17</v>
      </c>
      <c r="F370" s="10">
        <v>52.941176470588239</v>
      </c>
    </row>
    <row r="371" spans="1:6" x14ac:dyDescent="0.25">
      <c r="A371" t="s">
        <v>53</v>
      </c>
      <c r="B371">
        <v>233</v>
      </c>
      <c r="C371" t="s">
        <v>77</v>
      </c>
      <c r="D371">
        <v>20</v>
      </c>
      <c r="E371">
        <v>18</v>
      </c>
      <c r="F371" s="10">
        <v>55.555555555555557</v>
      </c>
    </row>
    <row r="372" spans="1:6" x14ac:dyDescent="0.25">
      <c r="A372" t="s">
        <v>53</v>
      </c>
      <c r="B372">
        <v>233</v>
      </c>
      <c r="C372" t="s">
        <v>77</v>
      </c>
      <c r="D372">
        <v>20</v>
      </c>
      <c r="E372">
        <v>31</v>
      </c>
      <c r="F372" s="10">
        <v>41.935483870967744</v>
      </c>
    </row>
    <row r="373" spans="1:6" x14ac:dyDescent="0.25">
      <c r="A373" t="s">
        <v>53</v>
      </c>
      <c r="B373">
        <v>233</v>
      </c>
      <c r="C373" t="s">
        <v>77</v>
      </c>
      <c r="D373">
        <v>100</v>
      </c>
      <c r="E373">
        <v>1</v>
      </c>
      <c r="F373" s="10">
        <v>0</v>
      </c>
    </row>
    <row r="374" spans="1:6" x14ac:dyDescent="0.25">
      <c r="A374" t="s">
        <v>53</v>
      </c>
      <c r="B374">
        <v>233</v>
      </c>
      <c r="C374" t="s">
        <v>77</v>
      </c>
      <c r="D374">
        <v>100</v>
      </c>
      <c r="E374">
        <v>5</v>
      </c>
      <c r="F374" s="10">
        <v>60</v>
      </c>
    </row>
    <row r="375" spans="1:6" x14ac:dyDescent="0.25">
      <c r="A375" t="s">
        <v>53</v>
      </c>
      <c r="B375">
        <v>233</v>
      </c>
      <c r="C375" t="s">
        <v>77</v>
      </c>
      <c r="D375">
        <v>100</v>
      </c>
      <c r="E375">
        <v>6</v>
      </c>
      <c r="F375" s="10">
        <v>66.666666666666657</v>
      </c>
    </row>
    <row r="376" spans="1:6" x14ac:dyDescent="0.25">
      <c r="A376" t="s">
        <v>53</v>
      </c>
      <c r="B376">
        <v>233</v>
      </c>
      <c r="C376" t="s">
        <v>77</v>
      </c>
      <c r="D376">
        <v>100</v>
      </c>
      <c r="E376">
        <v>9</v>
      </c>
      <c r="F376" s="10">
        <v>66.666666666666657</v>
      </c>
    </row>
    <row r="377" spans="1:6" x14ac:dyDescent="0.25">
      <c r="A377" t="s">
        <v>53</v>
      </c>
      <c r="B377">
        <v>233</v>
      </c>
      <c r="C377" t="s">
        <v>77</v>
      </c>
      <c r="D377">
        <v>100</v>
      </c>
      <c r="E377">
        <v>10</v>
      </c>
      <c r="F377" s="10">
        <v>60</v>
      </c>
    </row>
    <row r="378" spans="1:6" x14ac:dyDescent="0.25">
      <c r="A378" t="s">
        <v>53</v>
      </c>
      <c r="B378">
        <v>233</v>
      </c>
      <c r="C378" t="s">
        <v>77</v>
      </c>
      <c r="D378">
        <v>100</v>
      </c>
      <c r="E378">
        <v>10</v>
      </c>
      <c r="F378" s="10">
        <v>70</v>
      </c>
    </row>
    <row r="379" spans="1:6" x14ac:dyDescent="0.25">
      <c r="A379" t="s">
        <v>53</v>
      </c>
      <c r="B379">
        <v>276</v>
      </c>
      <c r="C379" t="s">
        <v>83</v>
      </c>
      <c r="D379">
        <v>5</v>
      </c>
      <c r="E379">
        <v>23</v>
      </c>
      <c r="F379" s="10">
        <v>43.478260869565219</v>
      </c>
    </row>
    <row r="380" spans="1:6" x14ac:dyDescent="0.25">
      <c r="A380" t="s">
        <v>53</v>
      </c>
      <c r="B380">
        <v>276</v>
      </c>
      <c r="C380" t="s">
        <v>83</v>
      </c>
      <c r="D380">
        <v>5</v>
      </c>
      <c r="E380">
        <v>23</v>
      </c>
      <c r="F380" s="10">
        <v>65.217391304347828</v>
      </c>
    </row>
    <row r="381" spans="1:6" x14ac:dyDescent="0.25">
      <c r="A381" t="s">
        <v>53</v>
      </c>
      <c r="B381">
        <v>276</v>
      </c>
      <c r="C381" t="s">
        <v>83</v>
      </c>
      <c r="D381">
        <v>20</v>
      </c>
      <c r="E381">
        <v>1</v>
      </c>
      <c r="F381" s="10">
        <v>0</v>
      </c>
    </row>
    <row r="382" spans="1:6" x14ac:dyDescent="0.25">
      <c r="A382" t="s">
        <v>53</v>
      </c>
      <c r="B382">
        <v>276</v>
      </c>
      <c r="C382" t="s">
        <v>83</v>
      </c>
      <c r="D382">
        <v>20</v>
      </c>
      <c r="E382">
        <v>4</v>
      </c>
      <c r="F382" s="10">
        <v>25</v>
      </c>
    </row>
    <row r="383" spans="1:6" x14ac:dyDescent="0.25">
      <c r="A383" t="s">
        <v>53</v>
      </c>
      <c r="B383">
        <v>276</v>
      </c>
      <c r="C383" t="s">
        <v>83</v>
      </c>
      <c r="D383">
        <v>100</v>
      </c>
      <c r="E383">
        <v>4</v>
      </c>
      <c r="F383" s="10">
        <v>75</v>
      </c>
    </row>
    <row r="384" spans="1:6" x14ac:dyDescent="0.25">
      <c r="A384" t="s">
        <v>53</v>
      </c>
      <c r="B384">
        <v>276</v>
      </c>
      <c r="C384" t="s">
        <v>83</v>
      </c>
      <c r="D384">
        <v>100</v>
      </c>
      <c r="E384">
        <v>6</v>
      </c>
      <c r="F384" s="10">
        <v>50</v>
      </c>
    </row>
    <row r="385" spans="1:6" x14ac:dyDescent="0.25">
      <c r="A385" t="s">
        <v>53</v>
      </c>
      <c r="B385">
        <v>276</v>
      </c>
      <c r="C385" t="s">
        <v>83</v>
      </c>
      <c r="D385">
        <v>100</v>
      </c>
      <c r="E385">
        <v>6</v>
      </c>
      <c r="F385" s="10">
        <v>50</v>
      </c>
    </row>
    <row r="386" spans="1:6" x14ac:dyDescent="0.25">
      <c r="A386" t="s">
        <v>23</v>
      </c>
      <c r="B386">
        <v>160</v>
      </c>
      <c r="C386">
        <v>10002</v>
      </c>
      <c r="D386">
        <v>5</v>
      </c>
      <c r="E386">
        <v>1</v>
      </c>
      <c r="F386" s="10">
        <v>0</v>
      </c>
    </row>
    <row r="387" spans="1:6" x14ac:dyDescent="0.25">
      <c r="A387" t="s">
        <v>23</v>
      </c>
      <c r="B387">
        <v>160</v>
      </c>
      <c r="C387">
        <v>10002</v>
      </c>
      <c r="D387">
        <v>20</v>
      </c>
      <c r="E387">
        <v>3</v>
      </c>
      <c r="F387" s="10">
        <v>100</v>
      </c>
    </row>
    <row r="388" spans="1:6" x14ac:dyDescent="0.25">
      <c r="A388" t="s">
        <v>23</v>
      </c>
      <c r="B388">
        <v>163</v>
      </c>
      <c r="C388">
        <v>10003</v>
      </c>
      <c r="D388">
        <v>0</v>
      </c>
      <c r="E388">
        <v>1</v>
      </c>
      <c r="F388" s="10">
        <v>0</v>
      </c>
    </row>
    <row r="389" spans="1:6" x14ac:dyDescent="0.25">
      <c r="A389" t="s">
        <v>23</v>
      </c>
      <c r="B389">
        <v>163</v>
      </c>
      <c r="C389">
        <v>10003</v>
      </c>
      <c r="D389">
        <v>0</v>
      </c>
      <c r="E389">
        <v>2</v>
      </c>
      <c r="F389" s="10">
        <v>0</v>
      </c>
    </row>
    <row r="390" spans="1:6" x14ac:dyDescent="0.25">
      <c r="A390" t="s">
        <v>23</v>
      </c>
      <c r="B390">
        <v>163</v>
      </c>
      <c r="C390">
        <v>10003</v>
      </c>
      <c r="D390">
        <v>20</v>
      </c>
      <c r="E390">
        <v>1</v>
      </c>
      <c r="F390" s="10">
        <v>0</v>
      </c>
    </row>
    <row r="391" spans="1:6" x14ac:dyDescent="0.25">
      <c r="A391" t="s">
        <v>23</v>
      </c>
      <c r="B391">
        <v>163</v>
      </c>
      <c r="C391">
        <v>10003</v>
      </c>
      <c r="D391">
        <v>20</v>
      </c>
      <c r="E391">
        <v>3</v>
      </c>
      <c r="F391" s="10">
        <v>33.333333333333329</v>
      </c>
    </row>
    <row r="392" spans="1:6" x14ac:dyDescent="0.25">
      <c r="A392" t="s">
        <v>23</v>
      </c>
      <c r="B392">
        <v>166</v>
      </c>
      <c r="C392">
        <v>10004</v>
      </c>
      <c r="D392">
        <v>5</v>
      </c>
      <c r="E392">
        <v>0</v>
      </c>
      <c r="F392" s="10" t="s">
        <v>9</v>
      </c>
    </row>
    <row r="393" spans="1:6" x14ac:dyDescent="0.25">
      <c r="A393" t="s">
        <v>23</v>
      </c>
      <c r="B393">
        <v>166</v>
      </c>
      <c r="C393">
        <v>10004</v>
      </c>
      <c r="D393">
        <v>100</v>
      </c>
      <c r="E393">
        <v>1</v>
      </c>
      <c r="F393" s="10">
        <v>0</v>
      </c>
    </row>
    <row r="394" spans="1:6" x14ac:dyDescent="0.25">
      <c r="A394" t="s">
        <v>23</v>
      </c>
      <c r="B394">
        <v>166</v>
      </c>
      <c r="C394">
        <v>10004</v>
      </c>
      <c r="D394">
        <v>100</v>
      </c>
      <c r="E394">
        <v>1</v>
      </c>
      <c r="F394" s="10">
        <v>0</v>
      </c>
    </row>
    <row r="395" spans="1:6" x14ac:dyDescent="0.25">
      <c r="A395" t="s">
        <v>23</v>
      </c>
      <c r="B395">
        <v>167</v>
      </c>
      <c r="C395">
        <v>10005</v>
      </c>
      <c r="D395">
        <v>0</v>
      </c>
      <c r="E395">
        <v>2</v>
      </c>
      <c r="F395" s="10">
        <v>0</v>
      </c>
    </row>
    <row r="396" spans="1:6" x14ac:dyDescent="0.25">
      <c r="A396" t="s">
        <v>23</v>
      </c>
      <c r="B396">
        <v>167</v>
      </c>
      <c r="C396">
        <v>10005</v>
      </c>
      <c r="D396">
        <v>5</v>
      </c>
      <c r="E396">
        <v>6</v>
      </c>
      <c r="F396" s="10">
        <v>33.333333333333329</v>
      </c>
    </row>
    <row r="397" spans="1:6" x14ac:dyDescent="0.25">
      <c r="A397" t="s">
        <v>23</v>
      </c>
      <c r="B397">
        <v>167</v>
      </c>
      <c r="C397">
        <v>10005</v>
      </c>
      <c r="D397">
        <v>100</v>
      </c>
      <c r="E397">
        <v>1</v>
      </c>
      <c r="F397" s="10">
        <v>100</v>
      </c>
    </row>
    <row r="398" spans="1:6" x14ac:dyDescent="0.25">
      <c r="A398" t="s">
        <v>23</v>
      </c>
      <c r="B398">
        <v>171</v>
      </c>
      <c r="C398">
        <v>30000</v>
      </c>
      <c r="D398">
        <v>20</v>
      </c>
      <c r="E398">
        <v>0</v>
      </c>
      <c r="F398" s="10" t="s">
        <v>9</v>
      </c>
    </row>
    <row r="399" spans="1:6" x14ac:dyDescent="0.25">
      <c r="A399" t="s">
        <v>23</v>
      </c>
      <c r="B399">
        <v>171</v>
      </c>
      <c r="C399">
        <v>30000</v>
      </c>
      <c r="D399">
        <v>100</v>
      </c>
      <c r="E399">
        <v>1</v>
      </c>
      <c r="F399" s="10">
        <v>100</v>
      </c>
    </row>
    <row r="400" spans="1:6" x14ac:dyDescent="0.25">
      <c r="A400" t="s">
        <v>23</v>
      </c>
      <c r="B400">
        <v>199</v>
      </c>
      <c r="C400" t="s">
        <v>69</v>
      </c>
      <c r="D400">
        <v>5</v>
      </c>
      <c r="E400">
        <v>1</v>
      </c>
      <c r="F400" s="10">
        <v>0</v>
      </c>
    </row>
    <row r="401" spans="1:6" x14ac:dyDescent="0.25">
      <c r="A401" t="s">
        <v>23</v>
      </c>
      <c r="B401">
        <v>157</v>
      </c>
      <c r="C401">
        <v>10001</v>
      </c>
      <c r="D401">
        <v>5</v>
      </c>
      <c r="E401">
        <v>5</v>
      </c>
      <c r="F401" s="10">
        <v>0</v>
      </c>
    </row>
    <row r="402" spans="1:6" x14ac:dyDescent="0.25">
      <c r="A402" t="s">
        <v>23</v>
      </c>
      <c r="B402">
        <v>160</v>
      </c>
      <c r="C402">
        <v>10002</v>
      </c>
      <c r="D402">
        <v>0</v>
      </c>
      <c r="E402">
        <v>1</v>
      </c>
      <c r="F402" s="10">
        <v>0</v>
      </c>
    </row>
    <row r="403" spans="1:6" x14ac:dyDescent="0.25">
      <c r="A403" t="s">
        <v>23</v>
      </c>
      <c r="B403">
        <v>160</v>
      </c>
      <c r="C403">
        <v>10002</v>
      </c>
      <c r="D403">
        <v>0</v>
      </c>
      <c r="E403">
        <v>4</v>
      </c>
      <c r="F403" s="10">
        <v>0</v>
      </c>
    </row>
    <row r="404" spans="1:6" x14ac:dyDescent="0.25">
      <c r="A404" t="s">
        <v>23</v>
      </c>
      <c r="B404">
        <v>160</v>
      </c>
      <c r="C404">
        <v>10002</v>
      </c>
      <c r="D404">
        <v>20</v>
      </c>
      <c r="E404">
        <v>1</v>
      </c>
      <c r="F404" s="10">
        <v>100</v>
      </c>
    </row>
    <row r="405" spans="1:6" x14ac:dyDescent="0.25">
      <c r="A405" t="s">
        <v>23</v>
      </c>
      <c r="B405">
        <v>160</v>
      </c>
      <c r="C405">
        <v>10002</v>
      </c>
      <c r="D405">
        <v>20</v>
      </c>
      <c r="E405">
        <v>4</v>
      </c>
      <c r="F405" s="10">
        <v>75</v>
      </c>
    </row>
    <row r="406" spans="1:6" x14ac:dyDescent="0.25">
      <c r="A406" t="s">
        <v>23</v>
      </c>
      <c r="B406">
        <v>160</v>
      </c>
      <c r="C406">
        <v>10002</v>
      </c>
      <c r="D406">
        <v>100</v>
      </c>
      <c r="E406">
        <v>3</v>
      </c>
      <c r="F406" s="10">
        <v>66.666666666666657</v>
      </c>
    </row>
    <row r="407" spans="1:6" x14ac:dyDescent="0.25">
      <c r="A407" t="s">
        <v>23</v>
      </c>
      <c r="B407">
        <v>160</v>
      </c>
      <c r="C407">
        <v>10002</v>
      </c>
      <c r="D407">
        <v>100</v>
      </c>
      <c r="E407">
        <v>4</v>
      </c>
      <c r="F407" s="10">
        <v>75</v>
      </c>
    </row>
    <row r="408" spans="1:6" x14ac:dyDescent="0.25">
      <c r="A408" t="s">
        <v>23</v>
      </c>
      <c r="B408">
        <v>163</v>
      </c>
      <c r="C408">
        <v>10003</v>
      </c>
      <c r="D408">
        <v>0</v>
      </c>
      <c r="E408">
        <v>5</v>
      </c>
      <c r="F408" s="10">
        <v>0</v>
      </c>
    </row>
    <row r="409" spans="1:6" x14ac:dyDescent="0.25">
      <c r="A409" t="s">
        <v>23</v>
      </c>
      <c r="B409">
        <v>163</v>
      </c>
      <c r="C409">
        <v>10003</v>
      </c>
      <c r="D409">
        <v>100</v>
      </c>
      <c r="E409">
        <v>1</v>
      </c>
      <c r="F409" s="10">
        <v>0</v>
      </c>
    </row>
    <row r="410" spans="1:6" x14ac:dyDescent="0.25">
      <c r="A410" t="s">
        <v>23</v>
      </c>
      <c r="B410">
        <v>166</v>
      </c>
      <c r="C410">
        <v>10004</v>
      </c>
      <c r="D410">
        <v>0</v>
      </c>
      <c r="E410">
        <v>2</v>
      </c>
      <c r="F410" s="10">
        <v>0</v>
      </c>
    </row>
    <row r="411" spans="1:6" x14ac:dyDescent="0.25">
      <c r="A411" t="s">
        <v>23</v>
      </c>
      <c r="B411">
        <v>167</v>
      </c>
      <c r="C411">
        <v>10005</v>
      </c>
      <c r="D411">
        <v>5</v>
      </c>
      <c r="E411">
        <v>0</v>
      </c>
      <c r="F411" s="10" t="s">
        <v>9</v>
      </c>
    </row>
    <row r="412" spans="1:6" x14ac:dyDescent="0.25">
      <c r="A412" t="s">
        <v>23</v>
      </c>
      <c r="B412">
        <v>195</v>
      </c>
      <c r="C412" t="s">
        <v>65</v>
      </c>
      <c r="D412">
        <v>0</v>
      </c>
      <c r="E412">
        <v>5</v>
      </c>
      <c r="F412" s="10">
        <v>0</v>
      </c>
    </row>
    <row r="413" spans="1:6" x14ac:dyDescent="0.25">
      <c r="A413" t="s">
        <v>23</v>
      </c>
      <c r="B413">
        <v>198</v>
      </c>
      <c r="C413" t="s">
        <v>66</v>
      </c>
      <c r="D413">
        <v>5</v>
      </c>
      <c r="E413">
        <v>1</v>
      </c>
      <c r="F413" s="10">
        <v>0</v>
      </c>
    </row>
    <row r="414" spans="1:6" x14ac:dyDescent="0.25">
      <c r="A414" t="s">
        <v>23</v>
      </c>
      <c r="B414">
        <v>198</v>
      </c>
      <c r="C414" t="s">
        <v>66</v>
      </c>
      <c r="D414">
        <v>20</v>
      </c>
      <c r="E414">
        <v>9</v>
      </c>
      <c r="F414" s="10">
        <v>44.444444444444443</v>
      </c>
    </row>
    <row r="415" spans="1:6" x14ac:dyDescent="0.25">
      <c r="A415" t="s">
        <v>23</v>
      </c>
      <c r="B415">
        <v>199</v>
      </c>
      <c r="C415" t="s">
        <v>69</v>
      </c>
      <c r="D415">
        <v>100</v>
      </c>
      <c r="E415">
        <v>2</v>
      </c>
      <c r="F415" s="10">
        <v>50</v>
      </c>
    </row>
    <row r="416" spans="1:6" x14ac:dyDescent="0.25">
      <c r="A416" t="s">
        <v>23</v>
      </c>
      <c r="B416">
        <v>272</v>
      </c>
      <c r="C416" t="s">
        <v>68</v>
      </c>
      <c r="D416">
        <v>100</v>
      </c>
      <c r="E416">
        <v>6</v>
      </c>
      <c r="F416" s="10">
        <v>50</v>
      </c>
    </row>
    <row r="417" spans="1:6" x14ac:dyDescent="0.25">
      <c r="A417" t="s">
        <v>23</v>
      </c>
      <c r="B417">
        <v>297</v>
      </c>
      <c r="C417">
        <v>3</v>
      </c>
      <c r="D417">
        <v>100</v>
      </c>
      <c r="E417">
        <v>2</v>
      </c>
      <c r="F417" s="10">
        <v>100</v>
      </c>
    </row>
    <row r="418" spans="1:6" x14ac:dyDescent="0.25">
      <c r="A418" t="s">
        <v>59</v>
      </c>
      <c r="B418">
        <v>193</v>
      </c>
      <c r="C418" t="s">
        <v>62</v>
      </c>
      <c r="D418">
        <v>0</v>
      </c>
      <c r="E418">
        <v>0</v>
      </c>
      <c r="F418" s="10" t="s">
        <v>9</v>
      </c>
    </row>
    <row r="419" spans="1:6" x14ac:dyDescent="0.25">
      <c r="A419" t="s">
        <v>59</v>
      </c>
      <c r="B419">
        <v>193</v>
      </c>
      <c r="C419" t="s">
        <v>62</v>
      </c>
      <c r="D419">
        <v>0</v>
      </c>
      <c r="E419">
        <v>6</v>
      </c>
      <c r="F419" s="10">
        <v>0</v>
      </c>
    </row>
    <row r="420" spans="1:6" x14ac:dyDescent="0.25">
      <c r="A420" t="s">
        <v>59</v>
      </c>
      <c r="B420">
        <v>193</v>
      </c>
      <c r="C420" t="s">
        <v>62</v>
      </c>
      <c r="D420">
        <v>5</v>
      </c>
      <c r="E420">
        <v>1</v>
      </c>
      <c r="F420" s="10">
        <v>0</v>
      </c>
    </row>
    <row r="421" spans="1:6" x14ac:dyDescent="0.25">
      <c r="A421" t="s">
        <v>59</v>
      </c>
      <c r="B421">
        <v>193</v>
      </c>
      <c r="C421" t="s">
        <v>62</v>
      </c>
      <c r="D421">
        <v>5</v>
      </c>
      <c r="E421">
        <v>7</v>
      </c>
      <c r="F421" s="10">
        <v>28.571428571428569</v>
      </c>
    </row>
    <row r="422" spans="1:6" x14ac:dyDescent="0.25">
      <c r="A422" t="s">
        <v>59</v>
      </c>
      <c r="B422">
        <v>193</v>
      </c>
      <c r="C422" t="s">
        <v>62</v>
      </c>
      <c r="D422">
        <v>20</v>
      </c>
      <c r="E422">
        <v>1</v>
      </c>
      <c r="F422" s="10">
        <v>100</v>
      </c>
    </row>
    <row r="423" spans="1:6" x14ac:dyDescent="0.25">
      <c r="A423" t="s">
        <v>59</v>
      </c>
      <c r="B423">
        <v>193</v>
      </c>
      <c r="C423" t="s">
        <v>62</v>
      </c>
      <c r="D423">
        <v>20</v>
      </c>
      <c r="E423">
        <v>10</v>
      </c>
      <c r="F423" s="10">
        <v>40</v>
      </c>
    </row>
    <row r="424" spans="1:6" x14ac:dyDescent="0.25">
      <c r="A424" t="s">
        <v>59</v>
      </c>
      <c r="B424">
        <v>193</v>
      </c>
      <c r="C424" t="s">
        <v>62</v>
      </c>
      <c r="D424">
        <v>100</v>
      </c>
      <c r="E424">
        <v>0</v>
      </c>
      <c r="F424" s="10" t="s">
        <v>9</v>
      </c>
    </row>
    <row r="425" spans="1:6" x14ac:dyDescent="0.25">
      <c r="A425" t="s">
        <v>59</v>
      </c>
      <c r="B425">
        <v>193</v>
      </c>
      <c r="C425" t="s">
        <v>62</v>
      </c>
      <c r="D425">
        <v>100</v>
      </c>
      <c r="E425">
        <v>1</v>
      </c>
      <c r="F425" s="10">
        <v>100</v>
      </c>
    </row>
    <row r="426" spans="1:6" x14ac:dyDescent="0.25">
      <c r="A426" t="s">
        <v>59</v>
      </c>
      <c r="B426">
        <v>195</v>
      </c>
      <c r="C426" t="s">
        <v>65</v>
      </c>
      <c r="D426">
        <v>0</v>
      </c>
      <c r="E426">
        <v>2</v>
      </c>
      <c r="F426" s="10">
        <v>0</v>
      </c>
    </row>
    <row r="427" spans="1:6" x14ac:dyDescent="0.25">
      <c r="A427" t="s">
        <v>59</v>
      </c>
      <c r="B427">
        <v>195</v>
      </c>
      <c r="C427" t="s">
        <v>65</v>
      </c>
      <c r="D427">
        <v>0</v>
      </c>
      <c r="E427">
        <v>4</v>
      </c>
      <c r="F427" s="10">
        <v>0</v>
      </c>
    </row>
    <row r="428" spans="1:6" x14ac:dyDescent="0.25">
      <c r="A428" t="s">
        <v>59</v>
      </c>
      <c r="B428">
        <v>195</v>
      </c>
      <c r="C428" t="s">
        <v>65</v>
      </c>
      <c r="D428">
        <v>20</v>
      </c>
      <c r="E428">
        <v>7</v>
      </c>
      <c r="F428" s="10">
        <v>57.142857142857139</v>
      </c>
    </row>
    <row r="429" spans="1:6" x14ac:dyDescent="0.25">
      <c r="A429" t="s">
        <v>59</v>
      </c>
      <c r="B429">
        <v>195</v>
      </c>
      <c r="C429" t="s">
        <v>65</v>
      </c>
      <c r="D429">
        <v>100</v>
      </c>
      <c r="E429">
        <v>4</v>
      </c>
      <c r="F429" s="10">
        <v>50</v>
      </c>
    </row>
    <row r="430" spans="1:6" x14ac:dyDescent="0.25">
      <c r="A430" t="s">
        <v>59</v>
      </c>
      <c r="B430">
        <v>197</v>
      </c>
      <c r="C430" t="s">
        <v>72</v>
      </c>
      <c r="D430">
        <v>0</v>
      </c>
      <c r="E430">
        <v>20</v>
      </c>
      <c r="F430" s="10">
        <v>5</v>
      </c>
    </row>
    <row r="431" spans="1:6" x14ac:dyDescent="0.25">
      <c r="A431" t="s">
        <v>59</v>
      </c>
      <c r="B431">
        <v>197</v>
      </c>
      <c r="C431" t="s">
        <v>72</v>
      </c>
      <c r="D431">
        <v>0</v>
      </c>
      <c r="E431">
        <v>24</v>
      </c>
      <c r="F431" s="10">
        <v>8.3333333333333321</v>
      </c>
    </row>
    <row r="432" spans="1:6" x14ac:dyDescent="0.25">
      <c r="A432" t="s">
        <v>59</v>
      </c>
      <c r="B432">
        <v>197</v>
      </c>
      <c r="C432" t="s">
        <v>72</v>
      </c>
      <c r="D432">
        <v>5</v>
      </c>
      <c r="E432">
        <v>5</v>
      </c>
      <c r="F432" s="10">
        <v>20</v>
      </c>
    </row>
    <row r="433" spans="1:6" x14ac:dyDescent="0.25">
      <c r="A433" t="s">
        <v>59</v>
      </c>
      <c r="B433">
        <v>197</v>
      </c>
      <c r="C433" t="s">
        <v>72</v>
      </c>
      <c r="D433">
        <v>5</v>
      </c>
      <c r="E433">
        <v>9</v>
      </c>
      <c r="F433" s="10">
        <v>22.222222222222221</v>
      </c>
    </row>
    <row r="434" spans="1:6" x14ac:dyDescent="0.25">
      <c r="A434" t="s">
        <v>59</v>
      </c>
      <c r="B434">
        <v>197</v>
      </c>
      <c r="C434" t="s">
        <v>72</v>
      </c>
      <c r="D434">
        <v>20</v>
      </c>
      <c r="E434">
        <v>3</v>
      </c>
      <c r="F434" s="10">
        <v>66.666666666666657</v>
      </c>
    </row>
    <row r="435" spans="1:6" x14ac:dyDescent="0.25">
      <c r="A435" t="s">
        <v>59</v>
      </c>
      <c r="B435">
        <v>197</v>
      </c>
      <c r="C435" t="s">
        <v>72</v>
      </c>
      <c r="D435">
        <v>20</v>
      </c>
      <c r="E435">
        <v>3</v>
      </c>
      <c r="F435" s="10">
        <v>66.666666666666657</v>
      </c>
    </row>
    <row r="436" spans="1:6" x14ac:dyDescent="0.25">
      <c r="A436" t="s">
        <v>59</v>
      </c>
      <c r="B436">
        <v>197</v>
      </c>
      <c r="C436" t="s">
        <v>72</v>
      </c>
      <c r="D436">
        <v>20</v>
      </c>
      <c r="E436">
        <v>3</v>
      </c>
      <c r="F436" s="10">
        <v>100</v>
      </c>
    </row>
    <row r="437" spans="1:6" x14ac:dyDescent="0.25">
      <c r="A437" t="s">
        <v>59</v>
      </c>
      <c r="B437">
        <v>197</v>
      </c>
      <c r="C437" t="s">
        <v>72</v>
      </c>
      <c r="D437">
        <v>100</v>
      </c>
      <c r="E437">
        <v>7</v>
      </c>
      <c r="F437" s="10">
        <v>100</v>
      </c>
    </row>
    <row r="438" spans="1:6" x14ac:dyDescent="0.25">
      <c r="A438" t="s">
        <v>59</v>
      </c>
      <c r="B438">
        <v>197</v>
      </c>
      <c r="C438" t="s">
        <v>72</v>
      </c>
      <c r="D438">
        <v>100</v>
      </c>
      <c r="E438">
        <v>12</v>
      </c>
      <c r="F438" s="10">
        <v>66.666666666666657</v>
      </c>
    </row>
    <row r="439" spans="1:6" x14ac:dyDescent="0.25">
      <c r="A439" t="s">
        <v>59</v>
      </c>
      <c r="B439">
        <v>198</v>
      </c>
      <c r="C439" t="s">
        <v>66</v>
      </c>
      <c r="D439">
        <v>0</v>
      </c>
      <c r="E439">
        <v>2</v>
      </c>
      <c r="F439" s="10">
        <v>0</v>
      </c>
    </row>
    <row r="440" spans="1:6" x14ac:dyDescent="0.25">
      <c r="A440" t="s">
        <v>59</v>
      </c>
      <c r="B440">
        <v>198</v>
      </c>
      <c r="C440" t="s">
        <v>66</v>
      </c>
      <c r="D440">
        <v>0</v>
      </c>
      <c r="E440">
        <v>23</v>
      </c>
      <c r="F440" s="10">
        <v>0</v>
      </c>
    </row>
    <row r="441" spans="1:6" x14ac:dyDescent="0.25">
      <c r="A441" t="s">
        <v>59</v>
      </c>
      <c r="B441">
        <v>198</v>
      </c>
      <c r="C441" t="s">
        <v>66</v>
      </c>
      <c r="D441">
        <v>5</v>
      </c>
      <c r="E441">
        <v>8</v>
      </c>
      <c r="F441" s="10">
        <v>12.5</v>
      </c>
    </row>
    <row r="442" spans="1:6" x14ac:dyDescent="0.25">
      <c r="A442" t="s">
        <v>59</v>
      </c>
      <c r="B442">
        <v>198</v>
      </c>
      <c r="C442" t="s">
        <v>66</v>
      </c>
      <c r="D442">
        <v>100</v>
      </c>
      <c r="E442">
        <v>6</v>
      </c>
      <c r="F442" s="10">
        <v>0</v>
      </c>
    </row>
    <row r="443" spans="1:6" x14ac:dyDescent="0.25">
      <c r="A443" t="s">
        <v>59</v>
      </c>
      <c r="B443">
        <v>199</v>
      </c>
      <c r="C443" t="s">
        <v>69</v>
      </c>
      <c r="D443">
        <v>0</v>
      </c>
      <c r="E443">
        <v>9</v>
      </c>
      <c r="F443" s="10">
        <v>0</v>
      </c>
    </row>
    <row r="444" spans="1:6" x14ac:dyDescent="0.25">
      <c r="A444" t="s">
        <v>59</v>
      </c>
      <c r="B444">
        <v>199</v>
      </c>
      <c r="C444" t="s">
        <v>69</v>
      </c>
      <c r="D444">
        <v>0</v>
      </c>
      <c r="E444">
        <v>15</v>
      </c>
      <c r="F444" s="10">
        <v>6.666666666666667</v>
      </c>
    </row>
    <row r="445" spans="1:6" x14ac:dyDescent="0.25">
      <c r="A445" t="s">
        <v>59</v>
      </c>
      <c r="B445">
        <v>199</v>
      </c>
      <c r="C445" t="s">
        <v>69</v>
      </c>
      <c r="D445">
        <v>0</v>
      </c>
      <c r="E445">
        <v>19</v>
      </c>
      <c r="F445" s="10">
        <v>21.052631578947366</v>
      </c>
    </row>
    <row r="446" spans="1:6" x14ac:dyDescent="0.25">
      <c r="A446" t="s">
        <v>59</v>
      </c>
      <c r="B446">
        <v>199</v>
      </c>
      <c r="C446" t="s">
        <v>69</v>
      </c>
      <c r="D446">
        <v>5</v>
      </c>
      <c r="E446">
        <v>3</v>
      </c>
      <c r="F446" s="10">
        <v>0</v>
      </c>
    </row>
    <row r="447" spans="1:6" x14ac:dyDescent="0.25">
      <c r="A447" t="s">
        <v>59</v>
      </c>
      <c r="B447">
        <v>199</v>
      </c>
      <c r="C447" t="s">
        <v>69</v>
      </c>
      <c r="D447">
        <v>5</v>
      </c>
      <c r="E447">
        <v>10</v>
      </c>
      <c r="F447" s="10">
        <v>0</v>
      </c>
    </row>
    <row r="448" spans="1:6" x14ac:dyDescent="0.25">
      <c r="A448" t="s">
        <v>59</v>
      </c>
      <c r="B448">
        <v>199</v>
      </c>
      <c r="C448" t="s">
        <v>69</v>
      </c>
      <c r="D448">
        <v>5</v>
      </c>
      <c r="E448">
        <v>14</v>
      </c>
      <c r="F448" s="10">
        <v>7.1428571428571423</v>
      </c>
    </row>
    <row r="449" spans="1:6" x14ac:dyDescent="0.25">
      <c r="A449" t="s">
        <v>59</v>
      </c>
      <c r="B449">
        <v>199</v>
      </c>
      <c r="C449" t="s">
        <v>69</v>
      </c>
      <c r="D449">
        <v>100</v>
      </c>
      <c r="E449">
        <v>5</v>
      </c>
      <c r="F449" s="10">
        <v>20</v>
      </c>
    </row>
    <row r="450" spans="1:6" x14ac:dyDescent="0.25">
      <c r="A450" t="s">
        <v>59</v>
      </c>
      <c r="B450">
        <v>199</v>
      </c>
      <c r="C450" t="s">
        <v>69</v>
      </c>
      <c r="D450">
        <v>100</v>
      </c>
      <c r="E450">
        <v>11</v>
      </c>
      <c r="F450" s="10">
        <v>18.181818181818183</v>
      </c>
    </row>
    <row r="451" spans="1:6" x14ac:dyDescent="0.25">
      <c r="A451" t="s">
        <v>59</v>
      </c>
      <c r="B451">
        <v>200</v>
      </c>
      <c r="C451" t="s">
        <v>70</v>
      </c>
      <c r="D451">
        <v>0</v>
      </c>
      <c r="E451">
        <v>20</v>
      </c>
      <c r="F451" s="10">
        <v>5</v>
      </c>
    </row>
    <row r="452" spans="1:6" x14ac:dyDescent="0.25">
      <c r="A452" t="s">
        <v>59</v>
      </c>
      <c r="B452">
        <v>200</v>
      </c>
      <c r="C452" t="s">
        <v>70</v>
      </c>
      <c r="D452">
        <v>0</v>
      </c>
      <c r="E452">
        <v>23</v>
      </c>
      <c r="F452" s="10">
        <v>4.3478260869565215</v>
      </c>
    </row>
    <row r="453" spans="1:6" x14ac:dyDescent="0.25">
      <c r="A453" t="s">
        <v>59</v>
      </c>
      <c r="B453">
        <v>200</v>
      </c>
      <c r="C453" t="s">
        <v>70</v>
      </c>
      <c r="D453">
        <v>0</v>
      </c>
      <c r="E453">
        <v>23</v>
      </c>
      <c r="F453" s="10">
        <v>4.3478260869565215</v>
      </c>
    </row>
    <row r="454" spans="1:6" x14ac:dyDescent="0.25">
      <c r="A454" t="s">
        <v>59</v>
      </c>
      <c r="B454">
        <v>200</v>
      </c>
      <c r="C454" t="s">
        <v>70</v>
      </c>
      <c r="D454">
        <v>5</v>
      </c>
      <c r="E454">
        <v>4</v>
      </c>
      <c r="F454" s="10">
        <v>0</v>
      </c>
    </row>
    <row r="455" spans="1:6" x14ac:dyDescent="0.25">
      <c r="A455" t="s">
        <v>59</v>
      </c>
      <c r="B455">
        <v>200</v>
      </c>
      <c r="C455" t="s">
        <v>70</v>
      </c>
      <c r="D455">
        <v>5</v>
      </c>
      <c r="E455">
        <v>4</v>
      </c>
      <c r="F455" s="10">
        <v>0</v>
      </c>
    </row>
    <row r="456" spans="1:6" x14ac:dyDescent="0.25">
      <c r="A456" t="s">
        <v>59</v>
      </c>
      <c r="B456">
        <v>200</v>
      </c>
      <c r="C456" t="s">
        <v>70</v>
      </c>
      <c r="D456">
        <v>5</v>
      </c>
      <c r="E456">
        <v>8</v>
      </c>
      <c r="F456" s="10">
        <v>0</v>
      </c>
    </row>
    <row r="457" spans="1:6" x14ac:dyDescent="0.25">
      <c r="A457" t="s">
        <v>59</v>
      </c>
      <c r="B457">
        <v>200</v>
      </c>
      <c r="C457" t="s">
        <v>70</v>
      </c>
      <c r="D457">
        <v>20</v>
      </c>
      <c r="E457">
        <v>9</v>
      </c>
      <c r="F457" s="10">
        <v>44.444444444444443</v>
      </c>
    </row>
    <row r="458" spans="1:6" x14ac:dyDescent="0.25">
      <c r="A458" t="s">
        <v>59</v>
      </c>
      <c r="B458">
        <v>200</v>
      </c>
      <c r="C458" t="s">
        <v>70</v>
      </c>
      <c r="D458">
        <v>20</v>
      </c>
      <c r="E458">
        <v>10</v>
      </c>
      <c r="F458" s="10">
        <v>50</v>
      </c>
    </row>
    <row r="459" spans="1:6" x14ac:dyDescent="0.25">
      <c r="A459" t="s">
        <v>59</v>
      </c>
      <c r="B459">
        <v>200</v>
      </c>
      <c r="C459" t="s">
        <v>70</v>
      </c>
      <c r="D459">
        <v>20</v>
      </c>
      <c r="E459">
        <v>12</v>
      </c>
      <c r="F459" s="10">
        <v>58.333333333333336</v>
      </c>
    </row>
    <row r="460" spans="1:6" x14ac:dyDescent="0.25">
      <c r="A460" t="s">
        <v>59</v>
      </c>
      <c r="B460">
        <v>200</v>
      </c>
      <c r="C460" t="s">
        <v>70</v>
      </c>
      <c r="D460">
        <v>100</v>
      </c>
      <c r="E460">
        <v>4</v>
      </c>
      <c r="F460" s="10">
        <v>25</v>
      </c>
    </row>
    <row r="461" spans="1:6" x14ac:dyDescent="0.25">
      <c r="A461" t="s">
        <v>59</v>
      </c>
      <c r="B461">
        <v>200</v>
      </c>
      <c r="C461" t="s">
        <v>70</v>
      </c>
      <c r="D461">
        <v>100</v>
      </c>
      <c r="E461">
        <v>4</v>
      </c>
      <c r="F461" s="10">
        <v>75</v>
      </c>
    </row>
    <row r="462" spans="1:6" x14ac:dyDescent="0.25">
      <c r="A462" t="s">
        <v>59</v>
      </c>
      <c r="B462">
        <v>200</v>
      </c>
      <c r="C462" t="s">
        <v>70</v>
      </c>
      <c r="D462">
        <v>100</v>
      </c>
      <c r="E462">
        <v>8</v>
      </c>
      <c r="F462" s="10">
        <v>62.5</v>
      </c>
    </row>
    <row r="463" spans="1:6" x14ac:dyDescent="0.25">
      <c r="A463" t="s">
        <v>59</v>
      </c>
      <c r="B463">
        <v>206</v>
      </c>
      <c r="C463" t="s">
        <v>71</v>
      </c>
      <c r="D463">
        <v>0</v>
      </c>
      <c r="E463">
        <v>11</v>
      </c>
      <c r="F463" s="10">
        <v>0</v>
      </c>
    </row>
    <row r="464" spans="1:6" x14ac:dyDescent="0.25">
      <c r="A464" t="s">
        <v>59</v>
      </c>
      <c r="B464">
        <v>206</v>
      </c>
      <c r="C464" t="s">
        <v>71</v>
      </c>
      <c r="D464">
        <v>5</v>
      </c>
      <c r="E464">
        <v>0</v>
      </c>
      <c r="F464" s="10" t="s">
        <v>9</v>
      </c>
    </row>
    <row r="465" spans="1:6" x14ac:dyDescent="0.25">
      <c r="A465" t="s">
        <v>59</v>
      </c>
      <c r="B465">
        <v>206</v>
      </c>
      <c r="C465" t="s">
        <v>71</v>
      </c>
      <c r="D465">
        <v>5</v>
      </c>
      <c r="E465">
        <v>1</v>
      </c>
      <c r="F465" s="10">
        <v>0</v>
      </c>
    </row>
    <row r="466" spans="1:6" x14ac:dyDescent="0.25">
      <c r="A466" t="s">
        <v>59</v>
      </c>
      <c r="B466">
        <v>206</v>
      </c>
      <c r="C466" t="s">
        <v>71</v>
      </c>
      <c r="D466">
        <v>5</v>
      </c>
      <c r="E466">
        <v>5</v>
      </c>
      <c r="F466" s="10">
        <v>60</v>
      </c>
    </row>
    <row r="467" spans="1:6" x14ac:dyDescent="0.25">
      <c r="A467" t="s">
        <v>59</v>
      </c>
      <c r="B467">
        <v>206</v>
      </c>
      <c r="C467" t="s">
        <v>71</v>
      </c>
      <c r="D467">
        <v>20</v>
      </c>
      <c r="E467">
        <v>11</v>
      </c>
      <c r="F467" s="10">
        <v>9.0909090909090917</v>
      </c>
    </row>
    <row r="468" spans="1:6" x14ac:dyDescent="0.25">
      <c r="A468" t="s">
        <v>59</v>
      </c>
      <c r="B468">
        <v>206</v>
      </c>
      <c r="C468" t="s">
        <v>71</v>
      </c>
      <c r="D468">
        <v>20</v>
      </c>
      <c r="E468">
        <v>11</v>
      </c>
      <c r="F468" s="10">
        <v>9.0909090909090917</v>
      </c>
    </row>
    <row r="469" spans="1:6" x14ac:dyDescent="0.25">
      <c r="A469" t="s">
        <v>59</v>
      </c>
      <c r="B469">
        <v>206</v>
      </c>
      <c r="C469" t="s">
        <v>71</v>
      </c>
      <c r="D469">
        <v>20</v>
      </c>
      <c r="E469">
        <v>16</v>
      </c>
      <c r="F469" s="10">
        <v>12.5</v>
      </c>
    </row>
    <row r="470" spans="1:6" x14ac:dyDescent="0.25">
      <c r="A470" t="s">
        <v>59</v>
      </c>
      <c r="B470">
        <v>206</v>
      </c>
      <c r="C470" t="s">
        <v>71</v>
      </c>
      <c r="D470">
        <v>100</v>
      </c>
      <c r="E470">
        <v>1</v>
      </c>
      <c r="F470" s="10">
        <v>100</v>
      </c>
    </row>
    <row r="471" spans="1:6" x14ac:dyDescent="0.25">
      <c r="A471" t="s">
        <v>59</v>
      </c>
      <c r="B471">
        <v>206</v>
      </c>
      <c r="C471" t="s">
        <v>71</v>
      </c>
      <c r="D471">
        <v>100</v>
      </c>
      <c r="E471">
        <v>7</v>
      </c>
      <c r="F471" s="10">
        <v>100</v>
      </c>
    </row>
    <row r="472" spans="1:6" x14ac:dyDescent="0.25">
      <c r="A472" t="s">
        <v>59</v>
      </c>
      <c r="B472">
        <v>206</v>
      </c>
      <c r="C472" t="s">
        <v>71</v>
      </c>
      <c r="D472">
        <v>100</v>
      </c>
      <c r="E472">
        <v>10</v>
      </c>
      <c r="F472" s="10">
        <v>60</v>
      </c>
    </row>
    <row r="473" spans="1:6" x14ac:dyDescent="0.25">
      <c r="A473" t="s">
        <v>59</v>
      </c>
      <c r="B473">
        <v>208</v>
      </c>
      <c r="C473" t="s">
        <v>73</v>
      </c>
      <c r="D473">
        <v>0</v>
      </c>
      <c r="E473">
        <v>17</v>
      </c>
      <c r="F473" s="10">
        <v>5.8823529411764701</v>
      </c>
    </row>
    <row r="474" spans="1:6" x14ac:dyDescent="0.25">
      <c r="A474" t="s">
        <v>59</v>
      </c>
      <c r="B474">
        <v>208</v>
      </c>
      <c r="C474" t="s">
        <v>73</v>
      </c>
      <c r="D474">
        <v>5</v>
      </c>
      <c r="E474">
        <v>1</v>
      </c>
      <c r="F474" s="10">
        <v>0</v>
      </c>
    </row>
    <row r="475" spans="1:6" x14ac:dyDescent="0.25">
      <c r="A475" t="s">
        <v>59</v>
      </c>
      <c r="B475">
        <v>208</v>
      </c>
      <c r="C475" t="s">
        <v>73</v>
      </c>
      <c r="D475">
        <v>5</v>
      </c>
      <c r="E475">
        <v>3</v>
      </c>
      <c r="F475" s="10">
        <v>33.333333333333329</v>
      </c>
    </row>
    <row r="476" spans="1:6" x14ac:dyDescent="0.25">
      <c r="A476" t="s">
        <v>59</v>
      </c>
      <c r="B476">
        <v>208</v>
      </c>
      <c r="C476" t="s">
        <v>73</v>
      </c>
      <c r="D476">
        <v>20</v>
      </c>
      <c r="E476">
        <v>7</v>
      </c>
      <c r="F476" s="10">
        <v>28.571428571428569</v>
      </c>
    </row>
    <row r="477" spans="1:6" x14ac:dyDescent="0.25">
      <c r="A477" t="s">
        <v>59</v>
      </c>
      <c r="B477">
        <v>208</v>
      </c>
      <c r="C477" t="s">
        <v>73</v>
      </c>
      <c r="D477">
        <v>20</v>
      </c>
      <c r="E477">
        <v>11</v>
      </c>
      <c r="F477" s="10">
        <v>9.0909090909090917</v>
      </c>
    </row>
    <row r="478" spans="1:6" x14ac:dyDescent="0.25">
      <c r="A478" t="s">
        <v>59</v>
      </c>
      <c r="B478">
        <v>208</v>
      </c>
      <c r="C478" t="s">
        <v>73</v>
      </c>
      <c r="D478">
        <v>100</v>
      </c>
      <c r="E478">
        <v>7</v>
      </c>
      <c r="F478" s="10">
        <v>14.285714285714285</v>
      </c>
    </row>
    <row r="479" spans="1:6" x14ac:dyDescent="0.25">
      <c r="A479" t="s">
        <v>59</v>
      </c>
      <c r="B479">
        <v>208</v>
      </c>
      <c r="C479" t="s">
        <v>73</v>
      </c>
      <c r="D479">
        <v>100</v>
      </c>
      <c r="E479">
        <v>7</v>
      </c>
      <c r="F479" s="10">
        <v>57.142857142857139</v>
      </c>
    </row>
    <row r="480" spans="1:6" x14ac:dyDescent="0.25">
      <c r="A480" t="s">
        <v>59</v>
      </c>
      <c r="B480">
        <v>212</v>
      </c>
      <c r="C480" t="s">
        <v>74</v>
      </c>
      <c r="D480">
        <v>0</v>
      </c>
      <c r="E480">
        <v>5</v>
      </c>
      <c r="F480" s="10">
        <v>0</v>
      </c>
    </row>
    <row r="481" spans="1:6" x14ac:dyDescent="0.25">
      <c r="A481" t="s">
        <v>59</v>
      </c>
      <c r="B481">
        <v>212</v>
      </c>
      <c r="C481" t="s">
        <v>74</v>
      </c>
      <c r="D481">
        <v>0</v>
      </c>
      <c r="E481">
        <v>14</v>
      </c>
      <c r="F481" s="10">
        <v>7.1428571428571423</v>
      </c>
    </row>
    <row r="482" spans="1:6" x14ac:dyDescent="0.25">
      <c r="A482" t="s">
        <v>59</v>
      </c>
      <c r="B482">
        <v>212</v>
      </c>
      <c r="C482" t="s">
        <v>74</v>
      </c>
      <c r="D482">
        <v>0</v>
      </c>
      <c r="E482">
        <v>14</v>
      </c>
      <c r="F482" s="10">
        <v>14.285714285714285</v>
      </c>
    </row>
    <row r="483" spans="1:6" x14ac:dyDescent="0.25">
      <c r="A483" t="s">
        <v>59</v>
      </c>
      <c r="B483">
        <v>212</v>
      </c>
      <c r="C483" t="s">
        <v>74</v>
      </c>
      <c r="D483">
        <v>0</v>
      </c>
      <c r="E483">
        <v>14</v>
      </c>
      <c r="F483" s="10">
        <v>14.285714285714285</v>
      </c>
    </row>
    <row r="484" spans="1:6" x14ac:dyDescent="0.25">
      <c r="A484" t="s">
        <v>59</v>
      </c>
      <c r="B484">
        <v>212</v>
      </c>
      <c r="C484" t="s">
        <v>74</v>
      </c>
      <c r="D484">
        <v>5</v>
      </c>
      <c r="E484">
        <v>8</v>
      </c>
      <c r="F484" s="10">
        <v>50</v>
      </c>
    </row>
    <row r="485" spans="1:6" x14ac:dyDescent="0.25">
      <c r="A485" t="s">
        <v>59</v>
      </c>
      <c r="B485">
        <v>212</v>
      </c>
      <c r="C485" t="s">
        <v>74</v>
      </c>
      <c r="D485">
        <v>5</v>
      </c>
      <c r="E485">
        <v>9</v>
      </c>
      <c r="F485" s="10">
        <v>33.333333333333329</v>
      </c>
    </row>
    <row r="486" spans="1:6" x14ac:dyDescent="0.25">
      <c r="A486" t="s">
        <v>59</v>
      </c>
      <c r="B486">
        <v>212</v>
      </c>
      <c r="C486" t="s">
        <v>74</v>
      </c>
      <c r="D486">
        <v>5</v>
      </c>
      <c r="E486">
        <v>9</v>
      </c>
      <c r="F486" s="10">
        <v>11.111111111111111</v>
      </c>
    </row>
    <row r="487" spans="1:6" x14ac:dyDescent="0.25">
      <c r="A487" t="s">
        <v>59</v>
      </c>
      <c r="B487">
        <v>212</v>
      </c>
      <c r="C487" t="s">
        <v>74</v>
      </c>
      <c r="D487">
        <v>20</v>
      </c>
      <c r="E487">
        <v>8</v>
      </c>
      <c r="F487" s="10">
        <v>25</v>
      </c>
    </row>
    <row r="488" spans="1:6" x14ac:dyDescent="0.25">
      <c r="A488" t="s">
        <v>59</v>
      </c>
      <c r="B488">
        <v>212</v>
      </c>
      <c r="C488" t="s">
        <v>74</v>
      </c>
      <c r="D488">
        <v>20</v>
      </c>
      <c r="E488">
        <v>8</v>
      </c>
      <c r="F488" s="10">
        <v>25</v>
      </c>
    </row>
    <row r="489" spans="1:6" x14ac:dyDescent="0.25">
      <c r="A489" t="s">
        <v>59</v>
      </c>
      <c r="B489">
        <v>212</v>
      </c>
      <c r="C489" t="s">
        <v>74</v>
      </c>
      <c r="D489">
        <v>20</v>
      </c>
      <c r="E489">
        <v>8</v>
      </c>
      <c r="F489" s="10">
        <v>25</v>
      </c>
    </row>
    <row r="490" spans="1:6" x14ac:dyDescent="0.25">
      <c r="A490" t="s">
        <v>59</v>
      </c>
      <c r="B490">
        <v>212</v>
      </c>
      <c r="C490" t="s">
        <v>74</v>
      </c>
      <c r="D490">
        <v>100</v>
      </c>
      <c r="E490">
        <v>7</v>
      </c>
      <c r="F490" s="10">
        <v>57.142857142857139</v>
      </c>
    </row>
    <row r="491" spans="1:6" x14ac:dyDescent="0.25">
      <c r="A491" t="s">
        <v>59</v>
      </c>
      <c r="B491">
        <v>212</v>
      </c>
      <c r="C491" t="s">
        <v>74</v>
      </c>
      <c r="D491">
        <v>100</v>
      </c>
      <c r="E491">
        <v>8</v>
      </c>
      <c r="F491" s="10">
        <v>37.5</v>
      </c>
    </row>
    <row r="492" spans="1:6" x14ac:dyDescent="0.25">
      <c r="A492" t="s">
        <v>25</v>
      </c>
      <c r="B492">
        <v>156</v>
      </c>
      <c r="C492">
        <v>10000</v>
      </c>
      <c r="D492">
        <v>0</v>
      </c>
      <c r="E492">
        <v>5</v>
      </c>
      <c r="F492" s="10">
        <v>20</v>
      </c>
    </row>
    <row r="493" spans="1:6" x14ac:dyDescent="0.25">
      <c r="A493" t="s">
        <v>25</v>
      </c>
      <c r="B493">
        <v>156</v>
      </c>
      <c r="C493">
        <v>10000</v>
      </c>
      <c r="D493">
        <v>0</v>
      </c>
      <c r="E493">
        <v>6</v>
      </c>
      <c r="F493" s="10">
        <v>0</v>
      </c>
    </row>
    <row r="494" spans="1:6" x14ac:dyDescent="0.25">
      <c r="A494" t="s">
        <v>25</v>
      </c>
      <c r="B494">
        <v>156</v>
      </c>
      <c r="C494">
        <v>10000</v>
      </c>
      <c r="D494">
        <v>0</v>
      </c>
      <c r="E494">
        <v>6</v>
      </c>
      <c r="F494" s="10">
        <v>16.666666666666664</v>
      </c>
    </row>
    <row r="495" spans="1:6" x14ac:dyDescent="0.25">
      <c r="A495" t="s">
        <v>25</v>
      </c>
      <c r="B495">
        <v>156</v>
      </c>
      <c r="C495">
        <v>10000</v>
      </c>
      <c r="D495">
        <v>5</v>
      </c>
      <c r="E495">
        <v>4</v>
      </c>
      <c r="F495" s="10">
        <v>50</v>
      </c>
    </row>
    <row r="496" spans="1:6" x14ac:dyDescent="0.25">
      <c r="A496" t="s">
        <v>25</v>
      </c>
      <c r="B496">
        <v>156</v>
      </c>
      <c r="C496">
        <v>10000</v>
      </c>
      <c r="D496">
        <v>5</v>
      </c>
      <c r="E496">
        <v>6</v>
      </c>
      <c r="F496" s="10">
        <v>66.666666666666657</v>
      </c>
    </row>
    <row r="497" spans="1:6" x14ac:dyDescent="0.25">
      <c r="A497" t="s">
        <v>25</v>
      </c>
      <c r="B497">
        <v>156</v>
      </c>
      <c r="C497">
        <v>10000</v>
      </c>
      <c r="D497">
        <v>20</v>
      </c>
      <c r="E497">
        <v>2</v>
      </c>
      <c r="F497" s="10">
        <v>50</v>
      </c>
    </row>
    <row r="498" spans="1:6" x14ac:dyDescent="0.25">
      <c r="A498" t="s">
        <v>25</v>
      </c>
      <c r="B498">
        <v>156</v>
      </c>
      <c r="C498">
        <v>10000</v>
      </c>
      <c r="D498">
        <v>20</v>
      </c>
      <c r="E498">
        <v>2</v>
      </c>
      <c r="F498" s="10">
        <v>50</v>
      </c>
    </row>
    <row r="499" spans="1:6" x14ac:dyDescent="0.25">
      <c r="A499" t="s">
        <v>25</v>
      </c>
      <c r="B499">
        <v>156</v>
      </c>
      <c r="C499">
        <v>10000</v>
      </c>
      <c r="D499">
        <v>20</v>
      </c>
      <c r="E499">
        <v>5</v>
      </c>
      <c r="F499" s="10">
        <v>20</v>
      </c>
    </row>
    <row r="500" spans="1:6" x14ac:dyDescent="0.25">
      <c r="A500" t="s">
        <v>25</v>
      </c>
      <c r="B500">
        <v>156</v>
      </c>
      <c r="C500">
        <v>10000</v>
      </c>
      <c r="D500">
        <v>100</v>
      </c>
      <c r="E500">
        <v>1</v>
      </c>
      <c r="F500" s="10">
        <v>0</v>
      </c>
    </row>
    <row r="501" spans="1:6" x14ac:dyDescent="0.25">
      <c r="A501" t="s">
        <v>25</v>
      </c>
      <c r="B501">
        <v>156</v>
      </c>
      <c r="C501">
        <v>10000</v>
      </c>
      <c r="D501">
        <v>100</v>
      </c>
      <c r="E501">
        <v>3</v>
      </c>
      <c r="F501" s="10">
        <v>66.666666666666657</v>
      </c>
    </row>
    <row r="502" spans="1:6" x14ac:dyDescent="0.25">
      <c r="A502" t="s">
        <v>25</v>
      </c>
      <c r="B502">
        <v>156</v>
      </c>
      <c r="C502">
        <v>10000</v>
      </c>
      <c r="D502">
        <v>100</v>
      </c>
      <c r="E502">
        <v>4</v>
      </c>
      <c r="F502" s="10">
        <v>75</v>
      </c>
    </row>
    <row r="503" spans="1:6" x14ac:dyDescent="0.25">
      <c r="A503" t="s">
        <v>25</v>
      </c>
      <c r="B503">
        <v>156</v>
      </c>
      <c r="C503">
        <v>10000</v>
      </c>
      <c r="D503">
        <v>100</v>
      </c>
      <c r="E503">
        <v>10</v>
      </c>
      <c r="F503" s="10">
        <v>80</v>
      </c>
    </row>
    <row r="504" spans="1:6" x14ac:dyDescent="0.25">
      <c r="A504" t="s">
        <v>25</v>
      </c>
      <c r="B504">
        <v>157</v>
      </c>
      <c r="C504">
        <v>10001</v>
      </c>
      <c r="D504">
        <v>0</v>
      </c>
      <c r="E504">
        <v>1</v>
      </c>
      <c r="F504" s="10">
        <v>0</v>
      </c>
    </row>
    <row r="505" spans="1:6" x14ac:dyDescent="0.25">
      <c r="A505" t="s">
        <v>25</v>
      </c>
      <c r="B505">
        <v>157</v>
      </c>
      <c r="C505">
        <v>10001</v>
      </c>
      <c r="D505">
        <v>0</v>
      </c>
      <c r="E505">
        <v>2</v>
      </c>
      <c r="F505" s="10">
        <v>0</v>
      </c>
    </row>
    <row r="506" spans="1:6" x14ac:dyDescent="0.25">
      <c r="A506" t="s">
        <v>25</v>
      </c>
      <c r="B506">
        <v>157</v>
      </c>
      <c r="C506">
        <v>10001</v>
      </c>
      <c r="D506">
        <v>0</v>
      </c>
      <c r="E506">
        <v>2</v>
      </c>
      <c r="F506" s="10">
        <v>0</v>
      </c>
    </row>
    <row r="507" spans="1:6" x14ac:dyDescent="0.25">
      <c r="A507" t="s">
        <v>25</v>
      </c>
      <c r="B507">
        <v>157</v>
      </c>
      <c r="C507">
        <v>10001</v>
      </c>
      <c r="D507">
        <v>5</v>
      </c>
      <c r="E507">
        <v>0</v>
      </c>
      <c r="F507" s="10" t="s">
        <v>9</v>
      </c>
    </row>
    <row r="508" spans="1:6" x14ac:dyDescent="0.25">
      <c r="A508" t="s">
        <v>25</v>
      </c>
      <c r="B508">
        <v>157</v>
      </c>
      <c r="C508">
        <v>10001</v>
      </c>
      <c r="D508">
        <v>5</v>
      </c>
      <c r="E508">
        <v>2</v>
      </c>
      <c r="F508" s="10">
        <v>50</v>
      </c>
    </row>
    <row r="509" spans="1:6" x14ac:dyDescent="0.25">
      <c r="A509" t="s">
        <v>25</v>
      </c>
      <c r="B509">
        <v>157</v>
      </c>
      <c r="C509">
        <v>10001</v>
      </c>
      <c r="D509">
        <v>20</v>
      </c>
      <c r="E509">
        <v>0</v>
      </c>
      <c r="F509" s="10" t="s">
        <v>9</v>
      </c>
    </row>
    <row r="510" spans="1:6" x14ac:dyDescent="0.25">
      <c r="A510" t="s">
        <v>25</v>
      </c>
      <c r="B510">
        <v>157</v>
      </c>
      <c r="C510">
        <v>10001</v>
      </c>
      <c r="D510">
        <v>20</v>
      </c>
      <c r="E510">
        <v>2</v>
      </c>
      <c r="F510" s="10">
        <v>100</v>
      </c>
    </row>
    <row r="511" spans="1:6" x14ac:dyDescent="0.25">
      <c r="A511" t="s">
        <v>25</v>
      </c>
      <c r="B511">
        <v>157</v>
      </c>
      <c r="C511">
        <v>10001</v>
      </c>
      <c r="D511">
        <v>100</v>
      </c>
      <c r="E511">
        <v>1</v>
      </c>
      <c r="F511" s="10">
        <v>100</v>
      </c>
    </row>
    <row r="512" spans="1:6" x14ac:dyDescent="0.25">
      <c r="A512" t="s">
        <v>25</v>
      </c>
      <c r="B512">
        <v>157</v>
      </c>
      <c r="C512">
        <v>10001</v>
      </c>
      <c r="D512">
        <v>100</v>
      </c>
      <c r="E512">
        <v>3</v>
      </c>
      <c r="F512" s="10">
        <v>100</v>
      </c>
    </row>
    <row r="513" spans="1:6" x14ac:dyDescent="0.25">
      <c r="A513" t="s">
        <v>25</v>
      </c>
      <c r="B513">
        <v>157</v>
      </c>
      <c r="C513">
        <v>10001</v>
      </c>
      <c r="D513">
        <v>100</v>
      </c>
      <c r="E513">
        <v>3</v>
      </c>
      <c r="F513" s="10">
        <v>100</v>
      </c>
    </row>
    <row r="514" spans="1:6" x14ac:dyDescent="0.25">
      <c r="A514" t="s">
        <v>25</v>
      </c>
      <c r="B514">
        <v>157</v>
      </c>
      <c r="C514">
        <v>10001</v>
      </c>
      <c r="D514">
        <v>100</v>
      </c>
      <c r="E514">
        <v>4</v>
      </c>
      <c r="F514" s="10">
        <v>100</v>
      </c>
    </row>
    <row r="515" spans="1:6" x14ac:dyDescent="0.25">
      <c r="A515" t="s">
        <v>25</v>
      </c>
      <c r="B515">
        <v>160</v>
      </c>
      <c r="C515">
        <v>10002</v>
      </c>
      <c r="D515">
        <v>0</v>
      </c>
      <c r="E515">
        <v>7</v>
      </c>
      <c r="F515" s="10">
        <v>0</v>
      </c>
    </row>
    <row r="516" spans="1:6" x14ac:dyDescent="0.25">
      <c r="A516" t="s">
        <v>25</v>
      </c>
      <c r="B516">
        <v>160</v>
      </c>
      <c r="C516">
        <v>10002</v>
      </c>
      <c r="D516">
        <v>0</v>
      </c>
      <c r="E516">
        <v>7</v>
      </c>
      <c r="F516" s="10">
        <v>14.285714285714285</v>
      </c>
    </row>
    <row r="517" spans="1:6" x14ac:dyDescent="0.25">
      <c r="A517" t="s">
        <v>25</v>
      </c>
      <c r="B517">
        <v>160</v>
      </c>
      <c r="C517">
        <v>10002</v>
      </c>
      <c r="D517">
        <v>5</v>
      </c>
      <c r="E517">
        <v>1</v>
      </c>
      <c r="F517" s="10">
        <v>0</v>
      </c>
    </row>
    <row r="518" spans="1:6" x14ac:dyDescent="0.25">
      <c r="A518" t="s">
        <v>25</v>
      </c>
      <c r="B518">
        <v>160</v>
      </c>
      <c r="C518">
        <v>10002</v>
      </c>
      <c r="D518">
        <v>5</v>
      </c>
      <c r="E518">
        <v>2</v>
      </c>
      <c r="F518" s="10">
        <v>0</v>
      </c>
    </row>
    <row r="519" spans="1:6" x14ac:dyDescent="0.25">
      <c r="A519" t="s">
        <v>25</v>
      </c>
      <c r="B519">
        <v>160</v>
      </c>
      <c r="C519">
        <v>10002</v>
      </c>
      <c r="D519">
        <v>20</v>
      </c>
      <c r="E519">
        <v>2</v>
      </c>
      <c r="F519" s="10">
        <v>100</v>
      </c>
    </row>
    <row r="520" spans="1:6" x14ac:dyDescent="0.25">
      <c r="A520" t="s">
        <v>25</v>
      </c>
      <c r="B520">
        <v>160</v>
      </c>
      <c r="C520">
        <v>10002</v>
      </c>
      <c r="D520">
        <v>100</v>
      </c>
      <c r="E520">
        <v>3</v>
      </c>
      <c r="F520" s="10">
        <v>100</v>
      </c>
    </row>
    <row r="521" spans="1:6" x14ac:dyDescent="0.25">
      <c r="A521" t="s">
        <v>25</v>
      </c>
      <c r="B521">
        <v>160</v>
      </c>
      <c r="C521">
        <v>10002</v>
      </c>
      <c r="D521">
        <v>100</v>
      </c>
      <c r="E521">
        <v>3</v>
      </c>
      <c r="F521" s="10">
        <v>100</v>
      </c>
    </row>
    <row r="522" spans="1:6" x14ac:dyDescent="0.25">
      <c r="A522" t="s">
        <v>25</v>
      </c>
      <c r="B522">
        <v>163</v>
      </c>
      <c r="C522">
        <v>10003</v>
      </c>
      <c r="D522">
        <v>0</v>
      </c>
      <c r="E522">
        <v>11</v>
      </c>
      <c r="F522" s="10">
        <v>9.0909090909090917</v>
      </c>
    </row>
    <row r="523" spans="1:6" x14ac:dyDescent="0.25">
      <c r="A523" t="s">
        <v>25</v>
      </c>
      <c r="B523">
        <v>163</v>
      </c>
      <c r="C523">
        <v>10003</v>
      </c>
      <c r="D523">
        <v>5</v>
      </c>
      <c r="E523">
        <v>0</v>
      </c>
      <c r="F523" s="10" t="s">
        <v>9</v>
      </c>
    </row>
    <row r="524" spans="1:6" x14ac:dyDescent="0.25">
      <c r="A524" t="s">
        <v>25</v>
      </c>
      <c r="B524">
        <v>163</v>
      </c>
      <c r="C524">
        <v>10003</v>
      </c>
      <c r="D524">
        <v>5</v>
      </c>
      <c r="E524">
        <v>2</v>
      </c>
      <c r="F524" s="10">
        <v>100</v>
      </c>
    </row>
    <row r="525" spans="1:6" x14ac:dyDescent="0.25">
      <c r="A525" t="s">
        <v>25</v>
      </c>
      <c r="B525">
        <v>163</v>
      </c>
      <c r="C525">
        <v>10003</v>
      </c>
      <c r="D525">
        <v>20</v>
      </c>
      <c r="E525">
        <v>1</v>
      </c>
      <c r="F525" s="10">
        <v>100</v>
      </c>
    </row>
    <row r="526" spans="1:6" x14ac:dyDescent="0.25">
      <c r="A526" t="s">
        <v>25</v>
      </c>
      <c r="B526">
        <v>163</v>
      </c>
      <c r="C526">
        <v>10003</v>
      </c>
      <c r="D526">
        <v>100</v>
      </c>
      <c r="E526">
        <v>0</v>
      </c>
      <c r="F526" s="10" t="s">
        <v>9</v>
      </c>
    </row>
    <row r="527" spans="1:6" x14ac:dyDescent="0.25">
      <c r="A527" t="s">
        <v>25</v>
      </c>
      <c r="B527">
        <v>163</v>
      </c>
      <c r="C527">
        <v>10003</v>
      </c>
      <c r="D527">
        <v>100</v>
      </c>
      <c r="E527">
        <v>0</v>
      </c>
      <c r="F527" s="10" t="s">
        <v>9</v>
      </c>
    </row>
    <row r="528" spans="1:6" x14ac:dyDescent="0.25">
      <c r="A528" t="s">
        <v>25</v>
      </c>
      <c r="B528">
        <v>163</v>
      </c>
      <c r="C528">
        <v>10003</v>
      </c>
      <c r="D528">
        <v>100</v>
      </c>
      <c r="E528">
        <v>1</v>
      </c>
      <c r="F528" s="10">
        <v>100</v>
      </c>
    </row>
    <row r="529" spans="1:6" x14ac:dyDescent="0.25">
      <c r="A529" t="s">
        <v>25</v>
      </c>
      <c r="B529">
        <v>163</v>
      </c>
      <c r="C529">
        <v>10003</v>
      </c>
      <c r="D529">
        <v>100</v>
      </c>
      <c r="E529">
        <v>2</v>
      </c>
      <c r="F529" s="10">
        <v>100</v>
      </c>
    </row>
    <row r="530" spans="1:6" x14ac:dyDescent="0.25">
      <c r="A530" t="s">
        <v>25</v>
      </c>
      <c r="B530">
        <v>166</v>
      </c>
      <c r="C530">
        <v>10004</v>
      </c>
      <c r="D530">
        <v>0</v>
      </c>
      <c r="E530">
        <v>7</v>
      </c>
      <c r="F530" s="10">
        <v>0</v>
      </c>
    </row>
    <row r="531" spans="1:6" x14ac:dyDescent="0.25">
      <c r="A531" t="s">
        <v>25</v>
      </c>
      <c r="B531">
        <v>166</v>
      </c>
      <c r="C531">
        <v>10004</v>
      </c>
      <c r="D531">
        <v>0</v>
      </c>
      <c r="E531">
        <v>8</v>
      </c>
      <c r="F531" s="10">
        <v>0</v>
      </c>
    </row>
    <row r="532" spans="1:6" x14ac:dyDescent="0.25">
      <c r="A532" t="s">
        <v>25</v>
      </c>
      <c r="B532">
        <v>166</v>
      </c>
      <c r="C532">
        <v>10004</v>
      </c>
      <c r="D532">
        <v>0</v>
      </c>
      <c r="E532">
        <v>8</v>
      </c>
      <c r="F532" s="10">
        <v>0</v>
      </c>
    </row>
    <row r="533" spans="1:6" x14ac:dyDescent="0.25">
      <c r="A533" t="s">
        <v>25</v>
      </c>
      <c r="B533">
        <v>166</v>
      </c>
      <c r="C533">
        <v>10004</v>
      </c>
      <c r="D533">
        <v>0</v>
      </c>
      <c r="E533">
        <v>9</v>
      </c>
      <c r="F533" s="10">
        <v>11.111111111111111</v>
      </c>
    </row>
    <row r="534" spans="1:6" x14ac:dyDescent="0.25">
      <c r="A534" t="s">
        <v>25</v>
      </c>
      <c r="B534">
        <v>166</v>
      </c>
      <c r="C534">
        <v>10004</v>
      </c>
      <c r="D534">
        <v>5</v>
      </c>
      <c r="E534">
        <v>1</v>
      </c>
      <c r="F534" s="10">
        <v>100</v>
      </c>
    </row>
    <row r="535" spans="1:6" x14ac:dyDescent="0.25">
      <c r="A535" t="s">
        <v>25</v>
      </c>
      <c r="B535">
        <v>166</v>
      </c>
      <c r="C535">
        <v>10004</v>
      </c>
      <c r="D535">
        <v>5</v>
      </c>
      <c r="E535">
        <v>1</v>
      </c>
      <c r="F535" s="10">
        <v>0</v>
      </c>
    </row>
    <row r="536" spans="1:6" x14ac:dyDescent="0.25">
      <c r="A536" t="s">
        <v>25</v>
      </c>
      <c r="B536">
        <v>166</v>
      </c>
      <c r="C536">
        <v>10004</v>
      </c>
      <c r="D536">
        <v>5</v>
      </c>
      <c r="E536">
        <v>1</v>
      </c>
      <c r="F536" s="10">
        <v>0</v>
      </c>
    </row>
    <row r="537" spans="1:6" x14ac:dyDescent="0.25">
      <c r="A537" t="s">
        <v>25</v>
      </c>
      <c r="B537">
        <v>166</v>
      </c>
      <c r="C537">
        <v>10004</v>
      </c>
      <c r="D537">
        <v>5</v>
      </c>
      <c r="E537">
        <v>3</v>
      </c>
      <c r="F537" s="10">
        <v>0</v>
      </c>
    </row>
    <row r="538" spans="1:6" x14ac:dyDescent="0.25">
      <c r="A538" t="s">
        <v>25</v>
      </c>
      <c r="B538">
        <v>166</v>
      </c>
      <c r="C538">
        <v>10004</v>
      </c>
      <c r="D538">
        <v>20</v>
      </c>
      <c r="E538">
        <v>1</v>
      </c>
      <c r="F538" s="10">
        <v>0</v>
      </c>
    </row>
    <row r="539" spans="1:6" x14ac:dyDescent="0.25">
      <c r="A539" t="s">
        <v>25</v>
      </c>
      <c r="B539">
        <v>166</v>
      </c>
      <c r="C539">
        <v>10004</v>
      </c>
      <c r="D539">
        <v>20</v>
      </c>
      <c r="E539">
        <v>2</v>
      </c>
      <c r="F539" s="10">
        <v>50</v>
      </c>
    </row>
    <row r="540" spans="1:6" x14ac:dyDescent="0.25">
      <c r="A540" t="s">
        <v>25</v>
      </c>
      <c r="B540">
        <v>166</v>
      </c>
      <c r="C540">
        <v>10004</v>
      </c>
      <c r="D540">
        <v>20</v>
      </c>
      <c r="E540">
        <v>3</v>
      </c>
      <c r="F540" s="10">
        <v>66.666666666666657</v>
      </c>
    </row>
    <row r="541" spans="1:6" x14ac:dyDescent="0.25">
      <c r="A541" t="s">
        <v>25</v>
      </c>
      <c r="B541">
        <v>166</v>
      </c>
      <c r="C541">
        <v>10004</v>
      </c>
      <c r="D541">
        <v>20</v>
      </c>
      <c r="E541">
        <v>5</v>
      </c>
      <c r="F541" s="10">
        <v>20</v>
      </c>
    </row>
    <row r="542" spans="1:6" x14ac:dyDescent="0.25">
      <c r="A542" t="s">
        <v>25</v>
      </c>
      <c r="B542">
        <v>166</v>
      </c>
      <c r="C542">
        <v>10004</v>
      </c>
      <c r="D542">
        <v>100</v>
      </c>
      <c r="E542">
        <v>1</v>
      </c>
      <c r="F542" s="10">
        <v>100</v>
      </c>
    </row>
    <row r="543" spans="1:6" x14ac:dyDescent="0.25">
      <c r="A543" t="s">
        <v>25</v>
      </c>
      <c r="B543">
        <v>166</v>
      </c>
      <c r="C543">
        <v>10004</v>
      </c>
      <c r="D543">
        <v>100</v>
      </c>
      <c r="E543">
        <v>1</v>
      </c>
      <c r="F543" s="10">
        <v>100</v>
      </c>
    </row>
    <row r="544" spans="1:6" x14ac:dyDescent="0.25">
      <c r="A544" t="s">
        <v>25</v>
      </c>
      <c r="B544">
        <v>167</v>
      </c>
      <c r="C544">
        <v>10005</v>
      </c>
      <c r="D544">
        <v>0</v>
      </c>
      <c r="E544">
        <v>1</v>
      </c>
      <c r="F544" s="10">
        <v>0</v>
      </c>
    </row>
    <row r="545" spans="1:6" x14ac:dyDescent="0.25">
      <c r="A545" t="s">
        <v>25</v>
      </c>
      <c r="B545">
        <v>167</v>
      </c>
      <c r="C545">
        <v>10005</v>
      </c>
      <c r="D545">
        <v>0</v>
      </c>
      <c r="E545">
        <v>5</v>
      </c>
      <c r="F545" s="10">
        <v>0</v>
      </c>
    </row>
    <row r="546" spans="1:6" x14ac:dyDescent="0.25">
      <c r="A546" t="s">
        <v>25</v>
      </c>
      <c r="B546">
        <v>167</v>
      </c>
      <c r="C546">
        <v>10005</v>
      </c>
      <c r="D546">
        <v>0</v>
      </c>
      <c r="E546">
        <v>6</v>
      </c>
      <c r="F546" s="10">
        <v>0</v>
      </c>
    </row>
    <row r="547" spans="1:6" x14ac:dyDescent="0.25">
      <c r="A547" t="s">
        <v>25</v>
      </c>
      <c r="B547">
        <v>167</v>
      </c>
      <c r="C547">
        <v>10005</v>
      </c>
      <c r="D547">
        <v>0</v>
      </c>
      <c r="E547">
        <v>7</v>
      </c>
      <c r="F547" s="10">
        <v>0</v>
      </c>
    </row>
    <row r="548" spans="1:6" x14ac:dyDescent="0.25">
      <c r="A548" t="s">
        <v>25</v>
      </c>
      <c r="B548">
        <v>167</v>
      </c>
      <c r="C548">
        <v>10005</v>
      </c>
      <c r="D548">
        <v>5</v>
      </c>
      <c r="E548">
        <v>0</v>
      </c>
      <c r="F548" s="10" t="s">
        <v>9</v>
      </c>
    </row>
    <row r="549" spans="1:6" x14ac:dyDescent="0.25">
      <c r="A549" t="s">
        <v>25</v>
      </c>
      <c r="B549">
        <v>167</v>
      </c>
      <c r="C549">
        <v>10005</v>
      </c>
      <c r="D549">
        <v>5</v>
      </c>
      <c r="E549">
        <v>0</v>
      </c>
      <c r="F549" s="10" t="s">
        <v>9</v>
      </c>
    </row>
    <row r="550" spans="1:6" x14ac:dyDescent="0.25">
      <c r="A550" t="s">
        <v>25</v>
      </c>
      <c r="B550">
        <v>167</v>
      </c>
      <c r="C550">
        <v>10005</v>
      </c>
      <c r="D550">
        <v>5</v>
      </c>
      <c r="E550">
        <v>2</v>
      </c>
      <c r="F550" s="10">
        <v>50</v>
      </c>
    </row>
    <row r="551" spans="1:6" x14ac:dyDescent="0.25">
      <c r="A551" t="s">
        <v>25</v>
      </c>
      <c r="B551">
        <v>167</v>
      </c>
      <c r="C551">
        <v>10005</v>
      </c>
      <c r="D551">
        <v>20</v>
      </c>
      <c r="E551">
        <v>1</v>
      </c>
      <c r="F551" s="10">
        <v>0</v>
      </c>
    </row>
    <row r="552" spans="1:6" x14ac:dyDescent="0.25">
      <c r="A552" t="s">
        <v>25</v>
      </c>
      <c r="B552">
        <v>167</v>
      </c>
      <c r="C552">
        <v>10005</v>
      </c>
      <c r="D552">
        <v>20</v>
      </c>
      <c r="E552">
        <v>2</v>
      </c>
      <c r="F552" s="10">
        <v>0</v>
      </c>
    </row>
    <row r="553" spans="1:6" x14ac:dyDescent="0.25">
      <c r="A553" t="s">
        <v>25</v>
      </c>
      <c r="B553">
        <v>167</v>
      </c>
      <c r="C553">
        <v>10005</v>
      </c>
      <c r="D553">
        <v>20</v>
      </c>
      <c r="E553">
        <v>2</v>
      </c>
      <c r="F553" s="10">
        <v>50</v>
      </c>
    </row>
    <row r="554" spans="1:6" x14ac:dyDescent="0.25">
      <c r="A554" t="s">
        <v>25</v>
      </c>
      <c r="B554">
        <v>167</v>
      </c>
      <c r="C554">
        <v>10005</v>
      </c>
      <c r="D554">
        <v>20</v>
      </c>
      <c r="E554">
        <v>3</v>
      </c>
      <c r="F554" s="10">
        <v>33.333333333333329</v>
      </c>
    </row>
    <row r="555" spans="1:6" x14ac:dyDescent="0.25">
      <c r="A555" t="s">
        <v>25</v>
      </c>
      <c r="B555">
        <v>167</v>
      </c>
      <c r="C555">
        <v>10005</v>
      </c>
      <c r="D555">
        <v>20</v>
      </c>
      <c r="E555">
        <v>3</v>
      </c>
      <c r="F555" s="10">
        <v>33.333333333333329</v>
      </c>
    </row>
    <row r="556" spans="1:6" x14ac:dyDescent="0.25">
      <c r="A556" t="s">
        <v>25</v>
      </c>
      <c r="B556">
        <v>167</v>
      </c>
      <c r="C556">
        <v>10005</v>
      </c>
      <c r="D556">
        <v>100</v>
      </c>
      <c r="E556">
        <v>1</v>
      </c>
      <c r="F556" s="10">
        <v>100</v>
      </c>
    </row>
    <row r="557" spans="1:6" x14ac:dyDescent="0.25">
      <c r="A557" t="s">
        <v>25</v>
      </c>
      <c r="B557">
        <v>167</v>
      </c>
      <c r="C557">
        <v>10005</v>
      </c>
      <c r="D557">
        <v>100</v>
      </c>
      <c r="E557">
        <v>1</v>
      </c>
      <c r="F557" s="10">
        <v>100</v>
      </c>
    </row>
    <row r="558" spans="1:6" x14ac:dyDescent="0.25">
      <c r="A558" t="s">
        <v>25</v>
      </c>
      <c r="B558">
        <v>167</v>
      </c>
      <c r="C558">
        <v>10005</v>
      </c>
      <c r="D558">
        <v>100</v>
      </c>
      <c r="E558">
        <v>2</v>
      </c>
      <c r="F558" s="10">
        <v>50</v>
      </c>
    </row>
    <row r="559" spans="1:6" x14ac:dyDescent="0.25">
      <c r="A559" t="s">
        <v>25</v>
      </c>
      <c r="B559">
        <v>167</v>
      </c>
      <c r="C559">
        <v>10005</v>
      </c>
      <c r="D559">
        <v>100</v>
      </c>
      <c r="E559">
        <v>3</v>
      </c>
      <c r="F559" s="10">
        <v>100</v>
      </c>
    </row>
    <row r="560" spans="1:6" x14ac:dyDescent="0.25">
      <c r="A560" t="s">
        <v>25</v>
      </c>
      <c r="B560">
        <v>170</v>
      </c>
      <c r="C560">
        <v>20000</v>
      </c>
      <c r="D560">
        <v>0</v>
      </c>
      <c r="E560">
        <v>0</v>
      </c>
      <c r="F560" s="10" t="s">
        <v>9</v>
      </c>
    </row>
    <row r="561" spans="1:6" x14ac:dyDescent="0.25">
      <c r="A561" t="s">
        <v>25</v>
      </c>
      <c r="B561">
        <v>170</v>
      </c>
      <c r="C561">
        <v>20000</v>
      </c>
      <c r="D561">
        <v>0</v>
      </c>
      <c r="E561">
        <v>2</v>
      </c>
      <c r="F561" s="10">
        <v>0</v>
      </c>
    </row>
    <row r="562" spans="1:6" x14ac:dyDescent="0.25">
      <c r="A562" t="s">
        <v>25</v>
      </c>
      <c r="B562">
        <v>170</v>
      </c>
      <c r="C562">
        <v>20000</v>
      </c>
      <c r="D562">
        <v>0</v>
      </c>
      <c r="E562">
        <v>6</v>
      </c>
      <c r="F562" s="10">
        <v>0</v>
      </c>
    </row>
    <row r="563" spans="1:6" x14ac:dyDescent="0.25">
      <c r="A563" t="s">
        <v>25</v>
      </c>
      <c r="B563">
        <v>170</v>
      </c>
      <c r="C563">
        <v>20000</v>
      </c>
      <c r="D563">
        <v>0</v>
      </c>
      <c r="E563">
        <v>7</v>
      </c>
      <c r="F563" s="10">
        <v>0</v>
      </c>
    </row>
    <row r="564" spans="1:6" x14ac:dyDescent="0.25">
      <c r="A564" t="s">
        <v>25</v>
      </c>
      <c r="B564">
        <v>170</v>
      </c>
      <c r="C564">
        <v>20000</v>
      </c>
      <c r="D564">
        <v>5</v>
      </c>
      <c r="E564">
        <v>0</v>
      </c>
      <c r="F564" s="10" t="s">
        <v>9</v>
      </c>
    </row>
    <row r="565" spans="1:6" x14ac:dyDescent="0.25">
      <c r="A565" t="s">
        <v>25</v>
      </c>
      <c r="B565">
        <v>170</v>
      </c>
      <c r="C565">
        <v>20000</v>
      </c>
      <c r="D565">
        <v>5</v>
      </c>
      <c r="E565">
        <v>1</v>
      </c>
      <c r="F565" s="10">
        <v>100</v>
      </c>
    </row>
    <row r="566" spans="1:6" x14ac:dyDescent="0.25">
      <c r="A566" t="s">
        <v>25</v>
      </c>
      <c r="B566">
        <v>170</v>
      </c>
      <c r="C566">
        <v>20000</v>
      </c>
      <c r="D566">
        <v>20</v>
      </c>
      <c r="E566">
        <v>0</v>
      </c>
      <c r="F566" s="10" t="s">
        <v>9</v>
      </c>
    </row>
    <row r="567" spans="1:6" x14ac:dyDescent="0.25">
      <c r="A567" t="s">
        <v>25</v>
      </c>
      <c r="B567">
        <v>170</v>
      </c>
      <c r="C567">
        <v>20000</v>
      </c>
      <c r="D567">
        <v>20</v>
      </c>
      <c r="E567">
        <v>0</v>
      </c>
      <c r="F567" s="10" t="s">
        <v>9</v>
      </c>
    </row>
    <row r="568" spans="1:6" x14ac:dyDescent="0.25">
      <c r="A568" t="s">
        <v>25</v>
      </c>
      <c r="B568">
        <v>170</v>
      </c>
      <c r="C568">
        <v>20000</v>
      </c>
      <c r="D568">
        <v>20</v>
      </c>
      <c r="E568">
        <v>2</v>
      </c>
      <c r="F568" s="10">
        <v>50</v>
      </c>
    </row>
    <row r="569" spans="1:6" x14ac:dyDescent="0.25">
      <c r="A569" t="s">
        <v>25</v>
      </c>
      <c r="B569">
        <v>170</v>
      </c>
      <c r="C569">
        <v>20000</v>
      </c>
      <c r="D569">
        <v>20</v>
      </c>
      <c r="E569">
        <v>2</v>
      </c>
      <c r="F569" s="10">
        <v>100</v>
      </c>
    </row>
    <row r="570" spans="1:6" x14ac:dyDescent="0.25">
      <c r="A570" t="s">
        <v>25</v>
      </c>
      <c r="B570">
        <v>170</v>
      </c>
      <c r="C570">
        <v>20000</v>
      </c>
      <c r="D570">
        <v>20</v>
      </c>
      <c r="E570">
        <v>3</v>
      </c>
      <c r="F570" s="10">
        <v>66.666666666666657</v>
      </c>
    </row>
    <row r="571" spans="1:6" x14ac:dyDescent="0.25">
      <c r="A571" t="s">
        <v>25</v>
      </c>
      <c r="B571">
        <v>170</v>
      </c>
      <c r="C571">
        <v>20000</v>
      </c>
      <c r="D571">
        <v>100</v>
      </c>
      <c r="E571">
        <v>0</v>
      </c>
      <c r="F571" s="10" t="s">
        <v>9</v>
      </c>
    </row>
    <row r="572" spans="1:6" x14ac:dyDescent="0.25">
      <c r="A572" t="s">
        <v>25</v>
      </c>
      <c r="B572">
        <v>170</v>
      </c>
      <c r="C572">
        <v>20000</v>
      </c>
      <c r="D572">
        <v>100</v>
      </c>
      <c r="E572">
        <v>1</v>
      </c>
      <c r="F572" s="10">
        <v>100</v>
      </c>
    </row>
    <row r="573" spans="1:6" x14ac:dyDescent="0.25">
      <c r="A573" t="s">
        <v>25</v>
      </c>
      <c r="B573">
        <v>171</v>
      </c>
      <c r="C573">
        <v>30000</v>
      </c>
      <c r="D573">
        <v>0</v>
      </c>
      <c r="E573">
        <v>1</v>
      </c>
      <c r="F573" s="10">
        <v>0</v>
      </c>
    </row>
    <row r="574" spans="1:6" x14ac:dyDescent="0.25">
      <c r="A574" t="s">
        <v>25</v>
      </c>
      <c r="B574">
        <v>171</v>
      </c>
      <c r="C574">
        <v>30000</v>
      </c>
      <c r="D574">
        <v>0</v>
      </c>
      <c r="E574">
        <v>6</v>
      </c>
      <c r="F574" s="10">
        <v>0</v>
      </c>
    </row>
    <row r="575" spans="1:6" x14ac:dyDescent="0.25">
      <c r="A575" t="s">
        <v>25</v>
      </c>
      <c r="B575">
        <v>171</v>
      </c>
      <c r="C575">
        <v>30000</v>
      </c>
      <c r="D575">
        <v>5</v>
      </c>
      <c r="E575">
        <v>2</v>
      </c>
      <c r="F575" s="10">
        <v>0</v>
      </c>
    </row>
    <row r="576" spans="1:6" x14ac:dyDescent="0.25">
      <c r="A576" t="s">
        <v>25</v>
      </c>
      <c r="B576">
        <v>171</v>
      </c>
      <c r="C576">
        <v>30000</v>
      </c>
      <c r="D576">
        <v>20</v>
      </c>
      <c r="E576">
        <v>2</v>
      </c>
      <c r="F576" s="10">
        <v>100</v>
      </c>
    </row>
    <row r="577" spans="1:6" x14ac:dyDescent="0.25">
      <c r="A577" t="s">
        <v>25</v>
      </c>
      <c r="B577">
        <v>171</v>
      </c>
      <c r="C577">
        <v>30000</v>
      </c>
      <c r="D577">
        <v>20</v>
      </c>
      <c r="E577">
        <v>3</v>
      </c>
      <c r="F577" s="10">
        <v>100</v>
      </c>
    </row>
    <row r="578" spans="1:6" x14ac:dyDescent="0.25">
      <c r="A578" t="s">
        <v>3</v>
      </c>
      <c r="B578">
        <v>294</v>
      </c>
      <c r="C578" t="s">
        <v>126</v>
      </c>
      <c r="D578">
        <v>0</v>
      </c>
      <c r="E578">
        <v>1</v>
      </c>
      <c r="F578" s="10">
        <v>0</v>
      </c>
    </row>
    <row r="579" spans="1:6" x14ac:dyDescent="0.25">
      <c r="A579" t="s">
        <v>3</v>
      </c>
      <c r="B579">
        <v>294</v>
      </c>
      <c r="C579" t="s">
        <v>126</v>
      </c>
      <c r="D579">
        <v>0</v>
      </c>
      <c r="E579">
        <v>1</v>
      </c>
      <c r="F579" s="10">
        <v>0</v>
      </c>
    </row>
    <row r="580" spans="1:6" x14ac:dyDescent="0.25">
      <c r="A580" t="s">
        <v>3</v>
      </c>
      <c r="B580">
        <v>294</v>
      </c>
      <c r="C580" t="s">
        <v>126</v>
      </c>
      <c r="D580">
        <v>0</v>
      </c>
      <c r="E580">
        <v>3</v>
      </c>
      <c r="F580" s="10">
        <v>0</v>
      </c>
    </row>
    <row r="581" spans="1:6" x14ac:dyDescent="0.25">
      <c r="A581" t="s">
        <v>3</v>
      </c>
      <c r="B581">
        <v>294</v>
      </c>
      <c r="C581" t="s">
        <v>126</v>
      </c>
      <c r="D581">
        <v>5</v>
      </c>
      <c r="E581">
        <v>1</v>
      </c>
      <c r="F581" s="10">
        <v>100</v>
      </c>
    </row>
    <row r="582" spans="1:6" x14ac:dyDescent="0.25">
      <c r="A582" t="s">
        <v>3</v>
      </c>
      <c r="B582">
        <v>294</v>
      </c>
      <c r="C582" t="s">
        <v>126</v>
      </c>
      <c r="D582">
        <v>5</v>
      </c>
      <c r="E582">
        <v>4</v>
      </c>
      <c r="F582" s="10">
        <v>100</v>
      </c>
    </row>
    <row r="583" spans="1:6" x14ac:dyDescent="0.25">
      <c r="A583" t="s">
        <v>3</v>
      </c>
      <c r="B583">
        <v>294</v>
      </c>
      <c r="C583" t="s">
        <v>126</v>
      </c>
      <c r="D583">
        <v>20</v>
      </c>
      <c r="E583">
        <v>1</v>
      </c>
      <c r="F583" s="10">
        <v>100</v>
      </c>
    </row>
    <row r="584" spans="1:6" x14ac:dyDescent="0.25">
      <c r="A584" t="s">
        <v>3</v>
      </c>
      <c r="B584">
        <v>294</v>
      </c>
      <c r="C584" t="s">
        <v>126</v>
      </c>
      <c r="D584">
        <v>20</v>
      </c>
      <c r="E584">
        <v>1</v>
      </c>
      <c r="F584" s="10">
        <v>100</v>
      </c>
    </row>
    <row r="585" spans="1:6" x14ac:dyDescent="0.25">
      <c r="A585" t="s">
        <v>3</v>
      </c>
      <c r="B585">
        <v>294</v>
      </c>
      <c r="C585" t="s">
        <v>126</v>
      </c>
      <c r="D585">
        <v>20</v>
      </c>
      <c r="E585">
        <v>2</v>
      </c>
      <c r="F585" s="10">
        <v>100</v>
      </c>
    </row>
    <row r="586" spans="1:6" x14ac:dyDescent="0.25">
      <c r="A586" t="s">
        <v>3</v>
      </c>
      <c r="B586">
        <v>294</v>
      </c>
      <c r="C586" t="s">
        <v>126</v>
      </c>
      <c r="D586">
        <v>100</v>
      </c>
      <c r="E586">
        <v>1</v>
      </c>
      <c r="F586" s="10">
        <v>100</v>
      </c>
    </row>
    <row r="587" spans="1:6" x14ac:dyDescent="0.25">
      <c r="A587" t="s">
        <v>3</v>
      </c>
      <c r="B587">
        <v>294</v>
      </c>
      <c r="C587" t="s">
        <v>126</v>
      </c>
      <c r="D587">
        <v>100</v>
      </c>
      <c r="E587">
        <v>1</v>
      </c>
      <c r="F587" s="10">
        <v>100</v>
      </c>
    </row>
    <row r="588" spans="1:6" x14ac:dyDescent="0.25">
      <c r="A588" t="s">
        <v>3</v>
      </c>
      <c r="B588">
        <v>297</v>
      </c>
      <c r="C588" t="s">
        <v>127</v>
      </c>
      <c r="D588">
        <v>0</v>
      </c>
      <c r="E588">
        <v>2</v>
      </c>
      <c r="F588" s="10">
        <v>0</v>
      </c>
    </row>
    <row r="589" spans="1:6" x14ac:dyDescent="0.25">
      <c r="A589" t="s">
        <v>3</v>
      </c>
      <c r="B589">
        <v>297</v>
      </c>
      <c r="C589" t="s">
        <v>127</v>
      </c>
      <c r="D589">
        <v>0</v>
      </c>
      <c r="E589">
        <v>9</v>
      </c>
      <c r="F589" s="10">
        <v>12.5</v>
      </c>
    </row>
    <row r="590" spans="1:6" x14ac:dyDescent="0.25">
      <c r="A590" t="s">
        <v>3</v>
      </c>
      <c r="B590">
        <v>297</v>
      </c>
      <c r="C590" t="s">
        <v>127</v>
      </c>
      <c r="D590">
        <v>5</v>
      </c>
      <c r="E590">
        <v>2</v>
      </c>
      <c r="F590" s="10">
        <v>100</v>
      </c>
    </row>
    <row r="591" spans="1:6" x14ac:dyDescent="0.25">
      <c r="A591" t="s">
        <v>3</v>
      </c>
      <c r="B591">
        <v>297</v>
      </c>
      <c r="C591" t="s">
        <v>127</v>
      </c>
      <c r="D591">
        <v>5</v>
      </c>
      <c r="E591">
        <v>2</v>
      </c>
      <c r="F591" s="10">
        <v>100</v>
      </c>
    </row>
    <row r="592" spans="1:6" x14ac:dyDescent="0.25">
      <c r="A592" t="s">
        <v>3</v>
      </c>
      <c r="B592">
        <v>297</v>
      </c>
      <c r="C592" t="s">
        <v>127</v>
      </c>
      <c r="D592">
        <v>5</v>
      </c>
      <c r="E592">
        <v>5</v>
      </c>
      <c r="F592" s="10">
        <v>0</v>
      </c>
    </row>
    <row r="593" spans="1:6" x14ac:dyDescent="0.25">
      <c r="A593" t="s">
        <v>3</v>
      </c>
      <c r="B593">
        <v>297</v>
      </c>
      <c r="C593" t="s">
        <v>127</v>
      </c>
      <c r="D593">
        <v>5</v>
      </c>
      <c r="E593">
        <v>5</v>
      </c>
      <c r="F593" s="10">
        <v>100</v>
      </c>
    </row>
    <row r="594" spans="1:6" x14ac:dyDescent="0.25">
      <c r="A594" t="s">
        <v>3</v>
      </c>
      <c r="B594">
        <v>297</v>
      </c>
      <c r="C594" t="s">
        <v>127</v>
      </c>
      <c r="D594">
        <v>20</v>
      </c>
      <c r="E594">
        <v>4</v>
      </c>
      <c r="F594" s="10">
        <v>66.666666666666657</v>
      </c>
    </row>
    <row r="595" spans="1:6" x14ac:dyDescent="0.25">
      <c r="A595" t="s">
        <v>3</v>
      </c>
      <c r="B595">
        <v>297</v>
      </c>
      <c r="C595" t="s">
        <v>127</v>
      </c>
      <c r="D595">
        <v>20</v>
      </c>
      <c r="E595">
        <v>4</v>
      </c>
      <c r="F595" s="10">
        <v>66.666666666666657</v>
      </c>
    </row>
    <row r="596" spans="1:6" x14ac:dyDescent="0.25">
      <c r="A596" t="s">
        <v>3</v>
      </c>
      <c r="B596">
        <v>297</v>
      </c>
      <c r="C596" t="s">
        <v>127</v>
      </c>
      <c r="D596">
        <v>100</v>
      </c>
      <c r="E596">
        <v>1</v>
      </c>
      <c r="F596" s="10">
        <v>100</v>
      </c>
    </row>
    <row r="597" spans="1:6" x14ac:dyDescent="0.25">
      <c r="A597" t="s">
        <v>3</v>
      </c>
      <c r="B597">
        <v>297</v>
      </c>
      <c r="C597" t="s">
        <v>127</v>
      </c>
      <c r="D597">
        <v>100</v>
      </c>
      <c r="E597">
        <v>2</v>
      </c>
      <c r="F597" s="10">
        <v>100</v>
      </c>
    </row>
    <row r="598" spans="1:6" x14ac:dyDescent="0.25">
      <c r="A598" t="s">
        <v>3</v>
      </c>
      <c r="B598">
        <v>297</v>
      </c>
      <c r="C598" t="s">
        <v>127</v>
      </c>
      <c r="D598">
        <v>100</v>
      </c>
      <c r="E598">
        <v>3</v>
      </c>
      <c r="F598" s="10">
        <v>100</v>
      </c>
    </row>
    <row r="599" spans="1:6" x14ac:dyDescent="0.25">
      <c r="A599" t="s">
        <v>3</v>
      </c>
      <c r="B599">
        <v>299</v>
      </c>
      <c r="C599" t="s">
        <v>128</v>
      </c>
      <c r="D599">
        <v>0</v>
      </c>
      <c r="E599">
        <v>1</v>
      </c>
      <c r="F599" s="10">
        <v>0</v>
      </c>
    </row>
    <row r="600" spans="1:6" x14ac:dyDescent="0.25">
      <c r="A600" t="s">
        <v>3</v>
      </c>
      <c r="B600">
        <v>299</v>
      </c>
      <c r="C600" t="s">
        <v>128</v>
      </c>
      <c r="D600">
        <v>0</v>
      </c>
      <c r="E600">
        <v>5</v>
      </c>
      <c r="F600" s="10">
        <v>25</v>
      </c>
    </row>
    <row r="601" spans="1:6" x14ac:dyDescent="0.25">
      <c r="A601" t="s">
        <v>3</v>
      </c>
      <c r="B601">
        <v>299</v>
      </c>
      <c r="C601" t="s">
        <v>128</v>
      </c>
      <c r="D601">
        <v>20</v>
      </c>
      <c r="E601">
        <v>2</v>
      </c>
      <c r="F601" s="10">
        <v>0</v>
      </c>
    </row>
    <row r="602" spans="1:6" x14ac:dyDescent="0.25">
      <c r="A602" t="s">
        <v>3</v>
      </c>
      <c r="B602">
        <v>299</v>
      </c>
      <c r="C602" t="s">
        <v>128</v>
      </c>
      <c r="D602">
        <v>20</v>
      </c>
      <c r="E602">
        <v>2</v>
      </c>
      <c r="F602" s="10">
        <v>0</v>
      </c>
    </row>
    <row r="603" spans="1:6" x14ac:dyDescent="0.25">
      <c r="A603" t="s">
        <v>3</v>
      </c>
      <c r="B603">
        <v>299</v>
      </c>
      <c r="C603" t="s">
        <v>128</v>
      </c>
      <c r="D603">
        <v>20</v>
      </c>
      <c r="E603">
        <v>5</v>
      </c>
      <c r="F603" s="10">
        <v>50</v>
      </c>
    </row>
    <row r="604" spans="1:6" x14ac:dyDescent="0.25">
      <c r="A604" t="s">
        <v>3</v>
      </c>
      <c r="B604">
        <v>269</v>
      </c>
      <c r="C604" t="s">
        <v>81</v>
      </c>
      <c r="D604">
        <v>0</v>
      </c>
      <c r="E604">
        <v>1</v>
      </c>
      <c r="F604" s="10">
        <v>0</v>
      </c>
    </row>
    <row r="605" spans="1:6" x14ac:dyDescent="0.25">
      <c r="A605" t="s">
        <v>3</v>
      </c>
      <c r="B605">
        <v>269</v>
      </c>
      <c r="C605" t="s">
        <v>81</v>
      </c>
      <c r="D605">
        <v>0</v>
      </c>
      <c r="E605">
        <v>3</v>
      </c>
      <c r="F605" s="10">
        <v>0</v>
      </c>
    </row>
    <row r="606" spans="1:6" x14ac:dyDescent="0.25">
      <c r="A606" t="s">
        <v>3</v>
      </c>
      <c r="B606">
        <v>269</v>
      </c>
      <c r="C606" t="s">
        <v>81</v>
      </c>
      <c r="D606">
        <v>0</v>
      </c>
      <c r="E606">
        <v>3</v>
      </c>
      <c r="F606" s="10">
        <v>0</v>
      </c>
    </row>
    <row r="607" spans="1:6" x14ac:dyDescent="0.25">
      <c r="A607" t="s">
        <v>3</v>
      </c>
      <c r="B607">
        <v>269</v>
      </c>
      <c r="C607" t="s">
        <v>81</v>
      </c>
      <c r="D607">
        <v>5</v>
      </c>
      <c r="E607">
        <v>1</v>
      </c>
      <c r="F607" s="10">
        <v>0</v>
      </c>
    </row>
    <row r="608" spans="1:6" x14ac:dyDescent="0.25">
      <c r="A608" t="s">
        <v>3</v>
      </c>
      <c r="B608">
        <v>269</v>
      </c>
      <c r="C608" t="s">
        <v>81</v>
      </c>
      <c r="D608">
        <v>20</v>
      </c>
      <c r="E608">
        <v>1</v>
      </c>
      <c r="F608" s="10">
        <v>0</v>
      </c>
    </row>
    <row r="609" spans="1:6" x14ac:dyDescent="0.25">
      <c r="A609" t="s">
        <v>3</v>
      </c>
      <c r="B609">
        <v>269</v>
      </c>
      <c r="C609" t="s">
        <v>81</v>
      </c>
      <c r="D609">
        <v>20</v>
      </c>
      <c r="E609">
        <v>1</v>
      </c>
      <c r="F609" s="10">
        <v>0</v>
      </c>
    </row>
    <row r="610" spans="1:6" x14ac:dyDescent="0.25">
      <c r="A610" t="s">
        <v>3</v>
      </c>
      <c r="B610">
        <v>269</v>
      </c>
      <c r="C610" t="s">
        <v>81</v>
      </c>
      <c r="D610">
        <v>100</v>
      </c>
      <c r="E610">
        <v>2</v>
      </c>
      <c r="F610" s="10">
        <v>100</v>
      </c>
    </row>
    <row r="611" spans="1:6" x14ac:dyDescent="0.25">
      <c r="A611" t="s">
        <v>3</v>
      </c>
      <c r="B611">
        <v>269</v>
      </c>
      <c r="C611" t="s">
        <v>81</v>
      </c>
      <c r="D611">
        <v>100</v>
      </c>
      <c r="E611">
        <v>3</v>
      </c>
      <c r="F611" s="10">
        <v>66.666666666666657</v>
      </c>
    </row>
    <row r="612" spans="1:6" x14ac:dyDescent="0.25">
      <c r="A612" t="s">
        <v>3</v>
      </c>
      <c r="B612">
        <v>269</v>
      </c>
      <c r="C612" t="s">
        <v>81</v>
      </c>
      <c r="D612">
        <v>100</v>
      </c>
      <c r="E612">
        <v>4</v>
      </c>
      <c r="F612" s="10">
        <v>0</v>
      </c>
    </row>
    <row r="613" spans="1:6" x14ac:dyDescent="0.25">
      <c r="A613" t="s">
        <v>3</v>
      </c>
      <c r="B613">
        <v>272</v>
      </c>
      <c r="C613" t="s">
        <v>68</v>
      </c>
      <c r="D613">
        <v>0</v>
      </c>
      <c r="E613">
        <v>2</v>
      </c>
      <c r="F613" s="10">
        <v>0</v>
      </c>
    </row>
    <row r="614" spans="1:6" x14ac:dyDescent="0.25">
      <c r="A614" t="s">
        <v>3</v>
      </c>
      <c r="B614">
        <v>272</v>
      </c>
      <c r="C614" t="s">
        <v>68</v>
      </c>
      <c r="D614">
        <v>5</v>
      </c>
      <c r="E614">
        <v>4</v>
      </c>
      <c r="F614" s="10">
        <v>0</v>
      </c>
    </row>
    <row r="615" spans="1:6" x14ac:dyDescent="0.25">
      <c r="A615" t="s">
        <v>3</v>
      </c>
      <c r="B615">
        <v>272</v>
      </c>
      <c r="C615" t="s">
        <v>68</v>
      </c>
      <c r="D615">
        <v>20</v>
      </c>
      <c r="E615">
        <v>4</v>
      </c>
      <c r="F615" s="10">
        <v>0</v>
      </c>
    </row>
    <row r="616" spans="1:6" x14ac:dyDescent="0.25">
      <c r="A616" t="s">
        <v>3</v>
      </c>
      <c r="B616">
        <v>272</v>
      </c>
      <c r="C616" t="s">
        <v>68</v>
      </c>
      <c r="D616">
        <v>100</v>
      </c>
      <c r="E616">
        <v>2</v>
      </c>
      <c r="F616" s="10">
        <v>0</v>
      </c>
    </row>
    <row r="617" spans="1:6" x14ac:dyDescent="0.25">
      <c r="A617" t="s">
        <v>3</v>
      </c>
      <c r="B617">
        <v>276</v>
      </c>
      <c r="C617" t="s">
        <v>86</v>
      </c>
      <c r="D617">
        <v>0</v>
      </c>
      <c r="E617">
        <v>3</v>
      </c>
      <c r="F617" s="10">
        <v>33.333333333333329</v>
      </c>
    </row>
    <row r="618" spans="1:6" x14ac:dyDescent="0.25">
      <c r="A618" t="s">
        <v>3</v>
      </c>
      <c r="B618">
        <v>276</v>
      </c>
      <c r="C618" t="s">
        <v>86</v>
      </c>
      <c r="D618">
        <v>0</v>
      </c>
      <c r="E618">
        <v>8</v>
      </c>
      <c r="F618" s="10">
        <v>12.5</v>
      </c>
    </row>
    <row r="619" spans="1:6" x14ac:dyDescent="0.25">
      <c r="A619" t="s">
        <v>3</v>
      </c>
      <c r="B619">
        <v>276</v>
      </c>
      <c r="C619" t="s">
        <v>83</v>
      </c>
      <c r="D619">
        <v>0</v>
      </c>
      <c r="E619">
        <v>12</v>
      </c>
      <c r="F619" s="10">
        <v>0</v>
      </c>
    </row>
    <row r="620" spans="1:6" x14ac:dyDescent="0.25">
      <c r="A620" t="s">
        <v>3</v>
      </c>
      <c r="B620">
        <v>276</v>
      </c>
      <c r="C620" t="s">
        <v>83</v>
      </c>
      <c r="D620">
        <v>5</v>
      </c>
      <c r="E620">
        <v>2</v>
      </c>
      <c r="F620" s="10">
        <v>0</v>
      </c>
    </row>
    <row r="621" spans="1:6" x14ac:dyDescent="0.25">
      <c r="A621" t="s">
        <v>3</v>
      </c>
      <c r="B621">
        <v>276</v>
      </c>
      <c r="C621" t="s">
        <v>83</v>
      </c>
      <c r="D621">
        <v>5</v>
      </c>
      <c r="E621">
        <v>2</v>
      </c>
      <c r="F621" s="10">
        <v>0</v>
      </c>
    </row>
    <row r="622" spans="1:6" x14ac:dyDescent="0.25">
      <c r="A622" t="s">
        <v>3</v>
      </c>
      <c r="B622">
        <v>276</v>
      </c>
      <c r="C622" t="s">
        <v>86</v>
      </c>
      <c r="D622">
        <v>5</v>
      </c>
      <c r="E622">
        <v>4</v>
      </c>
      <c r="F622" s="10">
        <v>50</v>
      </c>
    </row>
    <row r="623" spans="1:6" x14ac:dyDescent="0.25">
      <c r="A623" t="s">
        <v>3</v>
      </c>
      <c r="B623">
        <v>276</v>
      </c>
      <c r="C623" t="s">
        <v>86</v>
      </c>
      <c r="D623">
        <v>20</v>
      </c>
      <c r="E623">
        <v>2</v>
      </c>
      <c r="F623" s="10">
        <v>0</v>
      </c>
    </row>
    <row r="624" spans="1:6" x14ac:dyDescent="0.25">
      <c r="A624" t="s">
        <v>3</v>
      </c>
      <c r="B624">
        <v>276</v>
      </c>
      <c r="C624" t="s">
        <v>83</v>
      </c>
      <c r="D624">
        <v>20</v>
      </c>
      <c r="E624">
        <v>3</v>
      </c>
      <c r="F624" s="10">
        <v>0</v>
      </c>
    </row>
    <row r="625" spans="1:6" x14ac:dyDescent="0.25">
      <c r="A625" t="s">
        <v>3</v>
      </c>
      <c r="B625">
        <v>276</v>
      </c>
      <c r="C625" t="s">
        <v>83</v>
      </c>
      <c r="D625">
        <v>100</v>
      </c>
      <c r="E625">
        <v>1</v>
      </c>
      <c r="F625" s="10">
        <v>0</v>
      </c>
    </row>
    <row r="626" spans="1:6" x14ac:dyDescent="0.25">
      <c r="A626" t="s">
        <v>3</v>
      </c>
      <c r="B626">
        <v>276</v>
      </c>
      <c r="C626" t="s">
        <v>83</v>
      </c>
      <c r="D626">
        <v>100</v>
      </c>
      <c r="E626">
        <v>3</v>
      </c>
      <c r="F626" s="10">
        <v>0</v>
      </c>
    </row>
    <row r="627" spans="1:6" x14ac:dyDescent="0.25">
      <c r="A627" t="s">
        <v>3</v>
      </c>
      <c r="B627">
        <v>276</v>
      </c>
      <c r="C627" t="s">
        <v>86</v>
      </c>
      <c r="D627">
        <v>100</v>
      </c>
      <c r="E627">
        <v>4</v>
      </c>
      <c r="F627" s="10">
        <v>75</v>
      </c>
    </row>
    <row r="628" spans="1:6" x14ac:dyDescent="0.25">
      <c r="A628" t="s">
        <v>3</v>
      </c>
      <c r="B628">
        <v>277</v>
      </c>
      <c r="C628" t="s">
        <v>91</v>
      </c>
      <c r="D628">
        <v>0</v>
      </c>
      <c r="E628">
        <v>3</v>
      </c>
      <c r="F628" s="10">
        <v>33.333333333333329</v>
      </c>
    </row>
    <row r="629" spans="1:6" x14ac:dyDescent="0.25">
      <c r="A629" t="s">
        <v>3</v>
      </c>
      <c r="B629">
        <v>279</v>
      </c>
      <c r="C629" t="s">
        <v>4</v>
      </c>
      <c r="D629">
        <v>0</v>
      </c>
      <c r="E629">
        <v>1</v>
      </c>
      <c r="F629" s="10">
        <v>0</v>
      </c>
    </row>
    <row r="630" spans="1:6" x14ac:dyDescent="0.25">
      <c r="A630" t="s">
        <v>3</v>
      </c>
      <c r="B630">
        <v>279</v>
      </c>
      <c r="C630" t="s">
        <v>4</v>
      </c>
      <c r="D630">
        <v>0</v>
      </c>
      <c r="E630">
        <v>4</v>
      </c>
      <c r="F630" s="10">
        <v>25</v>
      </c>
    </row>
    <row r="631" spans="1:6" x14ac:dyDescent="0.25">
      <c r="A631" t="s">
        <v>3</v>
      </c>
      <c r="B631">
        <v>279</v>
      </c>
      <c r="C631" t="s">
        <v>4</v>
      </c>
      <c r="D631">
        <v>5</v>
      </c>
      <c r="E631">
        <v>1</v>
      </c>
      <c r="F631" s="10">
        <v>0</v>
      </c>
    </row>
    <row r="632" spans="1:6" x14ac:dyDescent="0.25">
      <c r="A632" t="s">
        <v>3</v>
      </c>
      <c r="B632">
        <v>279</v>
      </c>
      <c r="C632" t="s">
        <v>4</v>
      </c>
      <c r="D632">
        <v>5</v>
      </c>
      <c r="E632">
        <v>2</v>
      </c>
      <c r="F632" s="10">
        <v>0</v>
      </c>
    </row>
    <row r="633" spans="1:6" x14ac:dyDescent="0.25">
      <c r="A633" t="s">
        <v>3</v>
      </c>
      <c r="B633">
        <v>279</v>
      </c>
      <c r="C633" t="s">
        <v>4</v>
      </c>
      <c r="D633">
        <v>5</v>
      </c>
      <c r="E633">
        <v>5</v>
      </c>
      <c r="F633" s="10">
        <v>20</v>
      </c>
    </row>
    <row r="634" spans="1:6" x14ac:dyDescent="0.25">
      <c r="A634" t="s">
        <v>3</v>
      </c>
      <c r="B634">
        <v>279</v>
      </c>
      <c r="C634" t="s">
        <v>4</v>
      </c>
      <c r="D634">
        <v>20</v>
      </c>
      <c r="E634">
        <v>4</v>
      </c>
      <c r="F634" s="10">
        <v>25</v>
      </c>
    </row>
    <row r="635" spans="1:6" x14ac:dyDescent="0.25">
      <c r="A635" t="s">
        <v>3</v>
      </c>
      <c r="B635">
        <v>283</v>
      </c>
      <c r="C635" t="s">
        <v>94</v>
      </c>
      <c r="D635">
        <v>0</v>
      </c>
      <c r="E635">
        <v>1</v>
      </c>
      <c r="F635" s="10">
        <v>0</v>
      </c>
    </row>
    <row r="636" spans="1:6" x14ac:dyDescent="0.25">
      <c r="A636" t="s">
        <v>3</v>
      </c>
      <c r="B636">
        <v>283</v>
      </c>
      <c r="C636" t="s">
        <v>94</v>
      </c>
      <c r="D636">
        <v>0</v>
      </c>
      <c r="E636">
        <v>1</v>
      </c>
      <c r="F636" s="10">
        <v>0</v>
      </c>
    </row>
    <row r="637" spans="1:6" x14ac:dyDescent="0.25">
      <c r="A637" t="s">
        <v>3</v>
      </c>
      <c r="B637">
        <v>283</v>
      </c>
      <c r="C637" t="s">
        <v>94</v>
      </c>
      <c r="D637">
        <v>0</v>
      </c>
      <c r="E637">
        <v>1</v>
      </c>
      <c r="F637" s="10">
        <v>0</v>
      </c>
    </row>
    <row r="638" spans="1:6" x14ac:dyDescent="0.25">
      <c r="A638" t="s">
        <v>3</v>
      </c>
      <c r="B638">
        <v>283</v>
      </c>
      <c r="C638" t="s">
        <v>94</v>
      </c>
      <c r="D638">
        <v>5</v>
      </c>
      <c r="E638">
        <v>0</v>
      </c>
      <c r="F638" s="10" t="s">
        <v>9</v>
      </c>
    </row>
    <row r="639" spans="1:6" x14ac:dyDescent="0.25">
      <c r="A639" t="s">
        <v>3</v>
      </c>
      <c r="B639">
        <v>283</v>
      </c>
      <c r="C639" t="s">
        <v>94</v>
      </c>
      <c r="D639">
        <v>5</v>
      </c>
      <c r="E639">
        <v>1</v>
      </c>
      <c r="F639" s="10">
        <v>0</v>
      </c>
    </row>
    <row r="640" spans="1:6" x14ac:dyDescent="0.25">
      <c r="A640" t="s">
        <v>3</v>
      </c>
      <c r="B640">
        <v>283</v>
      </c>
      <c r="C640" t="s">
        <v>94</v>
      </c>
      <c r="D640">
        <v>20</v>
      </c>
      <c r="E640">
        <v>1</v>
      </c>
      <c r="F640" s="10">
        <v>0</v>
      </c>
    </row>
    <row r="641" spans="1:6" x14ac:dyDescent="0.25">
      <c r="A641" t="s">
        <v>3</v>
      </c>
      <c r="B641">
        <v>283</v>
      </c>
      <c r="C641" t="s">
        <v>94</v>
      </c>
      <c r="D641">
        <v>20</v>
      </c>
      <c r="E641">
        <v>3</v>
      </c>
      <c r="F641" s="10">
        <v>33.333333333333329</v>
      </c>
    </row>
    <row r="642" spans="1:6" x14ac:dyDescent="0.25">
      <c r="A642" t="s">
        <v>3</v>
      </c>
      <c r="B642">
        <v>283</v>
      </c>
      <c r="C642" t="s">
        <v>94</v>
      </c>
      <c r="D642">
        <v>100</v>
      </c>
      <c r="E642">
        <v>3</v>
      </c>
      <c r="F642" s="10">
        <v>33.333333333333329</v>
      </c>
    </row>
    <row r="643" spans="1:6" x14ac:dyDescent="0.25">
      <c r="A643" t="s">
        <v>3</v>
      </c>
      <c r="B643">
        <v>283</v>
      </c>
      <c r="C643" t="s">
        <v>94</v>
      </c>
      <c r="D643">
        <v>100</v>
      </c>
      <c r="E643">
        <v>7</v>
      </c>
      <c r="F643" s="10">
        <v>71.428571428571431</v>
      </c>
    </row>
    <row r="644" spans="1:6" x14ac:dyDescent="0.25">
      <c r="A644" t="s">
        <v>78</v>
      </c>
      <c r="B644">
        <v>269</v>
      </c>
      <c r="C644" t="s">
        <v>81</v>
      </c>
      <c r="D644">
        <v>0</v>
      </c>
      <c r="E644">
        <v>1</v>
      </c>
      <c r="F644" s="10">
        <v>0</v>
      </c>
    </row>
    <row r="645" spans="1:6" x14ac:dyDescent="0.25">
      <c r="A645" t="s">
        <v>78</v>
      </c>
      <c r="B645">
        <v>269</v>
      </c>
      <c r="C645" t="s">
        <v>81</v>
      </c>
      <c r="D645">
        <v>5</v>
      </c>
      <c r="E645">
        <v>2</v>
      </c>
      <c r="F645" s="10">
        <v>0</v>
      </c>
    </row>
    <row r="646" spans="1:6" x14ac:dyDescent="0.25">
      <c r="A646" t="s">
        <v>78</v>
      </c>
      <c r="B646">
        <v>269</v>
      </c>
      <c r="C646" t="s">
        <v>81</v>
      </c>
      <c r="D646">
        <v>20</v>
      </c>
      <c r="E646">
        <v>1</v>
      </c>
      <c r="F646" s="10">
        <v>0</v>
      </c>
    </row>
    <row r="647" spans="1:6" x14ac:dyDescent="0.25">
      <c r="A647" t="s">
        <v>78</v>
      </c>
      <c r="B647">
        <v>276</v>
      </c>
      <c r="C647" t="s">
        <v>83</v>
      </c>
      <c r="D647">
        <v>5</v>
      </c>
      <c r="E647">
        <v>4</v>
      </c>
      <c r="F647" s="10">
        <v>25</v>
      </c>
    </row>
    <row r="648" spans="1:6" x14ac:dyDescent="0.25">
      <c r="A648" t="s">
        <v>6</v>
      </c>
      <c r="B648">
        <v>294</v>
      </c>
      <c r="C648" t="s">
        <v>9</v>
      </c>
      <c r="D648">
        <v>0</v>
      </c>
      <c r="E648">
        <v>1</v>
      </c>
      <c r="F648" s="10">
        <v>0</v>
      </c>
    </row>
    <row r="649" spans="1:6" x14ac:dyDescent="0.25">
      <c r="A649" t="s">
        <v>6</v>
      </c>
      <c r="B649">
        <v>294</v>
      </c>
      <c r="C649" t="s">
        <v>9</v>
      </c>
      <c r="D649">
        <v>20</v>
      </c>
      <c r="E649">
        <v>1</v>
      </c>
      <c r="F649" s="10">
        <v>100</v>
      </c>
    </row>
    <row r="650" spans="1:6" x14ac:dyDescent="0.25">
      <c r="A650" t="s">
        <v>6</v>
      </c>
      <c r="B650">
        <v>294</v>
      </c>
      <c r="C650" t="s">
        <v>9</v>
      </c>
      <c r="D650">
        <v>20</v>
      </c>
      <c r="E650">
        <v>1</v>
      </c>
      <c r="F650" s="10">
        <v>100</v>
      </c>
    </row>
    <row r="651" spans="1:6" x14ac:dyDescent="0.25">
      <c r="A651" t="s">
        <v>6</v>
      </c>
      <c r="B651">
        <v>297</v>
      </c>
      <c r="C651" t="s">
        <v>9</v>
      </c>
      <c r="D651">
        <v>0</v>
      </c>
      <c r="E651">
        <v>2</v>
      </c>
      <c r="F651" s="10">
        <v>0</v>
      </c>
    </row>
    <row r="652" spans="1:6" x14ac:dyDescent="0.25">
      <c r="A652" t="s">
        <v>6</v>
      </c>
      <c r="B652">
        <v>297</v>
      </c>
      <c r="C652" t="s">
        <v>9</v>
      </c>
      <c r="D652">
        <v>0</v>
      </c>
      <c r="E652">
        <v>2</v>
      </c>
      <c r="F652" s="10">
        <v>0</v>
      </c>
    </row>
    <row r="653" spans="1:6" x14ac:dyDescent="0.25">
      <c r="A653" t="s">
        <v>6</v>
      </c>
      <c r="B653">
        <v>297</v>
      </c>
      <c r="C653" t="s">
        <v>9</v>
      </c>
      <c r="D653">
        <v>20</v>
      </c>
      <c r="E653">
        <v>2</v>
      </c>
      <c r="F653" s="10">
        <v>0</v>
      </c>
    </row>
    <row r="654" spans="1:6" x14ac:dyDescent="0.25">
      <c r="A654" t="s">
        <v>6</v>
      </c>
      <c r="B654">
        <v>297</v>
      </c>
      <c r="C654" t="s">
        <v>9</v>
      </c>
      <c r="D654">
        <v>20</v>
      </c>
      <c r="E654">
        <v>3</v>
      </c>
      <c r="F654" s="10">
        <v>0</v>
      </c>
    </row>
    <row r="655" spans="1:6" x14ac:dyDescent="0.25">
      <c r="A655" t="s">
        <v>6</v>
      </c>
      <c r="B655">
        <v>299</v>
      </c>
      <c r="C655" t="s">
        <v>9</v>
      </c>
      <c r="D655">
        <v>0</v>
      </c>
      <c r="E655">
        <v>1</v>
      </c>
      <c r="F655" s="10">
        <v>0</v>
      </c>
    </row>
    <row r="656" spans="1:6" x14ac:dyDescent="0.25">
      <c r="A656" t="s">
        <v>6</v>
      </c>
      <c r="B656">
        <v>299</v>
      </c>
      <c r="C656" t="s">
        <v>9</v>
      </c>
      <c r="D656">
        <v>20</v>
      </c>
      <c r="E656">
        <v>3</v>
      </c>
      <c r="F656" s="10">
        <v>100</v>
      </c>
    </row>
    <row r="657" spans="1:6" x14ac:dyDescent="0.25">
      <c r="A657" t="s">
        <v>6</v>
      </c>
      <c r="B657">
        <v>272</v>
      </c>
      <c r="C657" t="s">
        <v>68</v>
      </c>
      <c r="D657">
        <v>0</v>
      </c>
      <c r="E657">
        <v>10</v>
      </c>
      <c r="F657" s="10">
        <v>0</v>
      </c>
    </row>
    <row r="658" spans="1:6" x14ac:dyDescent="0.25">
      <c r="A658" t="s">
        <v>6</v>
      </c>
      <c r="B658">
        <v>272</v>
      </c>
      <c r="C658" t="s">
        <v>68</v>
      </c>
      <c r="D658">
        <v>20</v>
      </c>
      <c r="E658">
        <v>5</v>
      </c>
      <c r="F658" s="10">
        <v>0</v>
      </c>
    </row>
    <row r="659" spans="1:6" x14ac:dyDescent="0.25">
      <c r="A659" t="s">
        <v>6</v>
      </c>
      <c r="B659">
        <v>276</v>
      </c>
      <c r="C659" t="s">
        <v>86</v>
      </c>
      <c r="D659">
        <v>0</v>
      </c>
      <c r="E659">
        <v>1</v>
      </c>
      <c r="F659" s="10">
        <v>0</v>
      </c>
    </row>
    <row r="660" spans="1:6" x14ac:dyDescent="0.25">
      <c r="A660" t="s">
        <v>6</v>
      </c>
      <c r="B660">
        <v>276</v>
      </c>
      <c r="C660" t="s">
        <v>86</v>
      </c>
      <c r="D660">
        <v>5</v>
      </c>
      <c r="E660">
        <v>3</v>
      </c>
      <c r="F660" s="10">
        <v>0</v>
      </c>
    </row>
    <row r="661" spans="1:6" x14ac:dyDescent="0.25">
      <c r="A661" t="s">
        <v>6</v>
      </c>
      <c r="B661">
        <v>276</v>
      </c>
      <c r="C661" t="s">
        <v>86</v>
      </c>
      <c r="D661">
        <v>20</v>
      </c>
      <c r="E661">
        <v>2</v>
      </c>
      <c r="F661" s="10">
        <v>0</v>
      </c>
    </row>
    <row r="662" spans="1:6" x14ac:dyDescent="0.25">
      <c r="A662" t="s">
        <v>6</v>
      </c>
      <c r="B662">
        <v>276</v>
      </c>
      <c r="C662" t="s">
        <v>86</v>
      </c>
      <c r="D662">
        <v>100</v>
      </c>
      <c r="E662">
        <v>3</v>
      </c>
      <c r="F662" s="10">
        <v>0</v>
      </c>
    </row>
    <row r="663" spans="1:6" x14ac:dyDescent="0.25">
      <c r="A663" t="s">
        <v>6</v>
      </c>
      <c r="B663">
        <v>277</v>
      </c>
      <c r="C663" t="s">
        <v>91</v>
      </c>
      <c r="D663">
        <v>0</v>
      </c>
      <c r="E663">
        <v>2</v>
      </c>
      <c r="F663" s="10">
        <v>0</v>
      </c>
    </row>
    <row r="664" spans="1:6" x14ac:dyDescent="0.25">
      <c r="A664" t="s">
        <v>6</v>
      </c>
      <c r="B664">
        <v>277</v>
      </c>
      <c r="C664" t="s">
        <v>91</v>
      </c>
      <c r="D664">
        <v>5</v>
      </c>
      <c r="E664">
        <v>2</v>
      </c>
      <c r="F664" s="10">
        <v>0</v>
      </c>
    </row>
    <row r="665" spans="1:6" x14ac:dyDescent="0.25">
      <c r="A665" t="s">
        <v>6</v>
      </c>
      <c r="B665">
        <v>277</v>
      </c>
      <c r="C665" t="s">
        <v>91</v>
      </c>
      <c r="D665">
        <v>20</v>
      </c>
      <c r="E665">
        <v>2</v>
      </c>
      <c r="F665" s="10">
        <v>0</v>
      </c>
    </row>
    <row r="666" spans="1:6" x14ac:dyDescent="0.25">
      <c r="A666" t="s">
        <v>6</v>
      </c>
      <c r="B666">
        <v>277</v>
      </c>
      <c r="C666" t="s">
        <v>91</v>
      </c>
      <c r="D666">
        <v>100</v>
      </c>
      <c r="E666">
        <v>1</v>
      </c>
      <c r="F666" s="10">
        <v>0</v>
      </c>
    </row>
    <row r="667" spans="1:6" x14ac:dyDescent="0.25">
      <c r="A667" t="s">
        <v>6</v>
      </c>
      <c r="B667">
        <v>277</v>
      </c>
      <c r="C667" t="s">
        <v>91</v>
      </c>
      <c r="D667">
        <v>100</v>
      </c>
      <c r="E667">
        <v>2</v>
      </c>
      <c r="F667" s="10">
        <v>50</v>
      </c>
    </row>
    <row r="668" spans="1:6" x14ac:dyDescent="0.25">
      <c r="A668" t="s">
        <v>6</v>
      </c>
      <c r="B668">
        <v>279</v>
      </c>
      <c r="C668" t="s">
        <v>4</v>
      </c>
      <c r="D668">
        <v>0</v>
      </c>
      <c r="E668">
        <v>13</v>
      </c>
      <c r="F668" s="10">
        <v>7.6923076923076925</v>
      </c>
    </row>
    <row r="669" spans="1:6" x14ac:dyDescent="0.25">
      <c r="A669" t="s">
        <v>6</v>
      </c>
      <c r="B669">
        <v>279</v>
      </c>
      <c r="C669" t="s">
        <v>4</v>
      </c>
      <c r="D669">
        <v>20</v>
      </c>
      <c r="E669">
        <v>4</v>
      </c>
      <c r="F669" s="10">
        <v>25</v>
      </c>
    </row>
    <row r="670" spans="1:6" x14ac:dyDescent="0.25">
      <c r="A670" t="s">
        <v>6</v>
      </c>
      <c r="B670">
        <v>279</v>
      </c>
      <c r="C670" t="s">
        <v>4</v>
      </c>
      <c r="D670">
        <v>100</v>
      </c>
      <c r="E670">
        <v>2</v>
      </c>
      <c r="F670" s="10">
        <v>50</v>
      </c>
    </row>
    <row r="671" spans="1:6" x14ac:dyDescent="0.25">
      <c r="A671" t="s">
        <v>6</v>
      </c>
      <c r="B671">
        <v>283</v>
      </c>
      <c r="C671" t="s">
        <v>94</v>
      </c>
      <c r="D671">
        <v>5</v>
      </c>
      <c r="E671">
        <v>1</v>
      </c>
      <c r="F671" s="10">
        <v>0</v>
      </c>
    </row>
    <row r="672" spans="1:6" x14ac:dyDescent="0.25">
      <c r="A672" t="s">
        <v>6</v>
      </c>
      <c r="B672">
        <v>283</v>
      </c>
      <c r="C672" t="s">
        <v>94</v>
      </c>
      <c r="D672">
        <v>100</v>
      </c>
      <c r="E672">
        <v>1</v>
      </c>
      <c r="F672" s="10">
        <v>0</v>
      </c>
    </row>
    <row r="673" spans="1:6" x14ac:dyDescent="0.25">
      <c r="A673" t="s">
        <v>24</v>
      </c>
      <c r="B673">
        <v>156</v>
      </c>
      <c r="C673">
        <v>10000</v>
      </c>
      <c r="D673">
        <v>0</v>
      </c>
      <c r="E673">
        <v>10</v>
      </c>
      <c r="F673" s="10">
        <v>0</v>
      </c>
    </row>
    <row r="674" spans="1:6" x14ac:dyDescent="0.25">
      <c r="A674" t="s">
        <v>24</v>
      </c>
      <c r="B674">
        <v>156</v>
      </c>
      <c r="C674">
        <v>10000</v>
      </c>
      <c r="D674">
        <v>0</v>
      </c>
      <c r="E674">
        <v>10</v>
      </c>
      <c r="F674" s="10">
        <v>0</v>
      </c>
    </row>
    <row r="675" spans="1:6" x14ac:dyDescent="0.25">
      <c r="A675" t="s">
        <v>24</v>
      </c>
      <c r="B675">
        <v>156</v>
      </c>
      <c r="C675">
        <v>10000</v>
      </c>
      <c r="D675">
        <v>5</v>
      </c>
      <c r="E675">
        <v>5</v>
      </c>
      <c r="F675" s="10">
        <v>60</v>
      </c>
    </row>
    <row r="676" spans="1:6" x14ac:dyDescent="0.25">
      <c r="A676" t="s">
        <v>24</v>
      </c>
      <c r="B676">
        <v>156</v>
      </c>
      <c r="C676">
        <v>10000</v>
      </c>
      <c r="D676">
        <v>5</v>
      </c>
      <c r="E676">
        <v>9</v>
      </c>
      <c r="F676" s="10">
        <v>11.111111111111111</v>
      </c>
    </row>
    <row r="677" spans="1:6" x14ac:dyDescent="0.25">
      <c r="A677" t="s">
        <v>24</v>
      </c>
      <c r="B677">
        <v>156</v>
      </c>
      <c r="C677">
        <v>10000</v>
      </c>
      <c r="D677">
        <v>20</v>
      </c>
      <c r="E677">
        <v>3</v>
      </c>
      <c r="F677" s="10">
        <v>66.666666666666657</v>
      </c>
    </row>
    <row r="678" spans="1:6" x14ac:dyDescent="0.25">
      <c r="A678" t="s">
        <v>24</v>
      </c>
      <c r="B678">
        <v>157</v>
      </c>
      <c r="C678">
        <v>10001</v>
      </c>
      <c r="D678">
        <v>0</v>
      </c>
      <c r="E678">
        <v>6</v>
      </c>
      <c r="F678" s="10">
        <v>0</v>
      </c>
    </row>
    <row r="679" spans="1:6" x14ac:dyDescent="0.25">
      <c r="A679" t="s">
        <v>24</v>
      </c>
      <c r="B679">
        <v>157</v>
      </c>
      <c r="C679">
        <v>10001</v>
      </c>
      <c r="D679">
        <v>0</v>
      </c>
      <c r="E679">
        <v>7</v>
      </c>
      <c r="F679" s="10">
        <v>0</v>
      </c>
    </row>
    <row r="680" spans="1:6" x14ac:dyDescent="0.25">
      <c r="A680" t="s">
        <v>24</v>
      </c>
      <c r="B680">
        <v>157</v>
      </c>
      <c r="C680">
        <v>10001</v>
      </c>
      <c r="D680">
        <v>5</v>
      </c>
      <c r="E680">
        <v>4</v>
      </c>
      <c r="F680" s="10">
        <v>0</v>
      </c>
    </row>
    <row r="681" spans="1:6" x14ac:dyDescent="0.25">
      <c r="A681" t="s">
        <v>24</v>
      </c>
      <c r="B681">
        <v>157</v>
      </c>
      <c r="C681">
        <v>10001</v>
      </c>
      <c r="D681">
        <v>5</v>
      </c>
      <c r="E681">
        <v>4</v>
      </c>
      <c r="F681" s="10">
        <v>0</v>
      </c>
    </row>
    <row r="682" spans="1:6" x14ac:dyDescent="0.25">
      <c r="A682" t="s">
        <v>24</v>
      </c>
      <c r="B682">
        <v>157</v>
      </c>
      <c r="C682">
        <v>10001</v>
      </c>
      <c r="D682">
        <v>20</v>
      </c>
      <c r="E682">
        <v>3</v>
      </c>
      <c r="F682" s="10">
        <v>33.333333333333329</v>
      </c>
    </row>
    <row r="683" spans="1:6" x14ac:dyDescent="0.25">
      <c r="A683" t="s">
        <v>24</v>
      </c>
      <c r="B683">
        <v>157</v>
      </c>
      <c r="C683">
        <v>10001</v>
      </c>
      <c r="D683">
        <v>20</v>
      </c>
      <c r="E683">
        <v>11</v>
      </c>
      <c r="F683" s="10">
        <v>18.181818181818183</v>
      </c>
    </row>
    <row r="684" spans="1:6" x14ac:dyDescent="0.25">
      <c r="A684" t="s">
        <v>24</v>
      </c>
      <c r="B684">
        <v>157</v>
      </c>
      <c r="C684">
        <v>10001</v>
      </c>
      <c r="D684">
        <v>20</v>
      </c>
      <c r="E684">
        <v>11</v>
      </c>
      <c r="F684" s="10">
        <v>18.181818181818183</v>
      </c>
    </row>
    <row r="685" spans="1:6" x14ac:dyDescent="0.25">
      <c r="A685" t="s">
        <v>24</v>
      </c>
      <c r="B685">
        <v>157</v>
      </c>
      <c r="C685">
        <v>10001</v>
      </c>
      <c r="D685">
        <v>100</v>
      </c>
      <c r="E685">
        <v>6</v>
      </c>
      <c r="F685" s="10">
        <v>100</v>
      </c>
    </row>
    <row r="686" spans="1:6" x14ac:dyDescent="0.25">
      <c r="A686" t="s">
        <v>24</v>
      </c>
      <c r="B686">
        <v>160</v>
      </c>
      <c r="C686">
        <v>10002</v>
      </c>
      <c r="D686">
        <v>100</v>
      </c>
      <c r="E686">
        <v>4</v>
      </c>
      <c r="F686" s="10">
        <v>75</v>
      </c>
    </row>
    <row r="687" spans="1:6" x14ac:dyDescent="0.25">
      <c r="A687" t="s">
        <v>24</v>
      </c>
      <c r="B687">
        <v>163</v>
      </c>
      <c r="C687">
        <v>10003</v>
      </c>
      <c r="D687">
        <v>5</v>
      </c>
      <c r="E687">
        <v>1</v>
      </c>
      <c r="F687" s="10">
        <v>0</v>
      </c>
    </row>
    <row r="688" spans="1:6" x14ac:dyDescent="0.25">
      <c r="A688" t="s">
        <v>24</v>
      </c>
      <c r="B688">
        <v>163</v>
      </c>
      <c r="C688">
        <v>10003</v>
      </c>
      <c r="D688">
        <v>5</v>
      </c>
      <c r="E688">
        <v>4</v>
      </c>
      <c r="F688" s="10">
        <v>25</v>
      </c>
    </row>
    <row r="689" spans="1:6" x14ac:dyDescent="0.25">
      <c r="A689" t="s">
        <v>24</v>
      </c>
      <c r="B689">
        <v>163</v>
      </c>
      <c r="C689">
        <v>10003</v>
      </c>
      <c r="D689">
        <v>20</v>
      </c>
      <c r="E689">
        <v>4</v>
      </c>
      <c r="F689" s="10">
        <v>25</v>
      </c>
    </row>
    <row r="690" spans="1:6" x14ac:dyDescent="0.25">
      <c r="A690" t="s">
        <v>24</v>
      </c>
      <c r="B690">
        <v>166</v>
      </c>
      <c r="C690">
        <v>10004</v>
      </c>
      <c r="D690">
        <v>5</v>
      </c>
      <c r="E690">
        <v>4</v>
      </c>
      <c r="F690" s="10">
        <v>0</v>
      </c>
    </row>
    <row r="691" spans="1:6" x14ac:dyDescent="0.25">
      <c r="A691" t="s">
        <v>24</v>
      </c>
      <c r="B691">
        <v>166</v>
      </c>
      <c r="C691">
        <v>10004</v>
      </c>
      <c r="D691">
        <v>20</v>
      </c>
      <c r="E691">
        <v>3</v>
      </c>
      <c r="F691" s="10">
        <v>33.333333333333329</v>
      </c>
    </row>
    <row r="692" spans="1:6" x14ac:dyDescent="0.25">
      <c r="A692" t="s">
        <v>24</v>
      </c>
      <c r="B692">
        <v>166</v>
      </c>
      <c r="C692">
        <v>10004</v>
      </c>
      <c r="D692">
        <v>100</v>
      </c>
      <c r="E692">
        <v>4</v>
      </c>
      <c r="F692" s="10">
        <v>0</v>
      </c>
    </row>
    <row r="693" spans="1:6" x14ac:dyDescent="0.25">
      <c r="A693" t="s">
        <v>24</v>
      </c>
      <c r="B693">
        <v>170</v>
      </c>
      <c r="C693">
        <v>20000</v>
      </c>
      <c r="D693">
        <v>0</v>
      </c>
      <c r="E693">
        <v>8</v>
      </c>
      <c r="F693" s="10">
        <v>0</v>
      </c>
    </row>
    <row r="694" spans="1:6" x14ac:dyDescent="0.25">
      <c r="A694" t="s">
        <v>24</v>
      </c>
      <c r="B694">
        <v>170</v>
      </c>
      <c r="C694">
        <v>20000</v>
      </c>
      <c r="D694">
        <v>5</v>
      </c>
      <c r="E694">
        <v>2</v>
      </c>
      <c r="F694" s="10">
        <v>0</v>
      </c>
    </row>
    <row r="695" spans="1:6" x14ac:dyDescent="0.25">
      <c r="A695" t="s">
        <v>24</v>
      </c>
      <c r="B695">
        <v>170</v>
      </c>
      <c r="C695">
        <v>20000</v>
      </c>
      <c r="D695">
        <v>100</v>
      </c>
      <c r="E695">
        <v>1</v>
      </c>
      <c r="F695" s="10">
        <v>0</v>
      </c>
    </row>
    <row r="696" spans="1:6" x14ac:dyDescent="0.25">
      <c r="A696" t="s">
        <v>24</v>
      </c>
      <c r="B696">
        <v>171</v>
      </c>
      <c r="C696">
        <v>30000</v>
      </c>
      <c r="D696">
        <v>0</v>
      </c>
      <c r="E696">
        <v>8</v>
      </c>
      <c r="F696" s="10">
        <v>0</v>
      </c>
    </row>
    <row r="697" spans="1:6" x14ac:dyDescent="0.25">
      <c r="A697" t="s">
        <v>24</v>
      </c>
      <c r="B697">
        <v>171</v>
      </c>
      <c r="C697">
        <v>30000</v>
      </c>
      <c r="D697">
        <v>20</v>
      </c>
      <c r="E697">
        <v>6</v>
      </c>
      <c r="F697" s="10">
        <v>83.333333333333343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4"/>
  <sheetViews>
    <sheetView workbookViewId="0">
      <selection activeCell="H14" sqref="H14"/>
    </sheetView>
  </sheetViews>
  <sheetFormatPr defaultRowHeight="15" x14ac:dyDescent="0.25"/>
  <cols>
    <col min="1" max="1" width="56.85546875" customWidth="1"/>
    <col min="2" max="2" width="18.140625" customWidth="1"/>
    <col min="3" max="3" width="18.85546875" customWidth="1"/>
    <col min="4" max="4" width="17" customWidth="1"/>
    <col min="5" max="5" width="9.7109375" customWidth="1"/>
    <col min="6" max="6" width="9" customWidth="1"/>
  </cols>
  <sheetData>
    <row r="1" spans="1:9" ht="15.75" x14ac:dyDescent="0.25">
      <c r="A1" s="178" t="s">
        <v>389</v>
      </c>
      <c r="B1" s="178"/>
      <c r="C1" s="178"/>
      <c r="D1" s="178"/>
      <c r="E1" s="178"/>
      <c r="F1" s="178"/>
    </row>
    <row r="2" spans="1:9" ht="15.75" x14ac:dyDescent="0.25">
      <c r="A2" s="178"/>
      <c r="B2" s="178"/>
      <c r="C2" s="178"/>
      <c r="D2" s="179" t="s">
        <v>358</v>
      </c>
      <c r="E2" s="178"/>
      <c r="F2" s="178"/>
    </row>
    <row r="3" spans="1:9" ht="15.75" x14ac:dyDescent="0.25">
      <c r="A3" s="178"/>
      <c r="B3" s="178"/>
      <c r="C3" s="178"/>
      <c r="D3" s="180" t="s">
        <v>361</v>
      </c>
      <c r="E3" s="244" t="s">
        <v>360</v>
      </c>
      <c r="F3" s="245"/>
    </row>
    <row r="4" spans="1:9" ht="15.75" x14ac:dyDescent="0.25">
      <c r="A4" s="181" t="s">
        <v>102</v>
      </c>
      <c r="B4" s="180" t="s">
        <v>349</v>
      </c>
      <c r="C4" s="180" t="s">
        <v>357</v>
      </c>
      <c r="D4" s="179" t="s">
        <v>362</v>
      </c>
      <c r="E4" s="246" t="s">
        <v>359</v>
      </c>
      <c r="F4" s="247"/>
    </row>
    <row r="5" spans="1:9" ht="15.75" x14ac:dyDescent="0.25">
      <c r="A5" s="182" t="s">
        <v>363</v>
      </c>
      <c r="B5" s="183" t="s">
        <v>177</v>
      </c>
      <c r="C5" s="183" t="s">
        <v>103</v>
      </c>
      <c r="D5" s="183" t="s">
        <v>104</v>
      </c>
      <c r="E5" s="184">
        <v>43012</v>
      </c>
      <c r="F5" s="184">
        <v>43014</v>
      </c>
    </row>
    <row r="6" spans="1:9" ht="15.75" x14ac:dyDescent="0.25">
      <c r="A6" s="185" t="s">
        <v>364</v>
      </c>
      <c r="B6" s="180" t="s">
        <v>351</v>
      </c>
      <c r="C6" s="180" t="s">
        <v>105</v>
      </c>
      <c r="D6" s="180" t="s">
        <v>106</v>
      </c>
      <c r="E6" s="186">
        <v>42816</v>
      </c>
      <c r="F6" s="186">
        <v>43098</v>
      </c>
    </row>
    <row r="7" spans="1:9" ht="15.75" x14ac:dyDescent="0.25">
      <c r="A7" s="185" t="s">
        <v>365</v>
      </c>
      <c r="B7" s="180" t="s">
        <v>352</v>
      </c>
      <c r="C7" s="180" t="s">
        <v>103</v>
      </c>
      <c r="D7" s="180" t="s">
        <v>106</v>
      </c>
      <c r="E7" s="186">
        <v>42906</v>
      </c>
      <c r="F7" s="186">
        <v>42930</v>
      </c>
    </row>
    <row r="8" spans="1:9" ht="15.75" x14ac:dyDescent="0.25">
      <c r="A8" s="185" t="s">
        <v>366</v>
      </c>
      <c r="B8" s="180" t="s">
        <v>356</v>
      </c>
      <c r="C8" s="180" t="s">
        <v>105</v>
      </c>
      <c r="D8" s="180" t="s">
        <v>106</v>
      </c>
      <c r="E8" s="186">
        <v>42909</v>
      </c>
      <c r="F8" s="186">
        <v>43039</v>
      </c>
    </row>
    <row r="9" spans="1:9" ht="15.75" x14ac:dyDescent="0.25">
      <c r="A9" s="185" t="s">
        <v>367</v>
      </c>
      <c r="B9" s="180" t="s">
        <v>356</v>
      </c>
      <c r="C9" s="180" t="s">
        <v>105</v>
      </c>
      <c r="D9" s="180" t="s">
        <v>106</v>
      </c>
      <c r="E9" s="186">
        <v>42909</v>
      </c>
      <c r="F9" s="186">
        <v>43039</v>
      </c>
    </row>
    <row r="10" spans="1:9" ht="15.75" x14ac:dyDescent="0.25">
      <c r="A10" s="185" t="s">
        <v>368</v>
      </c>
      <c r="B10" s="180" t="s">
        <v>177</v>
      </c>
      <c r="C10" s="180" t="s">
        <v>103</v>
      </c>
      <c r="D10" s="180" t="s">
        <v>104</v>
      </c>
      <c r="E10" s="186">
        <v>43018</v>
      </c>
      <c r="F10" s="180"/>
    </row>
    <row r="11" spans="1:9" ht="15.75" x14ac:dyDescent="0.25">
      <c r="A11" s="185" t="s">
        <v>369</v>
      </c>
      <c r="B11" s="180" t="s">
        <v>127</v>
      </c>
      <c r="C11" s="180" t="s">
        <v>103</v>
      </c>
      <c r="D11" s="180" t="s">
        <v>104</v>
      </c>
      <c r="E11" s="187">
        <v>42794</v>
      </c>
      <c r="F11" s="186">
        <v>42803</v>
      </c>
      <c r="I11" t="s">
        <v>120</v>
      </c>
    </row>
    <row r="12" spans="1:9" ht="15.75" x14ac:dyDescent="0.25">
      <c r="A12" s="185" t="s">
        <v>370</v>
      </c>
      <c r="B12" s="180" t="s">
        <v>177</v>
      </c>
      <c r="C12" s="180" t="s">
        <v>107</v>
      </c>
      <c r="D12" s="180" t="s">
        <v>106</v>
      </c>
      <c r="E12" s="186">
        <v>42922</v>
      </c>
      <c r="F12" s="186">
        <v>43011</v>
      </c>
    </row>
    <row r="13" spans="1:9" ht="15.75" x14ac:dyDescent="0.25">
      <c r="A13" s="185" t="s">
        <v>371</v>
      </c>
      <c r="B13" s="180" t="s">
        <v>177</v>
      </c>
      <c r="C13" s="180" t="s">
        <v>103</v>
      </c>
      <c r="D13" s="180" t="s">
        <v>106</v>
      </c>
      <c r="E13" s="186">
        <v>43011</v>
      </c>
      <c r="F13" s="180"/>
    </row>
    <row r="14" spans="1:9" ht="15.75" x14ac:dyDescent="0.25">
      <c r="A14" s="185" t="s">
        <v>372</v>
      </c>
      <c r="B14" s="180" t="s">
        <v>177</v>
      </c>
      <c r="C14" s="180" t="s">
        <v>103</v>
      </c>
      <c r="D14" s="180" t="s">
        <v>109</v>
      </c>
      <c r="E14" s="186">
        <v>42922</v>
      </c>
      <c r="F14" s="186">
        <v>42926</v>
      </c>
    </row>
    <row r="15" spans="1:9" ht="15.75" x14ac:dyDescent="0.25">
      <c r="A15" s="188" t="s">
        <v>373</v>
      </c>
      <c r="B15" s="180" t="s">
        <v>177</v>
      </c>
      <c r="C15" s="180" t="s">
        <v>103</v>
      </c>
      <c r="D15" s="180" t="s">
        <v>104</v>
      </c>
      <c r="E15" s="186">
        <v>43011</v>
      </c>
      <c r="F15" s="186">
        <v>43018</v>
      </c>
    </row>
    <row r="16" spans="1:9" ht="15.75" x14ac:dyDescent="0.25">
      <c r="A16" s="185" t="s">
        <v>374</v>
      </c>
      <c r="B16" s="180" t="s">
        <v>177</v>
      </c>
      <c r="C16" s="180" t="s">
        <v>103</v>
      </c>
      <c r="D16" s="180" t="s">
        <v>106</v>
      </c>
      <c r="E16" s="186">
        <v>43007</v>
      </c>
      <c r="F16" s="180"/>
    </row>
    <row r="17" spans="1:6" ht="15.75" x14ac:dyDescent="0.25">
      <c r="A17" s="189" t="s">
        <v>375</v>
      </c>
      <c r="B17" s="180" t="s">
        <v>353</v>
      </c>
      <c r="C17" s="180" t="s">
        <v>103</v>
      </c>
      <c r="D17" s="180" t="s">
        <v>106</v>
      </c>
      <c r="E17" s="186">
        <v>42892</v>
      </c>
      <c r="F17" s="186">
        <v>43007</v>
      </c>
    </row>
    <row r="18" spans="1:6" ht="15.75" x14ac:dyDescent="0.25">
      <c r="A18" s="185" t="s">
        <v>376</v>
      </c>
      <c r="B18" s="180" t="s">
        <v>354</v>
      </c>
      <c r="C18" s="180" t="s">
        <v>103</v>
      </c>
      <c r="D18" s="180" t="s">
        <v>106</v>
      </c>
      <c r="E18" s="186">
        <v>42895</v>
      </c>
      <c r="F18" s="186">
        <v>42906</v>
      </c>
    </row>
    <row r="19" spans="1:6" ht="15.75" x14ac:dyDescent="0.25">
      <c r="A19" s="185" t="s">
        <v>377</v>
      </c>
      <c r="B19" s="180" t="s">
        <v>178</v>
      </c>
      <c r="C19" s="180" t="s">
        <v>103</v>
      </c>
      <c r="D19" s="180" t="s">
        <v>104</v>
      </c>
      <c r="E19" s="186">
        <v>42928</v>
      </c>
      <c r="F19" s="180"/>
    </row>
    <row r="20" spans="1:6" ht="15.75" x14ac:dyDescent="0.25">
      <c r="A20" s="185" t="s">
        <v>378</v>
      </c>
      <c r="B20" s="180" t="s">
        <v>355</v>
      </c>
      <c r="C20" s="180" t="s">
        <v>103</v>
      </c>
      <c r="D20" s="180" t="s">
        <v>104</v>
      </c>
      <c r="E20" s="186">
        <v>42891</v>
      </c>
      <c r="F20" s="186">
        <v>42906</v>
      </c>
    </row>
    <row r="21" spans="1:6" ht="15.75" x14ac:dyDescent="0.25">
      <c r="A21" s="185" t="s">
        <v>379</v>
      </c>
      <c r="B21" s="180" t="s">
        <v>178</v>
      </c>
      <c r="C21" s="180" t="s">
        <v>103</v>
      </c>
      <c r="D21" s="180" t="s">
        <v>104</v>
      </c>
      <c r="E21" s="186">
        <v>42928</v>
      </c>
      <c r="F21" s="186">
        <v>42947</v>
      </c>
    </row>
    <row r="22" spans="1:6" ht="15.75" x14ac:dyDescent="0.25">
      <c r="A22" s="185" t="s">
        <v>380</v>
      </c>
      <c r="B22" s="180" t="s">
        <v>177</v>
      </c>
      <c r="C22" s="180" t="s">
        <v>103</v>
      </c>
      <c r="D22" s="180" t="s">
        <v>104</v>
      </c>
      <c r="E22" s="186">
        <v>43004</v>
      </c>
      <c r="F22" s="186">
        <v>43034</v>
      </c>
    </row>
    <row r="23" spans="1:6" ht="15.75" x14ac:dyDescent="0.25">
      <c r="A23" s="185" t="s">
        <v>381</v>
      </c>
      <c r="B23" s="180" t="s">
        <v>177</v>
      </c>
      <c r="C23" s="180" t="s">
        <v>103</v>
      </c>
      <c r="D23" s="180" t="s">
        <v>104</v>
      </c>
      <c r="E23" s="186">
        <v>43007</v>
      </c>
      <c r="F23" s="186">
        <v>43034</v>
      </c>
    </row>
    <row r="24" spans="1:6" ht="15.75" x14ac:dyDescent="0.25">
      <c r="A24" s="185" t="s">
        <v>382</v>
      </c>
      <c r="B24" s="180" t="s">
        <v>177</v>
      </c>
      <c r="C24" s="180" t="s">
        <v>103</v>
      </c>
      <c r="D24" s="180" t="s">
        <v>106</v>
      </c>
      <c r="E24" s="186">
        <v>43004</v>
      </c>
      <c r="F24" s="186">
        <v>43011</v>
      </c>
    </row>
    <row r="25" spans="1:6" ht="15.75" x14ac:dyDescent="0.25">
      <c r="A25" s="185" t="s">
        <v>383</v>
      </c>
      <c r="B25" s="180" t="s">
        <v>355</v>
      </c>
      <c r="C25" s="180" t="s">
        <v>103</v>
      </c>
      <c r="D25" s="180" t="s">
        <v>104</v>
      </c>
      <c r="E25" s="186">
        <v>42891</v>
      </c>
      <c r="F25" s="186">
        <v>42906</v>
      </c>
    </row>
    <row r="26" spans="1:6" ht="15.75" x14ac:dyDescent="0.25">
      <c r="A26" s="190" t="s">
        <v>384</v>
      </c>
      <c r="B26" s="191" t="s">
        <v>177</v>
      </c>
      <c r="C26" s="191" t="s">
        <v>107</v>
      </c>
      <c r="D26" s="191" t="s">
        <v>106</v>
      </c>
      <c r="E26" s="192">
        <v>42922</v>
      </c>
      <c r="F26" s="191"/>
    </row>
    <row r="27" spans="1:6" x14ac:dyDescent="0.25">
      <c r="A27" s="193" t="s">
        <v>385</v>
      </c>
      <c r="B27" s="194"/>
      <c r="C27" s="194"/>
      <c r="D27" s="194"/>
      <c r="E27" s="195"/>
      <c r="F27" s="195"/>
    </row>
    <row r="28" spans="1:6" x14ac:dyDescent="0.25">
      <c r="A28" s="193" t="s">
        <v>386</v>
      </c>
      <c r="B28" s="194"/>
      <c r="C28" s="194"/>
      <c r="D28" s="194"/>
      <c r="E28" s="195"/>
      <c r="F28" s="195"/>
    </row>
    <row r="29" spans="1:6" x14ac:dyDescent="0.25">
      <c r="A29" s="193" t="s">
        <v>387</v>
      </c>
      <c r="B29" s="194"/>
      <c r="C29" s="194"/>
      <c r="D29" s="194"/>
      <c r="E29" s="195"/>
      <c r="F29" s="195"/>
    </row>
    <row r="30" spans="1:6" x14ac:dyDescent="0.25">
      <c r="A30" s="193" t="s">
        <v>388</v>
      </c>
      <c r="B30" s="194"/>
      <c r="C30" s="194"/>
      <c r="D30" s="194"/>
      <c r="E30" s="195"/>
      <c r="F30" s="195"/>
    </row>
    <row r="31" spans="1:6" x14ac:dyDescent="0.25">
      <c r="A31" s="193" t="s">
        <v>350</v>
      </c>
      <c r="B31" s="194"/>
      <c r="C31" s="194"/>
      <c r="D31" s="194"/>
      <c r="E31" s="195"/>
      <c r="F31" s="195"/>
    </row>
    <row r="32" spans="1:6" x14ac:dyDescent="0.25">
      <c r="A32" s="2"/>
      <c r="B32" s="2"/>
      <c r="C32" s="2"/>
      <c r="D32" s="2"/>
      <c r="E32" s="8"/>
      <c r="F32" s="8"/>
    </row>
    <row r="33" spans="1:6" x14ac:dyDescent="0.25">
      <c r="A33" s="2"/>
      <c r="B33" s="2"/>
      <c r="C33" s="2"/>
      <c r="D33" s="2"/>
      <c r="E33" s="8"/>
      <c r="F33" s="8"/>
    </row>
    <row r="34" spans="1:6" x14ac:dyDescent="0.25">
      <c r="A34" s="2"/>
      <c r="B34" s="2"/>
      <c r="C34" s="2"/>
      <c r="D34" s="2"/>
      <c r="E34" s="8"/>
      <c r="F34" s="8"/>
    </row>
    <row r="35" spans="1:6" x14ac:dyDescent="0.25">
      <c r="A35" s="2"/>
      <c r="B35" s="2"/>
      <c r="C35" s="2"/>
      <c r="D35" s="2"/>
      <c r="E35" s="8"/>
      <c r="F35" s="8"/>
    </row>
    <row r="36" spans="1:6" x14ac:dyDescent="0.25">
      <c r="A36" s="2"/>
      <c r="B36" s="2"/>
      <c r="C36" s="2"/>
      <c r="D36" s="2"/>
      <c r="E36" s="8"/>
      <c r="F36" s="8"/>
    </row>
    <row r="37" spans="1:6" x14ac:dyDescent="0.25">
      <c r="A37" s="2"/>
      <c r="B37" s="2"/>
      <c r="C37" s="2"/>
      <c r="D37" s="2"/>
      <c r="E37" s="8"/>
      <c r="F37" s="8"/>
    </row>
    <row r="38" spans="1:6" x14ac:dyDescent="0.25">
      <c r="A38" s="2"/>
      <c r="B38" s="2"/>
      <c r="C38" s="2"/>
      <c r="D38" s="2"/>
      <c r="E38" s="8"/>
      <c r="F38" s="8"/>
    </row>
    <row r="39" spans="1:6" x14ac:dyDescent="0.25">
      <c r="A39" s="2"/>
      <c r="B39" s="2"/>
      <c r="C39" s="2"/>
      <c r="D39" s="2"/>
      <c r="E39" s="8"/>
      <c r="F39" s="8"/>
    </row>
    <row r="40" spans="1:6" x14ac:dyDescent="0.25">
      <c r="A40" s="2"/>
      <c r="B40" s="2"/>
      <c r="C40" s="2"/>
      <c r="D40" s="2"/>
      <c r="E40" s="8"/>
      <c r="F40" s="8"/>
    </row>
    <row r="41" spans="1:6" x14ac:dyDescent="0.25">
      <c r="A41" s="2"/>
      <c r="B41" s="2"/>
      <c r="C41" s="2"/>
      <c r="D41" s="2"/>
      <c r="E41" s="8"/>
      <c r="F41" s="8"/>
    </row>
    <row r="42" spans="1:6" x14ac:dyDescent="0.25">
      <c r="B42" s="2"/>
      <c r="E42" s="8"/>
      <c r="F42" s="8"/>
    </row>
    <row r="43" spans="1:6" x14ac:dyDescent="0.25">
      <c r="B43" s="2"/>
      <c r="E43" s="8"/>
      <c r="F43" s="8"/>
    </row>
    <row r="44" spans="1:6" x14ac:dyDescent="0.25">
      <c r="B44" s="2"/>
      <c r="E44" s="8"/>
      <c r="F44" s="8"/>
    </row>
    <row r="45" spans="1:6" x14ac:dyDescent="0.25">
      <c r="B45" s="2"/>
      <c r="E45" s="8"/>
      <c r="F45" s="8"/>
    </row>
    <row r="46" spans="1:6" x14ac:dyDescent="0.25">
      <c r="B46" s="2"/>
      <c r="E46" s="8"/>
      <c r="F46" s="8"/>
    </row>
    <row r="47" spans="1:6" x14ac:dyDescent="0.25">
      <c r="B47" s="2"/>
      <c r="E47" s="8"/>
      <c r="F47" s="8"/>
    </row>
    <row r="48" spans="1:6" x14ac:dyDescent="0.25">
      <c r="B48" s="2"/>
      <c r="E48" s="8"/>
      <c r="F48" s="8"/>
    </row>
    <row r="49" spans="2:6" x14ac:dyDescent="0.25">
      <c r="B49" s="2"/>
      <c r="E49" s="8"/>
      <c r="F49" s="8"/>
    </row>
    <row r="50" spans="2:6" x14ac:dyDescent="0.25">
      <c r="B50" s="2"/>
      <c r="E50" s="8"/>
      <c r="F50" s="8"/>
    </row>
    <row r="51" spans="2:6" x14ac:dyDescent="0.25">
      <c r="B51" s="2"/>
      <c r="E51" s="8"/>
      <c r="F51" s="8"/>
    </row>
    <row r="52" spans="2:6" x14ac:dyDescent="0.25">
      <c r="B52" s="2"/>
      <c r="E52" s="8"/>
      <c r="F52" s="8"/>
    </row>
    <row r="53" spans="2:6" x14ac:dyDescent="0.25">
      <c r="B53" s="2"/>
      <c r="E53" s="8"/>
      <c r="F53" s="8"/>
    </row>
    <row r="54" spans="2:6" x14ac:dyDescent="0.25">
      <c r="B54" s="2"/>
      <c r="E54" s="8"/>
      <c r="F54" s="8"/>
    </row>
    <row r="55" spans="2:6" x14ac:dyDescent="0.25">
      <c r="B55" s="2"/>
      <c r="E55" s="8"/>
      <c r="F55" s="8"/>
    </row>
    <row r="56" spans="2:6" x14ac:dyDescent="0.25">
      <c r="B56" s="2"/>
      <c r="E56" s="8"/>
      <c r="F56" s="8"/>
    </row>
    <row r="57" spans="2:6" x14ac:dyDescent="0.25">
      <c r="B57" s="2"/>
      <c r="E57" s="8"/>
      <c r="F57" s="8"/>
    </row>
    <row r="58" spans="2:6" x14ac:dyDescent="0.25">
      <c r="B58" s="2"/>
      <c r="E58" s="8"/>
      <c r="F58" s="8"/>
    </row>
    <row r="59" spans="2:6" x14ac:dyDescent="0.25">
      <c r="B59" s="2"/>
      <c r="E59" s="8"/>
      <c r="F59" s="8"/>
    </row>
    <row r="60" spans="2:6" x14ac:dyDescent="0.25">
      <c r="B60" s="2"/>
      <c r="E60" s="8"/>
      <c r="F60" s="8"/>
    </row>
    <row r="61" spans="2:6" x14ac:dyDescent="0.25">
      <c r="B61" s="2"/>
      <c r="E61" s="8"/>
      <c r="F61" s="8"/>
    </row>
    <row r="62" spans="2:6" x14ac:dyDescent="0.25">
      <c r="B62" s="2"/>
      <c r="E62" s="8"/>
      <c r="F62" s="8"/>
    </row>
    <row r="63" spans="2:6" x14ac:dyDescent="0.25">
      <c r="B63" s="2"/>
      <c r="E63" s="8"/>
      <c r="F63" s="8"/>
    </row>
    <row r="64" spans="2:6" x14ac:dyDescent="0.25">
      <c r="B64" s="2"/>
      <c r="E64" s="8"/>
      <c r="F64" s="8"/>
    </row>
    <row r="65" spans="2:6" x14ac:dyDescent="0.25">
      <c r="B65" s="2"/>
      <c r="E65" s="8"/>
      <c r="F65" s="8"/>
    </row>
    <row r="66" spans="2:6" x14ac:dyDescent="0.25">
      <c r="B66" s="2"/>
      <c r="E66" s="8"/>
      <c r="F66" s="8"/>
    </row>
    <row r="67" spans="2:6" x14ac:dyDescent="0.25">
      <c r="B67" s="2"/>
      <c r="E67" s="8"/>
      <c r="F67" s="8"/>
    </row>
    <row r="68" spans="2:6" x14ac:dyDescent="0.25">
      <c r="B68" s="2"/>
      <c r="E68" s="8"/>
      <c r="F68" s="8"/>
    </row>
    <row r="69" spans="2:6" x14ac:dyDescent="0.25">
      <c r="B69" s="2"/>
      <c r="E69" s="8"/>
      <c r="F69" s="8"/>
    </row>
    <row r="70" spans="2:6" x14ac:dyDescent="0.25">
      <c r="B70" s="2"/>
      <c r="E70" s="8"/>
      <c r="F70" s="8"/>
    </row>
    <row r="71" spans="2:6" x14ac:dyDescent="0.25">
      <c r="B71" s="2"/>
      <c r="E71" s="8"/>
      <c r="F71" s="8"/>
    </row>
    <row r="72" spans="2:6" x14ac:dyDescent="0.25">
      <c r="B72" s="2"/>
      <c r="E72" s="8"/>
      <c r="F72" s="8"/>
    </row>
    <row r="73" spans="2:6" x14ac:dyDescent="0.25">
      <c r="B73" s="2"/>
      <c r="E73" s="8"/>
      <c r="F73" s="8"/>
    </row>
    <row r="74" spans="2:6" x14ac:dyDescent="0.25">
      <c r="B74" s="2"/>
      <c r="E74" s="8"/>
      <c r="F74" s="8"/>
    </row>
    <row r="75" spans="2:6" x14ac:dyDescent="0.25">
      <c r="B75" s="2"/>
      <c r="E75" s="8"/>
      <c r="F75" s="8"/>
    </row>
    <row r="76" spans="2:6" x14ac:dyDescent="0.25">
      <c r="B76" s="2"/>
      <c r="E76" s="8"/>
      <c r="F76" s="8"/>
    </row>
    <row r="77" spans="2:6" x14ac:dyDescent="0.25">
      <c r="B77" s="2"/>
      <c r="E77" s="8"/>
      <c r="F77" s="8"/>
    </row>
    <row r="78" spans="2:6" x14ac:dyDescent="0.25">
      <c r="B78" s="2"/>
      <c r="E78" s="8"/>
      <c r="F78" s="8"/>
    </row>
    <row r="79" spans="2:6" x14ac:dyDescent="0.25">
      <c r="B79" s="2"/>
      <c r="E79" s="8"/>
      <c r="F79" s="8"/>
    </row>
    <row r="80" spans="2:6" x14ac:dyDescent="0.25">
      <c r="B80" s="2"/>
      <c r="E80" s="8"/>
      <c r="F80" s="8"/>
    </row>
    <row r="81" spans="2:6" x14ac:dyDescent="0.25">
      <c r="B81" s="2"/>
      <c r="E81" s="8"/>
      <c r="F81" s="8"/>
    </row>
    <row r="82" spans="2:6" x14ac:dyDescent="0.25">
      <c r="B82" s="2"/>
      <c r="E82" s="8"/>
      <c r="F82" s="8"/>
    </row>
    <row r="83" spans="2:6" x14ac:dyDescent="0.25">
      <c r="B83" s="2"/>
      <c r="E83" s="8"/>
      <c r="F83" s="8"/>
    </row>
    <row r="84" spans="2:6" x14ac:dyDescent="0.25">
      <c r="B84" s="2"/>
      <c r="E84" s="8"/>
      <c r="F84" s="8"/>
    </row>
    <row r="85" spans="2:6" x14ac:dyDescent="0.25">
      <c r="B85" s="2"/>
      <c r="E85" s="8"/>
      <c r="F85" s="8"/>
    </row>
    <row r="86" spans="2:6" x14ac:dyDescent="0.25">
      <c r="B86" s="2"/>
      <c r="E86" s="8"/>
      <c r="F86" s="8"/>
    </row>
    <row r="87" spans="2:6" x14ac:dyDescent="0.25">
      <c r="B87" s="2"/>
      <c r="E87" s="8"/>
      <c r="F87" s="8"/>
    </row>
    <row r="88" spans="2:6" x14ac:dyDescent="0.25">
      <c r="B88" s="2"/>
      <c r="E88" s="8"/>
      <c r="F88" s="8"/>
    </row>
    <row r="89" spans="2:6" x14ac:dyDescent="0.25">
      <c r="B89" s="2"/>
      <c r="E89" s="8"/>
      <c r="F89" s="8"/>
    </row>
    <row r="90" spans="2:6" x14ac:dyDescent="0.25">
      <c r="B90" s="2"/>
      <c r="E90" s="8"/>
      <c r="F90" s="8"/>
    </row>
    <row r="91" spans="2:6" x14ac:dyDescent="0.25">
      <c r="B91" s="2"/>
      <c r="E91" s="8"/>
      <c r="F91" s="8"/>
    </row>
    <row r="92" spans="2:6" x14ac:dyDescent="0.25">
      <c r="B92" s="2"/>
      <c r="E92" s="8"/>
      <c r="F92" s="8"/>
    </row>
    <row r="93" spans="2:6" x14ac:dyDescent="0.25">
      <c r="B93" s="2"/>
      <c r="E93" s="8"/>
      <c r="F93" s="8"/>
    </row>
    <row r="94" spans="2:6" x14ac:dyDescent="0.25">
      <c r="B94" s="2"/>
      <c r="E94" s="8"/>
      <c r="F94" s="8"/>
    </row>
    <row r="95" spans="2:6" x14ac:dyDescent="0.25">
      <c r="B95" s="2"/>
      <c r="E95" s="8"/>
      <c r="F95" s="8"/>
    </row>
    <row r="96" spans="2:6" x14ac:dyDescent="0.25">
      <c r="B96" s="2"/>
      <c r="E96" s="8"/>
      <c r="F96" s="8"/>
    </row>
    <row r="97" spans="2:6" x14ac:dyDescent="0.25">
      <c r="B97" s="2"/>
      <c r="E97" s="8"/>
      <c r="F97" s="8"/>
    </row>
    <row r="98" spans="2:6" x14ac:dyDescent="0.25">
      <c r="B98" s="2"/>
      <c r="E98" s="8"/>
      <c r="F98" s="8"/>
    </row>
    <row r="99" spans="2:6" x14ac:dyDescent="0.25">
      <c r="B99" s="2"/>
      <c r="E99" s="8"/>
      <c r="F99" s="8"/>
    </row>
    <row r="100" spans="2:6" x14ac:dyDescent="0.25">
      <c r="B100" s="2"/>
      <c r="E100" s="8"/>
      <c r="F100" s="8"/>
    </row>
    <row r="101" spans="2:6" x14ac:dyDescent="0.25">
      <c r="B101" s="2"/>
      <c r="E101" s="8"/>
      <c r="F101" s="8"/>
    </row>
    <row r="102" spans="2:6" x14ac:dyDescent="0.25">
      <c r="B102" s="2"/>
      <c r="E102" s="8"/>
      <c r="F102" s="8"/>
    </row>
    <row r="103" spans="2:6" x14ac:dyDescent="0.25">
      <c r="B103" s="2"/>
      <c r="E103" s="8"/>
      <c r="F103" s="8"/>
    </row>
    <row r="104" spans="2:6" x14ac:dyDescent="0.25">
      <c r="B104" s="2"/>
      <c r="E104" s="8"/>
      <c r="F104" s="8"/>
    </row>
    <row r="105" spans="2:6" x14ac:dyDescent="0.25">
      <c r="B105" s="2"/>
      <c r="E105" s="8"/>
      <c r="F105" s="8"/>
    </row>
    <row r="106" spans="2:6" x14ac:dyDescent="0.25">
      <c r="B106" s="2"/>
      <c r="E106" s="8"/>
      <c r="F106" s="8"/>
    </row>
    <row r="107" spans="2:6" x14ac:dyDescent="0.25">
      <c r="B107" s="2"/>
    </row>
    <row r="108" spans="2:6" x14ac:dyDescent="0.25">
      <c r="B108" s="2"/>
    </row>
    <row r="109" spans="2:6" x14ac:dyDescent="0.25">
      <c r="B109" s="2"/>
    </row>
    <row r="110" spans="2:6" x14ac:dyDescent="0.25">
      <c r="B110" s="2"/>
    </row>
    <row r="111" spans="2:6" x14ac:dyDescent="0.25">
      <c r="B111" s="2"/>
    </row>
    <row r="112" spans="2:6" x14ac:dyDescent="0.25">
      <c r="B112" s="2"/>
    </row>
    <row r="113" spans="2:2" x14ac:dyDescent="0.25">
      <c r="B113" s="2"/>
    </row>
    <row r="114" spans="2:2" x14ac:dyDescent="0.25">
      <c r="B114" s="2"/>
    </row>
  </sheetData>
  <mergeCells count="2">
    <mergeCell ref="E3:F3"/>
    <mergeCell ref="E4:F4"/>
  </mergeCells>
  <pageMargins left="0.7" right="0.7" top="0.75" bottom="0.75" header="0.3" footer="0.3"/>
  <pageSetup scale="7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"/>
  <sheetViews>
    <sheetView workbookViewId="0">
      <selection activeCell="V9" sqref="V9"/>
    </sheetView>
  </sheetViews>
  <sheetFormatPr defaultRowHeight="15" x14ac:dyDescent="0.25"/>
  <cols>
    <col min="1" max="1" width="32.85546875" customWidth="1"/>
    <col min="2" max="2" width="6.85546875" customWidth="1"/>
    <col min="3" max="3" width="11.42578125" customWidth="1"/>
    <col min="4" max="4" width="1.42578125" customWidth="1"/>
    <col min="5" max="5" width="6.85546875" customWidth="1"/>
    <col min="6" max="6" width="11.28515625" customWidth="1"/>
    <col min="12" max="12" width="27.85546875" customWidth="1"/>
    <col min="14" max="14" width="9.28515625" customWidth="1"/>
    <col min="15" max="15" width="1" customWidth="1"/>
    <col min="16" max="16" width="8.42578125" customWidth="1"/>
    <col min="17" max="17" width="7.5703125" customWidth="1"/>
  </cols>
  <sheetData>
    <row r="1" spans="1:24" ht="15.75" x14ac:dyDescent="0.25">
      <c r="A1" s="178" t="s">
        <v>391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 t="s">
        <v>404</v>
      </c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</row>
    <row r="2" spans="1:24" ht="15.75" x14ac:dyDescent="0.25">
      <c r="A2" s="178" t="s">
        <v>406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 t="s">
        <v>407</v>
      </c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</row>
    <row r="3" spans="1:24" ht="15.75" x14ac:dyDescent="0.25">
      <c r="A3" s="178" t="s">
        <v>390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 t="s">
        <v>405</v>
      </c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</row>
    <row r="4" spans="1:24" ht="15.75" x14ac:dyDescent="0.25">
      <c r="A4" s="248" t="s">
        <v>125</v>
      </c>
      <c r="B4" s="248"/>
      <c r="C4" s="248"/>
      <c r="D4" s="196"/>
      <c r="E4" s="248" t="s">
        <v>129</v>
      </c>
      <c r="F4" s="248"/>
      <c r="G4" s="178"/>
      <c r="H4" s="178"/>
      <c r="I4" s="178"/>
      <c r="J4" s="178"/>
      <c r="K4" s="178"/>
      <c r="L4" s="248" t="s">
        <v>125</v>
      </c>
      <c r="M4" s="248"/>
      <c r="N4" s="248"/>
      <c r="O4" s="196"/>
      <c r="P4" s="248" t="s">
        <v>129</v>
      </c>
      <c r="Q4" s="248"/>
      <c r="R4" s="178"/>
      <c r="S4" s="178"/>
      <c r="T4" s="178"/>
      <c r="U4" s="178"/>
      <c r="V4" s="178"/>
      <c r="W4" s="178"/>
      <c r="X4" s="178"/>
    </row>
    <row r="5" spans="1:24" ht="15.75" x14ac:dyDescent="0.25">
      <c r="A5" s="197"/>
      <c r="B5" s="197"/>
      <c r="C5" s="197"/>
      <c r="D5" s="198"/>
      <c r="E5" s="197"/>
      <c r="F5" s="197"/>
      <c r="G5" s="178"/>
      <c r="H5" s="178"/>
      <c r="I5" s="178"/>
      <c r="J5" s="178"/>
      <c r="K5" s="178"/>
      <c r="L5" s="197"/>
      <c r="M5" s="197"/>
      <c r="N5" s="197"/>
      <c r="O5" s="198"/>
      <c r="P5" s="197"/>
      <c r="Q5" s="197"/>
      <c r="R5" s="178"/>
      <c r="S5" s="178"/>
      <c r="T5" s="178"/>
      <c r="U5" s="178"/>
      <c r="V5" s="178"/>
      <c r="W5" s="178"/>
      <c r="X5" s="178"/>
    </row>
    <row r="6" spans="1:24" ht="15.75" x14ac:dyDescent="0.25">
      <c r="A6" s="199" t="s">
        <v>120</v>
      </c>
      <c r="B6" s="200" t="s">
        <v>412</v>
      </c>
      <c r="C6" s="200" t="s">
        <v>111</v>
      </c>
      <c r="D6" s="201" t="s">
        <v>120</v>
      </c>
      <c r="E6" s="200" t="s">
        <v>412</v>
      </c>
      <c r="F6" s="200" t="s">
        <v>111</v>
      </c>
      <c r="G6" s="178"/>
      <c r="H6" s="178"/>
      <c r="I6" s="178"/>
      <c r="J6" s="178"/>
      <c r="K6" s="178"/>
      <c r="L6" s="199" t="s">
        <v>120</v>
      </c>
      <c r="M6" s="200" t="s">
        <v>412</v>
      </c>
      <c r="N6" s="200" t="s">
        <v>111</v>
      </c>
      <c r="O6" s="201" t="s">
        <v>120</v>
      </c>
      <c r="P6" s="200" t="s">
        <v>412</v>
      </c>
      <c r="Q6" s="200" t="s">
        <v>111</v>
      </c>
      <c r="R6" s="178"/>
      <c r="S6" s="178"/>
      <c r="T6" s="178"/>
      <c r="U6" s="178"/>
      <c r="V6" s="178"/>
      <c r="W6" s="178"/>
      <c r="X6" s="178"/>
    </row>
    <row r="7" spans="1:24" ht="15.75" x14ac:dyDescent="0.25">
      <c r="A7" s="202" t="s">
        <v>282</v>
      </c>
      <c r="B7" s="203">
        <v>5.52</v>
      </c>
      <c r="C7" s="204" t="s">
        <v>113</v>
      </c>
      <c r="D7" s="205"/>
      <c r="E7" s="206">
        <v>7.17</v>
      </c>
      <c r="F7" s="207" t="s">
        <v>113</v>
      </c>
      <c r="G7" s="178"/>
      <c r="H7" s="178"/>
      <c r="I7" s="178"/>
      <c r="J7" s="178"/>
      <c r="K7" s="178"/>
      <c r="L7" s="208" t="s">
        <v>392</v>
      </c>
      <c r="M7" s="206">
        <v>-6.25</v>
      </c>
      <c r="N7" s="207" t="s">
        <v>113</v>
      </c>
      <c r="O7" s="205"/>
      <c r="P7" s="206">
        <v>-3.56</v>
      </c>
      <c r="Q7" s="207" t="s">
        <v>119</v>
      </c>
      <c r="R7" s="178"/>
      <c r="S7" s="178"/>
      <c r="T7" s="178"/>
      <c r="U7" s="178"/>
      <c r="V7" s="178"/>
      <c r="W7" s="178"/>
      <c r="X7" s="178"/>
    </row>
    <row r="8" spans="1:24" ht="15.75" x14ac:dyDescent="0.25">
      <c r="A8" s="202" t="s">
        <v>112</v>
      </c>
      <c r="B8" s="203">
        <v>5.61</v>
      </c>
      <c r="C8" s="204" t="s">
        <v>113</v>
      </c>
      <c r="D8" s="205"/>
      <c r="E8" s="206">
        <v>-2.88</v>
      </c>
      <c r="F8" s="207" t="s">
        <v>118</v>
      </c>
      <c r="G8" s="178"/>
      <c r="H8" s="178"/>
      <c r="I8" s="178"/>
      <c r="J8" s="178"/>
      <c r="K8" s="178"/>
      <c r="L8" s="208" t="s">
        <v>393</v>
      </c>
      <c r="M8" s="206">
        <v>3.92</v>
      </c>
      <c r="N8" s="207" t="s">
        <v>113</v>
      </c>
      <c r="O8" s="205"/>
      <c r="P8" s="206">
        <v>-3.22</v>
      </c>
      <c r="Q8" s="207" t="s">
        <v>118</v>
      </c>
      <c r="R8" s="178"/>
      <c r="S8" s="178"/>
      <c r="T8" s="178"/>
      <c r="U8" s="178"/>
      <c r="V8" s="178"/>
      <c r="W8" s="178"/>
      <c r="X8" s="178"/>
    </row>
    <row r="9" spans="1:24" ht="15.75" x14ac:dyDescent="0.25">
      <c r="A9" s="209" t="s">
        <v>283</v>
      </c>
      <c r="B9" s="210">
        <v>5.77</v>
      </c>
      <c r="C9" s="207" t="s">
        <v>113</v>
      </c>
      <c r="D9" s="205"/>
      <c r="E9" s="206">
        <v>14.52</v>
      </c>
      <c r="F9" s="207" t="s">
        <v>113</v>
      </c>
      <c r="G9" s="178"/>
      <c r="H9" s="178"/>
      <c r="I9" s="178"/>
      <c r="J9" s="178"/>
      <c r="K9" s="178"/>
      <c r="L9" s="208" t="s">
        <v>394</v>
      </c>
      <c r="M9" s="206">
        <v>0.34</v>
      </c>
      <c r="N9" s="207">
        <v>0.73309999999999997</v>
      </c>
      <c r="O9" s="205"/>
      <c r="P9" s="206">
        <v>2.78</v>
      </c>
      <c r="Q9" s="207" t="s">
        <v>117</v>
      </c>
      <c r="R9" s="178"/>
      <c r="S9" s="178"/>
      <c r="T9" s="178"/>
      <c r="U9" s="178"/>
      <c r="V9" s="178"/>
      <c r="W9" s="178"/>
      <c r="X9" s="178"/>
    </row>
    <row r="10" spans="1:24" ht="15.75" x14ac:dyDescent="0.25">
      <c r="A10" s="208" t="s">
        <v>284</v>
      </c>
      <c r="B10" s="210">
        <v>-3.71</v>
      </c>
      <c r="C10" s="207" t="s">
        <v>116</v>
      </c>
      <c r="D10" s="205"/>
      <c r="E10" s="206">
        <v>12.52</v>
      </c>
      <c r="F10" s="207" t="s">
        <v>113</v>
      </c>
      <c r="G10" s="178"/>
      <c r="H10" s="178"/>
      <c r="I10" s="178"/>
      <c r="J10" s="178"/>
      <c r="K10" s="178"/>
      <c r="L10" s="208" t="s">
        <v>395</v>
      </c>
      <c r="M10" s="206">
        <v>3.7</v>
      </c>
      <c r="N10" s="207" t="s">
        <v>119</v>
      </c>
      <c r="O10" s="205"/>
      <c r="P10" s="206">
        <v>-0.48</v>
      </c>
      <c r="Q10" s="207">
        <v>0.63080000000000003</v>
      </c>
      <c r="R10" s="178"/>
      <c r="S10" s="178"/>
      <c r="T10" s="178"/>
      <c r="U10" s="178"/>
      <c r="V10" s="178"/>
      <c r="W10" s="178"/>
      <c r="X10" s="178"/>
    </row>
    <row r="11" spans="1:24" ht="15.75" x14ac:dyDescent="0.25">
      <c r="A11" s="209" t="s">
        <v>285</v>
      </c>
      <c r="B11" s="210">
        <v>1.77</v>
      </c>
      <c r="C11" s="207">
        <v>7.0300000000000001E-2</v>
      </c>
      <c r="D11" s="205"/>
      <c r="E11" s="206">
        <v>5.82</v>
      </c>
      <c r="F11" s="207" t="s">
        <v>113</v>
      </c>
      <c r="G11" s="178"/>
      <c r="H11" s="178"/>
      <c r="I11" s="178"/>
      <c r="J11" s="178"/>
      <c r="K11" s="178"/>
      <c r="L11" s="208" t="s">
        <v>396</v>
      </c>
      <c r="M11" s="206">
        <v>0.12</v>
      </c>
      <c r="N11" s="207">
        <v>0.90739999999999998</v>
      </c>
      <c r="O11" s="205"/>
      <c r="P11" s="206">
        <v>2.46</v>
      </c>
      <c r="Q11" s="207" t="s">
        <v>117</v>
      </c>
      <c r="R11" s="178"/>
      <c r="S11" s="178"/>
      <c r="T11" s="178"/>
      <c r="U11" s="178"/>
      <c r="V11" s="178"/>
      <c r="W11" s="178"/>
      <c r="X11" s="178"/>
    </row>
    <row r="12" spans="1:24" ht="15.75" x14ac:dyDescent="0.25">
      <c r="A12" s="208" t="s">
        <v>286</v>
      </c>
      <c r="B12" s="210">
        <v>-0.63</v>
      </c>
      <c r="C12" s="207">
        <v>0.52659999999999996</v>
      </c>
      <c r="D12" s="205"/>
      <c r="E12" s="206">
        <v>1.03</v>
      </c>
      <c r="F12" s="207">
        <v>0.3039</v>
      </c>
      <c r="G12" s="178"/>
      <c r="H12" s="178"/>
      <c r="I12" s="178"/>
      <c r="J12" s="178"/>
      <c r="K12" s="178"/>
      <c r="L12" s="208" t="s">
        <v>397</v>
      </c>
      <c r="M12" s="206">
        <v>6.76</v>
      </c>
      <c r="N12" s="207" t="s">
        <v>113</v>
      </c>
      <c r="O12" s="205"/>
      <c r="P12" s="206">
        <v>2.83</v>
      </c>
      <c r="Q12" s="207" t="s">
        <v>118</v>
      </c>
      <c r="R12" s="178"/>
      <c r="S12" s="178"/>
      <c r="T12" s="178"/>
      <c r="U12" s="178"/>
      <c r="V12" s="178"/>
      <c r="W12" s="178"/>
      <c r="X12" s="178"/>
    </row>
    <row r="13" spans="1:24" ht="15.75" x14ac:dyDescent="0.25">
      <c r="A13" s="208" t="s">
        <v>287</v>
      </c>
      <c r="B13" s="210">
        <v>-0.15</v>
      </c>
      <c r="C13" s="207">
        <v>0.88090000000000002</v>
      </c>
      <c r="D13" s="205"/>
      <c r="E13" s="206">
        <v>0.94099999999999995</v>
      </c>
      <c r="F13" s="207">
        <v>0.3246</v>
      </c>
      <c r="G13" s="178"/>
      <c r="H13" s="178"/>
      <c r="I13" s="178"/>
      <c r="J13" s="178"/>
      <c r="K13" s="178"/>
      <c r="L13" s="208" t="s">
        <v>398</v>
      </c>
      <c r="M13" s="206">
        <v>8.9700000000000006</v>
      </c>
      <c r="N13" s="207" t="s">
        <v>113</v>
      </c>
      <c r="O13" s="205"/>
      <c r="P13" s="206">
        <v>0.48</v>
      </c>
      <c r="Q13" s="207">
        <v>0.63080000000000003</v>
      </c>
      <c r="R13" s="178"/>
      <c r="S13" s="178"/>
      <c r="T13" s="178"/>
      <c r="U13" s="178"/>
      <c r="V13" s="178"/>
      <c r="W13" s="178"/>
      <c r="X13" s="178"/>
    </row>
    <row r="14" spans="1:24" ht="15.75" x14ac:dyDescent="0.25">
      <c r="A14" s="211" t="s">
        <v>288</v>
      </c>
      <c r="B14" s="210">
        <v>3.12</v>
      </c>
      <c r="C14" s="210" t="s">
        <v>131</v>
      </c>
      <c r="D14" s="205"/>
      <c r="E14" s="206">
        <v>-0.36</v>
      </c>
      <c r="F14" s="207">
        <v>0.72160000000000002</v>
      </c>
      <c r="G14" s="178"/>
      <c r="H14" s="178"/>
      <c r="I14" s="178"/>
      <c r="J14" s="178"/>
      <c r="K14" s="178"/>
      <c r="L14" s="208" t="s">
        <v>399</v>
      </c>
      <c r="M14" s="206">
        <v>1.6</v>
      </c>
      <c r="N14" s="207">
        <v>0.1095</v>
      </c>
      <c r="O14" s="205"/>
      <c r="P14" s="206">
        <v>-4.97</v>
      </c>
      <c r="Q14" s="207" t="s">
        <v>113</v>
      </c>
      <c r="R14" s="178"/>
      <c r="S14" s="178"/>
      <c r="T14" s="178"/>
      <c r="U14" s="178"/>
      <c r="V14" s="178"/>
      <c r="W14" s="178"/>
      <c r="X14" s="178"/>
    </row>
    <row r="15" spans="1:24" ht="15.75" x14ac:dyDescent="0.25">
      <c r="A15" s="208"/>
      <c r="B15" s="210"/>
      <c r="C15" s="210"/>
      <c r="D15" s="210"/>
      <c r="E15" s="210"/>
      <c r="F15" s="210"/>
      <c r="G15" s="178"/>
      <c r="H15" s="178"/>
      <c r="I15" s="178"/>
      <c r="J15" s="178"/>
      <c r="K15" s="178"/>
      <c r="L15" s="208" t="s">
        <v>400</v>
      </c>
      <c r="M15" s="206">
        <v>8.44</v>
      </c>
      <c r="N15" s="207" t="s">
        <v>113</v>
      </c>
      <c r="O15" s="205"/>
      <c r="P15" s="206">
        <v>1.39</v>
      </c>
      <c r="Q15" s="207">
        <v>0.16569999999999999</v>
      </c>
      <c r="R15" s="178"/>
      <c r="S15" s="178"/>
      <c r="T15" s="178"/>
      <c r="U15" s="178"/>
      <c r="V15" s="178"/>
      <c r="W15" s="178"/>
      <c r="X15" s="178"/>
    </row>
    <row r="16" spans="1:24" ht="15.75" x14ac:dyDescent="0.25">
      <c r="A16" s="212" t="s">
        <v>408</v>
      </c>
      <c r="B16" s="213" t="s">
        <v>115</v>
      </c>
      <c r="C16" s="214" t="s">
        <v>115</v>
      </c>
      <c r="D16" s="215" t="s">
        <v>120</v>
      </c>
      <c r="E16" s="216" t="s">
        <v>115</v>
      </c>
      <c r="F16" s="214" t="s">
        <v>115</v>
      </c>
      <c r="G16" s="178"/>
      <c r="H16" s="178"/>
      <c r="I16" s="178"/>
      <c r="J16" s="178"/>
      <c r="K16" s="178"/>
      <c r="L16" s="208" t="s">
        <v>401</v>
      </c>
      <c r="M16" s="206">
        <v>0.68</v>
      </c>
      <c r="N16" s="207">
        <v>0.49840000000000001</v>
      </c>
      <c r="O16" s="205"/>
      <c r="P16" s="206">
        <v>1.01</v>
      </c>
      <c r="Q16" s="207">
        <v>0.31219999999999998</v>
      </c>
      <c r="R16" s="178"/>
      <c r="S16" s="178"/>
      <c r="T16" s="178"/>
      <c r="U16" s="178"/>
      <c r="V16" s="178"/>
      <c r="W16" s="178"/>
      <c r="X16" s="178"/>
    </row>
    <row r="17" spans="1:24" ht="15.75" x14ac:dyDescent="0.25">
      <c r="A17" s="208" t="s">
        <v>290</v>
      </c>
      <c r="B17" s="217">
        <v>0.87</v>
      </c>
      <c r="C17" s="218">
        <v>0.38819999999999999</v>
      </c>
      <c r="D17" s="205"/>
      <c r="E17" s="219">
        <v>5.6</v>
      </c>
      <c r="F17" s="218" t="s">
        <v>117</v>
      </c>
      <c r="G17" s="178"/>
      <c r="H17" s="178"/>
      <c r="I17" s="178"/>
      <c r="J17" s="178"/>
      <c r="K17" s="178"/>
      <c r="L17" s="208" t="s">
        <v>402</v>
      </c>
      <c r="M17" s="206">
        <v>0.44</v>
      </c>
      <c r="N17" s="207">
        <v>0.65869999999999995</v>
      </c>
      <c r="O17" s="205"/>
      <c r="P17" s="206">
        <v>-1.28</v>
      </c>
      <c r="Q17" s="207">
        <v>0.2</v>
      </c>
      <c r="R17" s="178"/>
      <c r="S17" s="178"/>
      <c r="T17" s="178"/>
      <c r="U17" s="178"/>
      <c r="V17" s="178"/>
      <c r="W17" s="178"/>
      <c r="X17" s="178"/>
    </row>
    <row r="18" spans="1:24" ht="15.75" x14ac:dyDescent="0.25">
      <c r="A18" s="208" t="s">
        <v>291</v>
      </c>
      <c r="B18" s="217">
        <v>-0.42</v>
      </c>
      <c r="C18" s="218">
        <v>0.67679999999999996</v>
      </c>
      <c r="D18" s="205"/>
      <c r="E18" s="219" t="s">
        <v>130</v>
      </c>
      <c r="F18" s="204" t="s">
        <v>113</v>
      </c>
      <c r="G18" s="178"/>
      <c r="H18" s="178"/>
      <c r="I18" s="178"/>
      <c r="J18" s="178"/>
      <c r="K18" s="178"/>
      <c r="L18" s="211" t="s">
        <v>403</v>
      </c>
      <c r="M18" s="203">
        <v>6.42</v>
      </c>
      <c r="N18" s="204" t="s">
        <v>113</v>
      </c>
      <c r="O18" s="205"/>
      <c r="P18" s="220">
        <v>0.63</v>
      </c>
      <c r="Q18" s="204">
        <v>0.53110000000000002</v>
      </c>
      <c r="R18" s="178"/>
      <c r="S18" s="178"/>
      <c r="T18" s="178"/>
      <c r="U18" s="178"/>
      <c r="V18" s="178"/>
      <c r="W18" s="178"/>
      <c r="X18" s="178"/>
    </row>
    <row r="19" spans="1:24" ht="15.75" x14ac:dyDescent="0.25">
      <c r="A19" s="208" t="s">
        <v>292</v>
      </c>
      <c r="B19" s="217" t="s">
        <v>115</v>
      </c>
      <c r="C19" s="218" t="s">
        <v>115</v>
      </c>
      <c r="D19" s="205"/>
      <c r="E19" s="217" t="s">
        <v>115</v>
      </c>
      <c r="F19" s="218" t="s">
        <v>115</v>
      </c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</row>
    <row r="20" spans="1:24" ht="15.75" x14ac:dyDescent="0.25">
      <c r="A20" s="208"/>
      <c r="B20" s="210"/>
      <c r="C20" s="207"/>
      <c r="D20" s="205"/>
      <c r="E20" s="206"/>
      <c r="F20" s="207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</row>
    <row r="21" spans="1:24" ht="15.75" x14ac:dyDescent="0.25">
      <c r="A21" s="221" t="s">
        <v>409</v>
      </c>
      <c r="B21" s="222">
        <v>-0.83</v>
      </c>
      <c r="C21" s="223">
        <v>0.4073</v>
      </c>
      <c r="D21" s="224"/>
      <c r="E21" s="225">
        <v>9.75</v>
      </c>
      <c r="F21" s="223" t="s">
        <v>113</v>
      </c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</row>
    <row r="22" spans="1:24" ht="15.75" x14ac:dyDescent="0.25">
      <c r="A22" s="208" t="s">
        <v>294</v>
      </c>
      <c r="B22" s="210">
        <v>-1.82</v>
      </c>
      <c r="C22" s="207">
        <v>6.9699999999999998E-2</v>
      </c>
      <c r="D22" s="205"/>
      <c r="E22" s="206">
        <v>-0.73</v>
      </c>
      <c r="F22" s="207">
        <v>0.46650000000000003</v>
      </c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</row>
    <row r="23" spans="1:24" ht="15.75" x14ac:dyDescent="0.25">
      <c r="A23" s="208" t="s">
        <v>295</v>
      </c>
      <c r="B23" s="210">
        <v>-1.1599999999999999</v>
      </c>
      <c r="C23" s="207">
        <v>0.24840000000000001</v>
      </c>
      <c r="D23" s="205"/>
      <c r="E23" s="206">
        <v>1.05</v>
      </c>
      <c r="F23" s="207">
        <v>0.29459999999999997</v>
      </c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</row>
    <row r="24" spans="1:24" ht="15.75" x14ac:dyDescent="0.25">
      <c r="A24" s="208" t="s">
        <v>296</v>
      </c>
      <c r="B24" s="210">
        <v>-2.2799999999999998</v>
      </c>
      <c r="C24" s="207" t="s">
        <v>117</v>
      </c>
      <c r="D24" s="205"/>
      <c r="E24" s="206">
        <v>12.71</v>
      </c>
      <c r="F24" s="204" t="s">
        <v>113</v>
      </c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</row>
    <row r="25" spans="1:24" ht="15.75" x14ac:dyDescent="0.25">
      <c r="A25" s="208" t="s">
        <v>297</v>
      </c>
      <c r="B25" s="210">
        <v>-1.35</v>
      </c>
      <c r="C25" s="207">
        <v>0.17599999999999999</v>
      </c>
      <c r="D25" s="205"/>
      <c r="E25" s="206">
        <v>3.99</v>
      </c>
      <c r="F25" s="204" t="s">
        <v>113</v>
      </c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</row>
    <row r="26" spans="1:24" ht="15.75" x14ac:dyDescent="0.25">
      <c r="A26" s="208"/>
      <c r="B26" s="210"/>
      <c r="C26" s="207"/>
      <c r="D26" s="205"/>
      <c r="E26" s="206"/>
      <c r="F26" s="207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</row>
    <row r="27" spans="1:24" ht="15.75" x14ac:dyDescent="0.25">
      <c r="A27" s="221" t="s">
        <v>410</v>
      </c>
      <c r="B27" s="222">
        <v>0.91</v>
      </c>
      <c r="C27" s="223">
        <v>0.36230000000000001</v>
      </c>
      <c r="D27" s="224"/>
      <c r="E27" s="225">
        <v>3.55</v>
      </c>
      <c r="F27" s="223" t="s">
        <v>119</v>
      </c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</row>
    <row r="28" spans="1:24" ht="15.75" x14ac:dyDescent="0.25">
      <c r="A28" s="208" t="s">
        <v>299</v>
      </c>
      <c r="B28" s="210">
        <v>1.06</v>
      </c>
      <c r="C28" s="207">
        <v>0.29089999999999999</v>
      </c>
      <c r="D28" s="205"/>
      <c r="E28" s="206">
        <v>-0.55000000000000004</v>
      </c>
      <c r="F28" s="207">
        <v>0.58589999999999998</v>
      </c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</row>
    <row r="29" spans="1:24" ht="15.75" x14ac:dyDescent="0.25">
      <c r="A29" s="208" t="s">
        <v>300</v>
      </c>
      <c r="B29" s="210">
        <v>0.13</v>
      </c>
      <c r="C29" s="207">
        <v>0.90029999999999999</v>
      </c>
      <c r="D29" s="205"/>
      <c r="E29" s="206">
        <v>-0.7</v>
      </c>
      <c r="F29" s="207">
        <v>0.48759999999999998</v>
      </c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</row>
    <row r="30" spans="1:24" ht="15.75" x14ac:dyDescent="0.25">
      <c r="A30" s="208" t="s">
        <v>301</v>
      </c>
      <c r="B30" s="210">
        <v>-4.1399999999999997</v>
      </c>
      <c r="C30" s="204" t="s">
        <v>113</v>
      </c>
      <c r="D30" s="205"/>
      <c r="E30" s="206">
        <v>4.32</v>
      </c>
      <c r="F30" s="204" t="s">
        <v>113</v>
      </c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</row>
    <row r="31" spans="1:24" ht="15.75" x14ac:dyDescent="0.25">
      <c r="A31" s="208" t="s">
        <v>302</v>
      </c>
      <c r="B31" s="210">
        <v>-3.17</v>
      </c>
      <c r="C31" s="204" t="s">
        <v>118</v>
      </c>
      <c r="D31" s="205"/>
      <c r="E31" s="206">
        <v>-1.27</v>
      </c>
      <c r="F31" s="204">
        <v>0.2039</v>
      </c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</row>
    <row r="32" spans="1:24" ht="15.75" x14ac:dyDescent="0.25">
      <c r="A32" s="208"/>
      <c r="B32" s="210"/>
      <c r="C32" s="207"/>
      <c r="D32" s="205"/>
      <c r="E32" s="206"/>
      <c r="F32" s="207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</row>
    <row r="33" spans="1:24" ht="15.75" x14ac:dyDescent="0.25">
      <c r="A33" s="226" t="s">
        <v>133</v>
      </c>
      <c r="B33" s="222"/>
      <c r="C33" s="223"/>
      <c r="D33" s="224"/>
      <c r="E33" s="225"/>
      <c r="F33" s="223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</row>
    <row r="34" spans="1:24" ht="15.75" x14ac:dyDescent="0.25">
      <c r="A34" s="212" t="s">
        <v>303</v>
      </c>
      <c r="B34" s="227">
        <v>-6.97</v>
      </c>
      <c r="C34" s="228" t="s">
        <v>113</v>
      </c>
      <c r="D34" s="215"/>
      <c r="E34" s="229">
        <v>5.39</v>
      </c>
      <c r="F34" s="228" t="s">
        <v>113</v>
      </c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</row>
    <row r="35" spans="1:24" ht="15.75" x14ac:dyDescent="0.25">
      <c r="A35" s="208" t="s">
        <v>304</v>
      </c>
      <c r="B35" s="210">
        <v>1.05</v>
      </c>
      <c r="C35" s="207">
        <v>0.29430000000000001</v>
      </c>
      <c r="D35" s="205"/>
      <c r="E35" s="206">
        <v>-1.71</v>
      </c>
      <c r="F35" s="207">
        <v>8.7999999999999995E-2</v>
      </c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</row>
    <row r="36" spans="1:24" ht="15.75" x14ac:dyDescent="0.25">
      <c r="A36" s="208" t="s">
        <v>305</v>
      </c>
      <c r="B36" s="210">
        <v>-3.03</v>
      </c>
      <c r="C36" s="207" t="s">
        <v>118</v>
      </c>
      <c r="D36" s="205"/>
      <c r="E36" s="206">
        <v>-0.5</v>
      </c>
      <c r="F36" s="207">
        <v>0.61619999999999997</v>
      </c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</row>
    <row r="37" spans="1:24" ht="15.75" x14ac:dyDescent="0.25">
      <c r="A37" s="208" t="s">
        <v>306</v>
      </c>
      <c r="B37" s="210">
        <v>-2.9</v>
      </c>
      <c r="C37" s="207" t="s">
        <v>118</v>
      </c>
      <c r="D37" s="205"/>
      <c r="E37" s="206">
        <v>11.95</v>
      </c>
      <c r="F37" s="204" t="s">
        <v>113</v>
      </c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</row>
    <row r="38" spans="1:24" ht="15.75" x14ac:dyDescent="0.25">
      <c r="A38" s="208" t="s">
        <v>307</v>
      </c>
      <c r="B38" s="210">
        <v>-1.74</v>
      </c>
      <c r="C38" s="207">
        <v>8.2600000000000007E-2</v>
      </c>
      <c r="D38" s="205"/>
      <c r="E38" s="206">
        <v>3.48</v>
      </c>
      <c r="F38" s="204" t="s">
        <v>116</v>
      </c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</row>
    <row r="39" spans="1:24" ht="15.75" x14ac:dyDescent="0.25">
      <c r="A39" s="208"/>
      <c r="B39" s="210"/>
      <c r="C39" s="207"/>
      <c r="D39" s="205"/>
      <c r="E39" s="206"/>
      <c r="F39" s="207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</row>
    <row r="40" spans="1:24" ht="15.75" x14ac:dyDescent="0.25">
      <c r="A40" s="221" t="s">
        <v>411</v>
      </c>
      <c r="B40" s="222">
        <v>-7.97</v>
      </c>
      <c r="C40" s="223" t="s">
        <v>113</v>
      </c>
      <c r="D40" s="224"/>
      <c r="E40" s="225">
        <v>1.2</v>
      </c>
      <c r="F40" s="223">
        <v>0.22939999999999999</v>
      </c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</row>
    <row r="41" spans="1:24" ht="15.75" x14ac:dyDescent="0.25">
      <c r="A41" s="208" t="s">
        <v>309</v>
      </c>
      <c r="B41" s="210">
        <v>-0.55000000000000004</v>
      </c>
      <c r="C41" s="207">
        <v>0.58489999999999998</v>
      </c>
      <c r="D41" s="205"/>
      <c r="E41" s="206">
        <v>-1.43</v>
      </c>
      <c r="F41" s="207">
        <v>0.15379999999999999</v>
      </c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</row>
    <row r="42" spans="1:24" ht="15.75" x14ac:dyDescent="0.25">
      <c r="A42" s="208" t="s">
        <v>311</v>
      </c>
      <c r="B42" s="210">
        <v>1.21</v>
      </c>
      <c r="C42" s="207">
        <v>0.2351</v>
      </c>
      <c r="D42" s="205"/>
      <c r="E42" s="206">
        <v>0.56999999999999995</v>
      </c>
      <c r="F42" s="207">
        <v>0.5726</v>
      </c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</row>
    <row r="43" spans="1:24" ht="15.75" x14ac:dyDescent="0.25">
      <c r="A43" s="208" t="s">
        <v>310</v>
      </c>
      <c r="B43" s="210">
        <v>-0.66</v>
      </c>
      <c r="C43" s="207">
        <v>0.51139999999999997</v>
      </c>
      <c r="D43" s="205"/>
      <c r="E43" s="206">
        <v>3.55</v>
      </c>
      <c r="F43" s="207" t="s">
        <v>118</v>
      </c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</row>
    <row r="44" spans="1:24" ht="15.75" x14ac:dyDescent="0.25">
      <c r="A44" s="208" t="s">
        <v>312</v>
      </c>
      <c r="B44" s="210">
        <v>-0.02</v>
      </c>
      <c r="C44" s="207">
        <v>0.98270000000000002</v>
      </c>
      <c r="D44" s="205"/>
      <c r="E44" s="206">
        <v>0.77</v>
      </c>
      <c r="F44" s="207">
        <v>0.44369999999999998</v>
      </c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</row>
    <row r="45" spans="1:24" ht="15.75" x14ac:dyDescent="0.25">
      <c r="A45" s="208"/>
      <c r="B45" s="210"/>
      <c r="C45" s="207"/>
      <c r="D45" s="205"/>
      <c r="E45" s="206"/>
      <c r="F45" s="207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</row>
    <row r="46" spans="1:24" ht="15.75" x14ac:dyDescent="0.25">
      <c r="A46" s="221" t="s">
        <v>313</v>
      </c>
      <c r="B46" s="222">
        <v>-10.59</v>
      </c>
      <c r="C46" s="223" t="s">
        <v>113</v>
      </c>
      <c r="D46" s="224"/>
      <c r="E46" s="225">
        <v>5.64</v>
      </c>
      <c r="F46" s="223" t="s">
        <v>113</v>
      </c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</row>
    <row r="47" spans="1:24" ht="15.75" x14ac:dyDescent="0.25">
      <c r="A47" s="208" t="s">
        <v>314</v>
      </c>
      <c r="B47" s="210">
        <v>0.98</v>
      </c>
      <c r="C47" s="207">
        <v>0.3296</v>
      </c>
      <c r="D47" s="205"/>
      <c r="E47" s="206">
        <v>-1.26</v>
      </c>
      <c r="F47" s="207">
        <v>0.2074</v>
      </c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</row>
    <row r="48" spans="1:24" ht="15.75" x14ac:dyDescent="0.25">
      <c r="A48" s="208" t="s">
        <v>315</v>
      </c>
      <c r="B48" s="210">
        <v>-2.29</v>
      </c>
      <c r="C48" s="207" t="s">
        <v>117</v>
      </c>
      <c r="D48" s="205"/>
      <c r="E48" s="206">
        <v>0.11</v>
      </c>
      <c r="F48" s="207">
        <v>0.90910000000000002</v>
      </c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</row>
    <row r="49" spans="1:24" ht="15.75" x14ac:dyDescent="0.25">
      <c r="A49" s="208" t="s">
        <v>316</v>
      </c>
      <c r="B49" s="210">
        <v>-3.72</v>
      </c>
      <c r="C49" s="207" t="s">
        <v>119</v>
      </c>
      <c r="D49" s="205"/>
      <c r="E49" s="206">
        <v>9.0399999999999991</v>
      </c>
      <c r="F49" s="204" t="s">
        <v>113</v>
      </c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</row>
    <row r="50" spans="1:24" ht="15.75" x14ac:dyDescent="0.25">
      <c r="A50" s="208" t="s">
        <v>317</v>
      </c>
      <c r="B50" s="210">
        <v>-2.04</v>
      </c>
      <c r="C50" s="207" t="s">
        <v>117</v>
      </c>
      <c r="D50" s="205"/>
      <c r="E50" s="206">
        <v>2.99</v>
      </c>
      <c r="F50" s="204" t="s">
        <v>118</v>
      </c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</row>
    <row r="51" spans="1:24" ht="15.75" x14ac:dyDescent="0.25">
      <c r="A51" s="208"/>
      <c r="B51" s="210"/>
      <c r="C51" s="207"/>
      <c r="D51" s="205"/>
      <c r="E51" s="206"/>
      <c r="F51" s="207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</row>
    <row r="52" spans="1:24" ht="15.75" x14ac:dyDescent="0.25">
      <c r="A52" s="221" t="s">
        <v>318</v>
      </c>
      <c r="B52" s="222">
        <v>-1.64</v>
      </c>
      <c r="C52" s="223">
        <v>0.10100000000000001</v>
      </c>
      <c r="D52" s="224"/>
      <c r="E52" s="225">
        <v>2.61</v>
      </c>
      <c r="F52" s="223" t="s">
        <v>114</v>
      </c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</row>
    <row r="53" spans="1:24" ht="15.75" x14ac:dyDescent="0.25">
      <c r="A53" s="208" t="s">
        <v>319</v>
      </c>
      <c r="B53" s="210">
        <v>2.33</v>
      </c>
      <c r="C53" s="207" t="s">
        <v>117</v>
      </c>
      <c r="D53" s="205"/>
      <c r="E53" s="206">
        <v>-1.01</v>
      </c>
      <c r="F53" s="207">
        <v>0.31169999999999998</v>
      </c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</row>
    <row r="54" spans="1:24" ht="15.75" x14ac:dyDescent="0.25">
      <c r="A54" s="208" t="s">
        <v>320</v>
      </c>
      <c r="B54" s="210">
        <v>2.13</v>
      </c>
      <c r="C54" s="207" t="s">
        <v>117</v>
      </c>
      <c r="D54" s="205"/>
      <c r="E54" s="206">
        <v>-0.76</v>
      </c>
      <c r="F54" s="207">
        <v>0.44869999999999999</v>
      </c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</row>
    <row r="55" spans="1:24" ht="15.75" x14ac:dyDescent="0.25">
      <c r="A55" s="208" t="s">
        <v>321</v>
      </c>
      <c r="B55" s="210">
        <v>-2.2000000000000002</v>
      </c>
      <c r="C55" s="207" t="s">
        <v>117</v>
      </c>
      <c r="D55" s="205"/>
      <c r="E55" s="206">
        <v>6.85</v>
      </c>
      <c r="F55" s="204" t="s">
        <v>113</v>
      </c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</row>
    <row r="56" spans="1:24" ht="15.75" x14ac:dyDescent="0.25">
      <c r="A56" s="208" t="s">
        <v>322</v>
      </c>
      <c r="B56" s="210">
        <v>-1.5</v>
      </c>
      <c r="C56" s="207">
        <v>0.13420000000000001</v>
      </c>
      <c r="D56" s="205"/>
      <c r="E56" s="206">
        <v>0.16</v>
      </c>
      <c r="F56" s="204">
        <v>0.87070000000000003</v>
      </c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</row>
    <row r="57" spans="1:24" ht="15.75" x14ac:dyDescent="0.25">
      <c r="A57" s="208"/>
      <c r="B57" s="210"/>
      <c r="C57" s="207"/>
      <c r="D57" s="205"/>
      <c r="E57" s="206"/>
      <c r="F57" s="207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</row>
    <row r="58" spans="1:24" ht="15.75" x14ac:dyDescent="0.25">
      <c r="A58" s="221" t="s">
        <v>323</v>
      </c>
      <c r="B58" s="222">
        <v>-8.92</v>
      </c>
      <c r="C58" s="223" t="s">
        <v>113</v>
      </c>
      <c r="D58" s="224"/>
      <c r="E58" s="225">
        <v>3.11</v>
      </c>
      <c r="F58" s="223" t="s">
        <v>118</v>
      </c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</row>
    <row r="59" spans="1:24" ht="15.75" x14ac:dyDescent="0.25">
      <c r="A59" s="208" t="s">
        <v>324</v>
      </c>
      <c r="B59" s="210">
        <v>1.71</v>
      </c>
      <c r="C59" s="207">
        <v>8.8499999999999995E-2</v>
      </c>
      <c r="D59" s="205"/>
      <c r="E59" s="206">
        <v>-0.54</v>
      </c>
      <c r="F59" s="207">
        <v>0.59</v>
      </c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</row>
    <row r="60" spans="1:24" ht="15.75" x14ac:dyDescent="0.25">
      <c r="A60" s="208" t="s">
        <v>325</v>
      </c>
      <c r="B60" s="210">
        <v>-0.14000000000000001</v>
      </c>
      <c r="C60" s="207">
        <v>0.88649999999999995</v>
      </c>
      <c r="D60" s="205"/>
      <c r="E60" s="206">
        <v>4.72</v>
      </c>
      <c r="F60" s="207" t="s">
        <v>113</v>
      </c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</row>
    <row r="61" spans="1:24" ht="15.75" x14ac:dyDescent="0.25">
      <c r="A61" s="208" t="s">
        <v>326</v>
      </c>
      <c r="B61" s="210">
        <v>-0.32</v>
      </c>
      <c r="C61" s="207">
        <v>0.74790000000000001</v>
      </c>
      <c r="D61" s="205"/>
      <c r="E61" s="206">
        <v>4.2699999999999996</v>
      </c>
      <c r="F61" s="207" t="s">
        <v>113</v>
      </c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</row>
    <row r="62" spans="1:24" ht="15.75" x14ac:dyDescent="0.25">
      <c r="A62" s="208" t="s">
        <v>327</v>
      </c>
      <c r="B62" s="210">
        <v>0.11</v>
      </c>
      <c r="C62" s="207">
        <v>0.91339999999999999</v>
      </c>
      <c r="D62" s="205"/>
      <c r="E62" s="206">
        <v>-0.15</v>
      </c>
      <c r="F62" s="207">
        <v>0.88229999999999997</v>
      </c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</row>
    <row r="63" spans="1:24" ht="15.75" x14ac:dyDescent="0.25">
      <c r="A63" s="208"/>
      <c r="B63" s="210"/>
      <c r="C63" s="207"/>
      <c r="D63" s="205"/>
      <c r="E63" s="206"/>
      <c r="F63" s="207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</row>
    <row r="64" spans="1:24" ht="15.75" x14ac:dyDescent="0.25">
      <c r="A64" s="221" t="s">
        <v>328</v>
      </c>
      <c r="B64" s="222">
        <v>-6.67</v>
      </c>
      <c r="C64" s="223" t="s">
        <v>113</v>
      </c>
      <c r="D64" s="224"/>
      <c r="E64" s="225">
        <v>-0.36</v>
      </c>
      <c r="F64" s="223">
        <v>0.71709999999999996</v>
      </c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</row>
    <row r="65" spans="1:24" ht="15.75" x14ac:dyDescent="0.25">
      <c r="A65" s="208" t="s">
        <v>329</v>
      </c>
      <c r="B65" s="210">
        <v>-0.39</v>
      </c>
      <c r="C65" s="207">
        <v>0.69410000000000005</v>
      </c>
      <c r="D65" s="205"/>
      <c r="E65" s="206">
        <v>-1.23</v>
      </c>
      <c r="F65" s="207">
        <v>0.22040000000000001</v>
      </c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</row>
    <row r="66" spans="1:24" ht="15.75" x14ac:dyDescent="0.25">
      <c r="A66" s="208" t="s">
        <v>330</v>
      </c>
      <c r="B66" s="210">
        <v>-2.06</v>
      </c>
      <c r="C66" s="207">
        <v>5.1299999999999998E-2</v>
      </c>
      <c r="D66" s="205"/>
      <c r="E66" s="206">
        <v>2.1</v>
      </c>
      <c r="F66" s="207" t="s">
        <v>117</v>
      </c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</row>
    <row r="67" spans="1:24" ht="15.75" x14ac:dyDescent="0.25">
      <c r="A67" s="208" t="s">
        <v>331</v>
      </c>
      <c r="B67" s="210">
        <v>-1.34</v>
      </c>
      <c r="C67" s="207">
        <v>0.19289999999999999</v>
      </c>
      <c r="D67" s="205"/>
      <c r="E67" s="206">
        <v>2.12</v>
      </c>
      <c r="F67" s="207" t="s">
        <v>117</v>
      </c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</row>
    <row r="68" spans="1:24" ht="15.75" x14ac:dyDescent="0.25">
      <c r="A68" s="208" t="s">
        <v>332</v>
      </c>
      <c r="B68" s="210">
        <v>-0.42</v>
      </c>
      <c r="C68" s="207">
        <v>0.67610000000000003</v>
      </c>
      <c r="D68" s="205"/>
      <c r="E68" s="206">
        <v>-1.1499999999999999</v>
      </c>
      <c r="F68" s="207">
        <v>0.25040000000000001</v>
      </c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</row>
    <row r="69" spans="1:24" ht="15.75" x14ac:dyDescent="0.25">
      <c r="A69" s="208"/>
      <c r="B69" s="210"/>
      <c r="C69" s="207"/>
      <c r="D69" s="205"/>
      <c r="E69" s="206"/>
      <c r="F69" s="207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</row>
    <row r="70" spans="1:24" ht="15.75" x14ac:dyDescent="0.25">
      <c r="A70" s="221" t="s">
        <v>333</v>
      </c>
      <c r="B70" s="222">
        <v>-2.77</v>
      </c>
      <c r="C70" s="223" t="s">
        <v>114</v>
      </c>
      <c r="D70" s="224"/>
      <c r="E70" s="225">
        <v>0.65</v>
      </c>
      <c r="F70" s="223">
        <v>0.51390000000000002</v>
      </c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</row>
    <row r="71" spans="1:24" ht="15.75" x14ac:dyDescent="0.25">
      <c r="A71" s="208" t="s">
        <v>334</v>
      </c>
      <c r="B71" s="210">
        <v>-1.77</v>
      </c>
      <c r="C71" s="207">
        <v>9.0700000000000003E-2</v>
      </c>
      <c r="D71" s="205"/>
      <c r="E71" s="206">
        <v>-1.39</v>
      </c>
      <c r="F71" s="207">
        <v>0.17810000000000001</v>
      </c>
      <c r="G71" s="178"/>
      <c r="H71" s="178"/>
      <c r="I71" s="178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</row>
    <row r="72" spans="1:24" ht="15.75" x14ac:dyDescent="0.25">
      <c r="A72" s="208" t="s">
        <v>335</v>
      </c>
      <c r="B72" s="210">
        <v>-2.06</v>
      </c>
      <c r="C72" s="207">
        <v>5.1200000000000002E-2</v>
      </c>
      <c r="D72" s="205"/>
      <c r="E72" s="206">
        <v>3.56</v>
      </c>
      <c r="F72" s="207" t="s">
        <v>118</v>
      </c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</row>
    <row r="73" spans="1:24" ht="15.75" x14ac:dyDescent="0.25">
      <c r="A73" s="208" t="s">
        <v>336</v>
      </c>
      <c r="B73" s="210">
        <v>-1.19</v>
      </c>
      <c r="C73" s="207">
        <v>0.23480000000000001</v>
      </c>
      <c r="D73" s="205"/>
      <c r="E73" s="206">
        <v>0.14000000000000001</v>
      </c>
      <c r="F73" s="207">
        <v>0.89100000000000001</v>
      </c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</row>
    <row r="74" spans="1:24" ht="15.75" x14ac:dyDescent="0.25">
      <c r="A74" s="226"/>
      <c r="B74" s="225"/>
      <c r="C74" s="223"/>
      <c r="D74" s="224"/>
      <c r="E74" s="225"/>
      <c r="F74" s="223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</row>
    <row r="75" spans="1:24" ht="15.75" x14ac:dyDescent="0.25">
      <c r="A75" s="178"/>
      <c r="B75" s="178"/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</row>
    <row r="76" spans="1:24" ht="15.75" x14ac:dyDescent="0.25">
      <c r="A76" s="178"/>
      <c r="B76" s="178"/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</row>
    <row r="77" spans="1:24" ht="15.75" x14ac:dyDescent="0.25">
      <c r="A77" s="178"/>
      <c r="B77" s="178"/>
      <c r="C77" s="178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</row>
    <row r="78" spans="1:24" ht="15.75" x14ac:dyDescent="0.25">
      <c r="A78" s="178"/>
      <c r="B78" s="178"/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</row>
    <row r="79" spans="1:24" ht="15.75" x14ac:dyDescent="0.25">
      <c r="A79" s="178"/>
      <c r="B79" s="178"/>
      <c r="C79" s="178"/>
      <c r="D79" s="178"/>
      <c r="E79" s="178"/>
      <c r="F79" s="178"/>
      <c r="G79" s="178"/>
      <c r="H79" s="178"/>
      <c r="I79" s="178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78"/>
      <c r="W79" s="178"/>
      <c r="X79" s="178"/>
    </row>
    <row r="80" spans="1:24" ht="15.75" x14ac:dyDescent="0.25">
      <c r="A80" s="178"/>
      <c r="B80" s="178"/>
      <c r="C80" s="178"/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</row>
    <row r="81" spans="1:24" ht="15.75" x14ac:dyDescent="0.25">
      <c r="A81" s="178"/>
      <c r="B81" s="178"/>
      <c r="C81" s="178"/>
      <c r="D81" s="178"/>
      <c r="E81" s="178"/>
      <c r="F81" s="178"/>
      <c r="G81" s="178"/>
      <c r="H81" s="178"/>
      <c r="I81" s="178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78"/>
    </row>
    <row r="82" spans="1:24" ht="15.75" x14ac:dyDescent="0.25">
      <c r="A82" s="178"/>
      <c r="B82" s="178"/>
      <c r="C82" s="178"/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</row>
    <row r="83" spans="1:24" ht="15.75" x14ac:dyDescent="0.25">
      <c r="A83" s="178"/>
      <c r="B83" s="178"/>
      <c r="C83" s="178"/>
      <c r="D83" s="178"/>
      <c r="E83" s="178"/>
      <c r="F83" s="178"/>
      <c r="G83" s="178"/>
      <c r="H83" s="178"/>
      <c r="I83" s="178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78"/>
      <c r="V83" s="178"/>
      <c r="W83" s="178"/>
      <c r="X83" s="178"/>
    </row>
    <row r="84" spans="1:24" ht="15.75" x14ac:dyDescent="0.25">
      <c r="A84" s="178"/>
      <c r="B84" s="178"/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</row>
    <row r="85" spans="1:24" ht="15.75" x14ac:dyDescent="0.25">
      <c r="A85" s="178"/>
      <c r="B85" s="178"/>
      <c r="C85" s="178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</row>
    <row r="86" spans="1:24" ht="15.75" x14ac:dyDescent="0.25">
      <c r="A86" s="178"/>
      <c r="B86" s="178"/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</row>
    <row r="87" spans="1:24" ht="15.75" x14ac:dyDescent="0.25">
      <c r="A87" s="178"/>
      <c r="B87" s="178"/>
      <c r="C87" s="178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178"/>
    </row>
    <row r="88" spans="1:24" ht="15.75" x14ac:dyDescent="0.25">
      <c r="A88" s="178"/>
      <c r="B88" s="178"/>
      <c r="C88" s="178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8"/>
      <c r="X88" s="178"/>
    </row>
    <row r="89" spans="1:24" ht="15.75" x14ac:dyDescent="0.25">
      <c r="A89" s="178"/>
      <c r="B89" s="178"/>
      <c r="C89" s="178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178"/>
    </row>
    <row r="90" spans="1:24" ht="15.75" x14ac:dyDescent="0.25">
      <c r="A90" s="178"/>
      <c r="B90" s="178"/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</row>
    <row r="91" spans="1:24" ht="15.75" x14ac:dyDescent="0.25">
      <c r="A91" s="178"/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78"/>
      <c r="X91" s="178"/>
    </row>
    <row r="92" spans="1:24" ht="15.75" x14ac:dyDescent="0.25">
      <c r="A92" s="178"/>
      <c r="B92" s="178"/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</row>
    <row r="93" spans="1:24" ht="15.75" x14ac:dyDescent="0.25">
      <c r="A93" s="178"/>
      <c r="B93" s="178"/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</row>
    <row r="94" spans="1:24" ht="15.75" x14ac:dyDescent="0.25">
      <c r="A94" s="178"/>
      <c r="B94" s="178"/>
      <c r="C94" s="178"/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</row>
    <row r="95" spans="1:24" ht="15.75" x14ac:dyDescent="0.25">
      <c r="A95" s="178"/>
      <c r="B95" s="178"/>
      <c r="C95" s="178"/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</row>
    <row r="96" spans="1:24" ht="15.75" x14ac:dyDescent="0.25">
      <c r="A96" s="178"/>
      <c r="B96" s="178"/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</row>
    <row r="97" spans="1:24" ht="15.75" x14ac:dyDescent="0.25">
      <c r="A97" s="178"/>
      <c r="B97" s="178"/>
      <c r="C97" s="178"/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</row>
    <row r="98" spans="1:24" ht="15.75" x14ac:dyDescent="0.25">
      <c r="A98" s="178"/>
      <c r="B98" s="178"/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</row>
    <row r="99" spans="1:24" ht="15.75" x14ac:dyDescent="0.25">
      <c r="A99" s="178"/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</row>
    <row r="100" spans="1:24" ht="15.75" x14ac:dyDescent="0.25">
      <c r="A100" s="178"/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</row>
    <row r="101" spans="1:24" ht="15.75" x14ac:dyDescent="0.25">
      <c r="A101" s="178"/>
      <c r="B101" s="178"/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</row>
    <row r="102" spans="1:24" ht="15.75" x14ac:dyDescent="0.25">
      <c r="A102" s="178"/>
      <c r="B102" s="178"/>
      <c r="C102" s="178"/>
      <c r="D102" s="178"/>
      <c r="E102" s="178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</row>
    <row r="103" spans="1:24" ht="15.75" x14ac:dyDescent="0.25">
      <c r="A103" s="178"/>
      <c r="B103" s="178"/>
      <c r="C103" s="178"/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</row>
    <row r="104" spans="1:24" ht="15.75" x14ac:dyDescent="0.25">
      <c r="A104" s="178"/>
      <c r="B104" s="178"/>
      <c r="C104" s="178"/>
      <c r="D104" s="178"/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</row>
    <row r="105" spans="1:24" ht="15.75" x14ac:dyDescent="0.25">
      <c r="A105" s="178"/>
      <c r="B105" s="178"/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</row>
    <row r="106" spans="1:24" ht="15.75" x14ac:dyDescent="0.25">
      <c r="A106" s="178"/>
      <c r="B106" s="178"/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</row>
    <row r="107" spans="1:24" ht="15.75" x14ac:dyDescent="0.25">
      <c r="A107" s="178"/>
      <c r="B107" s="178"/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</row>
    <row r="108" spans="1:24" ht="15.75" x14ac:dyDescent="0.25">
      <c r="A108" s="178"/>
      <c r="B108" s="178"/>
      <c r="C108" s="178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</row>
    <row r="109" spans="1:24" ht="15.75" x14ac:dyDescent="0.25">
      <c r="A109" s="178"/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</row>
    <row r="110" spans="1:24" ht="15.75" x14ac:dyDescent="0.25">
      <c r="A110" s="178"/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78"/>
      <c r="W110" s="178"/>
      <c r="X110" s="178"/>
    </row>
    <row r="111" spans="1:24" ht="15.75" x14ac:dyDescent="0.25">
      <c r="A111" s="178"/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</row>
    <row r="112" spans="1:24" ht="15.75" x14ac:dyDescent="0.25">
      <c r="A112" s="178"/>
      <c r="B112" s="178"/>
      <c r="C112" s="178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</row>
    <row r="113" spans="1:24" ht="15.75" x14ac:dyDescent="0.25">
      <c r="A113" s="178"/>
      <c r="B113" s="178"/>
      <c r="C113" s="178"/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</row>
    <row r="114" spans="1:24" ht="15.75" x14ac:dyDescent="0.25">
      <c r="A114" s="178"/>
      <c r="B114" s="178"/>
      <c r="C114" s="178"/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  <c r="X114" s="178"/>
    </row>
    <row r="115" spans="1:24" ht="15.75" x14ac:dyDescent="0.25">
      <c r="A115" s="178"/>
      <c r="B115" s="178"/>
      <c r="C115" s="178"/>
      <c r="D115" s="178"/>
      <c r="E115" s="178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</row>
    <row r="116" spans="1:24" ht="15.75" x14ac:dyDescent="0.25">
      <c r="A116" s="178"/>
      <c r="B116" s="178"/>
      <c r="C116" s="178"/>
      <c r="D116" s="178"/>
      <c r="E116" s="178"/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</row>
    <row r="117" spans="1:24" ht="15.75" x14ac:dyDescent="0.25">
      <c r="A117" s="178"/>
      <c r="B117" s="178"/>
      <c r="C117" s="178"/>
      <c r="D117" s="178"/>
      <c r="E117" s="178"/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</row>
    <row r="118" spans="1:24" ht="15.75" x14ac:dyDescent="0.25">
      <c r="A118" s="178"/>
      <c r="B118" s="178"/>
      <c r="C118" s="178"/>
      <c r="D118" s="178"/>
      <c r="E118" s="178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</row>
    <row r="119" spans="1:24" ht="15.75" x14ac:dyDescent="0.25">
      <c r="A119" s="178"/>
      <c r="B119" s="178"/>
      <c r="C119" s="178"/>
      <c r="D119" s="178"/>
      <c r="E119" s="178"/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</row>
    <row r="120" spans="1:24" ht="15.75" x14ac:dyDescent="0.25">
      <c r="A120" s="178"/>
      <c r="B120" s="178"/>
      <c r="C120" s="178"/>
      <c r="D120" s="178"/>
      <c r="E120" s="178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</row>
    <row r="121" spans="1:24" ht="15.75" x14ac:dyDescent="0.25">
      <c r="A121" s="178"/>
      <c r="B121" s="178"/>
      <c r="C121" s="178"/>
      <c r="D121" s="178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</row>
    <row r="122" spans="1:24" ht="15.75" x14ac:dyDescent="0.25">
      <c r="A122" s="178"/>
      <c r="B122" s="178"/>
      <c r="C122" s="178"/>
      <c r="D122" s="178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</row>
    <row r="123" spans="1:24" ht="15.75" x14ac:dyDescent="0.25">
      <c r="A123" s="178"/>
      <c r="B123" s="178"/>
      <c r="C123" s="178"/>
      <c r="D123" s="178"/>
      <c r="E123" s="178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</row>
    <row r="124" spans="1:24" ht="15.75" x14ac:dyDescent="0.25">
      <c r="A124" s="178"/>
      <c r="B124" s="178"/>
      <c r="C124" s="178"/>
      <c r="D124" s="178"/>
      <c r="E124" s="178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</row>
    <row r="125" spans="1:24" ht="15.75" x14ac:dyDescent="0.25">
      <c r="A125" s="178"/>
      <c r="B125" s="178"/>
      <c r="C125" s="178"/>
      <c r="D125" s="178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</row>
    <row r="126" spans="1:24" ht="15.75" x14ac:dyDescent="0.25">
      <c r="A126" s="178"/>
      <c r="B126" s="178"/>
      <c r="C126" s="178"/>
      <c r="D126" s="178"/>
      <c r="E126" s="178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</row>
    <row r="127" spans="1:24" ht="15.75" x14ac:dyDescent="0.25">
      <c r="A127" s="178"/>
      <c r="B127" s="178"/>
      <c r="C127" s="178"/>
      <c r="D127" s="178"/>
      <c r="E127" s="178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</row>
    <row r="128" spans="1:24" ht="15.75" x14ac:dyDescent="0.25">
      <c r="A128" s="178"/>
      <c r="B128" s="178"/>
      <c r="C128" s="178"/>
      <c r="D128" s="178"/>
      <c r="E128" s="178"/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78"/>
      <c r="W128" s="178"/>
      <c r="X128" s="178"/>
    </row>
    <row r="129" spans="1:24" ht="15.75" x14ac:dyDescent="0.25">
      <c r="A129" s="178"/>
      <c r="B129" s="178"/>
      <c r="C129" s="178"/>
      <c r="D129" s="178"/>
      <c r="E129" s="178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  <c r="T129" s="178"/>
      <c r="U129" s="178"/>
      <c r="V129" s="178"/>
      <c r="W129" s="178"/>
      <c r="X129" s="178"/>
    </row>
    <row r="130" spans="1:24" ht="15.75" x14ac:dyDescent="0.25">
      <c r="A130" s="178"/>
      <c r="B130" s="178"/>
      <c r="C130" s="178"/>
      <c r="D130" s="178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</row>
    <row r="131" spans="1:24" ht="15.75" x14ac:dyDescent="0.25">
      <c r="A131" s="178"/>
      <c r="B131" s="178"/>
      <c r="C131" s="178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</row>
    <row r="132" spans="1:24" ht="15.75" x14ac:dyDescent="0.25">
      <c r="A132" s="178"/>
      <c r="B132" s="178"/>
      <c r="C132" s="178"/>
      <c r="D132" s="178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</row>
    <row r="133" spans="1:24" ht="15.75" x14ac:dyDescent="0.25">
      <c r="A133" s="178"/>
      <c r="B133" s="178"/>
      <c r="C133" s="178"/>
      <c r="D133" s="178"/>
      <c r="E133" s="178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8"/>
      <c r="X133" s="178"/>
    </row>
    <row r="134" spans="1:24" ht="15.75" x14ac:dyDescent="0.25">
      <c r="A134" s="178"/>
      <c r="B134" s="178"/>
      <c r="C134" s="178"/>
      <c r="D134" s="178"/>
      <c r="E134" s="178"/>
      <c r="F134" s="178"/>
      <c r="G134" s="178"/>
      <c r="H134" s="178"/>
      <c r="I134" s="178"/>
      <c r="J134" s="178"/>
      <c r="K134" s="178"/>
      <c r="L134" s="178"/>
      <c r="M134" s="178"/>
      <c r="N134" s="178"/>
      <c r="O134" s="178"/>
      <c r="P134" s="178"/>
      <c r="Q134" s="178"/>
      <c r="R134" s="178"/>
      <c r="S134" s="178"/>
      <c r="T134" s="178"/>
      <c r="U134" s="178"/>
      <c r="V134" s="178"/>
      <c r="W134" s="178"/>
      <c r="X134" s="178"/>
    </row>
    <row r="135" spans="1:24" ht="15.75" x14ac:dyDescent="0.25">
      <c r="A135" s="178"/>
      <c r="B135" s="178"/>
      <c r="C135" s="178"/>
      <c r="D135" s="178"/>
      <c r="E135" s="178"/>
      <c r="F135" s="178"/>
      <c r="G135" s="178"/>
      <c r="H135" s="178"/>
      <c r="I135" s="178"/>
      <c r="J135" s="178"/>
      <c r="K135" s="178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78"/>
      <c r="X135" s="178"/>
    </row>
    <row r="136" spans="1:24" ht="15.75" x14ac:dyDescent="0.25">
      <c r="A136" s="178"/>
      <c r="B136" s="178"/>
      <c r="C136" s="178"/>
      <c r="D136" s="178"/>
      <c r="E136" s="178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</row>
    <row r="137" spans="1:24" ht="15.75" x14ac:dyDescent="0.25">
      <c r="A137" s="178"/>
      <c r="B137" s="178"/>
      <c r="C137" s="178"/>
      <c r="D137" s="178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</row>
    <row r="138" spans="1:24" ht="15.75" x14ac:dyDescent="0.25">
      <c r="A138" s="178"/>
      <c r="B138" s="178"/>
      <c r="C138" s="178"/>
      <c r="D138" s="178"/>
      <c r="E138" s="178"/>
      <c r="F138" s="178"/>
      <c r="G138" s="178"/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  <c r="T138" s="178"/>
      <c r="U138" s="178"/>
      <c r="V138" s="178"/>
      <c r="W138" s="178"/>
      <c r="X138" s="178"/>
    </row>
    <row r="139" spans="1:24" ht="15.75" x14ac:dyDescent="0.25">
      <c r="A139" s="178"/>
      <c r="B139" s="178"/>
      <c r="C139" s="178"/>
      <c r="D139" s="178"/>
      <c r="E139" s="178"/>
      <c r="F139" s="178"/>
      <c r="G139" s="178"/>
      <c r="H139" s="178"/>
      <c r="I139" s="178"/>
      <c r="J139" s="178"/>
      <c r="K139" s="178"/>
      <c r="L139" s="178"/>
      <c r="M139" s="178"/>
      <c r="N139" s="178"/>
      <c r="O139" s="178"/>
      <c r="P139" s="178"/>
      <c r="Q139" s="178"/>
      <c r="R139" s="178"/>
      <c r="S139" s="178"/>
      <c r="T139" s="178"/>
      <c r="U139" s="178"/>
      <c r="V139" s="178"/>
      <c r="W139" s="178"/>
      <c r="X139" s="178"/>
    </row>
    <row r="140" spans="1:24" ht="15.75" x14ac:dyDescent="0.25">
      <c r="A140" s="178"/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  <c r="L140" s="178"/>
      <c r="M140" s="178"/>
      <c r="N140" s="178"/>
      <c r="O140" s="178"/>
      <c r="P140" s="178"/>
      <c r="Q140" s="178"/>
      <c r="R140" s="178"/>
      <c r="S140" s="178"/>
      <c r="T140" s="178"/>
      <c r="U140" s="178"/>
      <c r="V140" s="178"/>
      <c r="W140" s="178"/>
      <c r="X140" s="178"/>
    </row>
    <row r="141" spans="1:24" ht="15.75" x14ac:dyDescent="0.25">
      <c r="A141" s="178"/>
      <c r="B141" s="178"/>
      <c r="C141" s="178"/>
      <c r="D141" s="178"/>
      <c r="E141" s="178"/>
      <c r="F141" s="178"/>
      <c r="G141" s="178"/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78"/>
      <c r="V141" s="178"/>
      <c r="W141" s="178"/>
      <c r="X141" s="178"/>
    </row>
    <row r="142" spans="1:24" ht="15.75" x14ac:dyDescent="0.25">
      <c r="A142" s="178"/>
      <c r="B142" s="178"/>
      <c r="C142" s="178"/>
      <c r="D142" s="178"/>
      <c r="E142" s="17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</row>
    <row r="143" spans="1:24" ht="15.75" x14ac:dyDescent="0.25">
      <c r="A143" s="178"/>
      <c r="B143" s="178"/>
      <c r="C143" s="178"/>
      <c r="D143" s="178"/>
      <c r="E143" s="178"/>
      <c r="F143" s="178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78"/>
      <c r="V143" s="178"/>
      <c r="W143" s="178"/>
      <c r="X143" s="178"/>
    </row>
    <row r="144" spans="1:24" ht="15.75" x14ac:dyDescent="0.25">
      <c r="A144" s="178"/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  <c r="S144" s="178"/>
      <c r="T144" s="178"/>
      <c r="U144" s="178"/>
      <c r="V144" s="178"/>
      <c r="W144" s="178"/>
      <c r="X144" s="178"/>
    </row>
    <row r="145" spans="1:24" ht="15.75" x14ac:dyDescent="0.25">
      <c r="A145" s="178"/>
      <c r="B145" s="178"/>
      <c r="C145" s="178"/>
      <c r="D145" s="178"/>
      <c r="E145" s="178"/>
      <c r="F145" s="178"/>
      <c r="G145" s="178"/>
      <c r="H145" s="178"/>
      <c r="I145" s="178"/>
      <c r="J145" s="178"/>
      <c r="K145" s="178"/>
      <c r="L145" s="178"/>
      <c r="M145" s="178"/>
      <c r="N145" s="178"/>
      <c r="O145" s="178"/>
      <c r="P145" s="178"/>
      <c r="Q145" s="178"/>
      <c r="R145" s="178"/>
      <c r="S145" s="178"/>
      <c r="T145" s="178"/>
      <c r="U145" s="178"/>
      <c r="V145" s="178"/>
      <c r="W145" s="178"/>
      <c r="X145" s="178"/>
    </row>
    <row r="146" spans="1:24" ht="15.75" x14ac:dyDescent="0.25">
      <c r="A146" s="178"/>
      <c r="B146" s="178"/>
      <c r="C146" s="178"/>
      <c r="D146" s="178"/>
      <c r="E146" s="178"/>
      <c r="F146" s="178"/>
      <c r="G146" s="178"/>
      <c r="H146" s="178"/>
      <c r="I146" s="178"/>
      <c r="J146" s="178"/>
      <c r="K146" s="178"/>
      <c r="L146" s="178"/>
      <c r="M146" s="178"/>
      <c r="N146" s="178"/>
      <c r="O146" s="178"/>
      <c r="P146" s="178"/>
      <c r="Q146" s="178"/>
      <c r="R146" s="178"/>
      <c r="S146" s="178"/>
      <c r="T146" s="178"/>
      <c r="U146" s="178"/>
      <c r="V146" s="178"/>
      <c r="W146" s="178"/>
      <c r="X146" s="178"/>
    </row>
    <row r="147" spans="1:24" ht="15.75" x14ac:dyDescent="0.25">
      <c r="A147" s="178"/>
      <c r="B147" s="178"/>
      <c r="C147" s="178"/>
      <c r="D147" s="178"/>
      <c r="E147" s="178"/>
      <c r="F147" s="178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</row>
    <row r="148" spans="1:24" ht="15.75" x14ac:dyDescent="0.25">
      <c r="A148" s="178"/>
      <c r="B148" s="178"/>
      <c r="C148" s="178"/>
      <c r="D148" s="178"/>
      <c r="E148" s="178"/>
      <c r="F148" s="178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</row>
    <row r="149" spans="1:24" ht="15.75" x14ac:dyDescent="0.25">
      <c r="A149" s="178"/>
      <c r="B149" s="178"/>
      <c r="C149" s="178"/>
      <c r="D149" s="178"/>
      <c r="E149" s="178"/>
      <c r="F149" s="178"/>
      <c r="G149" s="178"/>
      <c r="H149" s="178"/>
      <c r="I149" s="178"/>
      <c r="J149" s="178"/>
      <c r="K149" s="178"/>
      <c r="L149" s="178"/>
      <c r="M149" s="178"/>
      <c r="N149" s="178"/>
      <c r="O149" s="178"/>
      <c r="P149" s="178"/>
      <c r="Q149" s="178"/>
      <c r="R149" s="178"/>
      <c r="S149" s="178"/>
      <c r="T149" s="178"/>
      <c r="U149" s="178"/>
      <c r="V149" s="178"/>
      <c r="W149" s="178"/>
      <c r="X149" s="178"/>
    </row>
    <row r="150" spans="1:24" ht="15.75" x14ac:dyDescent="0.25">
      <c r="A150" s="178"/>
      <c r="B150" s="178"/>
      <c r="C150" s="178"/>
      <c r="D150" s="178"/>
      <c r="E150" s="178"/>
      <c r="F150" s="178"/>
      <c r="G150" s="178"/>
      <c r="H150" s="178"/>
      <c r="I150" s="178"/>
      <c r="J150" s="178"/>
      <c r="K150" s="178"/>
      <c r="L150" s="178"/>
      <c r="M150" s="178"/>
      <c r="N150" s="178"/>
      <c r="O150" s="178"/>
      <c r="P150" s="178"/>
      <c r="Q150" s="178"/>
      <c r="R150" s="178"/>
      <c r="S150" s="178"/>
      <c r="T150" s="178"/>
      <c r="U150" s="178"/>
      <c r="V150" s="178"/>
      <c r="W150" s="178"/>
      <c r="X150" s="178"/>
    </row>
    <row r="151" spans="1:24" ht="15.75" x14ac:dyDescent="0.25">
      <c r="A151" s="178"/>
      <c r="B151" s="178"/>
      <c r="C151" s="178"/>
      <c r="D151" s="178"/>
      <c r="E151" s="178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78"/>
      <c r="X151" s="178"/>
    </row>
    <row r="152" spans="1:24" ht="15.75" x14ac:dyDescent="0.25">
      <c r="A152" s="178"/>
      <c r="B152" s="178"/>
      <c r="C152" s="178"/>
      <c r="D152" s="178"/>
      <c r="E152" s="178"/>
      <c r="F152" s="178"/>
      <c r="G152" s="178"/>
      <c r="H152" s="178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  <c r="S152" s="178"/>
      <c r="T152" s="178"/>
      <c r="U152" s="178"/>
      <c r="V152" s="178"/>
      <c r="W152" s="178"/>
      <c r="X152" s="178"/>
    </row>
    <row r="153" spans="1:24" ht="15.75" x14ac:dyDescent="0.25">
      <c r="A153" s="178"/>
      <c r="B153" s="178"/>
      <c r="C153" s="178"/>
      <c r="D153" s="178"/>
      <c r="E153" s="178"/>
      <c r="F153" s="178"/>
      <c r="G153" s="178"/>
      <c r="H153" s="178"/>
      <c r="I153" s="178"/>
      <c r="J153" s="178"/>
      <c r="K153" s="178"/>
      <c r="L153" s="178"/>
      <c r="M153" s="178"/>
      <c r="N153" s="178"/>
      <c r="O153" s="178"/>
      <c r="P153" s="178"/>
      <c r="Q153" s="178"/>
      <c r="R153" s="178"/>
      <c r="S153" s="178"/>
      <c r="T153" s="178"/>
      <c r="U153" s="178"/>
      <c r="V153" s="178"/>
      <c r="W153" s="178"/>
      <c r="X153" s="178"/>
    </row>
    <row r="154" spans="1:24" ht="15.75" x14ac:dyDescent="0.25">
      <c r="A154" s="178"/>
      <c r="B154" s="178"/>
      <c r="C154" s="178"/>
      <c r="D154" s="178"/>
      <c r="E154" s="178"/>
      <c r="F154" s="178"/>
      <c r="G154" s="178"/>
      <c r="H154" s="178"/>
      <c r="I154" s="178"/>
      <c r="J154" s="178"/>
      <c r="K154" s="178"/>
      <c r="L154" s="178"/>
      <c r="M154" s="178"/>
      <c r="N154" s="178"/>
      <c r="O154" s="178"/>
      <c r="P154" s="178"/>
      <c r="Q154" s="178"/>
      <c r="R154" s="178"/>
      <c r="S154" s="178"/>
      <c r="T154" s="178"/>
      <c r="U154" s="178"/>
      <c r="V154" s="178"/>
      <c r="W154" s="178"/>
      <c r="X154" s="178"/>
    </row>
    <row r="155" spans="1:24" ht="15.75" x14ac:dyDescent="0.25">
      <c r="A155" s="178"/>
      <c r="B155" s="178"/>
      <c r="C155" s="178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</row>
    <row r="156" spans="1:24" ht="15.75" x14ac:dyDescent="0.25">
      <c r="A156" s="178"/>
      <c r="B156" s="178"/>
      <c r="C156" s="178"/>
      <c r="D156" s="178"/>
      <c r="E156" s="178"/>
      <c r="F156" s="178"/>
      <c r="G156" s="178"/>
      <c r="H156" s="178"/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  <c r="S156" s="178"/>
      <c r="T156" s="178"/>
      <c r="U156" s="178"/>
      <c r="V156" s="178"/>
      <c r="W156" s="178"/>
      <c r="X156" s="178"/>
    </row>
    <row r="157" spans="1:24" ht="15.75" x14ac:dyDescent="0.25">
      <c r="A157" s="178"/>
      <c r="B157" s="178"/>
      <c r="C157" s="178"/>
      <c r="D157" s="178"/>
      <c r="E157" s="178"/>
      <c r="F157" s="178"/>
      <c r="G157" s="178"/>
      <c r="H157" s="178"/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  <c r="S157" s="178"/>
      <c r="T157" s="178"/>
      <c r="U157" s="178"/>
      <c r="V157" s="178"/>
      <c r="W157" s="178"/>
      <c r="X157" s="178"/>
    </row>
    <row r="158" spans="1:24" ht="15.75" x14ac:dyDescent="0.25">
      <c r="A158" s="178"/>
      <c r="B158" s="178"/>
      <c r="C158" s="178"/>
      <c r="D158" s="178"/>
      <c r="E158" s="178"/>
      <c r="F158" s="178"/>
      <c r="G158" s="178"/>
      <c r="H158" s="178"/>
      <c r="I158" s="178"/>
      <c r="J158" s="178"/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78"/>
      <c r="V158" s="178"/>
      <c r="W158" s="178"/>
      <c r="X158" s="178"/>
    </row>
    <row r="159" spans="1:24" ht="15.75" x14ac:dyDescent="0.25">
      <c r="A159" s="178"/>
      <c r="B159" s="178"/>
      <c r="C159" s="178"/>
      <c r="D159" s="178"/>
      <c r="E159" s="178"/>
      <c r="F159" s="178"/>
      <c r="G159" s="178"/>
      <c r="H159" s="178"/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8"/>
      <c r="V159" s="178"/>
      <c r="W159" s="178"/>
      <c r="X159" s="178"/>
    </row>
    <row r="160" spans="1:24" ht="15.75" x14ac:dyDescent="0.25">
      <c r="A160" s="178"/>
      <c r="B160" s="178"/>
      <c r="C160" s="178"/>
      <c r="D160" s="178"/>
      <c r="E160" s="178"/>
      <c r="F160" s="178"/>
      <c r="G160" s="178"/>
      <c r="H160" s="178"/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V160" s="178"/>
      <c r="W160" s="178"/>
      <c r="X160" s="178"/>
    </row>
    <row r="161" spans="1:24" ht="15.75" x14ac:dyDescent="0.25">
      <c r="A161" s="178"/>
      <c r="B161" s="178"/>
      <c r="C161" s="178"/>
      <c r="D161" s="178"/>
      <c r="E161" s="178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</row>
    <row r="162" spans="1:24" ht="15.75" x14ac:dyDescent="0.25">
      <c r="A162" s="178"/>
      <c r="B162" s="178"/>
      <c r="C162" s="178"/>
      <c r="D162" s="178"/>
      <c r="E162" s="178"/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</row>
    <row r="163" spans="1:24" ht="15.75" x14ac:dyDescent="0.25">
      <c r="A163" s="178"/>
      <c r="B163" s="178"/>
      <c r="C163" s="178"/>
      <c r="D163" s="178"/>
      <c r="E163" s="178"/>
      <c r="F163" s="178"/>
      <c r="G163" s="178"/>
      <c r="H163" s="178"/>
      <c r="I163" s="178"/>
      <c r="J163" s="178"/>
      <c r="K163" s="178"/>
      <c r="L163" s="178"/>
      <c r="M163" s="178"/>
      <c r="N163" s="178"/>
      <c r="O163" s="178"/>
      <c r="P163" s="178"/>
      <c r="Q163" s="178"/>
      <c r="R163" s="178"/>
      <c r="S163" s="178"/>
      <c r="T163" s="178"/>
      <c r="U163" s="178"/>
      <c r="V163" s="178"/>
      <c r="W163" s="178"/>
      <c r="X163" s="178"/>
    </row>
    <row r="164" spans="1:24" ht="15.75" x14ac:dyDescent="0.25">
      <c r="A164" s="178"/>
      <c r="B164" s="178"/>
      <c r="C164" s="178"/>
      <c r="D164" s="178"/>
      <c r="E164" s="178"/>
      <c r="F164" s="178"/>
      <c r="G164" s="178"/>
      <c r="H164" s="178"/>
      <c r="I164" s="178"/>
      <c r="J164" s="178"/>
      <c r="K164" s="178"/>
      <c r="L164" s="178"/>
      <c r="M164" s="178"/>
      <c r="N164" s="178"/>
      <c r="O164" s="178"/>
      <c r="P164" s="178"/>
      <c r="Q164" s="178"/>
      <c r="R164" s="178"/>
      <c r="S164" s="178"/>
      <c r="T164" s="178"/>
      <c r="U164" s="178"/>
      <c r="V164" s="178"/>
      <c r="W164" s="178"/>
      <c r="X164" s="178"/>
    </row>
    <row r="165" spans="1:24" ht="15.75" x14ac:dyDescent="0.25">
      <c r="A165" s="178"/>
      <c r="B165" s="178"/>
      <c r="C165" s="178"/>
      <c r="D165" s="178"/>
      <c r="E165" s="178"/>
      <c r="F165" s="178"/>
      <c r="G165" s="178"/>
      <c r="H165" s="178"/>
      <c r="I165" s="178"/>
      <c r="J165" s="178"/>
      <c r="K165" s="178"/>
      <c r="L165" s="178"/>
      <c r="M165" s="178"/>
      <c r="N165" s="178"/>
      <c r="O165" s="178"/>
      <c r="P165" s="178"/>
      <c r="Q165" s="178"/>
      <c r="R165" s="178"/>
      <c r="S165" s="178"/>
      <c r="T165" s="178"/>
      <c r="U165" s="178"/>
      <c r="V165" s="178"/>
      <c r="W165" s="178"/>
      <c r="X165" s="178"/>
    </row>
    <row r="166" spans="1:24" ht="15.75" x14ac:dyDescent="0.25">
      <c r="A166" s="178"/>
      <c r="B166" s="178"/>
      <c r="C166" s="178"/>
      <c r="D166" s="178"/>
      <c r="E166" s="178"/>
      <c r="F166" s="178"/>
      <c r="G166" s="178"/>
      <c r="H166" s="178"/>
      <c r="I166" s="178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8"/>
      <c r="V166" s="178"/>
      <c r="W166" s="178"/>
      <c r="X166" s="178"/>
    </row>
    <row r="167" spans="1:24" ht="15.75" x14ac:dyDescent="0.25">
      <c r="A167" s="178"/>
      <c r="B167" s="178"/>
      <c r="C167" s="178"/>
      <c r="D167" s="178"/>
      <c r="E167" s="178"/>
      <c r="F167" s="178"/>
      <c r="G167" s="178"/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</row>
    <row r="168" spans="1:24" ht="15.75" x14ac:dyDescent="0.25">
      <c r="A168" s="178"/>
      <c r="B168" s="178"/>
      <c r="C168" s="178"/>
      <c r="D168" s="178"/>
      <c r="E168" s="178"/>
      <c r="F168" s="178"/>
      <c r="G168" s="178"/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  <c r="W168" s="178"/>
      <c r="X168" s="178"/>
    </row>
    <row r="169" spans="1:24" ht="15.75" x14ac:dyDescent="0.25">
      <c r="A169" s="178"/>
      <c r="B169" s="178"/>
      <c r="C169" s="178"/>
      <c r="D169" s="178"/>
      <c r="E169" s="178"/>
      <c r="F169" s="178"/>
      <c r="G169" s="178"/>
      <c r="H169" s="178"/>
      <c r="I169" s="178"/>
      <c r="J169" s="178"/>
      <c r="K169" s="178"/>
      <c r="L169" s="178"/>
      <c r="M169" s="178"/>
      <c r="N169" s="178"/>
      <c r="O169" s="178"/>
      <c r="P169" s="178"/>
      <c r="Q169" s="178"/>
      <c r="R169" s="178"/>
      <c r="S169" s="178"/>
      <c r="T169" s="178"/>
      <c r="U169" s="178"/>
      <c r="V169" s="178"/>
      <c r="W169" s="178"/>
      <c r="X169" s="178"/>
    </row>
    <row r="170" spans="1:24" ht="15.75" x14ac:dyDescent="0.25">
      <c r="A170" s="178"/>
      <c r="B170" s="178"/>
      <c r="C170" s="178"/>
      <c r="D170" s="178"/>
      <c r="E170" s="178"/>
      <c r="F170" s="178"/>
      <c r="G170" s="178"/>
      <c r="H170" s="178"/>
      <c r="I170" s="178"/>
      <c r="J170" s="178"/>
      <c r="K170" s="178"/>
      <c r="L170" s="178"/>
      <c r="M170" s="178"/>
      <c r="N170" s="178"/>
      <c r="O170" s="178"/>
      <c r="P170" s="178"/>
      <c r="Q170" s="178"/>
      <c r="R170" s="178"/>
      <c r="S170" s="178"/>
      <c r="T170" s="178"/>
      <c r="U170" s="178"/>
      <c r="V170" s="178"/>
      <c r="W170" s="178"/>
      <c r="X170" s="178"/>
    </row>
    <row r="171" spans="1:24" ht="15.75" x14ac:dyDescent="0.25">
      <c r="A171" s="178"/>
      <c r="B171" s="178"/>
      <c r="C171" s="178"/>
      <c r="D171" s="178"/>
      <c r="E171" s="178"/>
      <c r="F171" s="178"/>
      <c r="G171" s="178"/>
      <c r="H171" s="178"/>
      <c r="I171" s="178"/>
      <c r="J171" s="178"/>
      <c r="K171" s="178"/>
      <c r="L171" s="178"/>
      <c r="M171" s="178"/>
      <c r="N171" s="178"/>
      <c r="O171" s="178"/>
      <c r="P171" s="178"/>
      <c r="Q171" s="178"/>
      <c r="R171" s="178"/>
      <c r="S171" s="178"/>
      <c r="T171" s="178"/>
      <c r="U171" s="178"/>
      <c r="V171" s="178"/>
      <c r="W171" s="178"/>
      <c r="X171" s="178"/>
    </row>
    <row r="172" spans="1:24" ht="15.75" x14ac:dyDescent="0.25">
      <c r="A172" s="178"/>
      <c r="B172" s="178"/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</row>
    <row r="173" spans="1:24" ht="15.75" x14ac:dyDescent="0.25">
      <c r="A173" s="178"/>
      <c r="B173" s="178"/>
      <c r="C173" s="178"/>
      <c r="D173" s="178"/>
      <c r="E173" s="178"/>
      <c r="F173" s="178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</row>
    <row r="174" spans="1:24" ht="15.75" x14ac:dyDescent="0.25">
      <c r="A174" s="178"/>
      <c r="B174" s="178"/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  <c r="R174" s="178"/>
      <c r="S174" s="178"/>
      <c r="T174" s="178"/>
      <c r="U174" s="178"/>
      <c r="V174" s="178"/>
      <c r="W174" s="178"/>
      <c r="X174" s="178"/>
    </row>
    <row r="175" spans="1:24" ht="15.75" x14ac:dyDescent="0.25">
      <c r="A175" s="178"/>
      <c r="B175" s="178"/>
      <c r="C175" s="178"/>
      <c r="D175" s="178"/>
      <c r="E175" s="178"/>
      <c r="F175" s="178"/>
      <c r="G175" s="178"/>
      <c r="H175" s="178"/>
      <c r="I175" s="178"/>
      <c r="J175" s="178"/>
      <c r="K175" s="178"/>
      <c r="L175" s="178"/>
      <c r="M175" s="178"/>
      <c r="N175" s="178"/>
      <c r="O175" s="178"/>
      <c r="P175" s="178"/>
      <c r="Q175" s="178"/>
      <c r="R175" s="178"/>
      <c r="S175" s="178"/>
      <c r="T175" s="178"/>
      <c r="U175" s="178"/>
      <c r="V175" s="178"/>
      <c r="W175" s="178"/>
      <c r="X175" s="178"/>
    </row>
    <row r="176" spans="1:24" ht="15.75" x14ac:dyDescent="0.25">
      <c r="A176" s="178"/>
      <c r="B176" s="178"/>
      <c r="C176" s="178"/>
      <c r="D176" s="178"/>
      <c r="E176" s="178"/>
      <c r="F176" s="178"/>
      <c r="G176" s="178"/>
      <c r="H176" s="178"/>
      <c r="I176" s="178"/>
      <c r="J176" s="178"/>
      <c r="K176" s="178"/>
      <c r="L176" s="178"/>
      <c r="M176" s="178"/>
      <c r="N176" s="178"/>
      <c r="O176" s="178"/>
      <c r="P176" s="178"/>
      <c r="Q176" s="178"/>
      <c r="R176" s="178"/>
      <c r="S176" s="178"/>
      <c r="T176" s="178"/>
      <c r="U176" s="178"/>
      <c r="V176" s="178"/>
      <c r="W176" s="178"/>
      <c r="X176" s="178"/>
    </row>
    <row r="177" spans="1:24" ht="15.75" x14ac:dyDescent="0.25">
      <c r="A177" s="178"/>
      <c r="B177" s="178"/>
      <c r="C177" s="178"/>
      <c r="D177" s="178"/>
      <c r="E177" s="178"/>
      <c r="F177" s="178"/>
      <c r="G177" s="178"/>
      <c r="H177" s="178"/>
      <c r="I177" s="178"/>
      <c r="J177" s="178"/>
      <c r="K177" s="178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V177" s="178"/>
      <c r="W177" s="178"/>
      <c r="X177" s="178"/>
    </row>
    <row r="178" spans="1:24" ht="15.75" x14ac:dyDescent="0.25">
      <c r="A178" s="178"/>
      <c r="B178" s="178"/>
      <c r="C178" s="178"/>
      <c r="D178" s="178"/>
      <c r="E178" s="178"/>
      <c r="F178" s="178"/>
      <c r="G178" s="178"/>
      <c r="H178" s="178"/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V178" s="178"/>
      <c r="W178" s="178"/>
      <c r="X178" s="178"/>
    </row>
    <row r="179" spans="1:24" ht="15.75" x14ac:dyDescent="0.25">
      <c r="A179" s="178"/>
      <c r="B179" s="178"/>
      <c r="C179" s="178"/>
      <c r="D179" s="178"/>
      <c r="E179" s="178"/>
      <c r="F179" s="178"/>
      <c r="G179" s="178"/>
      <c r="H179" s="178"/>
      <c r="I179" s="178"/>
      <c r="J179" s="178"/>
      <c r="K179" s="178"/>
      <c r="L179" s="178"/>
      <c r="M179" s="178"/>
      <c r="N179" s="178"/>
      <c r="O179" s="178"/>
      <c r="P179" s="178"/>
      <c r="Q179" s="178"/>
      <c r="R179" s="178"/>
      <c r="S179" s="178"/>
      <c r="T179" s="178"/>
      <c r="U179" s="178"/>
      <c r="V179" s="178"/>
      <c r="W179" s="178"/>
      <c r="X179" s="178"/>
    </row>
    <row r="180" spans="1:24" ht="15.75" x14ac:dyDescent="0.25">
      <c r="A180" s="178"/>
      <c r="B180" s="178"/>
      <c r="C180" s="178"/>
      <c r="D180" s="178"/>
      <c r="E180" s="178"/>
      <c r="F180" s="178"/>
      <c r="G180" s="178"/>
      <c r="H180" s="178"/>
      <c r="I180" s="178"/>
      <c r="J180" s="178"/>
      <c r="K180" s="178"/>
      <c r="L180" s="178"/>
      <c r="M180" s="178"/>
      <c r="N180" s="178"/>
      <c r="O180" s="178"/>
      <c r="P180" s="178"/>
      <c r="Q180" s="178"/>
      <c r="R180" s="178"/>
      <c r="S180" s="178"/>
      <c r="T180" s="178"/>
      <c r="U180" s="178"/>
      <c r="V180" s="178"/>
      <c r="W180" s="178"/>
      <c r="X180" s="178"/>
    </row>
    <row r="181" spans="1:24" ht="15.75" x14ac:dyDescent="0.25">
      <c r="A181" s="178"/>
      <c r="B181" s="178"/>
      <c r="C181" s="178"/>
      <c r="D181" s="178"/>
      <c r="E181" s="178"/>
      <c r="F181" s="178"/>
      <c r="G181" s="178"/>
      <c r="H181" s="178"/>
      <c r="I181" s="178"/>
      <c r="J181" s="178"/>
      <c r="K181" s="178"/>
      <c r="L181" s="178"/>
      <c r="M181" s="178"/>
      <c r="N181" s="178"/>
      <c r="O181" s="178"/>
      <c r="P181" s="178"/>
      <c r="Q181" s="178"/>
      <c r="R181" s="178"/>
      <c r="S181" s="178"/>
      <c r="T181" s="178"/>
      <c r="U181" s="178"/>
      <c r="V181" s="178"/>
      <c r="W181" s="178"/>
      <c r="X181" s="178"/>
    </row>
  </sheetData>
  <mergeCells count="4">
    <mergeCell ref="A4:C4"/>
    <mergeCell ref="E4:F4"/>
    <mergeCell ref="L4:N4"/>
    <mergeCell ref="P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N11" sqref="N11"/>
    </sheetView>
  </sheetViews>
  <sheetFormatPr defaultRowHeight="15" x14ac:dyDescent="0.25"/>
  <cols>
    <col min="2" max="2" width="14.140625" customWidth="1"/>
    <col min="4" max="4" width="15.140625" customWidth="1"/>
    <col min="7" max="7" width="9.42578125" customWidth="1"/>
    <col min="9" max="9" width="9.42578125" customWidth="1"/>
    <col min="10" max="10" width="9.5703125" customWidth="1"/>
  </cols>
  <sheetData>
    <row r="1" spans="1:15" ht="15.75" x14ac:dyDescent="0.25">
      <c r="A1" s="197" t="s">
        <v>419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6"/>
      <c r="M1" s="16"/>
      <c r="N1" s="16"/>
    </row>
    <row r="2" spans="1:15" ht="15.75" x14ac:dyDescent="0.25">
      <c r="A2" s="231"/>
      <c r="B2" s="231"/>
      <c r="C2" s="231"/>
      <c r="D2" s="231"/>
      <c r="E2" s="231"/>
      <c r="F2" s="231"/>
      <c r="G2" s="231" t="s">
        <v>120</v>
      </c>
      <c r="H2" s="231"/>
      <c r="I2" s="231"/>
      <c r="J2" s="202"/>
      <c r="K2" s="202"/>
      <c r="L2" s="16"/>
      <c r="M2" s="16"/>
      <c r="N2" s="16"/>
    </row>
    <row r="3" spans="1:15" ht="15.75" x14ac:dyDescent="0.25">
      <c r="A3" s="231"/>
      <c r="B3" s="231"/>
      <c r="C3" s="231"/>
      <c r="D3" s="232"/>
      <c r="E3" s="203" t="s">
        <v>416</v>
      </c>
      <c r="F3" s="203"/>
      <c r="G3" s="203" t="s">
        <v>211</v>
      </c>
      <c r="H3" s="205" t="s">
        <v>416</v>
      </c>
      <c r="I3" s="203"/>
      <c r="J3" s="203" t="s">
        <v>211</v>
      </c>
      <c r="K3" s="203"/>
      <c r="L3" s="16"/>
      <c r="M3" s="16"/>
      <c r="N3" s="16"/>
    </row>
    <row r="4" spans="1:15" ht="15.75" x14ac:dyDescent="0.25">
      <c r="A4" s="231"/>
      <c r="B4" s="231"/>
      <c r="C4" s="231"/>
      <c r="D4" s="232" t="s">
        <v>413</v>
      </c>
      <c r="E4" s="203" t="s">
        <v>415</v>
      </c>
      <c r="F4" s="203"/>
      <c r="G4" s="239" t="s">
        <v>415</v>
      </c>
      <c r="H4" s="205" t="s">
        <v>148</v>
      </c>
      <c r="I4" s="203"/>
      <c r="J4" s="203" t="s">
        <v>417</v>
      </c>
      <c r="K4" s="203"/>
      <c r="L4" s="16"/>
      <c r="M4" s="16"/>
      <c r="N4" s="16"/>
    </row>
    <row r="5" spans="1:15" ht="15.75" x14ac:dyDescent="0.25">
      <c r="A5" s="233"/>
      <c r="B5" s="233"/>
      <c r="C5" s="222" t="s">
        <v>159</v>
      </c>
      <c r="D5" s="234" t="s">
        <v>414</v>
      </c>
      <c r="E5" s="222" t="s">
        <v>2</v>
      </c>
      <c r="F5" s="222" t="s">
        <v>97</v>
      </c>
      <c r="G5" s="222" t="s">
        <v>2</v>
      </c>
      <c r="H5" s="224" t="s">
        <v>418</v>
      </c>
      <c r="I5" s="222" t="s">
        <v>97</v>
      </c>
      <c r="J5" s="222" t="s">
        <v>418</v>
      </c>
      <c r="K5" s="203"/>
      <c r="L5" s="16"/>
      <c r="M5" s="16"/>
      <c r="N5" s="16"/>
    </row>
    <row r="6" spans="1:15" ht="15.75" x14ac:dyDescent="0.25">
      <c r="A6" s="241" t="s">
        <v>158</v>
      </c>
      <c r="B6" s="231"/>
      <c r="C6" s="203">
        <v>2</v>
      </c>
      <c r="D6" s="235">
        <v>60</v>
      </c>
      <c r="E6" s="220">
        <v>4</v>
      </c>
      <c r="F6" s="220">
        <v>1</v>
      </c>
      <c r="G6" s="220">
        <v>5.9450000000000003</v>
      </c>
      <c r="H6" s="236">
        <v>50</v>
      </c>
      <c r="I6" s="220">
        <v>50</v>
      </c>
      <c r="J6" s="203">
        <v>57.980000000000004</v>
      </c>
      <c r="K6" s="203"/>
      <c r="L6" s="16"/>
      <c r="M6" s="16"/>
      <c r="N6" s="16"/>
    </row>
    <row r="7" spans="1:15" ht="15.75" x14ac:dyDescent="0.25">
      <c r="A7" s="241" t="s">
        <v>156</v>
      </c>
      <c r="B7" s="231"/>
      <c r="C7" s="203">
        <v>7</v>
      </c>
      <c r="D7" s="235">
        <v>36.428571428571431</v>
      </c>
      <c r="E7" s="220">
        <v>14.428571428571429</v>
      </c>
      <c r="F7" s="220">
        <v>4.5400710234487729</v>
      </c>
      <c r="G7" s="220">
        <v>10.125</v>
      </c>
      <c r="H7" s="236">
        <v>42.596500138516944</v>
      </c>
      <c r="I7" s="220">
        <v>14.74269832855683</v>
      </c>
      <c r="J7" s="203">
        <v>58.25</v>
      </c>
      <c r="K7" s="203"/>
      <c r="L7" s="16"/>
      <c r="M7" s="16"/>
      <c r="N7" s="16"/>
    </row>
    <row r="8" spans="1:15" ht="15.75" x14ac:dyDescent="0.25">
      <c r="A8" s="241" t="s">
        <v>420</v>
      </c>
      <c r="B8" s="231"/>
      <c r="C8" s="203">
        <v>13</v>
      </c>
      <c r="D8" s="235">
        <v>20</v>
      </c>
      <c r="E8" s="220">
        <v>7.9230769230769234</v>
      </c>
      <c r="F8" s="220">
        <v>2.0892322797471978</v>
      </c>
      <c r="G8" s="220">
        <v>6.83</v>
      </c>
      <c r="H8" s="236">
        <v>14.828130806391677</v>
      </c>
      <c r="I8" s="220">
        <v>6.6474093398741942</v>
      </c>
      <c r="J8" s="203">
        <v>49.99</v>
      </c>
      <c r="K8" s="220"/>
      <c r="L8" s="16"/>
      <c r="M8" s="16"/>
      <c r="N8" s="16"/>
    </row>
    <row r="9" spans="1:15" ht="15.75" x14ac:dyDescent="0.25">
      <c r="A9" s="242" t="s">
        <v>157</v>
      </c>
      <c r="B9" s="233"/>
      <c r="C9" s="222">
        <v>4</v>
      </c>
      <c r="D9" s="237">
        <v>7.5</v>
      </c>
      <c r="E9" s="225">
        <v>2</v>
      </c>
      <c r="F9" s="225">
        <v>0.70710678118654757</v>
      </c>
      <c r="G9" s="225">
        <v>7.3500000000000005</v>
      </c>
      <c r="H9" s="238">
        <v>6.25</v>
      </c>
      <c r="I9" s="225">
        <v>6.25</v>
      </c>
      <c r="J9" s="222">
        <v>28.31</v>
      </c>
      <c r="K9" s="203"/>
      <c r="L9" s="16"/>
      <c r="M9" s="16"/>
      <c r="N9" s="16"/>
    </row>
    <row r="10" spans="1:15" x14ac:dyDescent="0.25">
      <c r="A10" s="230"/>
      <c r="B10" s="230"/>
      <c r="C10" s="230"/>
      <c r="D10" s="230"/>
      <c r="E10" s="230"/>
      <c r="F10" s="230"/>
      <c r="G10" s="230"/>
      <c r="H10" s="230"/>
      <c r="I10" s="230"/>
      <c r="J10" s="230"/>
      <c r="K10" s="230"/>
      <c r="L10" s="16"/>
      <c r="M10" s="16"/>
      <c r="N10" s="16"/>
      <c r="O10" s="16"/>
    </row>
    <row r="11" spans="1:15" x14ac:dyDescent="0.25">
      <c r="A11" s="16"/>
      <c r="B11" s="16"/>
      <c r="C11" s="16"/>
      <c r="D11" s="240"/>
      <c r="E11" s="240"/>
      <c r="F11" s="240"/>
      <c r="G11" s="240"/>
      <c r="H11" s="240"/>
      <c r="I11" s="240"/>
      <c r="J11" s="240"/>
      <c r="K11" s="240"/>
      <c r="L11" s="16"/>
      <c r="M11" s="16"/>
      <c r="N11" s="16"/>
      <c r="O11" s="16"/>
    </row>
    <row r="12" spans="1:15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</row>
    <row r="13" spans="1:15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15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spans="1:15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</row>
    <row r="16" spans="1:15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</row>
    <row r="17" spans="1:15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1:15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5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1:15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1:15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1:15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5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15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 spans="1:15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</row>
    <row r="27" spans="1:15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minor spp</vt:lpstr>
      <vt:lpstr>TXT VALUES</vt:lpstr>
      <vt:lpstr>ANOVAS</vt:lpstr>
      <vt:lpstr>s</vt:lpstr>
      <vt:lpstr> Table 1 histories</vt:lpstr>
      <vt:lpstr>Tables 2&amp;3 Anova</vt:lpstr>
      <vt:lpstr>Table 4. Minor spp.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Sampson</dc:creator>
  <cp:lastModifiedBy>Antognoli, Erin - ARS</cp:lastModifiedBy>
  <cp:lastPrinted>2017-12-26T20:35:01Z</cp:lastPrinted>
  <dcterms:created xsi:type="dcterms:W3CDTF">2016-11-21T19:10:27Z</dcterms:created>
  <dcterms:modified xsi:type="dcterms:W3CDTF">2019-05-14T18:12:59Z</dcterms:modified>
</cp:coreProperties>
</file>