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stdt\Desktop\PressureCalibration\Documents\ZX6862\"/>
    </mc:Choice>
  </mc:AlternateContent>
  <xr:revisionPtr revIDLastSave="0" documentId="13_ncr:1_{1973FDD2-B209-4FD1-B42B-7F86BB011C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标定概述" sheetId="1" r:id="rId1"/>
    <sheet name="标定流程" sheetId="2" r:id="rId2"/>
    <sheet name="烧写映射" sheetId="3" r:id="rId3"/>
    <sheet name="通用寄存器映射" sheetId="4" r:id="rId4"/>
    <sheet name="Sheet5" sheetId="5" r:id="rId5"/>
    <sheet name="测试数据" sheetId="6" r:id="rId6"/>
  </sheets>
  <definedNames>
    <definedName name="_xlnm._FilterDatabase" localSheetId="1" hidden="1">标定流程!$A$1:$P$87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0" i="1"/>
  <c r="A11" i="1"/>
  <c r="A9" i="1"/>
  <c r="A14" i="1"/>
  <c r="A15" i="1"/>
  <c r="A13" i="1"/>
  <c r="A8" i="1"/>
</calcChain>
</file>

<file path=xl/sharedStrings.xml><?xml version="1.0" encoding="utf-8"?>
<sst xmlns="http://schemas.openxmlformats.org/spreadsheetml/2006/main" count="1370" uniqueCount="429">
  <si>
    <t>序号</t>
    <phoneticPr fontId="1" type="noConversion"/>
  </si>
  <si>
    <t>压力校准流程</t>
    <phoneticPr fontId="1" type="noConversion"/>
  </si>
  <si>
    <t>ADC缓冲器偏移微调</t>
    <phoneticPr fontId="1" type="noConversion"/>
  </si>
  <si>
    <t>描述</t>
    <phoneticPr fontId="1" type="noConversion"/>
  </si>
  <si>
    <t>参数</t>
    <phoneticPr fontId="1" type="noConversion"/>
  </si>
  <si>
    <t>ADC缓冲器增益微调</t>
  </si>
  <si>
    <t>上电</t>
    <phoneticPr fontId="1" type="noConversion"/>
  </si>
  <si>
    <t>功能</t>
    <phoneticPr fontId="1" type="noConversion"/>
  </si>
  <si>
    <t>代号</t>
    <phoneticPr fontId="1" type="noConversion"/>
  </si>
  <si>
    <t>步骤</t>
    <phoneticPr fontId="1" type="noConversion"/>
  </si>
  <si>
    <t>读写</t>
    <phoneticPr fontId="1" type="noConversion"/>
  </si>
  <si>
    <t>地址</t>
    <phoneticPr fontId="1" type="noConversion"/>
  </si>
  <si>
    <t>值</t>
    <phoneticPr fontId="1" type="noConversion"/>
  </si>
  <si>
    <t>操作</t>
    <phoneticPr fontId="1" type="noConversion"/>
  </si>
  <si>
    <t>电源供电1.8V</t>
    <phoneticPr fontId="1" type="noConversion"/>
  </si>
  <si>
    <t>检查是否正确上电</t>
    <phoneticPr fontId="1" type="noConversion"/>
  </si>
  <si>
    <t>R</t>
    <phoneticPr fontId="1" type="noConversion"/>
  </si>
  <si>
    <t>0x08</t>
    <phoneticPr fontId="1" type="noConversion"/>
  </si>
  <si>
    <t>判断是否等于0xC0，等于则正确上电，不等于则延时40ms再读，还读不回来说明芯片已经损坏</t>
    <phoneticPr fontId="1" type="noConversion"/>
  </si>
  <si>
    <t>步骤号</t>
    <phoneticPr fontId="1" type="noConversion"/>
  </si>
  <si>
    <t>0xC0</t>
    <phoneticPr fontId="1" type="noConversion"/>
  </si>
  <si>
    <t>读取芯片ID</t>
    <phoneticPr fontId="1" type="noConversion"/>
  </si>
  <si>
    <t>0x25</t>
    <phoneticPr fontId="1" type="noConversion"/>
  </si>
  <si>
    <t>0x26</t>
  </si>
  <si>
    <t>0x27</t>
  </si>
  <si>
    <t>0x28</t>
  </si>
  <si>
    <t>Chip ID&lt;30:23&gt;</t>
    <phoneticPr fontId="1" type="noConversion"/>
  </si>
  <si>
    <t>Chip ID&lt;22:15&gt;</t>
    <phoneticPr fontId="1" type="noConversion"/>
  </si>
  <si>
    <t>Chip ID&lt;14:7&gt;</t>
    <phoneticPr fontId="1" type="noConversion"/>
  </si>
  <si>
    <t>Chip ID&lt;6:0&gt;</t>
    <phoneticPr fontId="1" type="noConversion"/>
  </si>
  <si>
    <t>寄存器访问测试</t>
    <phoneticPr fontId="1" type="noConversion"/>
  </si>
  <si>
    <t>书写签名1</t>
    <phoneticPr fontId="1" type="noConversion"/>
  </si>
  <si>
    <t>书写签名2</t>
    <phoneticPr fontId="1" type="noConversion"/>
  </si>
  <si>
    <t>W</t>
    <phoneticPr fontId="1" type="noConversion"/>
  </si>
  <si>
    <t>0x0E</t>
    <phoneticPr fontId="1" type="noConversion"/>
  </si>
  <si>
    <t>0x0F</t>
    <phoneticPr fontId="1" type="noConversion"/>
  </si>
  <si>
    <t>0xA5</t>
    <phoneticPr fontId="1" type="noConversion"/>
  </si>
  <si>
    <t>0x96</t>
    <phoneticPr fontId="1" type="noConversion"/>
  </si>
  <si>
    <t>检查IIC芯片访问</t>
    <phoneticPr fontId="1" type="noConversion"/>
  </si>
  <si>
    <t>0x40-0x50</t>
  </si>
  <si>
    <t>0x40-0x50</t>
    <phoneticPr fontId="1" type="noConversion"/>
  </si>
  <si>
    <t>0xAA</t>
    <phoneticPr fontId="1" type="noConversion"/>
  </si>
  <si>
    <t>=0xAA?</t>
    <phoneticPr fontId="1" type="noConversion"/>
  </si>
  <si>
    <t>0x55</t>
    <phoneticPr fontId="1" type="noConversion"/>
  </si>
  <si>
    <t>0x00</t>
    <phoneticPr fontId="1" type="noConversion"/>
  </si>
  <si>
    <t>=0x55?</t>
    <phoneticPr fontId="1" type="noConversion"/>
  </si>
  <si>
    <t>=0x00?</t>
    <phoneticPr fontId="1" type="noConversion"/>
  </si>
  <si>
    <t>偏移量</t>
    <phoneticPr fontId="1" type="noConversion"/>
  </si>
  <si>
    <t>BE_offset</t>
    <phoneticPr fontId="1" type="noConversion"/>
  </si>
  <si>
    <t>压力分辨率配置</t>
    <phoneticPr fontId="1" type="noConversion"/>
  </si>
  <si>
    <t>0x06</t>
    <phoneticPr fontId="1" type="noConversion"/>
  </si>
  <si>
    <t>0x36</t>
    <phoneticPr fontId="1" type="noConversion"/>
  </si>
  <si>
    <t>存储至数据库</t>
    <phoneticPr fontId="1" type="noConversion"/>
  </si>
  <si>
    <t>0x09</t>
    <phoneticPr fontId="1" type="noConversion"/>
  </si>
  <si>
    <t>0x04</t>
    <phoneticPr fontId="1" type="noConversion"/>
  </si>
  <si>
    <t>设置压力正常增益和温度高增益</t>
    <phoneticPr fontId="1" type="noConversion"/>
  </si>
  <si>
    <t>0x62</t>
    <phoneticPr fontId="1" type="noConversion"/>
  </si>
  <si>
    <t>0x02</t>
    <phoneticPr fontId="1" type="noConversion"/>
  </si>
  <si>
    <t>默认放大器增益和UI微调</t>
    <phoneticPr fontId="1" type="noConversion"/>
  </si>
  <si>
    <t>0x64</t>
    <phoneticPr fontId="1" type="noConversion"/>
  </si>
  <si>
    <t>0x60</t>
    <phoneticPr fontId="1" type="noConversion"/>
  </si>
  <si>
    <t>开始控制压力测量</t>
    <phoneticPr fontId="1" type="noConversion"/>
  </si>
  <si>
    <t>0x05</t>
    <phoneticPr fontId="1" type="noConversion"/>
  </si>
  <si>
    <t>正常模式连续压力测量</t>
    <phoneticPr fontId="1" type="noConversion"/>
  </si>
  <si>
    <t>默认电桥偏移量</t>
    <phoneticPr fontId="1" type="noConversion"/>
  </si>
  <si>
    <t>0x65</t>
    <phoneticPr fontId="1" type="noConversion"/>
  </si>
  <si>
    <t>0b000XXXXX</t>
    <phoneticPr fontId="1" type="noConversion"/>
  </si>
  <si>
    <t>读取压力结果</t>
    <phoneticPr fontId="1" type="noConversion"/>
  </si>
  <si>
    <t>清除压力准备位</t>
    <phoneticPr fontId="1" type="noConversion"/>
  </si>
  <si>
    <t>0x00-0x02</t>
    <phoneticPr fontId="1" type="noConversion"/>
  </si>
  <si>
    <t>在循环A-B之间改变电桥偏移量</t>
    <phoneticPr fontId="1" type="noConversion"/>
  </si>
  <si>
    <t>轮询</t>
    <phoneticPr fontId="1" type="noConversion"/>
  </si>
  <si>
    <t>0xD5</t>
    <phoneticPr fontId="1" type="noConversion"/>
  </si>
  <si>
    <t>表示压力就绪，循环判断直到超时，如果读不到说明芯片损坏</t>
    <phoneticPr fontId="1" type="noConversion"/>
  </si>
  <si>
    <t>B电桥偏移</t>
    <phoneticPr fontId="1" type="noConversion"/>
  </si>
  <si>
    <t>恢复找到的电桥偏移</t>
    <phoneticPr fontId="1" type="noConversion"/>
  </si>
  <si>
    <t>停止压力测试</t>
    <phoneticPr fontId="1" type="noConversion"/>
  </si>
  <si>
    <t>读取压力结果，清除压力准备位</t>
    <phoneticPr fontId="1" type="noConversion"/>
  </si>
  <si>
    <t>增益</t>
    <phoneticPr fontId="1" type="noConversion"/>
  </si>
  <si>
    <t>BE-gain</t>
    <phoneticPr fontId="1" type="noConversion"/>
  </si>
  <si>
    <t>读取传感器状态</t>
    <phoneticPr fontId="1" type="noConversion"/>
  </si>
  <si>
    <t>配置压力测量速率和分辨率</t>
    <phoneticPr fontId="1" type="noConversion"/>
  </si>
  <si>
    <t>为更长的积分设置压力结果移位</t>
    <phoneticPr fontId="1" type="noConversion"/>
  </si>
  <si>
    <t>8次/s和128倍过采样率</t>
    <phoneticPr fontId="1" type="noConversion"/>
  </si>
  <si>
    <t>当过采样率为&gt;8 倍时，必须设置为“1”，不启用FIFI，不启用温度移位</t>
    <phoneticPr fontId="1" type="noConversion"/>
  </si>
  <si>
    <t>0bYYYY0111</t>
    <phoneticPr fontId="1" type="noConversion"/>
  </si>
  <si>
    <t>重新加载找到的电桥偏移量</t>
    <phoneticPr fontId="1" type="noConversion"/>
  </si>
  <si>
    <t>写入上一步找到的对应偏移量</t>
    <phoneticPr fontId="1" type="noConversion"/>
  </si>
  <si>
    <t>改变电桥增益直到找到所需的压力结果</t>
    <phoneticPr fontId="1" type="noConversion"/>
  </si>
  <si>
    <t>循环读取直到超时，如果没有0xD5说明芯片损坏</t>
    <phoneticPr fontId="1" type="noConversion"/>
  </si>
  <si>
    <t>B改变放大器增益，保持其它位不变</t>
    <phoneticPr fontId="1" type="noConversion"/>
  </si>
  <si>
    <t>重新加载找到的放大器增益</t>
    <phoneticPr fontId="1" type="noConversion"/>
  </si>
  <si>
    <t>写入找到的gain</t>
    <phoneticPr fontId="1" type="noConversion"/>
  </si>
  <si>
    <t>看是不是0xC0</t>
    <phoneticPr fontId="1" type="noConversion"/>
  </si>
  <si>
    <t>BE_defaultgainoffset</t>
    <phoneticPr fontId="1" type="noConversion"/>
  </si>
  <si>
    <t>重新加载电桥偏移量</t>
    <phoneticPr fontId="1" type="noConversion"/>
  </si>
  <si>
    <t>0x07</t>
  </si>
  <si>
    <t>0x07</t>
    <phoneticPr fontId="1" type="noConversion"/>
  </si>
  <si>
    <t>0xB0</t>
    <phoneticPr fontId="1" type="noConversion"/>
  </si>
  <si>
    <t>外部传感器，速率8测量单位/s，单次过采样率</t>
    <phoneticPr fontId="1" type="noConversion"/>
  </si>
  <si>
    <t>开始压力温度测量</t>
    <phoneticPr fontId="1" type="noConversion"/>
  </si>
  <si>
    <t>0x08</t>
  </si>
  <si>
    <t>工作模式为连续压力和温度测量</t>
    <phoneticPr fontId="1" type="noConversion"/>
  </si>
  <si>
    <t>延时200ms以上</t>
    <phoneticPr fontId="1" type="noConversion"/>
  </si>
  <si>
    <t>A延时105ms以上</t>
    <phoneticPr fontId="1" type="noConversion"/>
  </si>
  <si>
    <t>延时40ms以上</t>
    <phoneticPr fontId="1" type="noConversion"/>
  </si>
  <si>
    <t>读取压力和温度</t>
    <phoneticPr fontId="1" type="noConversion"/>
  </si>
  <si>
    <t>停止压力和温度测量</t>
    <phoneticPr fontId="1" type="noConversion"/>
  </si>
  <si>
    <t>烧写芯片默认值</t>
    <phoneticPr fontId="1" type="noConversion"/>
  </si>
  <si>
    <t>BE_fusechip_defaultval</t>
    <phoneticPr fontId="1" type="noConversion"/>
  </si>
  <si>
    <t>烧写</t>
    <phoneticPr fontId="1" type="noConversion"/>
  </si>
  <si>
    <t>BE_fuse</t>
    <phoneticPr fontId="1" type="noConversion"/>
  </si>
  <si>
    <t>0x31</t>
  </si>
  <si>
    <t>0x31</t>
    <phoneticPr fontId="1" type="noConversion"/>
  </si>
  <si>
    <t>0x??</t>
    <phoneticPr fontId="1" type="noConversion"/>
  </si>
  <si>
    <t>读取foundOSC</t>
    <phoneticPr fontId="1" type="noConversion"/>
  </si>
  <si>
    <t>读取foundLDO</t>
    <phoneticPr fontId="1" type="noConversion"/>
  </si>
  <si>
    <t>0x33</t>
  </si>
  <si>
    <t>0x33</t>
    <phoneticPr fontId="1" type="noConversion"/>
  </si>
  <si>
    <t>0x40-0x6F</t>
    <phoneticPr fontId="1" type="noConversion"/>
  </si>
  <si>
    <t>选择内部2kHz时钟</t>
    <phoneticPr fontId="1" type="noConversion"/>
  </si>
  <si>
    <t>0x70</t>
    <phoneticPr fontId="1" type="noConversion"/>
  </si>
  <si>
    <t>0x20</t>
  </si>
  <si>
    <t>0x20</t>
    <phoneticPr fontId="1" type="noConversion"/>
  </si>
  <si>
    <t>控制电压为4.1V，等待稳定20ms以上</t>
    <phoneticPr fontId="1" type="noConversion"/>
  </si>
  <si>
    <t>0x22</t>
  </si>
  <si>
    <t>0x22</t>
    <phoneticPr fontId="1" type="noConversion"/>
  </si>
  <si>
    <t>写入foundOSC</t>
    <phoneticPr fontId="1" type="noConversion"/>
  </si>
  <si>
    <t>0x61</t>
  </si>
  <si>
    <t>0x61</t>
    <phoneticPr fontId="1" type="noConversion"/>
  </si>
  <si>
    <t>foundOSC</t>
    <phoneticPr fontId="1" type="noConversion"/>
  </si>
  <si>
    <t>写入foundLDO</t>
    <phoneticPr fontId="1" type="noConversion"/>
  </si>
  <si>
    <t>0x63</t>
  </si>
  <si>
    <t>0x63</t>
    <phoneticPr fontId="1" type="noConversion"/>
  </si>
  <si>
    <t>foundLDO</t>
  </si>
  <si>
    <t>等待，直到寄存器0x70==0x20</t>
    <phoneticPr fontId="1" type="noConversion"/>
  </si>
  <si>
    <t>0x2X</t>
    <phoneticPr fontId="1" type="noConversion"/>
  </si>
  <si>
    <t>控制电压为1.8V，等待稳定20ms以上</t>
    <phoneticPr fontId="1" type="noConversion"/>
  </si>
  <si>
    <t>再次正常计时</t>
    <phoneticPr fontId="1" type="noConversion"/>
  </si>
  <si>
    <t>烧写检查</t>
    <phoneticPr fontId="1" type="noConversion"/>
  </si>
  <si>
    <t>BE_sense</t>
    <phoneticPr fontId="1" type="noConversion"/>
  </si>
  <si>
    <t>重置感测电烧写的锁存器</t>
    <phoneticPr fontId="1" type="noConversion"/>
  </si>
  <si>
    <t>0x0C</t>
    <phoneticPr fontId="1" type="noConversion"/>
  </si>
  <si>
    <t>0x03</t>
  </si>
  <si>
    <t>0x03</t>
    <phoneticPr fontId="1" type="noConversion"/>
  </si>
  <si>
    <t>0x01</t>
  </si>
  <si>
    <t>0x01</t>
    <phoneticPr fontId="1" type="noConversion"/>
  </si>
  <si>
    <t>0x10-0x3F</t>
    <phoneticPr fontId="1" type="noConversion"/>
  </si>
  <si>
    <t>读取感应值</t>
    <phoneticPr fontId="1" type="noConversion"/>
  </si>
  <si>
    <t>感应命令</t>
    <phoneticPr fontId="1" type="noConversion"/>
  </si>
  <si>
    <t>将数据与预期的值进行比较。如：reg0x10==reg0x40，reg0x11==reg0x41，reg0x3f==reg0x6F</t>
    <phoneticPr fontId="1" type="noConversion"/>
  </si>
  <si>
    <t>具有高测试裕度的感应命令</t>
    <phoneticPr fontId="1" type="noConversion"/>
  </si>
  <si>
    <t>0x05</t>
  </si>
  <si>
    <t>系数计算</t>
    <phoneticPr fontId="1" type="noConversion"/>
  </si>
  <si>
    <t>BE_coefficients_calculator</t>
    <phoneticPr fontId="1" type="noConversion"/>
  </si>
  <si>
    <t>BE_reg</t>
    <phoneticPr fontId="1" type="noConversion"/>
  </si>
  <si>
    <t>低温区</t>
    <phoneticPr fontId="1" type="noConversion"/>
  </si>
  <si>
    <t>常温区</t>
    <phoneticPr fontId="1" type="noConversion"/>
  </si>
  <si>
    <t>高温区</t>
    <phoneticPr fontId="1" type="noConversion"/>
  </si>
  <si>
    <t>复测区</t>
    <phoneticPr fontId="1" type="noConversion"/>
  </si>
  <si>
    <t>动作</t>
    <phoneticPr fontId="1" type="noConversion"/>
  </si>
  <si>
    <t>初始化</t>
    <phoneticPr fontId="1" type="noConversion"/>
  </si>
  <si>
    <t>判断结果是否可用</t>
    <phoneticPr fontId="1" type="noConversion"/>
  </si>
  <si>
    <t>BE_ptrim</t>
    <phoneticPr fontId="1" type="noConversion"/>
  </si>
  <si>
    <t>预设增益偏移量</t>
    <phoneticPr fontId="1" type="noConversion"/>
  </si>
  <si>
    <t>用户地址</t>
    <phoneticPr fontId="1" type="noConversion"/>
  </si>
  <si>
    <t>bit7</t>
    <phoneticPr fontId="1" type="noConversion"/>
  </si>
  <si>
    <t>bit6</t>
    <phoneticPr fontId="1" type="noConversion"/>
  </si>
  <si>
    <t>bit5</t>
  </si>
  <si>
    <t>bit4</t>
  </si>
  <si>
    <t>bit3</t>
  </si>
  <si>
    <t>bit2</t>
  </si>
  <si>
    <t>bit1</t>
  </si>
  <si>
    <t>bit0</t>
  </si>
  <si>
    <t>0x40</t>
  </si>
  <si>
    <t>0x10</t>
  </si>
  <si>
    <t>0x41</t>
  </si>
  <si>
    <t>0x11</t>
  </si>
  <si>
    <t>0x42</t>
  </si>
  <si>
    <t>0x12</t>
  </si>
  <si>
    <t>0x43</t>
  </si>
  <si>
    <t>0x13</t>
  </si>
  <si>
    <t>0x44</t>
  </si>
  <si>
    <t>0x14</t>
  </si>
  <si>
    <t>0x45</t>
  </si>
  <si>
    <t>0x15</t>
  </si>
  <si>
    <t>0x46</t>
  </si>
  <si>
    <t>0x16</t>
  </si>
  <si>
    <t>0x47</t>
  </si>
  <si>
    <t>0x17</t>
  </si>
  <si>
    <t>0x48</t>
  </si>
  <si>
    <t>0x18</t>
  </si>
  <si>
    <t>0x49</t>
  </si>
  <si>
    <t>0x19</t>
  </si>
  <si>
    <t>0x4A</t>
  </si>
  <si>
    <t>0x1A</t>
  </si>
  <si>
    <t>0x4B</t>
  </si>
  <si>
    <t>0x1B</t>
  </si>
  <si>
    <t>0x4C</t>
  </si>
  <si>
    <t>0x1C</t>
  </si>
  <si>
    <t>0x4D</t>
  </si>
  <si>
    <t>0x1D</t>
  </si>
  <si>
    <t>0x4E</t>
  </si>
  <si>
    <t>0x1E</t>
  </si>
  <si>
    <t>0x4F</t>
  </si>
  <si>
    <t>0x1F</t>
  </si>
  <si>
    <t>0x50</t>
  </si>
  <si>
    <t>0x51</t>
  </si>
  <si>
    <t>0x21</t>
  </si>
  <si>
    <t>0x52</t>
  </si>
  <si>
    <t>0x53</t>
  </si>
  <si>
    <t>0x23</t>
  </si>
  <si>
    <t>0x54</t>
  </si>
  <si>
    <t>0x24</t>
  </si>
  <si>
    <t>0x55</t>
  </si>
  <si>
    <t>0x25</t>
  </si>
  <si>
    <t>0x56</t>
  </si>
  <si>
    <t>0x57</t>
  </si>
  <si>
    <t>0x58</t>
  </si>
  <si>
    <t>0x60</t>
  </si>
  <si>
    <t>0x30</t>
  </si>
  <si>
    <t>0x62</t>
  </si>
  <si>
    <t>0x32</t>
  </si>
  <si>
    <t>0x64</t>
  </si>
  <si>
    <t>0x34</t>
  </si>
  <si>
    <t>0x65</t>
  </si>
  <si>
    <t>0x35</t>
  </si>
  <si>
    <t>0x66</t>
  </si>
  <si>
    <t>0x36</t>
  </si>
  <si>
    <t>0x67</t>
  </si>
  <si>
    <t>0x37</t>
  </si>
  <si>
    <t>0x68</t>
  </si>
  <si>
    <t>0x38</t>
  </si>
  <si>
    <t>0x69</t>
  </si>
  <si>
    <t>0x39</t>
  </si>
  <si>
    <t>0x6F</t>
  </si>
  <si>
    <t>0x3F</t>
  </si>
  <si>
    <t>chip ID &lt;30:23&gt;</t>
    <phoneticPr fontId="1" type="noConversion"/>
  </si>
  <si>
    <t>chip ID &lt;22:15&gt;</t>
    <phoneticPr fontId="1" type="noConversion"/>
  </si>
  <si>
    <t>chip ID &lt;14:7&gt;</t>
    <phoneticPr fontId="1" type="noConversion"/>
  </si>
  <si>
    <t>chip ID &lt;6:0&gt;</t>
    <phoneticPr fontId="1" type="noConversion"/>
  </si>
  <si>
    <t>C0 &lt;11:4&gt;</t>
    <phoneticPr fontId="1" type="noConversion"/>
  </si>
  <si>
    <t>C0&lt;3:0&gt;</t>
    <phoneticPr fontId="1" type="noConversion"/>
  </si>
  <si>
    <t>C1&lt;11:8&gt;</t>
    <phoneticPr fontId="1" type="noConversion"/>
  </si>
  <si>
    <t>C1 &lt;7:0&gt;</t>
    <phoneticPr fontId="1" type="noConversion"/>
  </si>
  <si>
    <t>C00 &lt;19:12&gt;</t>
    <phoneticPr fontId="1" type="noConversion"/>
  </si>
  <si>
    <t>C00 &lt;11:4&gt;</t>
    <phoneticPr fontId="1" type="noConversion"/>
  </si>
  <si>
    <t>C00&lt;3:0&gt;</t>
    <phoneticPr fontId="1" type="noConversion"/>
  </si>
  <si>
    <t>C10&lt;19:16&gt;</t>
    <phoneticPr fontId="1" type="noConversion"/>
  </si>
  <si>
    <t>C10 &lt;15:8&gt;</t>
    <phoneticPr fontId="1" type="noConversion"/>
  </si>
  <si>
    <t>C10 &lt;7:0&gt;</t>
    <phoneticPr fontId="1" type="noConversion"/>
  </si>
  <si>
    <t>C01 &lt;15:8&gt;</t>
    <phoneticPr fontId="1" type="noConversion"/>
  </si>
  <si>
    <t>C01 &lt;7:0&gt;</t>
    <phoneticPr fontId="1" type="noConversion"/>
  </si>
  <si>
    <t>C11 &lt;15:8&gt;</t>
    <phoneticPr fontId="1" type="noConversion"/>
  </si>
  <si>
    <t>C11 &lt;7:0&gt;</t>
    <phoneticPr fontId="1" type="noConversion"/>
  </si>
  <si>
    <t>C20 &lt;15:8&gt;</t>
    <phoneticPr fontId="1" type="noConversion"/>
  </si>
  <si>
    <t>C20 &lt;7:0&gt;</t>
    <phoneticPr fontId="1" type="noConversion"/>
  </si>
  <si>
    <t>C21 &lt;15:0&gt;</t>
    <phoneticPr fontId="1" type="noConversion"/>
  </si>
  <si>
    <t>C21 &lt;7:0&gt;</t>
    <phoneticPr fontId="1" type="noConversion"/>
  </si>
  <si>
    <t>C30 &lt;15:8&gt;</t>
    <phoneticPr fontId="1" type="noConversion"/>
  </si>
  <si>
    <t>C30 &lt;7:0&gt;</t>
    <phoneticPr fontId="1" type="noConversion"/>
  </si>
  <si>
    <t>Y</t>
    <phoneticPr fontId="1" type="noConversion"/>
  </si>
  <si>
    <t>X</t>
    <phoneticPr fontId="1" type="noConversion"/>
  </si>
  <si>
    <t>流程</t>
    <phoneticPr fontId="1" type="noConversion"/>
  </si>
  <si>
    <t>断电</t>
    <phoneticPr fontId="1" type="noConversion"/>
  </si>
  <si>
    <t>BE_powerdown</t>
    <phoneticPr fontId="1" type="noConversion"/>
  </si>
  <si>
    <t>BE_power_up</t>
    <phoneticPr fontId="1" type="noConversion"/>
  </si>
  <si>
    <t>烧断指令</t>
    <phoneticPr fontId="1" type="noConversion"/>
  </si>
  <si>
    <t>0x02</t>
  </si>
  <si>
    <t>0x04</t>
  </si>
  <si>
    <t>0x06</t>
  </si>
  <si>
    <t>0x09</t>
  </si>
  <si>
    <t>0x0A</t>
    <phoneticPr fontId="1" type="noConversion"/>
  </si>
  <si>
    <t>0x0B</t>
    <phoneticPr fontId="1" type="noConversion"/>
  </si>
  <si>
    <t>0x0D</t>
    <phoneticPr fontId="1" type="noConversion"/>
  </si>
  <si>
    <t>压力数据</t>
    <phoneticPr fontId="1" type="noConversion"/>
  </si>
  <si>
    <t>温度数据</t>
    <phoneticPr fontId="1" type="noConversion"/>
  </si>
  <si>
    <t>压力配置</t>
    <phoneticPr fontId="1" type="noConversion"/>
  </si>
  <si>
    <t>温度配置</t>
    <phoneticPr fontId="1" type="noConversion"/>
  </si>
  <si>
    <t>配置寄存器</t>
    <phoneticPr fontId="1" type="noConversion"/>
  </si>
  <si>
    <t>中断状态或源寄存器</t>
    <phoneticPr fontId="1" type="noConversion"/>
  </si>
  <si>
    <t>FIFO状态</t>
    <phoneticPr fontId="1" type="noConversion"/>
  </si>
  <si>
    <t>FIFO冲洗和软复位</t>
    <phoneticPr fontId="1" type="noConversion"/>
  </si>
  <si>
    <t>操作模式与状态</t>
    <phoneticPr fontId="1" type="noConversion"/>
  </si>
  <si>
    <t>芯片ID和版本</t>
    <phoneticPr fontId="1" type="noConversion"/>
  </si>
  <si>
    <t>产品ID</t>
    <phoneticPr fontId="1" type="noConversion"/>
  </si>
  <si>
    <t>版本ID</t>
    <phoneticPr fontId="1" type="noConversion"/>
  </si>
  <si>
    <t>签名</t>
    <phoneticPr fontId="1" type="noConversion"/>
  </si>
  <si>
    <t>默认值</t>
    <phoneticPr fontId="1" type="noConversion"/>
  </si>
  <si>
    <t>R/W</t>
    <phoneticPr fontId="1" type="noConversion"/>
  </si>
  <si>
    <t>放大器配置</t>
    <phoneticPr fontId="1" type="noConversion"/>
  </si>
  <si>
    <t>放大器增益</t>
    <phoneticPr fontId="1" type="noConversion"/>
  </si>
  <si>
    <t>MEMS偏移量</t>
    <phoneticPr fontId="1" type="noConversion"/>
  </si>
  <si>
    <t>IIC地址</t>
    <phoneticPr fontId="1" type="noConversion"/>
  </si>
  <si>
    <t>IIC物理配置</t>
    <phoneticPr fontId="1" type="noConversion"/>
  </si>
  <si>
    <t>空闲</t>
    <phoneticPr fontId="1" type="noConversion"/>
  </si>
  <si>
    <t>C0</t>
    <phoneticPr fontId="1" type="noConversion"/>
  </si>
  <si>
    <t>C0/C1</t>
    <phoneticPr fontId="1" type="noConversion"/>
  </si>
  <si>
    <t>C1</t>
    <phoneticPr fontId="1" type="noConversion"/>
  </si>
  <si>
    <t>C00</t>
    <phoneticPr fontId="1" type="noConversion"/>
  </si>
  <si>
    <t>C10</t>
    <phoneticPr fontId="1" type="noConversion"/>
  </si>
  <si>
    <t>C01</t>
    <phoneticPr fontId="1" type="noConversion"/>
  </si>
  <si>
    <t>C00/C10</t>
    <phoneticPr fontId="1" type="noConversion"/>
  </si>
  <si>
    <t>C11</t>
    <phoneticPr fontId="1" type="noConversion"/>
  </si>
  <si>
    <t>C20</t>
    <phoneticPr fontId="1" type="noConversion"/>
  </si>
  <si>
    <t>C21</t>
    <phoneticPr fontId="1" type="noConversion"/>
  </si>
  <si>
    <t>C30</t>
    <phoneticPr fontId="1" type="noConversion"/>
  </si>
  <si>
    <t>W/R</t>
    <phoneticPr fontId="1" type="noConversion"/>
  </si>
  <si>
    <t>数据路径配置</t>
    <phoneticPr fontId="1" type="noConversion"/>
  </si>
  <si>
    <t>电烧写过</t>
    <phoneticPr fontId="1" type="noConversion"/>
  </si>
  <si>
    <t>重置感应电烧写的锁存器</t>
    <phoneticPr fontId="1" type="noConversion"/>
  </si>
  <si>
    <t>0x10</t>
    <phoneticPr fontId="1" type="noConversion"/>
  </si>
  <si>
    <t>烧写地址</t>
    <phoneticPr fontId="1" type="noConversion"/>
  </si>
  <si>
    <t>写入找到的软硬件调整值到电烧写阴影</t>
    <phoneticPr fontId="1" type="noConversion"/>
  </si>
  <si>
    <t>等待，直到X==0</t>
    <phoneticPr fontId="1" type="noConversion"/>
  </si>
  <si>
    <t>T1=25℃</t>
    <phoneticPr fontId="1" type="noConversion"/>
  </si>
  <si>
    <t>位置</t>
    <phoneticPr fontId="1" type="noConversion"/>
  </si>
  <si>
    <t>温度</t>
    <phoneticPr fontId="1" type="noConversion"/>
  </si>
  <si>
    <t>压力</t>
    <phoneticPr fontId="1" type="noConversion"/>
  </si>
  <si>
    <t>P2=850hPa</t>
    <phoneticPr fontId="1" type="noConversion"/>
  </si>
  <si>
    <t>P1=400hPa</t>
    <phoneticPr fontId="1" type="noConversion"/>
  </si>
  <si>
    <t>P3=950hPa</t>
    <phoneticPr fontId="1" type="noConversion"/>
  </si>
  <si>
    <t>P4=1050hPa</t>
    <phoneticPr fontId="1" type="noConversion"/>
  </si>
  <si>
    <t>压力设置</t>
    <phoneticPr fontId="1" type="noConversion"/>
  </si>
  <si>
    <t>室温</t>
    <phoneticPr fontId="1" type="noConversion"/>
  </si>
  <si>
    <t>大气压</t>
    <phoneticPr fontId="1" type="noConversion"/>
  </si>
  <si>
    <t>系数可用，传感器初始化完成</t>
    <phoneticPr fontId="1" type="noConversion"/>
  </si>
  <si>
    <t>offset</t>
    <phoneticPr fontId="1" type="noConversion"/>
  </si>
  <si>
    <t>gain</t>
    <phoneticPr fontId="1" type="noConversion"/>
  </si>
  <si>
    <t>电烧写控制</t>
    <phoneticPr fontId="1" type="noConversion"/>
  </si>
  <si>
    <t>测试裕度：0-关闭；1-开启</t>
    <phoneticPr fontId="1" type="noConversion"/>
  </si>
  <si>
    <t>烧写控制&lt;1:0&gt;：00-空闲；01-感应；10-爆破；11-未定义</t>
    <phoneticPr fontId="1" type="noConversion"/>
  </si>
  <si>
    <t>外部时钟选择：0-内部8kHz时钟被选择；1-外部时钟被选择</t>
    <phoneticPr fontId="1" type="noConversion"/>
  </si>
  <si>
    <t>2kHz内部时钟：0：内部8kHz时钟被选择；1-内部2kHz时钟被选择</t>
    <phoneticPr fontId="1" type="noConversion"/>
  </si>
  <si>
    <t>烧写芯片的ID</t>
    <phoneticPr fontId="1" type="noConversion"/>
  </si>
  <si>
    <t>烧写系数</t>
    <phoneticPr fontId="1" type="noConversion"/>
  </si>
  <si>
    <t>0x16</t>
    <phoneticPr fontId="1" type="noConversion"/>
  </si>
  <si>
    <t>0x5B</t>
    <phoneticPr fontId="1" type="noConversion"/>
  </si>
  <si>
    <t>0x66</t>
    <phoneticPr fontId="1" type="noConversion"/>
  </si>
  <si>
    <t>0x80</t>
    <phoneticPr fontId="1" type="noConversion"/>
  </si>
  <si>
    <t>计算校准系数</t>
    <phoneticPr fontId="1" type="noConversion"/>
  </si>
  <si>
    <t>烧断后写入前要延时3.2ms以上</t>
    <phoneticPr fontId="1" type="noConversion"/>
  </si>
  <si>
    <t>P1(Ti)</t>
    <phoneticPr fontId="1" type="noConversion"/>
  </si>
  <si>
    <t>P2(Ti)</t>
    <phoneticPr fontId="1" type="noConversion"/>
  </si>
  <si>
    <t>P3(Ti)</t>
    <phoneticPr fontId="1" type="noConversion"/>
  </si>
  <si>
    <t>P4(Ti)</t>
    <phoneticPr fontId="1" type="noConversion"/>
  </si>
  <si>
    <t>常温区(T1)</t>
    <phoneticPr fontId="1" type="noConversion"/>
  </si>
  <si>
    <t>高温区(T2)</t>
    <phoneticPr fontId="1" type="noConversion"/>
  </si>
  <si>
    <t>压力微调</t>
    <phoneticPr fontId="1" type="noConversion"/>
  </si>
  <si>
    <t>1280kHz振荡器微调</t>
    <phoneticPr fontId="1" type="noConversion"/>
  </si>
  <si>
    <t>芯片ID</t>
    <phoneticPr fontId="1" type="noConversion"/>
  </si>
  <si>
    <t>获取压力和温度</t>
    <phoneticPr fontId="1" type="noConversion"/>
  </si>
  <si>
    <t>测试偏移量</t>
    <phoneticPr fontId="1" type="noConversion"/>
  </si>
  <si>
    <t>测试增益</t>
    <phoneticPr fontId="1" type="noConversion"/>
  </si>
  <si>
    <t>先前发现的微调信息也写入0，为了特定的地址不被烧写</t>
    <phoneticPr fontId="1" type="noConversion"/>
  </si>
  <si>
    <t>1-已烧写，签名启用；0-未烧写，无需签名即可访问隐藏地址空间</t>
    <phoneticPr fontId="1" type="noConversion"/>
  </si>
  <si>
    <t>8kHz内部低功耗振荡器微调</t>
    <phoneticPr fontId="1" type="noConversion"/>
  </si>
  <si>
    <t>1.5V低压差线性稳压器微调，共模电压微调</t>
    <phoneticPr fontId="1" type="noConversion"/>
  </si>
  <si>
    <t>OSC</t>
    <phoneticPr fontId="1" type="noConversion"/>
  </si>
  <si>
    <t>LDO</t>
    <phoneticPr fontId="1" type="noConversion"/>
  </si>
  <si>
    <t>0x00-0x05</t>
    <phoneticPr fontId="1" type="noConversion"/>
  </si>
  <si>
    <t>其为压力操作范围的值设置ADC的最大值。将记录最佳增益值（YYYY），并最终对其进行烧写。</t>
    <phoneticPr fontId="1" type="noConversion"/>
  </si>
  <si>
    <t>将模数转换器输出设置在中压操作范围内，记录最佳偏移值（XXXXX），并最终对其进行烧写；</t>
    <phoneticPr fontId="1" type="noConversion"/>
  </si>
  <si>
    <t>0-压力高增益测量；1-增加模数转换增益</t>
    <phoneticPr fontId="1" type="noConversion"/>
  </si>
  <si>
    <t>在不同压力和温度下读取压力传感器的温度和压力的原始值Pi(Tj)和Tj(Pi) (i = 1 to 4, j = 1 to 2)。计算校准系数</t>
    <phoneticPr fontId="1" type="noConversion"/>
  </si>
  <si>
    <t>0x40-0x58,0x60-0x69,0x6F</t>
    <phoneticPr fontId="1" type="noConversion"/>
  </si>
  <si>
    <t>烧写序列到一次性可编程存储器中</t>
    <phoneticPr fontId="1" type="noConversion"/>
  </si>
  <si>
    <t>记录不同压力和不同温度下的ADC输出值（BE_ptrim），根据多项式公式计算系数</t>
    <phoneticPr fontId="1" type="noConversion"/>
  </si>
  <si>
    <t>Praw[Tj],Traw[Pi],Pref[Ti],Tref[Pj],kP,kT,C00,C10,C20,C30,C01,C11,C21,C0,C1</t>
    <phoneticPr fontId="1" type="noConversion"/>
  </si>
  <si>
    <t>0x00</t>
  </si>
  <si>
    <t>Sensor1_1</t>
    <phoneticPr fontId="1" type="noConversion"/>
  </si>
  <si>
    <t>Sensor1_2</t>
    <phoneticPr fontId="1" type="noConversion"/>
  </si>
  <si>
    <t>标定模块</t>
    <phoneticPr fontId="1" type="noConversion"/>
  </si>
  <si>
    <t>Power Switch</t>
    <phoneticPr fontId="1" type="noConversion"/>
  </si>
  <si>
    <t>延时</t>
    <phoneticPr fontId="1" type="noConversion"/>
  </si>
  <si>
    <t>初始化检测</t>
    <phoneticPr fontId="1" type="noConversion"/>
  </si>
  <si>
    <t>书写签名</t>
    <phoneticPr fontId="1" type="noConversion"/>
  </si>
  <si>
    <t>预设增益和偏移量</t>
    <phoneticPr fontId="1" type="noConversion"/>
  </si>
  <si>
    <t>配置压力微调</t>
    <phoneticPr fontId="1" type="noConversion"/>
  </si>
  <si>
    <t>开始测压和测温</t>
    <phoneticPr fontId="1" type="noConversion"/>
  </si>
  <si>
    <t>停止测压和测温</t>
    <phoneticPr fontId="1" type="noConversion"/>
  </si>
  <si>
    <t>等待烧写完成</t>
    <phoneticPr fontId="1" type="noConversion"/>
  </si>
  <si>
    <t>恢复内部8kHz时钟</t>
    <phoneticPr fontId="1" type="noConversion"/>
  </si>
  <si>
    <t>写入校准系数_Part1-Part3</t>
    <phoneticPr fontId="1" type="noConversion"/>
  </si>
  <si>
    <t>读取感应值_Part1-Part3</t>
    <phoneticPr fontId="1" type="noConversion"/>
  </si>
  <si>
    <t>位号</t>
    <phoneticPr fontId="1" type="noConversion"/>
  </si>
  <si>
    <t>Praw</t>
    <phoneticPr fontId="1" type="noConversion"/>
  </si>
  <si>
    <t>Praw(T1P1)</t>
    <phoneticPr fontId="1" type="noConversion"/>
  </si>
  <si>
    <t>Praw(T1P2)</t>
  </si>
  <si>
    <t>Praw(T1P3)</t>
  </si>
  <si>
    <t>Praw(T1P4)</t>
  </si>
  <si>
    <t>Praw(T2P1)</t>
    <phoneticPr fontId="1" type="noConversion"/>
  </si>
  <si>
    <t>Praw(T2P2)</t>
  </si>
  <si>
    <t>Praw(T2P3)</t>
  </si>
  <si>
    <t>Traw(T1P1)</t>
  </si>
  <si>
    <t>Traw(T1P2)</t>
  </si>
  <si>
    <t>Traw(T1P3)</t>
  </si>
  <si>
    <t>Traw(T1P4)</t>
  </si>
  <si>
    <t>Traw(T2P1)</t>
  </si>
  <si>
    <t>Traw(T2P2)</t>
  </si>
  <si>
    <t>Traw(T2P3)</t>
  </si>
  <si>
    <t>Traw</t>
    <phoneticPr fontId="1" type="noConversion"/>
  </si>
  <si>
    <t>Pcal</t>
    <phoneticPr fontId="1" type="noConversion"/>
  </si>
  <si>
    <t>Tcal</t>
    <phoneticPr fontId="1" type="noConversion"/>
  </si>
  <si>
    <t>测试时间</t>
    <phoneticPr fontId="1" type="noConversion"/>
  </si>
  <si>
    <t>产品型号</t>
    <phoneticPr fontId="1" type="noConversion"/>
  </si>
  <si>
    <t>0xCB</t>
    <phoneticPr fontId="1" type="noConversion"/>
  </si>
  <si>
    <t>0xEF</t>
    <phoneticPr fontId="1" type="noConversion"/>
  </si>
  <si>
    <t>0x52</t>
    <phoneticPr fontId="1" type="noConversion"/>
  </si>
  <si>
    <t>0xBB</t>
    <phoneticPr fontId="1" type="noConversion"/>
  </si>
  <si>
    <t>0x11</t>
    <phoneticPr fontId="1" type="noConversion"/>
  </si>
  <si>
    <t>0xF2</t>
    <phoneticPr fontId="1" type="noConversion"/>
  </si>
  <si>
    <t>0xF3</t>
    <phoneticPr fontId="1" type="noConversion"/>
  </si>
  <si>
    <t>0xC9</t>
    <phoneticPr fontId="1" type="noConversion"/>
  </si>
  <si>
    <t>0x8D</t>
    <phoneticPr fontId="1" type="noConversion"/>
  </si>
  <si>
    <t>0xD2</t>
    <phoneticPr fontId="1" type="noConversion"/>
  </si>
  <si>
    <t>0x15</t>
    <phoneticPr fontId="1" type="noConversion"/>
  </si>
  <si>
    <t>0x89</t>
    <phoneticPr fontId="1" type="noConversion"/>
  </si>
  <si>
    <t>0x30</t>
    <phoneticPr fontId="1" type="noConversion"/>
  </si>
  <si>
    <t>0x4A</t>
    <phoneticPr fontId="1" type="noConversion"/>
  </si>
  <si>
    <t>0xA0</t>
    <phoneticPr fontId="1" type="noConversion"/>
  </si>
  <si>
    <t>0x14</t>
    <phoneticPr fontId="1" type="noConversion"/>
  </si>
  <si>
    <t>0xF8</t>
    <phoneticPr fontId="1" type="noConversion"/>
  </si>
  <si>
    <t>0x67</t>
    <phoneticPr fontId="1" type="noConversion"/>
  </si>
  <si>
    <t>0b01100111</t>
    <phoneticPr fontId="1" type="noConversion"/>
  </si>
  <si>
    <t>T2=60℃</t>
    <phoneticPr fontId="1" type="noConversion"/>
  </si>
  <si>
    <t>工装板ID</t>
    <phoneticPr fontId="1" type="noConversion"/>
  </si>
  <si>
    <t>速率8测量单位/s，过采样率64倍</t>
    <phoneticPr fontId="1" type="noConversion"/>
  </si>
  <si>
    <t>配置温度测量速率和分辨率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</si>
</sst>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ill="1"/>
    <xf numFmtId="0" fontId="4" fillId="0" borderId="0" xfId="1" applyFont="1" applyFill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11" sqref="B11"/>
    </sheetView>
  </sheetViews>
  <sheetFormatPr defaultRowHeight="14.25" x14ac:dyDescent="0.2"/>
  <cols>
    <col min="1" max="1" width="24.5" customWidth="1"/>
    <col min="2" max="2" width="37.625" customWidth="1"/>
    <col min="3" max="3" width="62.375" bestFit="1" customWidth="1"/>
    <col min="4" max="4" width="30.25" customWidth="1"/>
    <col min="8" max="8" width="9.1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ht="28.5" x14ac:dyDescent="0.2">
      <c r="A2" s="4">
        <v>1</v>
      </c>
      <c r="B2" s="5" t="s">
        <v>2</v>
      </c>
      <c r="C2" s="5" t="s">
        <v>362</v>
      </c>
      <c r="D2" s="4" t="s">
        <v>327</v>
      </c>
    </row>
    <row r="3" spans="1:4" ht="28.5" x14ac:dyDescent="0.2">
      <c r="A3" s="4">
        <v>2</v>
      </c>
      <c r="B3" s="5" t="s">
        <v>5</v>
      </c>
      <c r="C3" s="5" t="s">
        <v>361</v>
      </c>
      <c r="D3" s="4" t="s">
        <v>328</v>
      </c>
    </row>
    <row r="4" spans="1:4" ht="28.5" x14ac:dyDescent="0.2">
      <c r="A4" s="4">
        <v>3</v>
      </c>
      <c r="B4" s="5" t="s">
        <v>367</v>
      </c>
      <c r="C4" s="5" t="s">
        <v>364</v>
      </c>
      <c r="D4" s="5" t="s">
        <v>368</v>
      </c>
    </row>
    <row r="5" spans="1:4" x14ac:dyDescent="0.2">
      <c r="A5" s="4">
        <v>4</v>
      </c>
      <c r="B5" s="5" t="s">
        <v>366</v>
      </c>
      <c r="C5" s="5"/>
      <c r="D5" s="4" t="s">
        <v>365</v>
      </c>
    </row>
    <row r="8" spans="1:4" x14ac:dyDescent="0.2">
      <c r="A8" s="9" t="str">
        <f>HYPERLINK("D:\Documents\8_压力传感器标定\Data\产品手册\测试流程\测试流程.pdf","测试流程")</f>
        <v>测试流程</v>
      </c>
    </row>
    <row r="9" spans="1:4" x14ac:dyDescent="0.2">
      <c r="A9" s="8" t="str">
        <f>HYPERLINK("D:\Documents\8_压力传感器标定\ZXP0120ADA压力传感器自动标定系统\ZXP0120ADA压力传感器自动标定系统.lvproj","ZXP0120ADA上位机软件")</f>
        <v>ZXP0120ADA上位机软件</v>
      </c>
    </row>
    <row r="10" spans="1:4" x14ac:dyDescent="0.2">
      <c r="A10" s="8" t="str">
        <f>HYPERLINK("D:\Documents\8_压力传感器标定\ZXP0120ADE压力传感器自动标定系统\ZXP0120ADE压力传感器自动标定系统.lvproj","ZXP0120ADE上位机软件")</f>
        <v>ZXP0120ADE上位机软件</v>
      </c>
    </row>
    <row r="11" spans="1:4" x14ac:dyDescent="0.2">
      <c r="A11" s="8" t="str">
        <f>HYPERLINK("D:\Documents\8_压力传感器标定\Data\问题点.docx","问题点记录")</f>
        <v>问题点记录</v>
      </c>
    </row>
    <row r="12" spans="1:4" x14ac:dyDescent="0.2">
      <c r="A12" s="8" t="str">
        <f>HYPERLINK("D:\Documents\8_压力传感器标定\ZXP0120ADE压力传感器自动标定系统\Drivers\DAQ-IIC\DAQ-IIC.lvproj","DAQ-IIC驱动")</f>
        <v>DAQ-IIC驱动</v>
      </c>
    </row>
    <row r="13" spans="1:4" x14ac:dyDescent="0.2">
      <c r="A13" s="8" t="str">
        <f>HYPERLINK("D:\Documents\8_压力传感器标定\Data\采集板卡\板卡测试指令.txt","板卡测试指令")</f>
        <v>板卡测试指令</v>
      </c>
    </row>
    <row r="14" spans="1:4" x14ac:dyDescent="0.2">
      <c r="A14" s="8" t="str">
        <f>HYPERLINK("D:\Documents\8_压力传感器标定\Data\产品手册\2520\ZXP0120ADA电容式大气压力传感器技术条件v1.0.doc","2520规格书")</f>
        <v>2520规格书</v>
      </c>
    </row>
    <row r="15" spans="1:4" x14ac:dyDescent="0.2">
      <c r="A15" s="8" t="str">
        <f>HYPERLINK("D:\Documents\8_压力传感器标定\Data\产品手册\6862\6862封装片规格书.pdf","6862规格书")</f>
        <v>6862规格书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BA0A-0E29-4591-823B-A400027A34E9}">
  <dimension ref="A1:P87"/>
  <sheetViews>
    <sheetView tabSelected="1" workbookViewId="0">
      <pane ySplit="1" topLeftCell="A2" activePane="bottomLeft" state="frozen"/>
      <selection pane="bottomLeft" activeCell="F58" sqref="F58"/>
    </sheetView>
  </sheetViews>
  <sheetFormatPr defaultRowHeight="14.25" x14ac:dyDescent="0.2"/>
  <cols>
    <col min="1" max="1" width="6" customWidth="1"/>
    <col min="2" max="2" width="6.375" customWidth="1"/>
    <col min="3" max="3" width="16.125" bestFit="1" customWidth="1"/>
    <col min="4" max="4" width="12.875" customWidth="1"/>
    <col min="5" max="5" width="7.5" bestFit="1" customWidth="1"/>
    <col min="6" max="6" width="31.5" customWidth="1"/>
    <col min="7" max="7" width="5.5" bestFit="1" customWidth="1"/>
    <col min="8" max="8" width="10.375" bestFit="1" customWidth="1"/>
    <col min="9" max="9" width="12.5" bestFit="1" customWidth="1"/>
    <col min="10" max="10" width="16.75" style="2" customWidth="1"/>
    <col min="11" max="11" width="64.375" customWidth="1"/>
    <col min="12" max="12" width="17.625" customWidth="1"/>
    <col min="14" max="15" width="10.625" bestFit="1" customWidth="1"/>
  </cols>
  <sheetData>
    <row r="1" spans="1:16" x14ac:dyDescent="0.2">
      <c r="A1" t="s">
        <v>0</v>
      </c>
      <c r="B1" t="s">
        <v>263</v>
      </c>
      <c r="C1" t="s">
        <v>7</v>
      </c>
      <c r="D1" t="s">
        <v>8</v>
      </c>
      <c r="E1" t="s">
        <v>19</v>
      </c>
      <c r="F1" t="s">
        <v>9</v>
      </c>
      <c r="G1" t="s">
        <v>10</v>
      </c>
      <c r="H1" t="s">
        <v>11</v>
      </c>
      <c r="I1" t="s">
        <v>12</v>
      </c>
      <c r="J1" s="2" t="s">
        <v>13</v>
      </c>
      <c r="K1" t="s">
        <v>3</v>
      </c>
      <c r="L1" t="s">
        <v>372</v>
      </c>
      <c r="M1" t="s">
        <v>156</v>
      </c>
      <c r="N1" t="s">
        <v>346</v>
      </c>
      <c r="O1" t="s">
        <v>347</v>
      </c>
      <c r="P1" t="s">
        <v>159</v>
      </c>
    </row>
    <row r="2" spans="1:16" x14ac:dyDescent="0.2">
      <c r="A2">
        <v>1</v>
      </c>
      <c r="B2">
        <v>1</v>
      </c>
      <c r="C2" t="s">
        <v>6</v>
      </c>
      <c r="D2" t="s">
        <v>266</v>
      </c>
      <c r="E2">
        <v>1</v>
      </c>
      <c r="F2" t="s">
        <v>14</v>
      </c>
      <c r="L2" t="s">
        <v>373</v>
      </c>
      <c r="M2">
        <v>1</v>
      </c>
      <c r="N2">
        <v>1</v>
      </c>
      <c r="O2">
        <v>1</v>
      </c>
      <c r="P2">
        <v>1</v>
      </c>
    </row>
    <row r="3" spans="1:16" x14ac:dyDescent="0.2">
      <c r="A3">
        <v>2</v>
      </c>
      <c r="B3">
        <v>1</v>
      </c>
      <c r="C3" t="s">
        <v>6</v>
      </c>
      <c r="D3" t="s">
        <v>266</v>
      </c>
      <c r="E3">
        <v>2</v>
      </c>
      <c r="F3" t="s">
        <v>105</v>
      </c>
      <c r="L3" t="s">
        <v>374</v>
      </c>
      <c r="M3">
        <v>2</v>
      </c>
      <c r="N3">
        <v>2</v>
      </c>
      <c r="O3">
        <v>2</v>
      </c>
      <c r="P3">
        <v>2</v>
      </c>
    </row>
    <row r="4" spans="1:16" x14ac:dyDescent="0.2">
      <c r="A4">
        <v>3</v>
      </c>
      <c r="B4">
        <v>1</v>
      </c>
      <c r="C4" t="s">
        <v>6</v>
      </c>
      <c r="D4" t="s">
        <v>266</v>
      </c>
      <c r="E4">
        <v>3</v>
      </c>
      <c r="F4" t="s">
        <v>15</v>
      </c>
      <c r="G4" t="s">
        <v>16</v>
      </c>
      <c r="H4" t="s">
        <v>17</v>
      </c>
      <c r="I4" t="s">
        <v>20</v>
      </c>
      <c r="J4" s="2" t="s">
        <v>18</v>
      </c>
      <c r="L4" t="s">
        <v>375</v>
      </c>
      <c r="M4">
        <v>3</v>
      </c>
      <c r="N4">
        <v>3</v>
      </c>
      <c r="O4">
        <v>3</v>
      </c>
      <c r="P4">
        <v>3</v>
      </c>
    </row>
    <row r="5" spans="1:16" x14ac:dyDescent="0.2">
      <c r="A5">
        <v>4</v>
      </c>
      <c r="B5">
        <v>1</v>
      </c>
      <c r="C5" t="s">
        <v>6</v>
      </c>
      <c r="D5" t="s">
        <v>266</v>
      </c>
      <c r="E5">
        <v>4</v>
      </c>
      <c r="F5" t="s">
        <v>21</v>
      </c>
      <c r="G5" t="s">
        <v>16</v>
      </c>
      <c r="H5" t="s">
        <v>22</v>
      </c>
      <c r="J5" s="2" t="s">
        <v>52</v>
      </c>
      <c r="K5" t="s">
        <v>26</v>
      </c>
      <c r="L5" t="s">
        <v>21</v>
      </c>
    </row>
    <row r="6" spans="1:16" x14ac:dyDescent="0.2">
      <c r="A6">
        <v>5</v>
      </c>
      <c r="B6">
        <v>1</v>
      </c>
      <c r="C6" t="s">
        <v>6</v>
      </c>
      <c r="D6" t="s">
        <v>266</v>
      </c>
      <c r="E6">
        <v>5</v>
      </c>
      <c r="F6" t="s">
        <v>21</v>
      </c>
      <c r="G6" t="s">
        <v>16</v>
      </c>
      <c r="H6" t="s">
        <v>23</v>
      </c>
      <c r="K6" t="s">
        <v>27</v>
      </c>
      <c r="L6" t="s">
        <v>21</v>
      </c>
    </row>
    <row r="7" spans="1:16" x14ac:dyDescent="0.2">
      <c r="A7">
        <v>6</v>
      </c>
      <c r="B7">
        <v>1</v>
      </c>
      <c r="C7" t="s">
        <v>6</v>
      </c>
      <c r="D7" t="s">
        <v>266</v>
      </c>
      <c r="E7">
        <v>6</v>
      </c>
      <c r="F7" t="s">
        <v>21</v>
      </c>
      <c r="G7" t="s">
        <v>16</v>
      </c>
      <c r="H7" t="s">
        <v>24</v>
      </c>
      <c r="K7" t="s">
        <v>28</v>
      </c>
      <c r="L7" t="s">
        <v>21</v>
      </c>
    </row>
    <row r="8" spans="1:16" x14ac:dyDescent="0.2">
      <c r="A8">
        <v>7</v>
      </c>
      <c r="B8">
        <v>1</v>
      </c>
      <c r="C8" t="s">
        <v>6</v>
      </c>
      <c r="D8" t="s">
        <v>266</v>
      </c>
      <c r="E8">
        <v>7</v>
      </c>
      <c r="F8" t="s">
        <v>21</v>
      </c>
      <c r="G8" t="s">
        <v>16</v>
      </c>
      <c r="H8" t="s">
        <v>25</v>
      </c>
      <c r="K8" t="s">
        <v>29</v>
      </c>
      <c r="L8" t="s">
        <v>21</v>
      </c>
    </row>
    <row r="9" spans="1:16" x14ac:dyDescent="0.2">
      <c r="A9">
        <v>8</v>
      </c>
      <c r="B9">
        <v>2</v>
      </c>
      <c r="C9" t="s">
        <v>30</v>
      </c>
      <c r="D9" t="s">
        <v>155</v>
      </c>
      <c r="E9">
        <v>1</v>
      </c>
      <c r="F9" s="11" t="s">
        <v>31</v>
      </c>
      <c r="G9" t="s">
        <v>33</v>
      </c>
      <c r="H9" t="s">
        <v>34</v>
      </c>
      <c r="I9" t="s">
        <v>36</v>
      </c>
      <c r="L9" t="s">
        <v>376</v>
      </c>
    </row>
    <row r="10" spans="1:16" x14ac:dyDescent="0.2">
      <c r="A10">
        <v>9</v>
      </c>
      <c r="B10">
        <v>2</v>
      </c>
      <c r="C10" t="s">
        <v>30</v>
      </c>
      <c r="D10" t="s">
        <v>155</v>
      </c>
      <c r="E10">
        <v>2</v>
      </c>
      <c r="F10" s="11" t="s">
        <v>32</v>
      </c>
      <c r="G10" t="s">
        <v>33</v>
      </c>
      <c r="H10" t="s">
        <v>35</v>
      </c>
      <c r="I10" t="s">
        <v>37</v>
      </c>
      <c r="L10" t="s">
        <v>376</v>
      </c>
    </row>
    <row r="11" spans="1:16" x14ac:dyDescent="0.2">
      <c r="A11">
        <v>10</v>
      </c>
      <c r="B11">
        <v>2</v>
      </c>
      <c r="C11" t="s">
        <v>30</v>
      </c>
      <c r="D11" t="s">
        <v>155</v>
      </c>
      <c r="E11">
        <v>3</v>
      </c>
      <c r="F11" t="s">
        <v>38</v>
      </c>
      <c r="G11" t="s">
        <v>33</v>
      </c>
      <c r="H11" t="s">
        <v>40</v>
      </c>
      <c r="I11" t="s">
        <v>41</v>
      </c>
      <c r="L11" t="s">
        <v>38</v>
      </c>
    </row>
    <row r="12" spans="1:16" x14ac:dyDescent="0.2">
      <c r="A12">
        <v>11</v>
      </c>
      <c r="B12">
        <v>2</v>
      </c>
      <c r="C12" t="s">
        <v>30</v>
      </c>
      <c r="D12" t="s">
        <v>155</v>
      </c>
      <c r="E12">
        <v>4</v>
      </c>
      <c r="F12" t="s">
        <v>38</v>
      </c>
      <c r="G12" t="s">
        <v>16</v>
      </c>
      <c r="H12" t="s">
        <v>40</v>
      </c>
      <c r="J12" s="3" t="s">
        <v>42</v>
      </c>
      <c r="L12" t="s">
        <v>38</v>
      </c>
    </row>
    <row r="13" spans="1:16" x14ac:dyDescent="0.2">
      <c r="A13">
        <v>12</v>
      </c>
      <c r="B13">
        <v>2</v>
      </c>
      <c r="C13" t="s">
        <v>30</v>
      </c>
      <c r="D13" t="s">
        <v>155</v>
      </c>
      <c r="E13">
        <v>5</v>
      </c>
      <c r="F13" t="s">
        <v>38</v>
      </c>
      <c r="G13" t="s">
        <v>33</v>
      </c>
      <c r="H13" t="s">
        <v>39</v>
      </c>
      <c r="I13" t="s">
        <v>43</v>
      </c>
      <c r="L13" t="s">
        <v>38</v>
      </c>
    </row>
    <row r="14" spans="1:16" x14ac:dyDescent="0.2">
      <c r="A14">
        <v>13</v>
      </c>
      <c r="B14">
        <v>2</v>
      </c>
      <c r="C14" t="s">
        <v>30</v>
      </c>
      <c r="D14" t="s">
        <v>155</v>
      </c>
      <c r="E14">
        <v>6</v>
      </c>
      <c r="F14" t="s">
        <v>38</v>
      </c>
      <c r="G14" t="s">
        <v>16</v>
      </c>
      <c r="H14" t="s">
        <v>39</v>
      </c>
      <c r="J14" s="2" t="s">
        <v>45</v>
      </c>
      <c r="L14" t="s">
        <v>38</v>
      </c>
    </row>
    <row r="15" spans="1:16" x14ac:dyDescent="0.2">
      <c r="A15">
        <v>14</v>
      </c>
      <c r="B15">
        <v>2</v>
      </c>
      <c r="C15" t="s">
        <v>30</v>
      </c>
      <c r="D15" t="s">
        <v>155</v>
      </c>
      <c r="E15">
        <v>7</v>
      </c>
      <c r="F15" t="s">
        <v>38</v>
      </c>
      <c r="G15" t="s">
        <v>33</v>
      </c>
      <c r="H15" t="s">
        <v>39</v>
      </c>
      <c r="I15" t="s">
        <v>44</v>
      </c>
      <c r="L15" t="s">
        <v>38</v>
      </c>
    </row>
    <row r="16" spans="1:16" x14ac:dyDescent="0.2">
      <c r="A16">
        <v>15</v>
      </c>
      <c r="B16">
        <v>2</v>
      </c>
      <c r="C16" t="s">
        <v>30</v>
      </c>
      <c r="D16" t="s">
        <v>155</v>
      </c>
      <c r="E16">
        <v>8</v>
      </c>
      <c r="F16" t="s">
        <v>38</v>
      </c>
      <c r="G16" t="s">
        <v>16</v>
      </c>
      <c r="H16" t="s">
        <v>39</v>
      </c>
      <c r="J16" s="2" t="s">
        <v>46</v>
      </c>
      <c r="L16" t="s">
        <v>38</v>
      </c>
    </row>
    <row r="17" spans="1:13" x14ac:dyDescent="0.2">
      <c r="A17">
        <v>16</v>
      </c>
      <c r="B17">
        <v>3</v>
      </c>
      <c r="C17" t="s">
        <v>47</v>
      </c>
      <c r="D17" t="s">
        <v>48</v>
      </c>
      <c r="E17">
        <v>1</v>
      </c>
      <c r="F17" s="12" t="s">
        <v>49</v>
      </c>
      <c r="G17" t="s">
        <v>33</v>
      </c>
      <c r="H17" t="s">
        <v>50</v>
      </c>
      <c r="I17" t="s">
        <v>51</v>
      </c>
      <c r="L17" t="s">
        <v>352</v>
      </c>
      <c r="M17">
        <v>4</v>
      </c>
    </row>
    <row r="18" spans="1:13" x14ac:dyDescent="0.2">
      <c r="A18">
        <v>17</v>
      </c>
      <c r="B18">
        <v>3</v>
      </c>
      <c r="C18" t="s">
        <v>47</v>
      </c>
      <c r="D18" t="s">
        <v>48</v>
      </c>
      <c r="E18">
        <v>2</v>
      </c>
      <c r="F18" s="12" t="s">
        <v>82</v>
      </c>
      <c r="G18" t="s">
        <v>33</v>
      </c>
      <c r="H18" t="s">
        <v>53</v>
      </c>
      <c r="I18" t="s">
        <v>54</v>
      </c>
      <c r="L18" t="s">
        <v>352</v>
      </c>
      <c r="M18">
        <v>5</v>
      </c>
    </row>
    <row r="19" spans="1:13" x14ac:dyDescent="0.2">
      <c r="A19">
        <v>18</v>
      </c>
      <c r="B19">
        <v>3</v>
      </c>
      <c r="C19" t="s">
        <v>47</v>
      </c>
      <c r="D19" t="s">
        <v>48</v>
      </c>
      <c r="E19">
        <v>3</v>
      </c>
      <c r="F19" s="12" t="s">
        <v>55</v>
      </c>
      <c r="G19" t="s">
        <v>33</v>
      </c>
      <c r="H19" t="s">
        <v>56</v>
      </c>
      <c r="I19" t="s">
        <v>57</v>
      </c>
      <c r="L19" t="s">
        <v>352</v>
      </c>
      <c r="M19">
        <v>6</v>
      </c>
    </row>
    <row r="20" spans="1:13" x14ac:dyDescent="0.2">
      <c r="A20">
        <v>19</v>
      </c>
      <c r="B20">
        <v>3</v>
      </c>
      <c r="C20" t="s">
        <v>47</v>
      </c>
      <c r="D20" t="s">
        <v>48</v>
      </c>
      <c r="E20">
        <v>4</v>
      </c>
      <c r="F20" s="13" t="s">
        <v>58</v>
      </c>
      <c r="G20" s="13" t="s">
        <v>33</v>
      </c>
      <c r="H20" s="13" t="s">
        <v>59</v>
      </c>
      <c r="I20" s="13" t="s">
        <v>423</v>
      </c>
      <c r="K20" t="s">
        <v>424</v>
      </c>
      <c r="L20" t="s">
        <v>352</v>
      </c>
      <c r="M20">
        <v>7</v>
      </c>
    </row>
    <row r="21" spans="1:13" x14ac:dyDescent="0.2">
      <c r="A21">
        <v>20</v>
      </c>
      <c r="B21">
        <v>3</v>
      </c>
      <c r="C21" t="s">
        <v>47</v>
      </c>
      <c r="D21" t="s">
        <v>48</v>
      </c>
      <c r="E21">
        <v>5</v>
      </c>
      <c r="F21" s="11" t="s">
        <v>61</v>
      </c>
      <c r="G21" t="s">
        <v>33</v>
      </c>
      <c r="H21" t="s">
        <v>17</v>
      </c>
      <c r="I21" t="s">
        <v>62</v>
      </c>
      <c r="K21" t="s">
        <v>63</v>
      </c>
      <c r="L21" t="s">
        <v>352</v>
      </c>
      <c r="M21">
        <v>8</v>
      </c>
    </row>
    <row r="22" spans="1:13" x14ac:dyDescent="0.2">
      <c r="A22">
        <v>21</v>
      </c>
      <c r="B22">
        <v>3</v>
      </c>
      <c r="C22" t="s">
        <v>47</v>
      </c>
      <c r="D22" t="s">
        <v>48</v>
      </c>
      <c r="E22">
        <v>6</v>
      </c>
      <c r="F22" t="s">
        <v>64</v>
      </c>
      <c r="G22" t="s">
        <v>33</v>
      </c>
      <c r="H22" t="s">
        <v>65</v>
      </c>
      <c r="I22" t="s">
        <v>44</v>
      </c>
      <c r="K22" t="s">
        <v>66</v>
      </c>
      <c r="L22" t="s">
        <v>352</v>
      </c>
    </row>
    <row r="23" spans="1:13" x14ac:dyDescent="0.2">
      <c r="A23">
        <v>22</v>
      </c>
      <c r="B23">
        <v>3</v>
      </c>
      <c r="C23" t="s">
        <v>47</v>
      </c>
      <c r="D23" t="s">
        <v>48</v>
      </c>
      <c r="E23">
        <v>7</v>
      </c>
      <c r="F23" t="s">
        <v>67</v>
      </c>
      <c r="G23" t="s">
        <v>16</v>
      </c>
      <c r="H23" t="s">
        <v>69</v>
      </c>
      <c r="K23" t="s">
        <v>68</v>
      </c>
      <c r="L23" t="s">
        <v>352</v>
      </c>
      <c r="M23">
        <v>9</v>
      </c>
    </row>
    <row r="24" spans="1:13" x14ac:dyDescent="0.2">
      <c r="A24">
        <v>23</v>
      </c>
      <c r="B24">
        <v>3</v>
      </c>
      <c r="C24" t="s">
        <v>47</v>
      </c>
      <c r="D24" t="s">
        <v>48</v>
      </c>
      <c r="E24">
        <v>8</v>
      </c>
      <c r="F24" s="14" t="s">
        <v>104</v>
      </c>
      <c r="G24" s="14"/>
      <c r="H24" s="14"/>
      <c r="I24" s="14"/>
      <c r="J24" s="15"/>
      <c r="K24" s="14"/>
      <c r="L24" t="s">
        <v>352</v>
      </c>
      <c r="M24">
        <v>10</v>
      </c>
    </row>
    <row r="25" spans="1:13" x14ac:dyDescent="0.2">
      <c r="A25">
        <v>24</v>
      </c>
      <c r="B25">
        <v>3</v>
      </c>
      <c r="C25" t="s">
        <v>47</v>
      </c>
      <c r="D25" t="s">
        <v>48</v>
      </c>
      <c r="E25">
        <v>9</v>
      </c>
      <c r="F25" s="14" t="s">
        <v>162</v>
      </c>
      <c r="G25" s="14" t="s">
        <v>16</v>
      </c>
      <c r="H25" s="14" t="s">
        <v>17</v>
      </c>
      <c r="I25" s="14" t="s">
        <v>72</v>
      </c>
      <c r="J25" s="15" t="s">
        <v>71</v>
      </c>
      <c r="K25" s="14" t="s">
        <v>73</v>
      </c>
      <c r="L25" t="s">
        <v>352</v>
      </c>
      <c r="M25">
        <v>12</v>
      </c>
    </row>
    <row r="26" spans="1:13" x14ac:dyDescent="0.2">
      <c r="A26">
        <v>25</v>
      </c>
      <c r="B26">
        <v>3</v>
      </c>
      <c r="C26" t="s">
        <v>47</v>
      </c>
      <c r="D26" t="s">
        <v>48</v>
      </c>
      <c r="E26">
        <v>10</v>
      </c>
      <c r="F26" s="14" t="s">
        <v>67</v>
      </c>
      <c r="G26" s="14" t="s">
        <v>16</v>
      </c>
      <c r="H26" s="14" t="s">
        <v>69</v>
      </c>
      <c r="I26" s="14"/>
      <c r="J26" s="15"/>
      <c r="K26" s="14"/>
      <c r="L26" t="s">
        <v>352</v>
      </c>
      <c r="M26">
        <v>13</v>
      </c>
    </row>
    <row r="27" spans="1:13" x14ac:dyDescent="0.2">
      <c r="A27">
        <v>26</v>
      </c>
      <c r="B27">
        <v>3</v>
      </c>
      <c r="C27" t="s">
        <v>47</v>
      </c>
      <c r="D27" t="s">
        <v>48</v>
      </c>
      <c r="E27">
        <v>11</v>
      </c>
      <c r="F27" s="14" t="s">
        <v>74</v>
      </c>
      <c r="G27" s="14" t="s">
        <v>33</v>
      </c>
      <c r="H27" s="14" t="s">
        <v>65</v>
      </c>
      <c r="I27" s="14" t="s">
        <v>66</v>
      </c>
      <c r="J27" s="15"/>
      <c r="K27" s="14" t="s">
        <v>70</v>
      </c>
      <c r="L27" t="s">
        <v>352</v>
      </c>
      <c r="M27">
        <v>11</v>
      </c>
    </row>
    <row r="28" spans="1:13" x14ac:dyDescent="0.2">
      <c r="A28">
        <v>27</v>
      </c>
      <c r="B28">
        <v>3</v>
      </c>
      <c r="C28" t="s">
        <v>47</v>
      </c>
      <c r="D28" t="s">
        <v>48</v>
      </c>
      <c r="E28">
        <v>12</v>
      </c>
      <c r="F28" s="11" t="s">
        <v>75</v>
      </c>
      <c r="G28" t="s">
        <v>33</v>
      </c>
      <c r="H28" t="s">
        <v>65</v>
      </c>
      <c r="I28" t="s">
        <v>66</v>
      </c>
      <c r="L28" t="s">
        <v>352</v>
      </c>
      <c r="M28">
        <v>14</v>
      </c>
    </row>
    <row r="29" spans="1:13" x14ac:dyDescent="0.2">
      <c r="A29">
        <v>28</v>
      </c>
      <c r="B29">
        <v>3</v>
      </c>
      <c r="C29" t="s">
        <v>47</v>
      </c>
      <c r="D29" t="s">
        <v>48</v>
      </c>
      <c r="E29">
        <v>13</v>
      </c>
      <c r="F29" s="11" t="s">
        <v>76</v>
      </c>
      <c r="G29" t="s">
        <v>33</v>
      </c>
      <c r="H29" t="s">
        <v>17</v>
      </c>
      <c r="I29" t="s">
        <v>44</v>
      </c>
      <c r="L29" t="s">
        <v>352</v>
      </c>
    </row>
    <row r="30" spans="1:13" x14ac:dyDescent="0.2">
      <c r="A30">
        <v>29</v>
      </c>
      <c r="B30">
        <v>3</v>
      </c>
      <c r="C30" t="s">
        <v>47</v>
      </c>
      <c r="D30" t="s">
        <v>48</v>
      </c>
      <c r="E30">
        <v>14</v>
      </c>
      <c r="F30" s="11" t="s">
        <v>77</v>
      </c>
      <c r="G30" t="s">
        <v>16</v>
      </c>
      <c r="H30" t="s">
        <v>69</v>
      </c>
      <c r="L30" t="s">
        <v>352</v>
      </c>
      <c r="M30">
        <v>15</v>
      </c>
    </row>
    <row r="31" spans="1:13" x14ac:dyDescent="0.2">
      <c r="A31">
        <v>30</v>
      </c>
      <c r="B31">
        <v>3</v>
      </c>
      <c r="C31" t="s">
        <v>47</v>
      </c>
      <c r="D31" t="s">
        <v>48</v>
      </c>
      <c r="E31">
        <v>15</v>
      </c>
      <c r="F31" s="11" t="s">
        <v>80</v>
      </c>
      <c r="G31" t="s">
        <v>16</v>
      </c>
      <c r="H31" t="s">
        <v>17</v>
      </c>
      <c r="I31" t="s">
        <v>20</v>
      </c>
      <c r="K31" t="s">
        <v>326</v>
      </c>
      <c r="L31" t="s">
        <v>352</v>
      </c>
    </row>
    <row r="32" spans="1:13" x14ac:dyDescent="0.2">
      <c r="A32">
        <v>31</v>
      </c>
      <c r="B32">
        <v>4</v>
      </c>
      <c r="C32" t="s">
        <v>78</v>
      </c>
      <c r="D32" t="s">
        <v>79</v>
      </c>
      <c r="E32">
        <v>1</v>
      </c>
      <c r="F32" s="12" t="s">
        <v>81</v>
      </c>
      <c r="G32" t="s">
        <v>33</v>
      </c>
      <c r="H32" t="s">
        <v>50</v>
      </c>
      <c r="I32" t="s">
        <v>51</v>
      </c>
      <c r="K32" t="s">
        <v>427</v>
      </c>
      <c r="L32" t="s">
        <v>353</v>
      </c>
    </row>
    <row r="33" spans="1:16" x14ac:dyDescent="0.2">
      <c r="A33">
        <v>32</v>
      </c>
      <c r="B33">
        <v>4</v>
      </c>
      <c r="C33" t="s">
        <v>78</v>
      </c>
      <c r="D33" t="s">
        <v>79</v>
      </c>
      <c r="E33">
        <v>2</v>
      </c>
      <c r="F33" s="12" t="s">
        <v>82</v>
      </c>
      <c r="G33" t="s">
        <v>33</v>
      </c>
      <c r="H33" t="s">
        <v>53</v>
      </c>
      <c r="I33" t="s">
        <v>54</v>
      </c>
      <c r="K33" t="s">
        <v>84</v>
      </c>
      <c r="L33" t="s">
        <v>353</v>
      </c>
    </row>
    <row r="34" spans="1:16" x14ac:dyDescent="0.2">
      <c r="A34">
        <v>33</v>
      </c>
      <c r="B34">
        <v>4</v>
      </c>
      <c r="C34" t="s">
        <v>78</v>
      </c>
      <c r="D34" t="s">
        <v>79</v>
      </c>
      <c r="E34">
        <v>3</v>
      </c>
      <c r="F34" s="12" t="s">
        <v>55</v>
      </c>
      <c r="G34" t="s">
        <v>33</v>
      </c>
      <c r="H34" t="s">
        <v>56</v>
      </c>
      <c r="I34" t="s">
        <v>57</v>
      </c>
      <c r="L34" t="s">
        <v>353</v>
      </c>
    </row>
    <row r="35" spans="1:16" x14ac:dyDescent="0.2">
      <c r="A35">
        <v>34</v>
      </c>
      <c r="B35">
        <v>4</v>
      </c>
      <c r="C35" t="s">
        <v>78</v>
      </c>
      <c r="D35" t="s">
        <v>79</v>
      </c>
      <c r="E35">
        <v>4</v>
      </c>
      <c r="F35" s="13" t="s">
        <v>58</v>
      </c>
      <c r="G35" s="13" t="s">
        <v>33</v>
      </c>
      <c r="H35" s="13" t="s">
        <v>59</v>
      </c>
      <c r="I35" s="13" t="s">
        <v>97</v>
      </c>
      <c r="K35" t="s">
        <v>85</v>
      </c>
      <c r="L35" t="s">
        <v>353</v>
      </c>
    </row>
    <row r="36" spans="1:16" x14ac:dyDescent="0.2">
      <c r="A36">
        <v>35</v>
      </c>
      <c r="B36">
        <v>4</v>
      </c>
      <c r="C36" t="s">
        <v>78</v>
      </c>
      <c r="D36" t="s">
        <v>79</v>
      </c>
      <c r="E36">
        <v>5</v>
      </c>
      <c r="F36" t="s">
        <v>86</v>
      </c>
      <c r="G36" t="s">
        <v>33</v>
      </c>
      <c r="H36" t="s">
        <v>65</v>
      </c>
      <c r="I36" t="s">
        <v>66</v>
      </c>
      <c r="K36" t="s">
        <v>87</v>
      </c>
      <c r="L36" t="s">
        <v>353</v>
      </c>
    </row>
    <row r="37" spans="1:16" x14ac:dyDescent="0.2">
      <c r="A37">
        <v>36</v>
      </c>
      <c r="B37">
        <v>4</v>
      </c>
      <c r="C37" t="s">
        <v>78</v>
      </c>
      <c r="D37" t="s">
        <v>79</v>
      </c>
      <c r="E37">
        <v>6</v>
      </c>
      <c r="F37" t="s">
        <v>61</v>
      </c>
      <c r="G37" t="s">
        <v>33</v>
      </c>
      <c r="H37" t="s">
        <v>17</v>
      </c>
      <c r="I37" t="s">
        <v>62</v>
      </c>
      <c r="K37" t="s">
        <v>63</v>
      </c>
      <c r="L37" t="s">
        <v>353</v>
      </c>
    </row>
    <row r="38" spans="1:16" x14ac:dyDescent="0.2">
      <c r="A38">
        <v>37</v>
      </c>
      <c r="B38">
        <v>4</v>
      </c>
      <c r="C38" t="s">
        <v>78</v>
      </c>
      <c r="D38" t="s">
        <v>79</v>
      </c>
      <c r="E38">
        <v>7</v>
      </c>
      <c r="F38" t="s">
        <v>77</v>
      </c>
      <c r="G38" t="s">
        <v>16</v>
      </c>
      <c r="H38" t="s">
        <v>69</v>
      </c>
      <c r="L38" t="s">
        <v>353</v>
      </c>
    </row>
    <row r="39" spans="1:16" x14ac:dyDescent="0.2">
      <c r="A39">
        <v>38</v>
      </c>
      <c r="B39">
        <v>4</v>
      </c>
      <c r="C39" t="s">
        <v>78</v>
      </c>
      <c r="D39" t="s">
        <v>79</v>
      </c>
      <c r="E39">
        <v>8</v>
      </c>
      <c r="F39" s="16" t="s">
        <v>104</v>
      </c>
      <c r="L39" t="s">
        <v>353</v>
      </c>
      <c r="M39">
        <v>16</v>
      </c>
    </row>
    <row r="40" spans="1:16" x14ac:dyDescent="0.2">
      <c r="A40">
        <v>39</v>
      </c>
      <c r="B40">
        <v>4</v>
      </c>
      <c r="C40" t="s">
        <v>78</v>
      </c>
      <c r="D40" t="s">
        <v>79</v>
      </c>
      <c r="E40">
        <v>9</v>
      </c>
      <c r="F40" t="s">
        <v>162</v>
      </c>
      <c r="G40" t="s">
        <v>16</v>
      </c>
      <c r="H40" t="s">
        <v>17</v>
      </c>
      <c r="I40" t="s">
        <v>72</v>
      </c>
      <c r="J40" s="2" t="s">
        <v>89</v>
      </c>
      <c r="K40" t="s">
        <v>88</v>
      </c>
      <c r="L40" t="s">
        <v>353</v>
      </c>
      <c r="M40">
        <v>18</v>
      </c>
    </row>
    <row r="41" spans="1:16" x14ac:dyDescent="0.2">
      <c r="A41">
        <v>40</v>
      </c>
      <c r="B41">
        <v>4</v>
      </c>
      <c r="C41" t="s">
        <v>78</v>
      </c>
      <c r="D41" t="s">
        <v>79</v>
      </c>
      <c r="E41">
        <v>10</v>
      </c>
      <c r="F41" t="s">
        <v>67</v>
      </c>
      <c r="G41" t="s">
        <v>16</v>
      </c>
      <c r="H41" t="s">
        <v>69</v>
      </c>
      <c r="L41" t="s">
        <v>353</v>
      </c>
      <c r="M41">
        <v>19</v>
      </c>
    </row>
    <row r="42" spans="1:16" x14ac:dyDescent="0.2">
      <c r="A42">
        <v>41</v>
      </c>
      <c r="B42">
        <v>4</v>
      </c>
      <c r="C42" t="s">
        <v>78</v>
      </c>
      <c r="D42" t="s">
        <v>79</v>
      </c>
      <c r="E42">
        <v>11</v>
      </c>
      <c r="F42" t="s">
        <v>90</v>
      </c>
      <c r="G42" t="s">
        <v>33</v>
      </c>
      <c r="H42" t="s">
        <v>59</v>
      </c>
      <c r="I42" t="s">
        <v>85</v>
      </c>
      <c r="L42" t="s">
        <v>353</v>
      </c>
      <c r="M42">
        <v>17</v>
      </c>
    </row>
    <row r="43" spans="1:16" x14ac:dyDescent="0.2">
      <c r="A43">
        <v>42</v>
      </c>
      <c r="B43">
        <v>4</v>
      </c>
      <c r="C43" t="s">
        <v>78</v>
      </c>
      <c r="D43" t="s">
        <v>79</v>
      </c>
      <c r="E43">
        <v>12</v>
      </c>
      <c r="F43" t="s">
        <v>91</v>
      </c>
      <c r="G43" t="s">
        <v>33</v>
      </c>
      <c r="H43" t="s">
        <v>59</v>
      </c>
      <c r="I43" t="s">
        <v>85</v>
      </c>
      <c r="J43" s="2" t="s">
        <v>92</v>
      </c>
      <c r="L43" t="s">
        <v>353</v>
      </c>
    </row>
    <row r="44" spans="1:16" x14ac:dyDescent="0.2">
      <c r="A44">
        <v>43</v>
      </c>
      <c r="B44">
        <v>4</v>
      </c>
      <c r="C44" t="s">
        <v>78</v>
      </c>
      <c r="D44" t="s">
        <v>79</v>
      </c>
      <c r="E44">
        <v>13</v>
      </c>
      <c r="F44" t="s">
        <v>76</v>
      </c>
      <c r="G44" t="s">
        <v>33</v>
      </c>
      <c r="H44" t="s">
        <v>17</v>
      </c>
      <c r="I44" t="s">
        <v>44</v>
      </c>
      <c r="L44" t="s">
        <v>353</v>
      </c>
    </row>
    <row r="45" spans="1:16" x14ac:dyDescent="0.2">
      <c r="A45">
        <v>44</v>
      </c>
      <c r="B45">
        <v>4</v>
      </c>
      <c r="C45" t="s">
        <v>78</v>
      </c>
      <c r="D45" t="s">
        <v>79</v>
      </c>
      <c r="E45">
        <v>14</v>
      </c>
      <c r="F45" s="11" t="s">
        <v>77</v>
      </c>
      <c r="G45" t="s">
        <v>16</v>
      </c>
      <c r="H45" t="s">
        <v>69</v>
      </c>
      <c r="L45" t="s">
        <v>353</v>
      </c>
    </row>
    <row r="46" spans="1:16" x14ac:dyDescent="0.2">
      <c r="A46">
        <v>45</v>
      </c>
      <c r="B46">
        <v>4</v>
      </c>
      <c r="C46" t="s">
        <v>78</v>
      </c>
      <c r="D46" t="s">
        <v>79</v>
      </c>
      <c r="E46">
        <v>15</v>
      </c>
      <c r="F46" s="11" t="s">
        <v>80</v>
      </c>
      <c r="G46" t="s">
        <v>16</v>
      </c>
      <c r="H46" t="s">
        <v>17</v>
      </c>
      <c r="I46" t="s">
        <v>20</v>
      </c>
      <c r="J46" s="2" t="s">
        <v>93</v>
      </c>
      <c r="L46" t="s">
        <v>353</v>
      </c>
    </row>
    <row r="47" spans="1:16" x14ac:dyDescent="0.2">
      <c r="A47">
        <v>46</v>
      </c>
      <c r="B47">
        <v>5</v>
      </c>
      <c r="C47" t="s">
        <v>164</v>
      </c>
      <c r="D47" t="s">
        <v>94</v>
      </c>
      <c r="E47">
        <v>1</v>
      </c>
      <c r="F47" s="12" t="s">
        <v>95</v>
      </c>
      <c r="G47" t="s">
        <v>33</v>
      </c>
      <c r="H47" t="s">
        <v>65</v>
      </c>
      <c r="I47" t="s">
        <v>66</v>
      </c>
      <c r="L47" t="s">
        <v>377</v>
      </c>
      <c r="N47">
        <v>4</v>
      </c>
      <c r="O47">
        <v>4</v>
      </c>
      <c r="P47">
        <v>4</v>
      </c>
    </row>
    <row r="48" spans="1:16" x14ac:dyDescent="0.2">
      <c r="A48">
        <v>47</v>
      </c>
      <c r="B48">
        <v>5</v>
      </c>
      <c r="C48" t="s">
        <v>164</v>
      </c>
      <c r="D48" t="s">
        <v>94</v>
      </c>
      <c r="E48">
        <v>2</v>
      </c>
      <c r="F48" s="12" t="s">
        <v>91</v>
      </c>
      <c r="G48" t="s">
        <v>33</v>
      </c>
      <c r="H48" t="s">
        <v>59</v>
      </c>
      <c r="I48" t="s">
        <v>85</v>
      </c>
      <c r="L48" t="s">
        <v>377</v>
      </c>
      <c r="N48">
        <v>5</v>
      </c>
      <c r="O48">
        <v>5</v>
      </c>
      <c r="P48">
        <v>5</v>
      </c>
    </row>
    <row r="49" spans="1:16" x14ac:dyDescent="0.2">
      <c r="A49">
        <v>48</v>
      </c>
      <c r="B49">
        <v>6</v>
      </c>
      <c r="C49" t="s">
        <v>348</v>
      </c>
      <c r="D49" t="s">
        <v>163</v>
      </c>
      <c r="E49">
        <v>1</v>
      </c>
      <c r="F49" s="12" t="s">
        <v>31</v>
      </c>
      <c r="G49" t="s">
        <v>33</v>
      </c>
      <c r="H49" t="s">
        <v>34</v>
      </c>
      <c r="I49" t="s">
        <v>36</v>
      </c>
      <c r="L49" t="s">
        <v>376</v>
      </c>
      <c r="N49">
        <v>6</v>
      </c>
      <c r="O49">
        <v>6</v>
      </c>
      <c r="P49">
        <v>6</v>
      </c>
    </row>
    <row r="50" spans="1:16" x14ac:dyDescent="0.2">
      <c r="A50">
        <v>49</v>
      </c>
      <c r="B50">
        <v>6</v>
      </c>
      <c r="C50" t="s">
        <v>348</v>
      </c>
      <c r="D50" t="s">
        <v>163</v>
      </c>
      <c r="E50">
        <v>2</v>
      </c>
      <c r="F50" s="12" t="s">
        <v>32</v>
      </c>
      <c r="G50" t="s">
        <v>33</v>
      </c>
      <c r="H50" t="s">
        <v>35</v>
      </c>
      <c r="I50" t="s">
        <v>37</v>
      </c>
      <c r="L50" t="s">
        <v>376</v>
      </c>
      <c r="N50">
        <v>7</v>
      </c>
      <c r="O50">
        <v>7</v>
      </c>
      <c r="P50">
        <v>7</v>
      </c>
    </row>
    <row r="51" spans="1:16" x14ac:dyDescent="0.2">
      <c r="A51">
        <v>50</v>
      </c>
      <c r="B51">
        <v>6</v>
      </c>
      <c r="C51" t="s">
        <v>348</v>
      </c>
      <c r="D51" t="s">
        <v>163</v>
      </c>
      <c r="E51">
        <v>3</v>
      </c>
      <c r="F51" t="s">
        <v>81</v>
      </c>
      <c r="G51" t="s">
        <v>33</v>
      </c>
      <c r="H51" t="s">
        <v>50</v>
      </c>
      <c r="I51" t="s">
        <v>51</v>
      </c>
      <c r="K51" t="s">
        <v>83</v>
      </c>
      <c r="L51" t="s">
        <v>378</v>
      </c>
      <c r="N51">
        <v>9</v>
      </c>
      <c r="O51">
        <v>9</v>
      </c>
      <c r="P51">
        <v>9</v>
      </c>
    </row>
    <row r="52" spans="1:16" x14ac:dyDescent="0.2">
      <c r="A52">
        <v>51</v>
      </c>
      <c r="B52">
        <v>6</v>
      </c>
      <c r="C52" t="s">
        <v>348</v>
      </c>
      <c r="D52" t="s">
        <v>163</v>
      </c>
      <c r="E52">
        <v>4</v>
      </c>
      <c r="F52" t="s">
        <v>82</v>
      </c>
      <c r="G52" t="s">
        <v>33</v>
      </c>
      <c r="H52" t="s">
        <v>53</v>
      </c>
      <c r="I52" t="s">
        <v>54</v>
      </c>
      <c r="K52" t="s">
        <v>84</v>
      </c>
      <c r="L52" t="s">
        <v>378</v>
      </c>
      <c r="N52">
        <v>12</v>
      </c>
      <c r="O52">
        <v>12</v>
      </c>
      <c r="P52">
        <v>12</v>
      </c>
    </row>
    <row r="53" spans="1:16" x14ac:dyDescent="0.2">
      <c r="A53">
        <v>52</v>
      </c>
      <c r="B53">
        <v>6</v>
      </c>
      <c r="C53" t="s">
        <v>348</v>
      </c>
      <c r="D53" t="s">
        <v>163</v>
      </c>
      <c r="E53">
        <v>5</v>
      </c>
      <c r="F53" t="s">
        <v>428</v>
      </c>
      <c r="G53" t="s">
        <v>33</v>
      </c>
      <c r="H53" t="s">
        <v>97</v>
      </c>
      <c r="I53" t="s">
        <v>98</v>
      </c>
      <c r="K53" t="s">
        <v>99</v>
      </c>
      <c r="L53" t="s">
        <v>378</v>
      </c>
      <c r="N53">
        <v>10</v>
      </c>
      <c r="O53">
        <v>10</v>
      </c>
      <c r="P53">
        <v>10</v>
      </c>
    </row>
    <row r="54" spans="1:16" x14ac:dyDescent="0.2">
      <c r="A54">
        <v>53</v>
      </c>
      <c r="B54">
        <v>6</v>
      </c>
      <c r="C54" t="s">
        <v>348</v>
      </c>
      <c r="D54" t="s">
        <v>163</v>
      </c>
      <c r="E54">
        <v>6</v>
      </c>
      <c r="F54" t="s">
        <v>55</v>
      </c>
      <c r="G54" t="s">
        <v>33</v>
      </c>
      <c r="H54" t="s">
        <v>56</v>
      </c>
      <c r="I54" t="s">
        <v>57</v>
      </c>
      <c r="L54" t="s">
        <v>378</v>
      </c>
      <c r="N54">
        <v>8</v>
      </c>
      <c r="O54">
        <v>8</v>
      </c>
      <c r="P54">
        <v>8</v>
      </c>
    </row>
    <row r="55" spans="1:16" x14ac:dyDescent="0.2">
      <c r="A55">
        <v>54</v>
      </c>
      <c r="B55">
        <v>6</v>
      </c>
      <c r="C55" t="s">
        <v>348</v>
      </c>
      <c r="D55" t="s">
        <v>163</v>
      </c>
      <c r="E55">
        <v>7</v>
      </c>
      <c r="F55" t="s">
        <v>100</v>
      </c>
      <c r="G55" t="s">
        <v>33</v>
      </c>
      <c r="H55" t="s">
        <v>17</v>
      </c>
      <c r="I55" t="s">
        <v>97</v>
      </c>
      <c r="K55" t="s">
        <v>102</v>
      </c>
      <c r="L55" t="s">
        <v>379</v>
      </c>
      <c r="N55">
        <v>11</v>
      </c>
      <c r="O55">
        <v>11</v>
      </c>
      <c r="P55">
        <v>11</v>
      </c>
    </row>
    <row r="56" spans="1:16" x14ac:dyDescent="0.2">
      <c r="A56">
        <v>55</v>
      </c>
      <c r="B56">
        <v>6</v>
      </c>
      <c r="C56" t="s">
        <v>348</v>
      </c>
      <c r="D56" t="s">
        <v>163</v>
      </c>
      <c r="E56">
        <v>8</v>
      </c>
      <c r="F56" t="s">
        <v>103</v>
      </c>
      <c r="N56">
        <v>13</v>
      </c>
      <c r="O56">
        <v>13</v>
      </c>
      <c r="P56">
        <v>13</v>
      </c>
    </row>
    <row r="57" spans="1:16" x14ac:dyDescent="0.2">
      <c r="A57">
        <v>56</v>
      </c>
      <c r="B57">
        <v>6</v>
      </c>
      <c r="C57" t="s">
        <v>348</v>
      </c>
      <c r="D57" t="s">
        <v>163</v>
      </c>
      <c r="E57">
        <v>9</v>
      </c>
      <c r="F57" s="13" t="s">
        <v>106</v>
      </c>
      <c r="G57" s="13" t="s">
        <v>16</v>
      </c>
      <c r="H57" s="13" t="s">
        <v>360</v>
      </c>
      <c r="I57" s="13" t="s">
        <v>342</v>
      </c>
      <c r="L57" t="s">
        <v>106</v>
      </c>
      <c r="N57">
        <v>15</v>
      </c>
      <c r="O57">
        <v>15</v>
      </c>
      <c r="P57">
        <v>14</v>
      </c>
    </row>
    <row r="58" spans="1:16" x14ac:dyDescent="0.2">
      <c r="A58">
        <v>57</v>
      </c>
      <c r="B58">
        <v>6</v>
      </c>
      <c r="C58" t="s">
        <v>348</v>
      </c>
      <c r="D58" t="s">
        <v>163</v>
      </c>
      <c r="E58">
        <v>10</v>
      </c>
      <c r="F58" s="13" t="s">
        <v>106</v>
      </c>
      <c r="G58" s="13" t="s">
        <v>16</v>
      </c>
      <c r="H58" s="13" t="s">
        <v>360</v>
      </c>
      <c r="I58" s="13" t="s">
        <v>343</v>
      </c>
      <c r="L58" t="s">
        <v>106</v>
      </c>
      <c r="N58">
        <v>14</v>
      </c>
      <c r="O58">
        <v>14</v>
      </c>
    </row>
    <row r="59" spans="1:16" x14ac:dyDescent="0.2">
      <c r="A59">
        <v>58</v>
      </c>
      <c r="B59">
        <v>6</v>
      </c>
      <c r="C59" t="s">
        <v>348</v>
      </c>
      <c r="D59" t="s">
        <v>163</v>
      </c>
      <c r="E59">
        <v>11</v>
      </c>
      <c r="F59" s="13" t="s">
        <v>106</v>
      </c>
      <c r="G59" s="13" t="s">
        <v>16</v>
      </c>
      <c r="H59" s="13" t="s">
        <v>360</v>
      </c>
      <c r="I59" s="13" t="s">
        <v>344</v>
      </c>
      <c r="L59" t="s">
        <v>106</v>
      </c>
      <c r="N59">
        <v>16</v>
      </c>
      <c r="O59">
        <v>16</v>
      </c>
    </row>
    <row r="60" spans="1:16" x14ac:dyDescent="0.2">
      <c r="A60">
        <v>59</v>
      </c>
      <c r="B60">
        <v>6</v>
      </c>
      <c r="C60" t="s">
        <v>348</v>
      </c>
      <c r="D60" t="s">
        <v>163</v>
      </c>
      <c r="E60">
        <v>12</v>
      </c>
      <c r="F60" s="13" t="s">
        <v>106</v>
      </c>
      <c r="G60" s="13" t="s">
        <v>16</v>
      </c>
      <c r="H60" s="13" t="s">
        <v>360</v>
      </c>
      <c r="I60" s="13" t="s">
        <v>345</v>
      </c>
      <c r="L60" t="s">
        <v>106</v>
      </c>
      <c r="N60">
        <v>17</v>
      </c>
    </row>
    <row r="61" spans="1:16" x14ac:dyDescent="0.2">
      <c r="A61">
        <v>60</v>
      </c>
      <c r="B61">
        <v>6</v>
      </c>
      <c r="C61" t="s">
        <v>348</v>
      </c>
      <c r="D61" t="s">
        <v>163</v>
      </c>
      <c r="E61">
        <v>13</v>
      </c>
      <c r="F61" t="s">
        <v>107</v>
      </c>
      <c r="G61" t="s">
        <v>33</v>
      </c>
      <c r="H61" t="s">
        <v>17</v>
      </c>
      <c r="I61" t="s">
        <v>44</v>
      </c>
      <c r="L61" t="s">
        <v>380</v>
      </c>
    </row>
    <row r="62" spans="1:16" x14ac:dyDescent="0.2">
      <c r="A62">
        <v>61</v>
      </c>
      <c r="B62">
        <v>7</v>
      </c>
      <c r="C62" t="s">
        <v>108</v>
      </c>
      <c r="D62" t="s">
        <v>109</v>
      </c>
      <c r="E62">
        <v>1</v>
      </c>
      <c r="F62" t="s">
        <v>334</v>
      </c>
      <c r="G62" t="s">
        <v>33</v>
      </c>
      <c r="H62" t="s">
        <v>119</v>
      </c>
    </row>
    <row r="63" spans="1:16" x14ac:dyDescent="0.2">
      <c r="A63">
        <v>62</v>
      </c>
      <c r="B63">
        <v>8</v>
      </c>
      <c r="C63" t="s">
        <v>110</v>
      </c>
      <c r="D63" t="s">
        <v>111</v>
      </c>
      <c r="E63">
        <v>1</v>
      </c>
      <c r="F63" s="11" t="s">
        <v>31</v>
      </c>
      <c r="G63" t="s">
        <v>33</v>
      </c>
      <c r="H63" t="s">
        <v>34</v>
      </c>
      <c r="I63" t="s">
        <v>36</v>
      </c>
      <c r="L63" t="s">
        <v>376</v>
      </c>
      <c r="P63">
        <v>16</v>
      </c>
    </row>
    <row r="64" spans="1:16" x14ac:dyDescent="0.2">
      <c r="A64">
        <v>63</v>
      </c>
      <c r="B64">
        <v>8</v>
      </c>
      <c r="C64" t="s">
        <v>110</v>
      </c>
      <c r="D64" t="s">
        <v>111</v>
      </c>
      <c r="E64">
        <v>2</v>
      </c>
      <c r="F64" s="11" t="s">
        <v>32</v>
      </c>
      <c r="G64" t="s">
        <v>33</v>
      </c>
      <c r="H64" t="s">
        <v>35</v>
      </c>
      <c r="I64" t="s">
        <v>37</v>
      </c>
      <c r="L64" t="s">
        <v>376</v>
      </c>
      <c r="P64">
        <v>17</v>
      </c>
    </row>
    <row r="65" spans="1:16" x14ac:dyDescent="0.2">
      <c r="A65">
        <v>64</v>
      </c>
      <c r="B65">
        <v>8</v>
      </c>
      <c r="C65" t="s">
        <v>110</v>
      </c>
      <c r="D65" t="s">
        <v>111</v>
      </c>
      <c r="E65">
        <v>3</v>
      </c>
      <c r="F65" t="s">
        <v>115</v>
      </c>
      <c r="G65" t="s">
        <v>16</v>
      </c>
      <c r="H65" t="s">
        <v>113</v>
      </c>
      <c r="I65" t="s">
        <v>114</v>
      </c>
      <c r="L65" t="s">
        <v>115</v>
      </c>
      <c r="P65">
        <v>18</v>
      </c>
    </row>
    <row r="66" spans="1:16" x14ac:dyDescent="0.2">
      <c r="A66">
        <v>65</v>
      </c>
      <c r="B66">
        <v>8</v>
      </c>
      <c r="C66" t="s">
        <v>110</v>
      </c>
      <c r="D66" t="s">
        <v>111</v>
      </c>
      <c r="E66">
        <v>4</v>
      </c>
      <c r="F66" t="s">
        <v>116</v>
      </c>
      <c r="G66" t="s">
        <v>16</v>
      </c>
      <c r="H66" t="s">
        <v>118</v>
      </c>
      <c r="I66" t="s">
        <v>114</v>
      </c>
      <c r="L66" t="s">
        <v>116</v>
      </c>
      <c r="P66">
        <v>19</v>
      </c>
    </row>
    <row r="67" spans="1:16" x14ac:dyDescent="0.2">
      <c r="A67">
        <v>66</v>
      </c>
      <c r="B67">
        <v>8</v>
      </c>
      <c r="C67" t="s">
        <v>110</v>
      </c>
      <c r="D67" t="s">
        <v>111</v>
      </c>
      <c r="E67">
        <v>5</v>
      </c>
      <c r="F67" t="s">
        <v>313</v>
      </c>
      <c r="G67" t="s">
        <v>33</v>
      </c>
      <c r="H67" t="s">
        <v>119</v>
      </c>
      <c r="K67" t="s">
        <v>354</v>
      </c>
      <c r="L67" t="s">
        <v>383</v>
      </c>
      <c r="P67">
        <v>20</v>
      </c>
    </row>
    <row r="68" spans="1:16" x14ac:dyDescent="0.2">
      <c r="A68">
        <v>67</v>
      </c>
      <c r="B68">
        <v>8</v>
      </c>
      <c r="C68" t="s">
        <v>110</v>
      </c>
      <c r="D68" t="s">
        <v>111</v>
      </c>
      <c r="E68">
        <v>6</v>
      </c>
      <c r="F68" t="s">
        <v>124</v>
      </c>
      <c r="L68" t="s">
        <v>373</v>
      </c>
      <c r="P68">
        <v>21</v>
      </c>
    </row>
    <row r="69" spans="1:16" x14ac:dyDescent="0.2">
      <c r="A69">
        <v>68</v>
      </c>
      <c r="B69">
        <v>8</v>
      </c>
      <c r="C69" t="s">
        <v>110</v>
      </c>
      <c r="D69" t="s">
        <v>111</v>
      </c>
      <c r="E69">
        <v>7</v>
      </c>
      <c r="F69" t="s">
        <v>120</v>
      </c>
      <c r="G69" t="s">
        <v>33</v>
      </c>
      <c r="H69" t="s">
        <v>121</v>
      </c>
      <c r="I69" t="s">
        <v>123</v>
      </c>
      <c r="L69" t="s">
        <v>120</v>
      </c>
      <c r="P69">
        <v>22</v>
      </c>
    </row>
    <row r="70" spans="1:16" x14ac:dyDescent="0.2">
      <c r="A70">
        <v>69</v>
      </c>
      <c r="B70">
        <v>8</v>
      </c>
      <c r="C70" t="s">
        <v>110</v>
      </c>
      <c r="D70" t="s">
        <v>111</v>
      </c>
      <c r="E70">
        <v>8</v>
      </c>
      <c r="F70" t="s">
        <v>267</v>
      </c>
      <c r="G70" t="s">
        <v>33</v>
      </c>
      <c r="H70" t="s">
        <v>121</v>
      </c>
      <c r="I70" t="s">
        <v>126</v>
      </c>
      <c r="L70" t="s">
        <v>267</v>
      </c>
      <c r="P70">
        <v>23</v>
      </c>
    </row>
    <row r="71" spans="1:16" x14ac:dyDescent="0.2">
      <c r="A71">
        <v>70</v>
      </c>
      <c r="B71">
        <v>8</v>
      </c>
      <c r="C71" t="s">
        <v>110</v>
      </c>
      <c r="D71" t="s">
        <v>111</v>
      </c>
      <c r="E71">
        <v>9</v>
      </c>
      <c r="F71" t="s">
        <v>127</v>
      </c>
      <c r="G71" t="s">
        <v>33</v>
      </c>
      <c r="H71" t="s">
        <v>129</v>
      </c>
      <c r="I71" t="s">
        <v>130</v>
      </c>
      <c r="J71" t="s">
        <v>341</v>
      </c>
      <c r="L71" t="s">
        <v>127</v>
      </c>
      <c r="P71">
        <v>24</v>
      </c>
    </row>
    <row r="72" spans="1:16" x14ac:dyDescent="0.2">
      <c r="A72">
        <v>71</v>
      </c>
      <c r="B72">
        <v>8</v>
      </c>
      <c r="C72" t="s">
        <v>110</v>
      </c>
      <c r="D72" t="s">
        <v>111</v>
      </c>
      <c r="E72">
        <v>10</v>
      </c>
      <c r="F72" t="s">
        <v>131</v>
      </c>
      <c r="G72" t="s">
        <v>33</v>
      </c>
      <c r="H72" t="s">
        <v>133</v>
      </c>
      <c r="I72" t="s">
        <v>134</v>
      </c>
      <c r="L72" t="s">
        <v>131</v>
      </c>
      <c r="P72">
        <v>25</v>
      </c>
    </row>
    <row r="73" spans="1:16" x14ac:dyDescent="0.2">
      <c r="A73">
        <v>72</v>
      </c>
      <c r="B73">
        <v>8</v>
      </c>
      <c r="C73" t="s">
        <v>110</v>
      </c>
      <c r="D73" t="s">
        <v>111</v>
      </c>
      <c r="E73">
        <v>11</v>
      </c>
      <c r="F73" t="s">
        <v>135</v>
      </c>
      <c r="G73" t="s">
        <v>16</v>
      </c>
      <c r="H73" t="s">
        <v>121</v>
      </c>
      <c r="I73" t="s">
        <v>136</v>
      </c>
      <c r="J73" t="s">
        <v>314</v>
      </c>
      <c r="L73" t="s">
        <v>381</v>
      </c>
      <c r="P73">
        <v>26</v>
      </c>
    </row>
    <row r="74" spans="1:16" x14ac:dyDescent="0.2">
      <c r="A74">
        <v>73</v>
      </c>
      <c r="B74">
        <v>8</v>
      </c>
      <c r="C74" t="s">
        <v>110</v>
      </c>
      <c r="D74" t="s">
        <v>111</v>
      </c>
      <c r="E74">
        <v>12</v>
      </c>
      <c r="F74" t="s">
        <v>137</v>
      </c>
      <c r="L74" t="s">
        <v>373</v>
      </c>
      <c r="P74">
        <v>27</v>
      </c>
    </row>
    <row r="75" spans="1:16" x14ac:dyDescent="0.2">
      <c r="A75">
        <v>74</v>
      </c>
      <c r="B75">
        <v>8</v>
      </c>
      <c r="C75" t="s">
        <v>110</v>
      </c>
      <c r="D75" t="s">
        <v>111</v>
      </c>
      <c r="E75">
        <v>13</v>
      </c>
      <c r="F75" t="s">
        <v>138</v>
      </c>
      <c r="G75" t="s">
        <v>33</v>
      </c>
      <c r="H75" t="s">
        <v>121</v>
      </c>
      <c r="I75" t="s">
        <v>44</v>
      </c>
      <c r="L75" t="s">
        <v>382</v>
      </c>
      <c r="P75">
        <v>28</v>
      </c>
    </row>
    <row r="76" spans="1:16" x14ac:dyDescent="0.2">
      <c r="A76">
        <v>75</v>
      </c>
      <c r="B76">
        <v>9</v>
      </c>
      <c r="C76" t="s">
        <v>139</v>
      </c>
      <c r="D76" t="s">
        <v>140</v>
      </c>
      <c r="E76">
        <v>1</v>
      </c>
      <c r="F76" s="11" t="s">
        <v>31</v>
      </c>
      <c r="G76" t="s">
        <v>33</v>
      </c>
      <c r="H76" t="s">
        <v>34</v>
      </c>
      <c r="I76" t="s">
        <v>36</v>
      </c>
      <c r="L76" t="s">
        <v>376</v>
      </c>
    </row>
    <row r="77" spans="1:16" x14ac:dyDescent="0.2">
      <c r="A77">
        <v>76</v>
      </c>
      <c r="B77">
        <v>9</v>
      </c>
      <c r="C77" t="s">
        <v>139</v>
      </c>
      <c r="D77" t="s">
        <v>140</v>
      </c>
      <c r="E77">
        <v>2</v>
      </c>
      <c r="F77" s="11" t="s">
        <v>32</v>
      </c>
      <c r="G77" t="s">
        <v>33</v>
      </c>
      <c r="H77" t="s">
        <v>35</v>
      </c>
      <c r="I77" t="s">
        <v>37</v>
      </c>
      <c r="L77" t="s">
        <v>376</v>
      </c>
    </row>
    <row r="78" spans="1:16" x14ac:dyDescent="0.2">
      <c r="A78">
        <v>77</v>
      </c>
      <c r="B78">
        <v>9</v>
      </c>
      <c r="C78" t="s">
        <v>139</v>
      </c>
      <c r="D78" t="s">
        <v>140</v>
      </c>
      <c r="E78">
        <v>3</v>
      </c>
      <c r="F78" t="s">
        <v>141</v>
      </c>
      <c r="G78" t="s">
        <v>33</v>
      </c>
      <c r="H78" t="s">
        <v>142</v>
      </c>
      <c r="I78" t="s">
        <v>44</v>
      </c>
      <c r="L78" t="s">
        <v>141</v>
      </c>
    </row>
    <row r="79" spans="1:16" x14ac:dyDescent="0.2">
      <c r="A79">
        <v>78</v>
      </c>
      <c r="B79">
        <v>9</v>
      </c>
      <c r="C79" t="s">
        <v>139</v>
      </c>
      <c r="D79" t="s">
        <v>140</v>
      </c>
      <c r="E79">
        <v>4</v>
      </c>
      <c r="F79" t="s">
        <v>141</v>
      </c>
      <c r="G79" t="s">
        <v>33</v>
      </c>
      <c r="H79" t="s">
        <v>142</v>
      </c>
      <c r="I79" t="s">
        <v>144</v>
      </c>
      <c r="L79" t="s">
        <v>141</v>
      </c>
    </row>
    <row r="80" spans="1:16" x14ac:dyDescent="0.2">
      <c r="A80">
        <v>79</v>
      </c>
      <c r="B80">
        <v>9</v>
      </c>
      <c r="C80" t="s">
        <v>139</v>
      </c>
      <c r="D80" t="s">
        <v>140</v>
      </c>
      <c r="E80">
        <v>5</v>
      </c>
      <c r="F80" t="s">
        <v>149</v>
      </c>
      <c r="G80" t="s">
        <v>33</v>
      </c>
      <c r="H80" t="s">
        <v>121</v>
      </c>
      <c r="I80" t="s">
        <v>146</v>
      </c>
      <c r="L80" t="s">
        <v>149</v>
      </c>
    </row>
    <row r="81" spans="1:16" x14ac:dyDescent="0.2">
      <c r="A81">
        <v>80</v>
      </c>
      <c r="B81">
        <v>9</v>
      </c>
      <c r="C81" t="s">
        <v>139</v>
      </c>
      <c r="D81" t="s">
        <v>140</v>
      </c>
      <c r="E81">
        <v>6</v>
      </c>
      <c r="F81" t="s">
        <v>148</v>
      </c>
      <c r="G81" t="s">
        <v>16</v>
      </c>
      <c r="H81" t="s">
        <v>147</v>
      </c>
      <c r="J81" s="2" t="s">
        <v>150</v>
      </c>
      <c r="L81" t="s">
        <v>384</v>
      </c>
      <c r="P81">
        <v>29</v>
      </c>
    </row>
    <row r="82" spans="1:16" x14ac:dyDescent="0.2">
      <c r="A82">
        <v>81</v>
      </c>
      <c r="B82">
        <v>9</v>
      </c>
      <c r="C82" t="s">
        <v>139</v>
      </c>
      <c r="D82" t="s">
        <v>140</v>
      </c>
      <c r="E82">
        <v>7</v>
      </c>
      <c r="F82" t="s">
        <v>310</v>
      </c>
      <c r="G82" t="s">
        <v>33</v>
      </c>
      <c r="H82" t="s">
        <v>142</v>
      </c>
      <c r="I82" t="s">
        <v>44</v>
      </c>
      <c r="L82" t="s">
        <v>141</v>
      </c>
    </row>
    <row r="83" spans="1:16" x14ac:dyDescent="0.2">
      <c r="A83">
        <v>82</v>
      </c>
      <c r="B83">
        <v>9</v>
      </c>
      <c r="C83" t="s">
        <v>139</v>
      </c>
      <c r="D83" t="s">
        <v>140</v>
      </c>
      <c r="E83">
        <v>8</v>
      </c>
      <c r="F83" t="s">
        <v>310</v>
      </c>
      <c r="G83" t="s">
        <v>33</v>
      </c>
      <c r="H83" t="s">
        <v>142</v>
      </c>
      <c r="I83" t="s">
        <v>144</v>
      </c>
      <c r="L83" t="s">
        <v>141</v>
      </c>
    </row>
    <row r="84" spans="1:16" x14ac:dyDescent="0.2">
      <c r="A84">
        <v>83</v>
      </c>
      <c r="B84">
        <v>9</v>
      </c>
      <c r="C84" t="s">
        <v>139</v>
      </c>
      <c r="D84" t="s">
        <v>140</v>
      </c>
      <c r="E84">
        <v>9</v>
      </c>
      <c r="F84" t="s">
        <v>151</v>
      </c>
      <c r="G84" t="s">
        <v>33</v>
      </c>
      <c r="H84" t="s">
        <v>121</v>
      </c>
      <c r="I84" t="s">
        <v>62</v>
      </c>
      <c r="L84" t="s">
        <v>151</v>
      </c>
    </row>
    <row r="85" spans="1:16" x14ac:dyDescent="0.2">
      <c r="A85">
        <v>84</v>
      </c>
      <c r="B85">
        <v>9</v>
      </c>
      <c r="C85" t="s">
        <v>139</v>
      </c>
      <c r="D85" t="s">
        <v>140</v>
      </c>
      <c r="E85">
        <v>10</v>
      </c>
      <c r="F85" t="s">
        <v>148</v>
      </c>
      <c r="G85" t="s">
        <v>16</v>
      </c>
      <c r="H85" t="s">
        <v>147</v>
      </c>
      <c r="J85" s="2" t="s">
        <v>150</v>
      </c>
      <c r="L85" t="s">
        <v>384</v>
      </c>
    </row>
    <row r="86" spans="1:16" x14ac:dyDescent="0.2">
      <c r="A86">
        <v>85</v>
      </c>
      <c r="B86">
        <v>10</v>
      </c>
      <c r="C86" t="s">
        <v>153</v>
      </c>
      <c r="D86" t="s">
        <v>154</v>
      </c>
      <c r="E86">
        <v>1</v>
      </c>
      <c r="F86" t="s">
        <v>340</v>
      </c>
      <c r="P86">
        <v>15</v>
      </c>
    </row>
    <row r="87" spans="1:16" x14ac:dyDescent="0.2">
      <c r="A87">
        <v>86</v>
      </c>
      <c r="B87">
        <v>11</v>
      </c>
      <c r="C87" t="s">
        <v>264</v>
      </c>
      <c r="D87" t="s">
        <v>265</v>
      </c>
      <c r="E87">
        <v>1</v>
      </c>
      <c r="F87" t="s">
        <v>264</v>
      </c>
      <c r="L87" t="s">
        <v>373</v>
      </c>
      <c r="M87">
        <v>20</v>
      </c>
      <c r="N87">
        <v>18</v>
      </c>
      <c r="O87">
        <v>17</v>
      </c>
      <c r="P87">
        <v>30</v>
      </c>
    </row>
  </sheetData>
  <autoFilter ref="A1:P87" xr:uid="{B2BABA0A-0E29-4591-823B-A400027A34E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5E15-6779-4036-A06C-9F95373135AC}">
  <dimension ref="A1:X38"/>
  <sheetViews>
    <sheetView workbookViewId="0">
      <selection activeCell="Z28" sqref="Z28"/>
    </sheetView>
  </sheetViews>
  <sheetFormatPr defaultRowHeight="14.25" x14ac:dyDescent="0.2"/>
  <cols>
    <col min="4" max="11" width="4.75" bestFit="1" customWidth="1"/>
    <col min="16" max="23" width="4.75" bestFit="1" customWidth="1"/>
  </cols>
  <sheetData>
    <row r="1" spans="1:24" x14ac:dyDescent="0.2">
      <c r="A1" s="17" t="s">
        <v>108</v>
      </c>
      <c r="B1" s="17"/>
      <c r="C1" s="17"/>
      <c r="D1" s="17"/>
      <c r="E1" s="17"/>
      <c r="F1" s="17"/>
      <c r="G1" s="17"/>
      <c r="H1" s="17"/>
      <c r="I1" s="17"/>
      <c r="J1" s="17"/>
      <c r="K1" s="17"/>
      <c r="N1" s="17" t="s">
        <v>335</v>
      </c>
      <c r="O1" s="17"/>
      <c r="P1" s="17"/>
      <c r="Q1" s="17"/>
      <c r="R1" s="17"/>
      <c r="S1" s="17"/>
      <c r="T1" s="17"/>
      <c r="U1" s="17"/>
      <c r="V1" s="17"/>
      <c r="W1" s="17"/>
    </row>
    <row r="2" spans="1:24" x14ac:dyDescent="0.2">
      <c r="A2" t="s">
        <v>312</v>
      </c>
      <c r="B2" t="s">
        <v>165</v>
      </c>
      <c r="C2" t="s">
        <v>10</v>
      </c>
      <c r="D2" t="s">
        <v>166</v>
      </c>
      <c r="E2" t="s">
        <v>167</v>
      </c>
      <c r="F2" t="s">
        <v>168</v>
      </c>
      <c r="G2" t="s">
        <v>169</v>
      </c>
      <c r="H2" t="s">
        <v>170</v>
      </c>
      <c r="I2" t="s">
        <v>171</v>
      </c>
      <c r="J2" t="s">
        <v>172</v>
      </c>
      <c r="K2" t="s">
        <v>173</v>
      </c>
      <c r="L2" t="s">
        <v>12</v>
      </c>
      <c r="N2" t="s">
        <v>312</v>
      </c>
      <c r="O2" t="s">
        <v>165</v>
      </c>
      <c r="P2" t="s">
        <v>166</v>
      </c>
      <c r="Q2" t="s">
        <v>167</v>
      </c>
      <c r="R2" t="s">
        <v>168</v>
      </c>
      <c r="S2" t="s">
        <v>169</v>
      </c>
      <c r="T2" t="s">
        <v>170</v>
      </c>
      <c r="U2" t="s">
        <v>171</v>
      </c>
      <c r="V2" t="s">
        <v>172</v>
      </c>
      <c r="W2" t="s">
        <v>173</v>
      </c>
      <c r="X2" t="s">
        <v>12</v>
      </c>
    </row>
    <row r="3" spans="1:24" x14ac:dyDescent="0.2">
      <c r="A3" t="s">
        <v>174</v>
      </c>
      <c r="B3" t="s">
        <v>175</v>
      </c>
      <c r="C3" t="s">
        <v>307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t="s">
        <v>44</v>
      </c>
      <c r="N3" t="s">
        <v>174</v>
      </c>
      <c r="O3" t="s">
        <v>175</v>
      </c>
      <c r="P3" s="17" t="s">
        <v>241</v>
      </c>
      <c r="Q3" s="17"/>
      <c r="R3" s="17"/>
      <c r="S3" s="17"/>
      <c r="T3" s="17"/>
      <c r="U3" s="17"/>
      <c r="V3" s="17"/>
      <c r="W3" s="17"/>
    </row>
    <row r="4" spans="1:24" x14ac:dyDescent="0.2">
      <c r="A4" t="s">
        <v>176</v>
      </c>
      <c r="B4" t="s">
        <v>177</v>
      </c>
      <c r="C4" t="s">
        <v>307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t="s">
        <v>44</v>
      </c>
      <c r="N4" t="s">
        <v>176</v>
      </c>
      <c r="O4" t="s">
        <v>177</v>
      </c>
      <c r="P4" s="17" t="s">
        <v>242</v>
      </c>
      <c r="Q4" s="17"/>
      <c r="R4" s="17"/>
      <c r="S4" s="17"/>
      <c r="T4" s="17" t="s">
        <v>243</v>
      </c>
      <c r="U4" s="17"/>
      <c r="V4" s="17"/>
      <c r="W4" s="17"/>
    </row>
    <row r="5" spans="1:24" x14ac:dyDescent="0.2">
      <c r="A5" t="s">
        <v>178</v>
      </c>
      <c r="B5" t="s">
        <v>179</v>
      </c>
      <c r="C5" t="s">
        <v>307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t="s">
        <v>44</v>
      </c>
      <c r="N5" t="s">
        <v>178</v>
      </c>
      <c r="O5" t="s">
        <v>179</v>
      </c>
      <c r="P5" s="17" t="s">
        <v>244</v>
      </c>
      <c r="Q5" s="17"/>
      <c r="R5" s="17"/>
      <c r="S5" s="17"/>
      <c r="T5" s="17"/>
      <c r="U5" s="17"/>
      <c r="V5" s="17"/>
      <c r="W5" s="17"/>
    </row>
    <row r="6" spans="1:24" x14ac:dyDescent="0.2">
      <c r="A6" t="s">
        <v>180</v>
      </c>
      <c r="B6" t="s">
        <v>181</v>
      </c>
      <c r="C6" t="s">
        <v>307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t="s">
        <v>44</v>
      </c>
      <c r="N6" t="s">
        <v>180</v>
      </c>
      <c r="O6" t="s">
        <v>181</v>
      </c>
      <c r="P6" s="17" t="s">
        <v>245</v>
      </c>
      <c r="Q6" s="17"/>
      <c r="R6" s="17"/>
      <c r="S6" s="17"/>
      <c r="T6" s="17"/>
      <c r="U6" s="17"/>
      <c r="V6" s="17"/>
      <c r="W6" s="17"/>
    </row>
    <row r="7" spans="1:24" x14ac:dyDescent="0.2">
      <c r="A7" t="s">
        <v>182</v>
      </c>
      <c r="B7" t="s">
        <v>183</v>
      </c>
      <c r="C7" t="s">
        <v>307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t="s">
        <v>44</v>
      </c>
      <c r="N7" t="s">
        <v>182</v>
      </c>
      <c r="O7" t="s">
        <v>183</v>
      </c>
      <c r="P7" s="17" t="s">
        <v>246</v>
      </c>
      <c r="Q7" s="17"/>
      <c r="R7" s="17"/>
      <c r="S7" s="17"/>
      <c r="T7" s="17"/>
      <c r="U7" s="17"/>
      <c r="V7" s="17"/>
      <c r="W7" s="17"/>
    </row>
    <row r="8" spans="1:24" x14ac:dyDescent="0.2">
      <c r="A8" t="s">
        <v>184</v>
      </c>
      <c r="B8" t="s">
        <v>185</v>
      </c>
      <c r="C8" t="s">
        <v>307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t="s">
        <v>44</v>
      </c>
      <c r="N8" t="s">
        <v>184</v>
      </c>
      <c r="O8" t="s">
        <v>185</v>
      </c>
      <c r="P8" s="17" t="s">
        <v>247</v>
      </c>
      <c r="Q8" s="17"/>
      <c r="R8" s="17"/>
      <c r="S8" s="17"/>
      <c r="T8" s="17" t="s">
        <v>248</v>
      </c>
      <c r="U8" s="17"/>
      <c r="V8" s="17"/>
      <c r="W8" s="17"/>
    </row>
    <row r="9" spans="1:24" x14ac:dyDescent="0.2">
      <c r="A9" t="s">
        <v>186</v>
      </c>
      <c r="B9" t="s">
        <v>187</v>
      </c>
      <c r="C9" t="s">
        <v>307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t="s">
        <v>44</v>
      </c>
      <c r="N9" t="s">
        <v>186</v>
      </c>
      <c r="O9" t="s">
        <v>187</v>
      </c>
      <c r="P9" s="17" t="s">
        <v>249</v>
      </c>
      <c r="Q9" s="17"/>
      <c r="R9" s="17"/>
      <c r="S9" s="17"/>
      <c r="T9" s="17"/>
      <c r="U9" s="17"/>
      <c r="V9" s="17"/>
      <c r="W9" s="17"/>
    </row>
    <row r="10" spans="1:24" x14ac:dyDescent="0.2">
      <c r="A10" t="s">
        <v>188</v>
      </c>
      <c r="B10" t="s">
        <v>189</v>
      </c>
      <c r="C10" t="s">
        <v>307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t="s">
        <v>44</v>
      </c>
      <c r="N10" t="s">
        <v>188</v>
      </c>
      <c r="O10" t="s">
        <v>189</v>
      </c>
      <c r="P10" s="17" t="s">
        <v>250</v>
      </c>
      <c r="Q10" s="17"/>
      <c r="R10" s="17"/>
      <c r="S10" s="17"/>
      <c r="T10" s="17"/>
      <c r="U10" s="17"/>
      <c r="V10" s="17"/>
      <c r="W10" s="17"/>
    </row>
    <row r="11" spans="1:24" x14ac:dyDescent="0.2">
      <c r="A11" t="s">
        <v>190</v>
      </c>
      <c r="B11" t="s">
        <v>191</v>
      </c>
      <c r="C11" t="s">
        <v>307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t="s">
        <v>44</v>
      </c>
      <c r="N11" t="s">
        <v>190</v>
      </c>
      <c r="O11" t="s">
        <v>191</v>
      </c>
      <c r="P11" s="17" t="s">
        <v>251</v>
      </c>
      <c r="Q11" s="17"/>
      <c r="R11" s="17"/>
      <c r="S11" s="17"/>
      <c r="T11" s="17"/>
      <c r="U11" s="17"/>
      <c r="V11" s="17"/>
      <c r="W11" s="17"/>
    </row>
    <row r="12" spans="1:24" x14ac:dyDescent="0.2">
      <c r="A12" t="s">
        <v>192</v>
      </c>
      <c r="B12" t="s">
        <v>193</v>
      </c>
      <c r="C12" t="s">
        <v>307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t="s">
        <v>44</v>
      </c>
      <c r="N12" t="s">
        <v>192</v>
      </c>
      <c r="O12" t="s">
        <v>193</v>
      </c>
      <c r="P12" s="17" t="s">
        <v>252</v>
      </c>
      <c r="Q12" s="17"/>
      <c r="R12" s="17"/>
      <c r="S12" s="17"/>
      <c r="T12" s="17"/>
      <c r="U12" s="17"/>
      <c r="V12" s="17"/>
      <c r="W12" s="17"/>
    </row>
    <row r="13" spans="1:24" x14ac:dyDescent="0.2">
      <c r="A13" t="s">
        <v>194</v>
      </c>
      <c r="B13" t="s">
        <v>195</v>
      </c>
      <c r="C13" t="s">
        <v>307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t="s">
        <v>44</v>
      </c>
      <c r="N13" t="s">
        <v>194</v>
      </c>
      <c r="O13" t="s">
        <v>195</v>
      </c>
      <c r="P13" s="17" t="s">
        <v>253</v>
      </c>
      <c r="Q13" s="17"/>
      <c r="R13" s="17"/>
      <c r="S13" s="17"/>
      <c r="T13" s="17"/>
      <c r="U13" s="17"/>
      <c r="V13" s="17"/>
      <c r="W13" s="17"/>
    </row>
    <row r="14" spans="1:24" x14ac:dyDescent="0.2">
      <c r="A14" t="s">
        <v>196</v>
      </c>
      <c r="B14" t="s">
        <v>197</v>
      </c>
      <c r="C14" t="s">
        <v>307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">
        <v>44</v>
      </c>
      <c r="N14" t="s">
        <v>196</v>
      </c>
      <c r="O14" t="s">
        <v>197</v>
      </c>
      <c r="P14" s="17" t="s">
        <v>254</v>
      </c>
      <c r="Q14" s="17"/>
      <c r="R14" s="17"/>
      <c r="S14" s="17"/>
      <c r="T14" s="17"/>
      <c r="U14" s="17"/>
      <c r="V14" s="17"/>
      <c r="W14" s="17"/>
    </row>
    <row r="15" spans="1:24" x14ac:dyDescent="0.2">
      <c r="A15" t="s">
        <v>198</v>
      </c>
      <c r="B15" t="s">
        <v>199</v>
      </c>
      <c r="C15" t="s">
        <v>307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">
        <v>44</v>
      </c>
      <c r="N15" t="s">
        <v>198</v>
      </c>
      <c r="O15" t="s">
        <v>199</v>
      </c>
      <c r="P15" s="17" t="s">
        <v>255</v>
      </c>
      <c r="Q15" s="17"/>
      <c r="R15" s="17"/>
      <c r="S15" s="17"/>
      <c r="T15" s="17"/>
      <c r="U15" s="17"/>
      <c r="V15" s="17"/>
      <c r="W15" s="17"/>
    </row>
    <row r="16" spans="1:24" x14ac:dyDescent="0.2">
      <c r="A16" t="s">
        <v>200</v>
      </c>
      <c r="B16" t="s">
        <v>201</v>
      </c>
      <c r="C16" t="s">
        <v>307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t="s">
        <v>44</v>
      </c>
      <c r="N16" t="s">
        <v>200</v>
      </c>
      <c r="O16" t="s">
        <v>201</v>
      </c>
      <c r="P16" s="17" t="s">
        <v>256</v>
      </c>
      <c r="Q16" s="17"/>
      <c r="R16" s="17"/>
      <c r="S16" s="17"/>
      <c r="T16" s="17"/>
      <c r="U16" s="17"/>
      <c r="V16" s="17"/>
      <c r="W16" s="17"/>
    </row>
    <row r="17" spans="1:24" x14ac:dyDescent="0.2">
      <c r="A17" t="s">
        <v>202</v>
      </c>
      <c r="B17" t="s">
        <v>203</v>
      </c>
      <c r="C17" t="s">
        <v>307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">
        <v>44</v>
      </c>
      <c r="N17" t="s">
        <v>202</v>
      </c>
      <c r="O17" t="s">
        <v>203</v>
      </c>
      <c r="P17" s="17" t="s">
        <v>257</v>
      </c>
      <c r="Q17" s="17"/>
      <c r="R17" s="17"/>
      <c r="S17" s="17"/>
      <c r="T17" s="17"/>
      <c r="U17" s="17"/>
      <c r="V17" s="17"/>
      <c r="W17" s="17"/>
    </row>
    <row r="18" spans="1:24" x14ac:dyDescent="0.2">
      <c r="A18" t="s">
        <v>204</v>
      </c>
      <c r="B18" t="s">
        <v>205</v>
      </c>
      <c r="C18" t="s">
        <v>307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t="s">
        <v>44</v>
      </c>
      <c r="N18" t="s">
        <v>204</v>
      </c>
      <c r="O18" t="s">
        <v>205</v>
      </c>
      <c r="P18" s="17" t="s">
        <v>258</v>
      </c>
      <c r="Q18" s="17"/>
      <c r="R18" s="17"/>
      <c r="S18" s="17"/>
      <c r="T18" s="17"/>
      <c r="U18" s="17"/>
      <c r="V18" s="17"/>
      <c r="W18" s="17"/>
    </row>
    <row r="19" spans="1:24" x14ac:dyDescent="0.2">
      <c r="A19" t="s">
        <v>206</v>
      </c>
      <c r="B19" t="s">
        <v>122</v>
      </c>
      <c r="C19" t="s">
        <v>307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">
        <v>44</v>
      </c>
      <c r="N19" t="s">
        <v>206</v>
      </c>
      <c r="O19" t="s">
        <v>122</v>
      </c>
      <c r="P19" s="17" t="s">
        <v>259</v>
      </c>
      <c r="Q19" s="17"/>
      <c r="R19" s="17"/>
      <c r="S19" s="17"/>
      <c r="T19" s="17"/>
      <c r="U19" s="17"/>
      <c r="V19" s="17"/>
      <c r="W19" s="17"/>
    </row>
    <row r="20" spans="1:24" x14ac:dyDescent="0.2">
      <c r="A20" t="s">
        <v>207</v>
      </c>
      <c r="B20" t="s">
        <v>208</v>
      </c>
      <c r="C20" t="s">
        <v>307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">
        <v>44</v>
      </c>
      <c r="N20" t="s">
        <v>207</v>
      </c>
      <c r="O20" t="s">
        <v>208</v>
      </c>
      <c r="P20" s="17" t="s">
        <v>260</v>
      </c>
      <c r="Q20" s="17"/>
      <c r="R20" s="17"/>
      <c r="S20" s="17"/>
      <c r="T20" s="17"/>
      <c r="U20" s="17"/>
      <c r="V20" s="17"/>
      <c r="W20" s="17"/>
    </row>
    <row r="21" spans="1:24" x14ac:dyDescent="0.2">
      <c r="A21" t="s">
        <v>209</v>
      </c>
      <c r="B21" t="s">
        <v>125</v>
      </c>
      <c r="C21" t="s">
        <v>307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">
        <v>44</v>
      </c>
      <c r="N21" t="s">
        <v>209</v>
      </c>
      <c r="O21" t="s">
        <v>125</v>
      </c>
      <c r="P21" s="17">
        <v>0</v>
      </c>
      <c r="Q21" s="17"/>
      <c r="R21" s="17"/>
      <c r="S21" s="17"/>
      <c r="T21" s="17"/>
      <c r="U21" s="17"/>
      <c r="V21" s="17"/>
      <c r="W21" s="17"/>
      <c r="X21" t="s">
        <v>44</v>
      </c>
    </row>
    <row r="22" spans="1:24" x14ac:dyDescent="0.2">
      <c r="A22" t="s">
        <v>210</v>
      </c>
      <c r="B22" t="s">
        <v>211</v>
      </c>
      <c r="C22" t="s">
        <v>307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">
        <v>44</v>
      </c>
      <c r="N22" t="s">
        <v>210</v>
      </c>
      <c r="O22" t="s">
        <v>211</v>
      </c>
      <c r="P22" s="17">
        <v>0</v>
      </c>
      <c r="Q22" s="17"/>
      <c r="R22" s="17"/>
      <c r="S22" s="17"/>
      <c r="T22" s="17"/>
      <c r="U22" s="17"/>
      <c r="V22" s="17"/>
      <c r="W22" s="17"/>
      <c r="X22" t="s">
        <v>44</v>
      </c>
    </row>
    <row r="23" spans="1:24" x14ac:dyDescent="0.2">
      <c r="A23" t="s">
        <v>212</v>
      </c>
      <c r="B23" t="s">
        <v>213</v>
      </c>
      <c r="C23" t="s">
        <v>307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">
        <v>44</v>
      </c>
      <c r="N23" t="s">
        <v>212</v>
      </c>
      <c r="O23" t="s">
        <v>213</v>
      </c>
      <c r="P23" s="17">
        <v>0</v>
      </c>
      <c r="Q23" s="17"/>
      <c r="R23" s="17"/>
      <c r="S23" s="17"/>
      <c r="T23" s="17"/>
      <c r="U23" s="17"/>
      <c r="V23" s="17"/>
      <c r="W23" s="17"/>
      <c r="X23" t="s">
        <v>44</v>
      </c>
    </row>
    <row r="24" spans="1:24" x14ac:dyDescent="0.2">
      <c r="A24" t="s">
        <v>214</v>
      </c>
      <c r="B24" t="s">
        <v>215</v>
      </c>
      <c r="C24" t="s">
        <v>307</v>
      </c>
      <c r="D24" s="17" t="s">
        <v>237</v>
      </c>
      <c r="E24" s="17"/>
      <c r="F24" s="17"/>
      <c r="G24" s="17"/>
      <c r="H24" s="17"/>
      <c r="I24" s="17"/>
      <c r="J24" s="17"/>
      <c r="K24" s="17"/>
      <c r="N24" t="s">
        <v>214</v>
      </c>
      <c r="O24" t="s">
        <v>215</v>
      </c>
      <c r="P24" s="17">
        <v>0</v>
      </c>
      <c r="Q24" s="17"/>
      <c r="R24" s="17"/>
      <c r="S24" s="17"/>
      <c r="T24" s="17"/>
      <c r="U24" s="17"/>
      <c r="V24" s="17"/>
      <c r="W24" s="17"/>
      <c r="X24" t="s">
        <v>44</v>
      </c>
    </row>
    <row r="25" spans="1:24" x14ac:dyDescent="0.2">
      <c r="A25" t="s">
        <v>216</v>
      </c>
      <c r="B25" t="s">
        <v>23</v>
      </c>
      <c r="C25" t="s">
        <v>307</v>
      </c>
      <c r="D25" s="17" t="s">
        <v>238</v>
      </c>
      <c r="E25" s="17"/>
      <c r="F25" s="17"/>
      <c r="G25" s="17"/>
      <c r="H25" s="17"/>
      <c r="I25" s="17"/>
      <c r="J25" s="17"/>
      <c r="K25" s="17"/>
      <c r="N25" t="s">
        <v>216</v>
      </c>
      <c r="O25" t="s">
        <v>23</v>
      </c>
      <c r="P25" s="17">
        <v>0</v>
      </c>
      <c r="Q25" s="17"/>
      <c r="R25" s="17"/>
      <c r="S25" s="17"/>
      <c r="T25" s="17"/>
      <c r="U25" s="17"/>
      <c r="V25" s="17"/>
      <c r="W25" s="17"/>
      <c r="X25" t="s">
        <v>44</v>
      </c>
    </row>
    <row r="26" spans="1:24" x14ac:dyDescent="0.2">
      <c r="A26" t="s">
        <v>217</v>
      </c>
      <c r="B26" t="s">
        <v>24</v>
      </c>
      <c r="C26" t="s">
        <v>307</v>
      </c>
      <c r="D26" s="17" t="s">
        <v>239</v>
      </c>
      <c r="E26" s="17"/>
      <c r="F26" s="17"/>
      <c r="G26" s="17"/>
      <c r="H26" s="17"/>
      <c r="I26" s="17"/>
      <c r="J26" s="17"/>
      <c r="K26" s="17"/>
      <c r="N26" t="s">
        <v>217</v>
      </c>
      <c r="O26" t="s">
        <v>24</v>
      </c>
      <c r="P26" s="17">
        <v>0</v>
      </c>
      <c r="Q26" s="17"/>
      <c r="R26" s="17"/>
      <c r="S26" s="17"/>
      <c r="T26" s="17"/>
      <c r="U26" s="17"/>
      <c r="V26" s="17"/>
      <c r="W26" s="17"/>
      <c r="X26" t="s">
        <v>44</v>
      </c>
    </row>
    <row r="27" spans="1:24" x14ac:dyDescent="0.2">
      <c r="A27" t="s">
        <v>218</v>
      </c>
      <c r="B27" t="s">
        <v>25</v>
      </c>
      <c r="C27" t="s">
        <v>307</v>
      </c>
      <c r="D27" s="6">
        <v>0</v>
      </c>
      <c r="E27" s="17" t="s">
        <v>240</v>
      </c>
      <c r="F27" s="17"/>
      <c r="G27" s="17"/>
      <c r="H27" s="17"/>
      <c r="I27" s="17"/>
      <c r="J27" s="17"/>
      <c r="K27" s="17"/>
      <c r="N27" t="s">
        <v>218</v>
      </c>
      <c r="O27" t="s">
        <v>25</v>
      </c>
      <c r="P27" s="6">
        <v>1</v>
      </c>
      <c r="Q27" s="17">
        <v>0</v>
      </c>
      <c r="R27" s="17"/>
      <c r="S27" s="17"/>
      <c r="T27" s="17"/>
      <c r="U27" s="17"/>
      <c r="V27" s="17"/>
      <c r="W27" s="17"/>
      <c r="X27" t="s">
        <v>339</v>
      </c>
    </row>
    <row r="28" spans="1:24" x14ac:dyDescent="0.2">
      <c r="A28" t="s">
        <v>219</v>
      </c>
      <c r="B28" t="s">
        <v>220</v>
      </c>
      <c r="D28" s="6">
        <v>0</v>
      </c>
      <c r="E28" s="17">
        <v>1011011</v>
      </c>
      <c r="F28" s="17"/>
      <c r="G28" s="17"/>
      <c r="H28" s="17"/>
      <c r="I28" s="17"/>
      <c r="J28" s="17"/>
      <c r="K28" s="17"/>
      <c r="L28" t="s">
        <v>337</v>
      </c>
      <c r="N28" t="s">
        <v>219</v>
      </c>
      <c r="O28" t="s">
        <v>220</v>
      </c>
      <c r="P28" s="6">
        <v>0</v>
      </c>
      <c r="Q28" s="17">
        <v>0</v>
      </c>
      <c r="R28" s="17"/>
      <c r="S28" s="17"/>
      <c r="T28" s="17"/>
      <c r="U28" s="17"/>
      <c r="V28" s="17"/>
      <c r="W28" s="17"/>
      <c r="X28" t="s">
        <v>44</v>
      </c>
    </row>
    <row r="29" spans="1:24" x14ac:dyDescent="0.2">
      <c r="A29" t="s">
        <v>128</v>
      </c>
      <c r="B29" t="s">
        <v>112</v>
      </c>
      <c r="D29" s="6">
        <v>0</v>
      </c>
      <c r="E29" s="6">
        <v>0</v>
      </c>
      <c r="F29" s="6">
        <v>0</v>
      </c>
      <c r="G29" s="17">
        <v>10110</v>
      </c>
      <c r="H29" s="17"/>
      <c r="I29" s="17"/>
      <c r="J29" s="17"/>
      <c r="K29" s="17"/>
      <c r="L29" t="s">
        <v>336</v>
      </c>
      <c r="M29" t="s">
        <v>358</v>
      </c>
      <c r="N29" t="s">
        <v>128</v>
      </c>
      <c r="O29" t="s">
        <v>112</v>
      </c>
      <c r="P29" s="6">
        <v>0</v>
      </c>
      <c r="Q29" s="6">
        <v>0</v>
      </c>
      <c r="R29" s="6">
        <v>0</v>
      </c>
      <c r="S29" s="17">
        <v>0</v>
      </c>
      <c r="T29" s="17"/>
      <c r="U29" s="17"/>
      <c r="V29" s="17"/>
      <c r="W29" s="17"/>
      <c r="X29" t="s">
        <v>44</v>
      </c>
    </row>
    <row r="30" spans="1:24" x14ac:dyDescent="0.2">
      <c r="A30" t="s">
        <v>221</v>
      </c>
      <c r="B30" t="s">
        <v>222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t="s">
        <v>57</v>
      </c>
      <c r="N30" t="s">
        <v>221</v>
      </c>
      <c r="O30" t="s">
        <v>222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t="s">
        <v>44</v>
      </c>
    </row>
    <row r="31" spans="1:24" x14ac:dyDescent="0.2">
      <c r="A31" t="s">
        <v>132</v>
      </c>
      <c r="B31" t="s">
        <v>117</v>
      </c>
      <c r="D31" s="6">
        <v>0</v>
      </c>
      <c r="E31" s="6">
        <v>1</v>
      </c>
      <c r="F31" s="6">
        <v>1</v>
      </c>
      <c r="G31" s="6">
        <v>0</v>
      </c>
      <c r="H31" s="6">
        <v>0</v>
      </c>
      <c r="I31" s="6">
        <v>1</v>
      </c>
      <c r="J31" s="6">
        <v>1</v>
      </c>
      <c r="K31" s="6">
        <v>0</v>
      </c>
      <c r="L31" t="s">
        <v>338</v>
      </c>
      <c r="M31" t="s">
        <v>359</v>
      </c>
      <c r="N31" t="s">
        <v>132</v>
      </c>
      <c r="O31" t="s">
        <v>117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t="s">
        <v>44</v>
      </c>
    </row>
    <row r="32" spans="1:24" x14ac:dyDescent="0.2">
      <c r="A32" t="s">
        <v>223</v>
      </c>
      <c r="B32" t="s">
        <v>224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</v>
      </c>
      <c r="J32" s="6">
        <v>1</v>
      </c>
      <c r="K32" s="6">
        <v>1</v>
      </c>
      <c r="L32" t="s">
        <v>97</v>
      </c>
      <c r="M32" t="s">
        <v>328</v>
      </c>
      <c r="N32" t="s">
        <v>223</v>
      </c>
      <c r="O32" t="s">
        <v>224</v>
      </c>
      <c r="P32" s="6" t="s">
        <v>261</v>
      </c>
      <c r="Q32" s="6" t="s">
        <v>261</v>
      </c>
      <c r="R32" s="6" t="s">
        <v>261</v>
      </c>
      <c r="S32" s="6" t="s">
        <v>261</v>
      </c>
      <c r="T32" s="6">
        <v>0</v>
      </c>
      <c r="U32" s="6">
        <v>0</v>
      </c>
      <c r="V32" s="6">
        <v>0</v>
      </c>
      <c r="W32" s="6">
        <v>0</v>
      </c>
    </row>
    <row r="33" spans="1:24" x14ac:dyDescent="0.2">
      <c r="A33" t="s">
        <v>225</v>
      </c>
      <c r="B33" t="s">
        <v>226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">
        <v>44</v>
      </c>
      <c r="M33" t="s">
        <v>327</v>
      </c>
      <c r="N33" t="s">
        <v>225</v>
      </c>
      <c r="O33" t="s">
        <v>226</v>
      </c>
      <c r="P33" s="6">
        <v>0</v>
      </c>
      <c r="Q33" s="6">
        <v>0</v>
      </c>
      <c r="R33" s="6">
        <v>0</v>
      </c>
      <c r="S33" s="6" t="s">
        <v>262</v>
      </c>
      <c r="T33" s="6" t="s">
        <v>262</v>
      </c>
      <c r="U33" s="6" t="s">
        <v>262</v>
      </c>
      <c r="V33" s="6" t="s">
        <v>262</v>
      </c>
      <c r="W33" s="6" t="s">
        <v>262</v>
      </c>
    </row>
    <row r="34" spans="1:24" x14ac:dyDescent="0.2">
      <c r="A34" t="s">
        <v>227</v>
      </c>
      <c r="B34" t="s">
        <v>228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">
        <v>44</v>
      </c>
      <c r="N34" t="s">
        <v>227</v>
      </c>
      <c r="O34" t="s">
        <v>228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t="s">
        <v>44</v>
      </c>
    </row>
    <row r="35" spans="1:24" x14ac:dyDescent="0.2">
      <c r="A35" t="s">
        <v>229</v>
      </c>
      <c r="B35" t="s">
        <v>230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">
        <v>44</v>
      </c>
      <c r="N35" t="s">
        <v>229</v>
      </c>
      <c r="O35" t="s">
        <v>230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t="s">
        <v>44</v>
      </c>
    </row>
    <row r="36" spans="1:24" x14ac:dyDescent="0.2">
      <c r="A36" t="s">
        <v>231</v>
      </c>
      <c r="B36" t="s">
        <v>232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1</v>
      </c>
      <c r="J36" s="6">
        <v>1</v>
      </c>
      <c r="K36" s="6">
        <v>1</v>
      </c>
      <c r="L36" t="s">
        <v>97</v>
      </c>
      <c r="N36" t="s">
        <v>231</v>
      </c>
      <c r="O36" t="s">
        <v>232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t="s">
        <v>44</v>
      </c>
    </row>
    <row r="37" spans="1:24" x14ac:dyDescent="0.2">
      <c r="A37" t="s">
        <v>233</v>
      </c>
      <c r="B37" t="s">
        <v>234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">
        <v>44</v>
      </c>
      <c r="N37" t="s">
        <v>233</v>
      </c>
      <c r="O37" t="s">
        <v>234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t="s">
        <v>44</v>
      </c>
    </row>
    <row r="38" spans="1:24" x14ac:dyDescent="0.2">
      <c r="A38" t="s">
        <v>235</v>
      </c>
      <c r="B38" t="s">
        <v>236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">
        <v>44</v>
      </c>
      <c r="N38" t="s">
        <v>235</v>
      </c>
      <c r="O38" t="s">
        <v>236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t="s">
        <v>44</v>
      </c>
    </row>
  </sheetData>
  <mergeCells count="37">
    <mergeCell ref="G29:K29"/>
    <mergeCell ref="E28:K28"/>
    <mergeCell ref="P7:W7"/>
    <mergeCell ref="D24:K24"/>
    <mergeCell ref="D25:K25"/>
    <mergeCell ref="D26:K26"/>
    <mergeCell ref="E27:K27"/>
    <mergeCell ref="P22:W22"/>
    <mergeCell ref="P23:W23"/>
    <mergeCell ref="P24:W24"/>
    <mergeCell ref="P13:W13"/>
    <mergeCell ref="P14:W14"/>
    <mergeCell ref="P15:W15"/>
    <mergeCell ref="P16:W16"/>
    <mergeCell ref="P17:W17"/>
    <mergeCell ref="P18:W18"/>
    <mergeCell ref="A1:K1"/>
    <mergeCell ref="N1:W1"/>
    <mergeCell ref="P19:W19"/>
    <mergeCell ref="P20:W20"/>
    <mergeCell ref="P21:W21"/>
    <mergeCell ref="P8:S8"/>
    <mergeCell ref="T8:W8"/>
    <mergeCell ref="P9:W9"/>
    <mergeCell ref="P10:W10"/>
    <mergeCell ref="P11:W11"/>
    <mergeCell ref="P12:W12"/>
    <mergeCell ref="P3:W3"/>
    <mergeCell ref="P4:S4"/>
    <mergeCell ref="T4:W4"/>
    <mergeCell ref="P5:W5"/>
    <mergeCell ref="P6:W6"/>
    <mergeCell ref="P25:W25"/>
    <mergeCell ref="P26:W26"/>
    <mergeCell ref="Q27:W27"/>
    <mergeCell ref="Q28:W28"/>
    <mergeCell ref="S29:W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23F3-8014-4303-AAFA-8C8BA95364D0}">
  <dimension ref="A1:W54"/>
  <sheetViews>
    <sheetView workbookViewId="0">
      <pane ySplit="1" topLeftCell="A2" activePane="bottomLeft" state="frozen"/>
      <selection pane="bottomLeft" activeCell="Q13" sqref="Q13"/>
    </sheetView>
  </sheetViews>
  <sheetFormatPr defaultRowHeight="14.25" x14ac:dyDescent="0.2"/>
  <cols>
    <col min="1" max="1" width="19.375" customWidth="1"/>
    <col min="15" max="15" width="10" bestFit="1" customWidth="1"/>
  </cols>
  <sheetData>
    <row r="1" spans="1:15" x14ac:dyDescent="0.2">
      <c r="A1" t="s">
        <v>3</v>
      </c>
      <c r="B1" t="s">
        <v>11</v>
      </c>
      <c r="D1" t="s">
        <v>10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288</v>
      </c>
      <c r="N1" t="s">
        <v>370</v>
      </c>
      <c r="O1" t="s">
        <v>371</v>
      </c>
    </row>
    <row r="2" spans="1:15" x14ac:dyDescent="0.2">
      <c r="A2" t="s">
        <v>275</v>
      </c>
      <c r="B2" t="s">
        <v>44</v>
      </c>
      <c r="D2" t="s">
        <v>16</v>
      </c>
      <c r="M2" t="s">
        <v>44</v>
      </c>
      <c r="N2" t="s">
        <v>44</v>
      </c>
      <c r="O2" s="7"/>
    </row>
    <row r="3" spans="1:15" x14ac:dyDescent="0.2">
      <c r="A3" t="s">
        <v>275</v>
      </c>
      <c r="B3" t="s">
        <v>145</v>
      </c>
      <c r="D3" t="s">
        <v>16</v>
      </c>
      <c r="M3" t="s">
        <v>44</v>
      </c>
      <c r="N3" t="s">
        <v>44</v>
      </c>
      <c r="O3" s="7"/>
    </row>
    <row r="4" spans="1:15" x14ac:dyDescent="0.2">
      <c r="A4" t="s">
        <v>275</v>
      </c>
      <c r="B4" t="s">
        <v>268</v>
      </c>
      <c r="D4" t="s">
        <v>16</v>
      </c>
      <c r="M4" t="s">
        <v>44</v>
      </c>
      <c r="N4" t="s">
        <v>44</v>
      </c>
      <c r="O4" s="7"/>
    </row>
    <row r="5" spans="1:15" x14ac:dyDescent="0.2">
      <c r="A5" t="s">
        <v>276</v>
      </c>
      <c r="B5" t="s">
        <v>143</v>
      </c>
      <c r="D5" t="s">
        <v>16</v>
      </c>
      <c r="M5" t="s">
        <v>44</v>
      </c>
      <c r="N5" t="s">
        <v>44</v>
      </c>
      <c r="O5" s="7"/>
    </row>
    <row r="6" spans="1:15" x14ac:dyDescent="0.2">
      <c r="A6" t="s">
        <v>276</v>
      </c>
      <c r="B6" t="s">
        <v>269</v>
      </c>
      <c r="D6" t="s">
        <v>16</v>
      </c>
      <c r="M6" t="s">
        <v>44</v>
      </c>
      <c r="N6" t="s">
        <v>44</v>
      </c>
      <c r="O6" s="7"/>
    </row>
    <row r="7" spans="1:15" x14ac:dyDescent="0.2">
      <c r="A7" t="s">
        <v>276</v>
      </c>
      <c r="B7" t="s">
        <v>152</v>
      </c>
      <c r="D7" t="s">
        <v>16</v>
      </c>
      <c r="M7" t="s">
        <v>44</v>
      </c>
      <c r="N7" t="s">
        <v>44</v>
      </c>
      <c r="O7" s="7"/>
    </row>
    <row r="8" spans="1:15" x14ac:dyDescent="0.2">
      <c r="A8" t="s">
        <v>277</v>
      </c>
      <c r="B8" t="s">
        <v>270</v>
      </c>
      <c r="D8" t="s">
        <v>289</v>
      </c>
      <c r="M8" t="s">
        <v>44</v>
      </c>
      <c r="N8" t="s">
        <v>44</v>
      </c>
      <c r="O8" s="7"/>
    </row>
    <row r="9" spans="1:15" x14ac:dyDescent="0.2">
      <c r="A9" t="s">
        <v>278</v>
      </c>
      <c r="B9" t="s">
        <v>96</v>
      </c>
      <c r="D9" t="s">
        <v>289</v>
      </c>
      <c r="M9" t="s">
        <v>44</v>
      </c>
      <c r="N9" t="s">
        <v>44</v>
      </c>
      <c r="O9" s="7"/>
    </row>
    <row r="10" spans="1:15" x14ac:dyDescent="0.2">
      <c r="A10" t="s">
        <v>283</v>
      </c>
      <c r="B10" t="s">
        <v>101</v>
      </c>
      <c r="D10" t="s">
        <v>289</v>
      </c>
      <c r="M10" t="s">
        <v>44</v>
      </c>
      <c r="N10" s="7" t="s">
        <v>20</v>
      </c>
      <c r="O10" s="7"/>
    </row>
    <row r="11" spans="1:15" x14ac:dyDescent="0.2">
      <c r="A11" t="s">
        <v>279</v>
      </c>
      <c r="B11" t="s">
        <v>271</v>
      </c>
      <c r="D11" t="s">
        <v>289</v>
      </c>
      <c r="M11" t="s">
        <v>44</v>
      </c>
      <c r="N11" t="s">
        <v>44</v>
      </c>
      <c r="O11" s="7"/>
    </row>
    <row r="12" spans="1:15" x14ac:dyDescent="0.2">
      <c r="A12" t="s">
        <v>280</v>
      </c>
      <c r="B12" t="s">
        <v>272</v>
      </c>
      <c r="D12" t="s">
        <v>16</v>
      </c>
      <c r="M12" t="s">
        <v>44</v>
      </c>
      <c r="N12" t="s">
        <v>44</v>
      </c>
      <c r="O12" s="7"/>
    </row>
    <row r="13" spans="1:15" x14ac:dyDescent="0.2">
      <c r="A13" t="s">
        <v>281</v>
      </c>
      <c r="B13" t="s">
        <v>273</v>
      </c>
      <c r="D13" t="s">
        <v>16</v>
      </c>
      <c r="M13" t="s">
        <v>44</v>
      </c>
      <c r="N13" t="s">
        <v>44</v>
      </c>
      <c r="O13" s="7"/>
    </row>
    <row r="14" spans="1:15" x14ac:dyDescent="0.2">
      <c r="A14" t="s">
        <v>282</v>
      </c>
      <c r="B14" t="s">
        <v>142</v>
      </c>
      <c r="D14" t="s">
        <v>33</v>
      </c>
      <c r="M14" t="s">
        <v>44</v>
      </c>
      <c r="N14" t="s">
        <v>44</v>
      </c>
      <c r="O14" s="7"/>
    </row>
    <row r="15" spans="1:15" x14ac:dyDescent="0.2">
      <c r="A15" t="s">
        <v>284</v>
      </c>
      <c r="B15" t="s">
        <v>274</v>
      </c>
      <c r="D15" t="s">
        <v>16</v>
      </c>
      <c r="E15" s="17" t="s">
        <v>286</v>
      </c>
      <c r="F15" s="17"/>
      <c r="G15" s="17"/>
      <c r="H15" s="17"/>
      <c r="I15" s="17" t="s">
        <v>285</v>
      </c>
      <c r="J15" s="17"/>
      <c r="K15" s="17"/>
      <c r="L15" s="17"/>
      <c r="M15" t="s">
        <v>311</v>
      </c>
      <c r="N15" t="s">
        <v>311</v>
      </c>
      <c r="O15" s="7"/>
    </row>
    <row r="16" spans="1:15" x14ac:dyDescent="0.2">
      <c r="A16" t="s">
        <v>287</v>
      </c>
      <c r="B16" t="s">
        <v>34</v>
      </c>
      <c r="D16" t="s">
        <v>33</v>
      </c>
      <c r="M16" s="7" t="s">
        <v>44</v>
      </c>
      <c r="N16" s="7" t="s">
        <v>44</v>
      </c>
      <c r="O16" s="7"/>
    </row>
    <row r="17" spans="1:23" x14ac:dyDescent="0.2">
      <c r="A17" t="s">
        <v>287</v>
      </c>
      <c r="B17" t="s">
        <v>35</v>
      </c>
      <c r="D17" t="s">
        <v>33</v>
      </c>
      <c r="M17" s="7" t="s">
        <v>44</v>
      </c>
      <c r="N17" s="7" t="s">
        <v>44</v>
      </c>
      <c r="O17" s="7"/>
    </row>
    <row r="18" spans="1:23" x14ac:dyDescent="0.2">
      <c r="A18" t="s">
        <v>296</v>
      </c>
      <c r="B18" t="s">
        <v>174</v>
      </c>
      <c r="C18" t="s">
        <v>175</v>
      </c>
      <c r="D18" t="s">
        <v>307</v>
      </c>
      <c r="E18" s="17" t="s">
        <v>241</v>
      </c>
      <c r="F18" s="17"/>
      <c r="G18" s="17"/>
      <c r="H18" s="17"/>
      <c r="I18" s="17"/>
      <c r="J18" s="17"/>
      <c r="K18" s="17"/>
      <c r="L18" s="17"/>
      <c r="M18" t="s">
        <v>44</v>
      </c>
      <c r="N18" t="s">
        <v>44</v>
      </c>
      <c r="O18" t="s">
        <v>406</v>
      </c>
      <c r="W18" s="1"/>
    </row>
    <row r="19" spans="1:23" x14ac:dyDescent="0.2">
      <c r="A19" t="s">
        <v>297</v>
      </c>
      <c r="B19" t="s">
        <v>176</v>
      </c>
      <c r="C19" t="s">
        <v>177</v>
      </c>
      <c r="D19" t="s">
        <v>307</v>
      </c>
      <c r="E19" s="17" t="s">
        <v>242</v>
      </c>
      <c r="F19" s="17"/>
      <c r="G19" s="17"/>
      <c r="H19" s="17"/>
      <c r="I19" s="17" t="s">
        <v>243</v>
      </c>
      <c r="J19" s="17"/>
      <c r="K19" s="17"/>
      <c r="L19" s="17"/>
      <c r="M19" t="s">
        <v>44</v>
      </c>
      <c r="N19" t="s">
        <v>44</v>
      </c>
      <c r="O19" t="s">
        <v>20</v>
      </c>
    </row>
    <row r="20" spans="1:23" x14ac:dyDescent="0.2">
      <c r="A20" t="s">
        <v>298</v>
      </c>
      <c r="B20" t="s">
        <v>178</v>
      </c>
      <c r="C20" t="s">
        <v>179</v>
      </c>
      <c r="D20" t="s">
        <v>307</v>
      </c>
      <c r="E20" s="17" t="s">
        <v>244</v>
      </c>
      <c r="F20" s="17"/>
      <c r="G20" s="17"/>
      <c r="H20" s="17"/>
      <c r="I20" s="17"/>
      <c r="J20" s="17"/>
      <c r="K20" s="17"/>
      <c r="L20" s="17"/>
      <c r="M20" t="s">
        <v>44</v>
      </c>
      <c r="N20" t="s">
        <v>44</v>
      </c>
      <c r="O20" t="s">
        <v>407</v>
      </c>
    </row>
    <row r="21" spans="1:23" x14ac:dyDescent="0.2">
      <c r="A21" t="s">
        <v>299</v>
      </c>
      <c r="B21" t="s">
        <v>180</v>
      </c>
      <c r="C21" t="s">
        <v>181</v>
      </c>
      <c r="D21" t="s">
        <v>307</v>
      </c>
      <c r="E21" s="17" t="s">
        <v>245</v>
      </c>
      <c r="F21" s="17"/>
      <c r="G21" s="17"/>
      <c r="H21" s="17"/>
      <c r="I21" s="17"/>
      <c r="J21" s="17"/>
      <c r="K21" s="17"/>
      <c r="L21" s="17"/>
      <c r="M21" t="s">
        <v>44</v>
      </c>
      <c r="N21" t="s">
        <v>44</v>
      </c>
      <c r="O21" t="s">
        <v>409</v>
      </c>
    </row>
    <row r="22" spans="1:23" x14ac:dyDescent="0.2">
      <c r="A22" t="s">
        <v>299</v>
      </c>
      <c r="B22" t="s">
        <v>182</v>
      </c>
      <c r="C22" t="s">
        <v>183</v>
      </c>
      <c r="D22" t="s">
        <v>307</v>
      </c>
      <c r="E22" s="17" t="s">
        <v>246</v>
      </c>
      <c r="F22" s="17"/>
      <c r="G22" s="17"/>
      <c r="H22" s="17"/>
      <c r="I22" s="17"/>
      <c r="J22" s="17"/>
      <c r="K22" s="17"/>
      <c r="L22" s="17"/>
      <c r="M22" t="s">
        <v>44</v>
      </c>
      <c r="N22" t="s">
        <v>44</v>
      </c>
      <c r="O22" t="s">
        <v>408</v>
      </c>
    </row>
    <row r="23" spans="1:23" x14ac:dyDescent="0.2">
      <c r="A23" t="s">
        <v>302</v>
      </c>
      <c r="B23" t="s">
        <v>184</v>
      </c>
      <c r="C23" t="s">
        <v>185</v>
      </c>
      <c r="D23" t="s">
        <v>307</v>
      </c>
      <c r="E23" s="17" t="s">
        <v>247</v>
      </c>
      <c r="F23" s="17"/>
      <c r="G23" s="17"/>
      <c r="H23" s="17"/>
      <c r="I23" s="17" t="s">
        <v>248</v>
      </c>
      <c r="J23" s="17"/>
      <c r="K23" s="17"/>
      <c r="L23" s="17"/>
      <c r="M23" t="s">
        <v>44</v>
      </c>
      <c r="N23" t="s">
        <v>44</v>
      </c>
      <c r="O23" t="s">
        <v>410</v>
      </c>
    </row>
    <row r="24" spans="1:23" x14ac:dyDescent="0.2">
      <c r="A24" t="s">
        <v>300</v>
      </c>
      <c r="B24" t="s">
        <v>186</v>
      </c>
      <c r="C24" t="s">
        <v>187</v>
      </c>
      <c r="D24" t="s">
        <v>307</v>
      </c>
      <c r="E24" s="17" t="s">
        <v>249</v>
      </c>
      <c r="F24" s="17"/>
      <c r="G24" s="17"/>
      <c r="H24" s="17"/>
      <c r="I24" s="17"/>
      <c r="J24" s="17"/>
      <c r="K24" s="17"/>
      <c r="L24" s="17"/>
      <c r="M24" t="s">
        <v>44</v>
      </c>
      <c r="N24" t="s">
        <v>44</v>
      </c>
      <c r="O24" t="s">
        <v>408</v>
      </c>
    </row>
    <row r="25" spans="1:23" x14ac:dyDescent="0.2">
      <c r="A25" t="s">
        <v>300</v>
      </c>
      <c r="B25" t="s">
        <v>188</v>
      </c>
      <c r="C25" t="s">
        <v>189</v>
      </c>
      <c r="D25" t="s">
        <v>307</v>
      </c>
      <c r="E25" s="17" t="s">
        <v>250</v>
      </c>
      <c r="F25" s="17"/>
      <c r="G25" s="17"/>
      <c r="H25" s="17"/>
      <c r="I25" s="17"/>
      <c r="J25" s="17"/>
      <c r="K25" s="17"/>
      <c r="L25" s="17"/>
      <c r="M25" t="s">
        <v>44</v>
      </c>
      <c r="N25" t="s">
        <v>44</v>
      </c>
      <c r="O25" t="s">
        <v>411</v>
      </c>
    </row>
    <row r="26" spans="1:23" x14ac:dyDescent="0.2">
      <c r="A26" t="s">
        <v>301</v>
      </c>
      <c r="B26" t="s">
        <v>190</v>
      </c>
      <c r="C26" t="s">
        <v>191</v>
      </c>
      <c r="D26" t="s">
        <v>307</v>
      </c>
      <c r="E26" s="17" t="s">
        <v>251</v>
      </c>
      <c r="F26" s="17"/>
      <c r="G26" s="17"/>
      <c r="H26" s="17"/>
      <c r="I26" s="17"/>
      <c r="J26" s="17"/>
      <c r="K26" s="17"/>
      <c r="L26" s="17"/>
      <c r="M26" t="s">
        <v>44</v>
      </c>
      <c r="N26" t="s">
        <v>44</v>
      </c>
      <c r="O26" t="s">
        <v>337</v>
      </c>
    </row>
    <row r="27" spans="1:23" x14ac:dyDescent="0.2">
      <c r="A27" t="s">
        <v>301</v>
      </c>
      <c r="B27" t="s">
        <v>192</v>
      </c>
      <c r="C27" t="s">
        <v>193</v>
      </c>
      <c r="D27" t="s">
        <v>307</v>
      </c>
      <c r="E27" s="17" t="s">
        <v>252</v>
      </c>
      <c r="F27" s="17"/>
      <c r="G27" s="17"/>
      <c r="H27" s="17"/>
      <c r="I27" s="17"/>
      <c r="J27" s="17"/>
      <c r="K27" s="17"/>
      <c r="L27" s="17"/>
      <c r="M27" t="s">
        <v>44</v>
      </c>
      <c r="N27" t="s">
        <v>44</v>
      </c>
      <c r="O27" t="s">
        <v>412</v>
      </c>
    </row>
    <row r="28" spans="1:23" x14ac:dyDescent="0.2">
      <c r="A28" t="s">
        <v>303</v>
      </c>
      <c r="B28" t="s">
        <v>194</v>
      </c>
      <c r="C28" t="s">
        <v>195</v>
      </c>
      <c r="D28" t="s">
        <v>307</v>
      </c>
      <c r="E28" s="17" t="s">
        <v>253</v>
      </c>
      <c r="F28" s="17"/>
      <c r="G28" s="17"/>
      <c r="H28" s="17"/>
      <c r="I28" s="17"/>
      <c r="J28" s="17"/>
      <c r="K28" s="17"/>
      <c r="L28" s="17"/>
      <c r="M28" t="s">
        <v>44</v>
      </c>
      <c r="N28" t="s">
        <v>44</v>
      </c>
      <c r="O28" t="s">
        <v>413</v>
      </c>
    </row>
    <row r="29" spans="1:23" x14ac:dyDescent="0.2">
      <c r="A29" t="s">
        <v>303</v>
      </c>
      <c r="B29" t="s">
        <v>196</v>
      </c>
      <c r="C29" t="s">
        <v>197</v>
      </c>
      <c r="D29" t="s">
        <v>307</v>
      </c>
      <c r="E29" s="17" t="s">
        <v>254</v>
      </c>
      <c r="F29" s="17"/>
      <c r="G29" s="17"/>
      <c r="H29" s="17"/>
      <c r="I29" s="17"/>
      <c r="J29" s="17"/>
      <c r="K29" s="17"/>
      <c r="L29" s="17"/>
      <c r="M29" t="s">
        <v>44</v>
      </c>
      <c r="N29" t="s">
        <v>44</v>
      </c>
      <c r="O29" t="s">
        <v>62</v>
      </c>
    </row>
    <row r="30" spans="1:23" x14ac:dyDescent="0.2">
      <c r="A30" t="s">
        <v>304</v>
      </c>
      <c r="B30" t="s">
        <v>198</v>
      </c>
      <c r="C30" t="s">
        <v>199</v>
      </c>
      <c r="D30" t="s">
        <v>307</v>
      </c>
      <c r="E30" s="17" t="s">
        <v>255</v>
      </c>
      <c r="F30" s="17"/>
      <c r="G30" s="17"/>
      <c r="H30" s="17"/>
      <c r="I30" s="17"/>
      <c r="J30" s="17"/>
      <c r="K30" s="17"/>
      <c r="L30" s="17"/>
      <c r="M30" t="s">
        <v>44</v>
      </c>
      <c r="N30" t="s">
        <v>44</v>
      </c>
      <c r="O30" t="s">
        <v>414</v>
      </c>
    </row>
    <row r="31" spans="1:23" x14ac:dyDescent="0.2">
      <c r="A31" t="s">
        <v>304</v>
      </c>
      <c r="B31" t="s">
        <v>200</v>
      </c>
      <c r="C31" t="s">
        <v>201</v>
      </c>
      <c r="D31" t="s">
        <v>307</v>
      </c>
      <c r="E31" s="17" t="s">
        <v>256</v>
      </c>
      <c r="F31" s="17"/>
      <c r="G31" s="17"/>
      <c r="H31" s="17"/>
      <c r="I31" s="17"/>
      <c r="J31" s="17"/>
      <c r="K31" s="17"/>
      <c r="L31" s="17"/>
      <c r="M31" t="s">
        <v>44</v>
      </c>
      <c r="N31" t="s">
        <v>44</v>
      </c>
      <c r="O31" t="s">
        <v>415</v>
      </c>
    </row>
    <row r="32" spans="1:23" x14ac:dyDescent="0.2">
      <c r="A32" t="s">
        <v>305</v>
      </c>
      <c r="B32" t="s">
        <v>202</v>
      </c>
      <c r="C32" t="s">
        <v>203</v>
      </c>
      <c r="D32" t="s">
        <v>307</v>
      </c>
      <c r="E32" s="17" t="s">
        <v>257</v>
      </c>
      <c r="F32" s="17"/>
      <c r="G32" s="17"/>
      <c r="H32" s="17"/>
      <c r="I32" s="17"/>
      <c r="J32" s="17"/>
      <c r="K32" s="17"/>
      <c r="L32" s="17"/>
      <c r="M32" t="s">
        <v>44</v>
      </c>
      <c r="N32" t="s">
        <v>44</v>
      </c>
      <c r="O32" t="s">
        <v>416</v>
      </c>
    </row>
    <row r="33" spans="1:16" x14ac:dyDescent="0.2">
      <c r="A33" t="s">
        <v>305</v>
      </c>
      <c r="B33" t="s">
        <v>204</v>
      </c>
      <c r="C33" t="s">
        <v>205</v>
      </c>
      <c r="D33" t="s">
        <v>307</v>
      </c>
      <c r="E33" s="17" t="s">
        <v>258</v>
      </c>
      <c r="F33" s="17"/>
      <c r="G33" s="17"/>
      <c r="H33" s="17"/>
      <c r="I33" s="17"/>
      <c r="J33" s="17"/>
      <c r="K33" s="17"/>
      <c r="L33" s="17"/>
      <c r="M33" t="s">
        <v>44</v>
      </c>
      <c r="N33" t="s">
        <v>44</v>
      </c>
      <c r="O33" t="s">
        <v>146</v>
      </c>
    </row>
    <row r="34" spans="1:16" x14ac:dyDescent="0.2">
      <c r="A34" t="s">
        <v>306</v>
      </c>
      <c r="B34" t="s">
        <v>206</v>
      </c>
      <c r="C34" t="s">
        <v>122</v>
      </c>
      <c r="D34" t="s">
        <v>307</v>
      </c>
      <c r="E34" s="17" t="s">
        <v>259</v>
      </c>
      <c r="F34" s="17"/>
      <c r="G34" s="17"/>
      <c r="H34" s="17"/>
      <c r="I34" s="17"/>
      <c r="J34" s="17"/>
      <c r="K34" s="17"/>
      <c r="L34" s="17"/>
      <c r="M34" t="s">
        <v>44</v>
      </c>
      <c r="N34" t="s">
        <v>44</v>
      </c>
      <c r="O34" t="s">
        <v>417</v>
      </c>
    </row>
    <row r="35" spans="1:16" x14ac:dyDescent="0.2">
      <c r="A35" t="s">
        <v>306</v>
      </c>
      <c r="B35" t="s">
        <v>207</v>
      </c>
      <c r="C35" t="s">
        <v>208</v>
      </c>
      <c r="D35" t="s">
        <v>307</v>
      </c>
      <c r="E35" s="17" t="s">
        <v>260</v>
      </c>
      <c r="F35" s="17"/>
      <c r="G35" s="17"/>
      <c r="H35" s="17"/>
      <c r="I35" s="17"/>
      <c r="J35" s="17"/>
      <c r="K35" s="17"/>
      <c r="L35" s="17"/>
      <c r="M35" t="s">
        <v>44</v>
      </c>
      <c r="N35" t="s">
        <v>44</v>
      </c>
      <c r="O35" t="s">
        <v>422</v>
      </c>
    </row>
    <row r="36" spans="1:16" x14ac:dyDescent="0.2">
      <c r="B36" t="s">
        <v>209</v>
      </c>
      <c r="C36" t="s">
        <v>125</v>
      </c>
      <c r="D36" t="s">
        <v>307</v>
      </c>
      <c r="E36" s="17">
        <v>0</v>
      </c>
      <c r="F36" s="17"/>
      <c r="G36" s="17"/>
      <c r="H36" s="17"/>
      <c r="I36" s="17"/>
      <c r="J36" s="17"/>
      <c r="K36" s="17"/>
      <c r="L36" s="17"/>
      <c r="M36" t="s">
        <v>44</v>
      </c>
      <c r="N36" t="s">
        <v>44</v>
      </c>
      <c r="O36" s="10" t="s">
        <v>369</v>
      </c>
    </row>
    <row r="37" spans="1:16" x14ac:dyDescent="0.2">
      <c r="B37" t="s">
        <v>210</v>
      </c>
      <c r="C37" t="s">
        <v>211</v>
      </c>
      <c r="D37" t="s">
        <v>307</v>
      </c>
      <c r="E37" s="17">
        <v>0</v>
      </c>
      <c r="F37" s="17"/>
      <c r="G37" s="17"/>
      <c r="H37" s="17"/>
      <c r="I37" s="17"/>
      <c r="J37" s="17"/>
      <c r="K37" s="17"/>
      <c r="L37" s="17"/>
      <c r="M37" t="s">
        <v>44</v>
      </c>
      <c r="N37" t="s">
        <v>44</v>
      </c>
      <c r="O37" s="10" t="s">
        <v>369</v>
      </c>
    </row>
    <row r="38" spans="1:16" x14ac:dyDescent="0.2">
      <c r="B38" t="s">
        <v>212</v>
      </c>
      <c r="C38" t="s">
        <v>213</v>
      </c>
      <c r="D38" t="s">
        <v>307</v>
      </c>
      <c r="E38" s="17">
        <v>0</v>
      </c>
      <c r="F38" s="17"/>
      <c r="G38" s="17"/>
      <c r="H38" s="17"/>
      <c r="I38" s="17"/>
      <c r="J38" s="17"/>
      <c r="K38" s="17"/>
      <c r="L38" s="17"/>
      <c r="M38" t="s">
        <v>44</v>
      </c>
      <c r="N38" t="s">
        <v>44</v>
      </c>
      <c r="O38" t="s">
        <v>418</v>
      </c>
    </row>
    <row r="39" spans="1:16" x14ac:dyDescent="0.2">
      <c r="A39" t="s">
        <v>350</v>
      </c>
      <c r="B39" t="s">
        <v>214</v>
      </c>
      <c r="C39" t="s">
        <v>215</v>
      </c>
      <c r="D39" t="s">
        <v>307</v>
      </c>
      <c r="E39" s="17" t="s">
        <v>237</v>
      </c>
      <c r="F39" s="17"/>
      <c r="G39" s="17"/>
      <c r="H39" s="17"/>
      <c r="I39" s="17"/>
      <c r="J39" s="17"/>
      <c r="K39" s="17"/>
      <c r="L39" s="17"/>
      <c r="M39" t="s">
        <v>44</v>
      </c>
      <c r="N39" t="s">
        <v>44</v>
      </c>
      <c r="O39" t="s">
        <v>53</v>
      </c>
    </row>
    <row r="40" spans="1:16" x14ac:dyDescent="0.2">
      <c r="A40" t="s">
        <v>350</v>
      </c>
      <c r="B40" t="s">
        <v>216</v>
      </c>
      <c r="C40" t="s">
        <v>23</v>
      </c>
      <c r="D40" t="s">
        <v>307</v>
      </c>
      <c r="E40" s="17" t="s">
        <v>238</v>
      </c>
      <c r="F40" s="17"/>
      <c r="G40" s="17"/>
      <c r="H40" s="17"/>
      <c r="I40" s="17"/>
      <c r="J40" s="17"/>
      <c r="K40" s="17"/>
      <c r="L40" s="17"/>
      <c r="M40" t="s">
        <v>44</v>
      </c>
      <c r="N40" t="s">
        <v>44</v>
      </c>
      <c r="O40" t="s">
        <v>419</v>
      </c>
    </row>
    <row r="41" spans="1:16" x14ac:dyDescent="0.2">
      <c r="A41" t="s">
        <v>350</v>
      </c>
      <c r="B41" t="s">
        <v>217</v>
      </c>
      <c r="C41" t="s">
        <v>24</v>
      </c>
      <c r="D41" t="s">
        <v>307</v>
      </c>
      <c r="E41" s="17" t="s">
        <v>239</v>
      </c>
      <c r="F41" s="17"/>
      <c r="G41" s="17"/>
      <c r="H41" s="17"/>
      <c r="I41" s="17"/>
      <c r="J41" s="17"/>
      <c r="K41" s="17"/>
      <c r="L41" s="17"/>
      <c r="M41" t="s">
        <v>44</v>
      </c>
      <c r="N41" t="s">
        <v>44</v>
      </c>
      <c r="O41" t="s">
        <v>60</v>
      </c>
    </row>
    <row r="42" spans="1:16" x14ac:dyDescent="0.2">
      <c r="A42" t="s">
        <v>350</v>
      </c>
      <c r="B42" t="s">
        <v>218</v>
      </c>
      <c r="C42" t="s">
        <v>25</v>
      </c>
      <c r="D42" t="s">
        <v>307</v>
      </c>
      <c r="E42">
        <v>0</v>
      </c>
      <c r="F42" s="17" t="s">
        <v>240</v>
      </c>
      <c r="G42" s="17"/>
      <c r="H42" s="17"/>
      <c r="I42" s="17"/>
      <c r="J42" s="17"/>
      <c r="K42" s="17"/>
      <c r="L42" s="17"/>
      <c r="M42" t="s">
        <v>44</v>
      </c>
      <c r="N42" t="s">
        <v>44</v>
      </c>
      <c r="O42" t="s">
        <v>420</v>
      </c>
    </row>
    <row r="43" spans="1:16" x14ac:dyDescent="0.2">
      <c r="A43" t="s">
        <v>349</v>
      </c>
      <c r="B43" t="s">
        <v>219</v>
      </c>
      <c r="C43" t="s">
        <v>220</v>
      </c>
      <c r="D43" t="s">
        <v>307</v>
      </c>
      <c r="E43">
        <v>0</v>
      </c>
      <c r="F43" s="17">
        <v>1011011</v>
      </c>
      <c r="G43" s="17"/>
      <c r="H43" s="17"/>
      <c r="I43" s="17"/>
      <c r="J43" s="17"/>
      <c r="K43" s="17"/>
      <c r="L43" s="17"/>
      <c r="M43" t="s">
        <v>337</v>
      </c>
      <c r="N43" t="s">
        <v>44</v>
      </c>
      <c r="O43" s="10" t="s">
        <v>337</v>
      </c>
      <c r="P43" s="10"/>
    </row>
    <row r="44" spans="1:16" x14ac:dyDescent="0.2">
      <c r="A44" t="s">
        <v>356</v>
      </c>
      <c r="B44" t="s">
        <v>128</v>
      </c>
      <c r="C44" t="s">
        <v>112</v>
      </c>
      <c r="D44" t="s">
        <v>307</v>
      </c>
      <c r="E44">
        <v>0</v>
      </c>
      <c r="F44">
        <v>0</v>
      </c>
      <c r="G44">
        <v>0</v>
      </c>
      <c r="H44" s="17">
        <v>10110</v>
      </c>
      <c r="I44" s="17"/>
      <c r="J44" s="17"/>
      <c r="K44" s="17"/>
      <c r="L44" s="17"/>
      <c r="M44" t="s">
        <v>336</v>
      </c>
      <c r="N44" t="s">
        <v>44</v>
      </c>
      <c r="O44" s="10" t="s">
        <v>177</v>
      </c>
      <c r="P44" s="10"/>
    </row>
    <row r="45" spans="1:16" x14ac:dyDescent="0.2">
      <c r="A45" t="s">
        <v>290</v>
      </c>
      <c r="B45" t="s">
        <v>221</v>
      </c>
      <c r="C45" t="s">
        <v>222</v>
      </c>
      <c r="D45" t="s">
        <v>307</v>
      </c>
      <c r="L45" t="s">
        <v>363</v>
      </c>
      <c r="M45" t="s">
        <v>57</v>
      </c>
      <c r="N45" t="s">
        <v>44</v>
      </c>
      <c r="O45" s="10" t="s">
        <v>268</v>
      </c>
      <c r="P45" s="10"/>
    </row>
    <row r="46" spans="1:16" x14ac:dyDescent="0.2">
      <c r="A46" t="s">
        <v>357</v>
      </c>
      <c r="B46" t="s">
        <v>132</v>
      </c>
      <c r="C46" t="s">
        <v>117</v>
      </c>
      <c r="M46" t="s">
        <v>338</v>
      </c>
      <c r="N46" t="s">
        <v>44</v>
      </c>
      <c r="O46" s="10" t="s">
        <v>227</v>
      </c>
      <c r="P46" s="10"/>
    </row>
    <row r="47" spans="1:16" x14ac:dyDescent="0.2">
      <c r="A47" t="s">
        <v>291</v>
      </c>
      <c r="B47" t="s">
        <v>223</v>
      </c>
      <c r="C47" t="s">
        <v>224</v>
      </c>
      <c r="D47" t="s">
        <v>307</v>
      </c>
      <c r="E47" t="s">
        <v>261</v>
      </c>
      <c r="F47" t="s">
        <v>261</v>
      </c>
      <c r="G47" t="s">
        <v>261</v>
      </c>
      <c r="H47" t="s">
        <v>261</v>
      </c>
      <c r="N47" t="s">
        <v>44</v>
      </c>
      <c r="O47" s="10" t="s">
        <v>421</v>
      </c>
      <c r="P47" s="10"/>
    </row>
    <row r="48" spans="1:16" x14ac:dyDescent="0.2">
      <c r="A48" t="s">
        <v>292</v>
      </c>
      <c r="B48" t="s">
        <v>225</v>
      </c>
      <c r="C48" t="s">
        <v>226</v>
      </c>
      <c r="D48" t="s">
        <v>307</v>
      </c>
      <c r="H48" t="s">
        <v>262</v>
      </c>
      <c r="I48" t="s">
        <v>262</v>
      </c>
      <c r="J48" t="s">
        <v>262</v>
      </c>
      <c r="K48" t="s">
        <v>262</v>
      </c>
      <c r="L48" t="s">
        <v>262</v>
      </c>
      <c r="M48" t="s">
        <v>44</v>
      </c>
      <c r="N48" t="s">
        <v>44</v>
      </c>
      <c r="O48" s="10" t="s">
        <v>311</v>
      </c>
      <c r="P48" s="10"/>
    </row>
    <row r="49" spans="1:16" x14ac:dyDescent="0.2">
      <c r="A49" t="s">
        <v>308</v>
      </c>
      <c r="B49" t="s">
        <v>227</v>
      </c>
      <c r="C49" t="s">
        <v>228</v>
      </c>
      <c r="M49" t="s">
        <v>44</v>
      </c>
      <c r="N49" t="s">
        <v>44</v>
      </c>
      <c r="O49" s="10" t="s">
        <v>369</v>
      </c>
      <c r="P49" s="10"/>
    </row>
    <row r="50" spans="1:16" x14ac:dyDescent="0.2">
      <c r="A50" t="s">
        <v>293</v>
      </c>
      <c r="B50" t="s">
        <v>229</v>
      </c>
      <c r="C50" t="s">
        <v>230</v>
      </c>
      <c r="M50" t="s">
        <v>44</v>
      </c>
      <c r="N50" t="s">
        <v>44</v>
      </c>
      <c r="O50" s="10" t="s">
        <v>369</v>
      </c>
      <c r="P50" s="10"/>
    </row>
    <row r="51" spans="1:16" x14ac:dyDescent="0.2">
      <c r="A51" t="s">
        <v>294</v>
      </c>
      <c r="B51" t="s">
        <v>231</v>
      </c>
      <c r="C51" t="s">
        <v>232</v>
      </c>
      <c r="N51" t="s">
        <v>44</v>
      </c>
      <c r="O51" s="10" t="s">
        <v>152</v>
      </c>
      <c r="P51" s="10"/>
    </row>
    <row r="52" spans="1:16" x14ac:dyDescent="0.2">
      <c r="A52" t="s">
        <v>295</v>
      </c>
      <c r="B52" t="s">
        <v>233</v>
      </c>
      <c r="C52" t="s">
        <v>234</v>
      </c>
      <c r="M52" t="s">
        <v>44</v>
      </c>
      <c r="N52" t="s">
        <v>44</v>
      </c>
      <c r="O52" s="10" t="s">
        <v>369</v>
      </c>
      <c r="P52" s="10"/>
    </row>
    <row r="53" spans="1:16" x14ac:dyDescent="0.2">
      <c r="A53" t="s">
        <v>309</v>
      </c>
      <c r="B53" t="s">
        <v>235</v>
      </c>
      <c r="C53" t="s">
        <v>236</v>
      </c>
      <c r="L53" t="s">
        <v>355</v>
      </c>
      <c r="M53" t="s">
        <v>44</v>
      </c>
      <c r="N53" t="s">
        <v>44</v>
      </c>
      <c r="O53" s="7" t="s">
        <v>44</v>
      </c>
      <c r="P53" s="7"/>
    </row>
    <row r="54" spans="1:16" ht="13.9" customHeight="1" x14ac:dyDescent="0.2">
      <c r="A54" t="s">
        <v>329</v>
      </c>
      <c r="B54" t="s">
        <v>121</v>
      </c>
      <c r="D54" t="s">
        <v>307</v>
      </c>
      <c r="G54" t="s">
        <v>333</v>
      </c>
      <c r="H54" t="s">
        <v>332</v>
      </c>
      <c r="J54" t="s">
        <v>330</v>
      </c>
      <c r="K54" s="18" t="s">
        <v>331</v>
      </c>
      <c r="L54" s="18"/>
      <c r="N54" t="s">
        <v>44</v>
      </c>
      <c r="O54" s="7"/>
    </row>
  </sheetData>
  <mergeCells count="32">
    <mergeCell ref="K54:L54"/>
    <mergeCell ref="E15:H15"/>
    <mergeCell ref="I15:L15"/>
    <mergeCell ref="E22:L22"/>
    <mergeCell ref="E23:H23"/>
    <mergeCell ref="I23:L23"/>
    <mergeCell ref="E37:L37"/>
    <mergeCell ref="E38:L38"/>
    <mergeCell ref="E35:L35"/>
    <mergeCell ref="E36:L36"/>
    <mergeCell ref="E25:L25"/>
    <mergeCell ref="E26:L26"/>
    <mergeCell ref="E27:L27"/>
    <mergeCell ref="E28:L28"/>
    <mergeCell ref="E24:L24"/>
    <mergeCell ref="E18:L18"/>
    <mergeCell ref="E19:H19"/>
    <mergeCell ref="I19:L19"/>
    <mergeCell ref="E20:L20"/>
    <mergeCell ref="E21:L21"/>
    <mergeCell ref="E41:L41"/>
    <mergeCell ref="F42:L42"/>
    <mergeCell ref="F43:L43"/>
    <mergeCell ref="H44:L44"/>
    <mergeCell ref="E29:L29"/>
    <mergeCell ref="E30:L30"/>
    <mergeCell ref="E31:L31"/>
    <mergeCell ref="E32:L32"/>
    <mergeCell ref="E33:L33"/>
    <mergeCell ref="E34:L34"/>
    <mergeCell ref="E39:L39"/>
    <mergeCell ref="E40:L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B6F-4EBA-4F23-B3B1-CE794543FE25}">
  <dimension ref="A1:D14"/>
  <sheetViews>
    <sheetView workbookViewId="0">
      <selection activeCell="G24" sqref="G24"/>
    </sheetView>
  </sheetViews>
  <sheetFormatPr defaultRowHeight="14.25" x14ac:dyDescent="0.2"/>
  <cols>
    <col min="3" max="3" width="11.375" bestFit="1" customWidth="1"/>
    <col min="4" max="4" width="16.125" bestFit="1" customWidth="1"/>
  </cols>
  <sheetData>
    <row r="1" spans="1:4" x14ac:dyDescent="0.2">
      <c r="A1" t="s">
        <v>316</v>
      </c>
      <c r="B1" t="s">
        <v>317</v>
      </c>
      <c r="C1" t="s">
        <v>318</v>
      </c>
      <c r="D1" t="s">
        <v>160</v>
      </c>
    </row>
    <row r="2" spans="1:4" x14ac:dyDescent="0.2">
      <c r="A2" t="s">
        <v>156</v>
      </c>
      <c r="B2" t="s">
        <v>315</v>
      </c>
      <c r="C2" t="s">
        <v>323</v>
      </c>
      <c r="D2" t="s">
        <v>161</v>
      </c>
    </row>
    <row r="3" spans="1:4" x14ac:dyDescent="0.2">
      <c r="A3" t="s">
        <v>156</v>
      </c>
      <c r="B3" t="s">
        <v>315</v>
      </c>
      <c r="C3" t="s">
        <v>319</v>
      </c>
      <c r="D3" t="s">
        <v>352</v>
      </c>
    </row>
    <row r="4" spans="1:4" x14ac:dyDescent="0.2">
      <c r="A4" t="s">
        <v>156</v>
      </c>
      <c r="B4" t="s">
        <v>315</v>
      </c>
      <c r="C4" t="s">
        <v>320</v>
      </c>
      <c r="D4" t="s">
        <v>353</v>
      </c>
    </row>
    <row r="5" spans="1:4" x14ac:dyDescent="0.2">
      <c r="A5" t="s">
        <v>157</v>
      </c>
      <c r="B5" t="s">
        <v>315</v>
      </c>
      <c r="C5" t="s">
        <v>323</v>
      </c>
      <c r="D5" t="s">
        <v>161</v>
      </c>
    </row>
    <row r="6" spans="1:4" x14ac:dyDescent="0.2">
      <c r="A6" t="s">
        <v>157</v>
      </c>
      <c r="B6" t="s">
        <v>315</v>
      </c>
      <c r="C6" t="s">
        <v>320</v>
      </c>
      <c r="D6" t="s">
        <v>351</v>
      </c>
    </row>
    <row r="7" spans="1:4" x14ac:dyDescent="0.2">
      <c r="A7" t="s">
        <v>157</v>
      </c>
      <c r="B7" t="s">
        <v>315</v>
      </c>
      <c r="C7" t="s">
        <v>319</v>
      </c>
      <c r="D7" t="s">
        <v>351</v>
      </c>
    </row>
    <row r="8" spans="1:4" x14ac:dyDescent="0.2">
      <c r="A8" t="s">
        <v>157</v>
      </c>
      <c r="B8" t="s">
        <v>315</v>
      </c>
      <c r="C8" t="s">
        <v>321</v>
      </c>
      <c r="D8" t="s">
        <v>351</v>
      </c>
    </row>
    <row r="9" spans="1:4" x14ac:dyDescent="0.2">
      <c r="A9" t="s">
        <v>157</v>
      </c>
      <c r="B9" t="s">
        <v>315</v>
      </c>
      <c r="C9" t="s">
        <v>322</v>
      </c>
      <c r="D9" t="s">
        <v>351</v>
      </c>
    </row>
    <row r="10" spans="1:4" x14ac:dyDescent="0.2">
      <c r="A10" t="s">
        <v>158</v>
      </c>
      <c r="B10" t="s">
        <v>425</v>
      </c>
      <c r="C10" t="s">
        <v>323</v>
      </c>
      <c r="D10" t="s">
        <v>161</v>
      </c>
    </row>
    <row r="11" spans="1:4" x14ac:dyDescent="0.2">
      <c r="A11" t="s">
        <v>158</v>
      </c>
      <c r="B11" t="s">
        <v>425</v>
      </c>
      <c r="C11" t="s">
        <v>320</v>
      </c>
      <c r="D11" t="s">
        <v>351</v>
      </c>
    </row>
    <row r="12" spans="1:4" x14ac:dyDescent="0.2">
      <c r="A12" t="s">
        <v>158</v>
      </c>
      <c r="B12" t="s">
        <v>425</v>
      </c>
      <c r="C12" t="s">
        <v>319</v>
      </c>
      <c r="D12" t="s">
        <v>351</v>
      </c>
    </row>
    <row r="13" spans="1:4" x14ac:dyDescent="0.2">
      <c r="A13" t="s">
        <v>158</v>
      </c>
      <c r="B13" t="s">
        <v>425</v>
      </c>
      <c r="C13" t="s">
        <v>321</v>
      </c>
      <c r="D13" t="s">
        <v>351</v>
      </c>
    </row>
    <row r="14" spans="1:4" x14ac:dyDescent="0.2">
      <c r="A14" t="s">
        <v>159</v>
      </c>
      <c r="B14" t="s">
        <v>324</v>
      </c>
      <c r="C14" t="s">
        <v>325</v>
      </c>
      <c r="D14" t="s">
        <v>351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4269-D870-4158-9FDD-B04BA6DF09E6}">
  <dimension ref="A1:AH1"/>
  <sheetViews>
    <sheetView workbookViewId="0">
      <selection activeCell="E1" sqref="E1"/>
    </sheetView>
  </sheetViews>
  <sheetFormatPr defaultRowHeight="14.25" x14ac:dyDescent="0.2"/>
  <sheetData>
    <row r="1" spans="1:34" x14ac:dyDescent="0.2">
      <c r="A1" t="s">
        <v>285</v>
      </c>
      <c r="B1" t="s">
        <v>426</v>
      </c>
      <c r="C1" t="s">
        <v>385</v>
      </c>
      <c r="D1" t="s">
        <v>404</v>
      </c>
      <c r="E1" t="s">
        <v>405</v>
      </c>
      <c r="F1" t="s">
        <v>47</v>
      </c>
      <c r="G1" t="s">
        <v>78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296</v>
      </c>
      <c r="W1" t="s">
        <v>298</v>
      </c>
      <c r="X1" t="s">
        <v>299</v>
      </c>
      <c r="Y1" t="s">
        <v>301</v>
      </c>
      <c r="Z1" t="s">
        <v>300</v>
      </c>
      <c r="AA1" t="s">
        <v>303</v>
      </c>
      <c r="AB1" t="s">
        <v>304</v>
      </c>
      <c r="AC1" t="s">
        <v>305</v>
      </c>
      <c r="AD1" t="s">
        <v>306</v>
      </c>
      <c r="AE1" t="s">
        <v>386</v>
      </c>
      <c r="AF1" t="s">
        <v>401</v>
      </c>
      <c r="AG1" t="s">
        <v>402</v>
      </c>
      <c r="AH1" t="s">
        <v>403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标定概述</vt:lpstr>
      <vt:lpstr>标定流程</vt:lpstr>
      <vt:lpstr>烧写映射</vt:lpstr>
      <vt:lpstr>通用寄存器映射</vt:lpstr>
      <vt:lpstr>Sheet5</vt:lpstr>
      <vt:lpstr>测试数据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taiyuan</dc:creator>
  <cp:lastModifiedBy>tsing tstd</cp:lastModifiedBy>
  <dcterms:created xsi:type="dcterms:W3CDTF">2015-06-05T18:19:34Z</dcterms:created>
  <dcterms:modified xsi:type="dcterms:W3CDTF">2025-03-25T09:08:01Z</dcterms:modified>
</cp:coreProperties>
</file>