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0515" windowHeight="7875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F42" i="1" l="1"/>
  <c r="F43" i="1"/>
  <c r="F44" i="1"/>
  <c r="F45" i="1"/>
  <c r="F46" i="1"/>
  <c r="F47" i="1"/>
  <c r="D44" i="1"/>
  <c r="D43" i="1"/>
  <c r="D42" i="1"/>
  <c r="B44" i="1"/>
  <c r="B43" i="1"/>
  <c r="B42" i="1"/>
  <c r="M47" i="1"/>
  <c r="L47" i="1"/>
  <c r="K47" i="1"/>
  <c r="F25" i="1" l="1"/>
  <c r="F24" i="1"/>
  <c r="F22" i="1" l="1"/>
  <c r="F21" i="1"/>
  <c r="F23" i="1"/>
  <c r="F26" i="1"/>
  <c r="F27" i="1"/>
  <c r="F20" i="1" l="1"/>
  <c r="F11" i="1" l="1"/>
  <c r="J6" i="1" l="1"/>
  <c r="J5" i="1"/>
  <c r="J4" i="1"/>
  <c r="J3" i="1"/>
  <c r="F54" i="1"/>
  <c r="F53" i="1"/>
  <c r="F52" i="1"/>
  <c r="F51" i="1"/>
  <c r="F50" i="1"/>
  <c r="F49" i="1"/>
  <c r="F48" i="1"/>
  <c r="F41" i="1"/>
  <c r="F39" i="1"/>
  <c r="F38" i="1"/>
  <c r="F37" i="1"/>
  <c r="F36" i="1"/>
  <c r="F35" i="1"/>
  <c r="F34" i="1"/>
  <c r="F33" i="1"/>
  <c r="F32" i="1"/>
  <c r="F31" i="1"/>
  <c r="F29" i="1"/>
  <c r="F28" i="1"/>
  <c r="F19" i="1"/>
  <c r="F18" i="1"/>
  <c r="F17" i="1"/>
  <c r="F16" i="1"/>
  <c r="F15" i="1"/>
  <c r="F13" i="1"/>
  <c r="F12" i="1"/>
  <c r="G14" i="1" l="1"/>
  <c r="K4" i="1" s="1"/>
  <c r="G40" i="1"/>
  <c r="K6" i="1" s="1"/>
  <c r="G30" i="1"/>
  <c r="K5" i="1" s="1"/>
  <c r="F5" i="1"/>
  <c r="F6" i="1"/>
  <c r="F7" i="1"/>
  <c r="F8" i="1"/>
  <c r="F9" i="1"/>
  <c r="F10" i="1"/>
  <c r="F4" i="1"/>
  <c r="G3" i="1" l="1"/>
  <c r="K3" i="1" s="1"/>
  <c r="K7" i="1" s="1"/>
</calcChain>
</file>

<file path=xl/sharedStrings.xml><?xml version="1.0" encoding="utf-8"?>
<sst xmlns="http://schemas.openxmlformats.org/spreadsheetml/2006/main" count="61" uniqueCount="59">
  <si>
    <t>Name</t>
  </si>
  <si>
    <t>Link</t>
  </si>
  <si>
    <t>Qt</t>
  </si>
  <si>
    <t xml:space="preserve">Price </t>
  </si>
  <si>
    <t>http://www.ebay.com/itm/Lot-of-10-pcs-7-Segment-Red-LED-Display-3-/390221407355?pt=LH_DefaultDomain_0&amp;hash=item5adb02247b</t>
  </si>
  <si>
    <t>Total</t>
  </si>
  <si>
    <t>7 segment display</t>
  </si>
  <si>
    <t>Electronics</t>
  </si>
  <si>
    <t>Category</t>
  </si>
  <si>
    <t>Motor</t>
  </si>
  <si>
    <t>Raw Materials</t>
  </si>
  <si>
    <t>Mechanical</t>
  </si>
  <si>
    <t>Pump</t>
  </si>
  <si>
    <t>Cylinder</t>
  </si>
  <si>
    <t>http://www.grainger.com/product/MAXIM-Hydraulic-Cylinder-6FDA8?Pid=search</t>
  </si>
  <si>
    <t>http://www.instrumart.com/products/30859/ashcroft-a2-heavy-industrial-pressure-transmitter?gclid=CNm0wdGv9LoCFU4OOgod_VEAbg</t>
  </si>
  <si>
    <t>Rasberry Pi</t>
  </si>
  <si>
    <t>Monitor</t>
  </si>
  <si>
    <t>Frame Steel</t>
  </si>
  <si>
    <t>Castors</t>
  </si>
  <si>
    <t>Paint</t>
  </si>
  <si>
    <t>Aluminum plate</t>
  </si>
  <si>
    <t>hdmi cord</t>
  </si>
  <si>
    <t>i2c ADC</t>
  </si>
  <si>
    <t>Switches</t>
  </si>
  <si>
    <t>Lines</t>
  </si>
  <si>
    <t>Misc Hardware</t>
  </si>
  <si>
    <t xml:space="preserve">Misc </t>
  </si>
  <si>
    <t>http://www.automationdirect.com/adc/Shopping/Catalog/Motors/AC_Motors_-_General_Purpose_and_Inverter_Duty_(0.25_-_300HP)/AC_Motors-General_Purpose,_Rolled_Steel,_IronHorse_(0.33_-_2HP)/1-Phase_Motors,_56C_(0.33_-_1.5HP)/MTR-001-1AB18</t>
  </si>
  <si>
    <t>http://www.grainger.com/product/HALDEX-BARNES-Pump-4F651?s_pp=false</t>
  </si>
  <si>
    <t>Coupling</t>
  </si>
  <si>
    <t>S50MST-A07P50P50</t>
  </si>
  <si>
    <t>http://www.amazon.com/CanaKit-Raspberry-Basic-Clear-Supply/dp/B00DG9D6IK/ref=sr_1_6?ie=UTF8&amp;qid=1390244948&amp;sr=8-6&amp;keywords=raspberry+pi</t>
  </si>
  <si>
    <t>http://www.amazon.com/Samsung-S20B350H-20-Inch-LED-Lit-Monitor/dp/B007VPHS2U/ref=sr_1_7?ie=UTF8&amp;qid=1390245063&amp;sr=8-7&amp;keywords=hdmi+monitor</t>
  </si>
  <si>
    <t>http://www.amazon.com/AmazonBasics-High-Speed-HDMI-Cable-Meters/dp/B003L1ZYYM/ref=sr_1_1?ie=UTF8&amp;qid=1390245092&amp;sr=8-1&amp;keywords=hdmi+cord</t>
  </si>
  <si>
    <t>Darlington Array</t>
  </si>
  <si>
    <t>https://www.sparkfun.com/products/312</t>
  </si>
  <si>
    <t>Pressure Release</t>
  </si>
  <si>
    <t>http://www.grainger.com/product/PRINCE-Relief-Valve-6X843?s_pp=false</t>
  </si>
  <si>
    <t>Valve</t>
  </si>
  <si>
    <t>Tank</t>
  </si>
  <si>
    <t>http://www.northerntool.com/shop/tools/product_200466862_200466862</t>
  </si>
  <si>
    <t>http://www.northerntool.com/shop/tools/product_200339057_200339057?cm_mmc=Google-pla-_-Hydraulics-_-Hydraulic%20Valves-_-201615&amp;ci_src=17588969&amp;ci_sku=201615&amp;gclid=COWNt4KIk7wCFahj7AodkDEA_g</t>
  </si>
  <si>
    <t>Better Valve</t>
  </si>
  <si>
    <t>http://www.northerntool.com/shop/tools/product_472_472</t>
  </si>
  <si>
    <t>Sensor (0-5V)</t>
  </si>
  <si>
    <t>http://www.adafruit.com/products/1085</t>
  </si>
  <si>
    <t>Hydraulics</t>
  </si>
  <si>
    <t>Filter</t>
  </si>
  <si>
    <t>http://www.grainger.com/product/Spin-on-Filter-3KML8?s_pp=false</t>
  </si>
  <si>
    <t>Filter Replacement</t>
  </si>
  <si>
    <t>http://www.grainger.com/product/PARKER-Filter-Element-1R412?opr=OAPD&amp;pbi=3KML8</t>
  </si>
  <si>
    <t>http://www.capitalsteel.net/</t>
  </si>
  <si>
    <t>i</t>
  </si>
  <si>
    <t>Dimensional</t>
  </si>
  <si>
    <t>2x2x 1/8</t>
  </si>
  <si>
    <t>3x3x 1/8</t>
  </si>
  <si>
    <t>3x6x 1/8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</si>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</sst>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#.0\ &quot;in&quot;"/>
    <numFmt numFmtId="165" formatCode="#.00\ &quot;ft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0" fontId="0" fillId="0" borderId="3" xfId="0" applyBorder="1"/>
    <xf numFmtId="0" fontId="0" fillId="0" borderId="4" xfId="0" applyBorder="1"/>
    <xf numFmtId="44" fontId="0" fillId="0" borderId="4" xfId="1" applyFont="1" applyBorder="1"/>
    <xf numFmtId="44" fontId="0" fillId="0" borderId="5" xfId="1" applyFont="1" applyBorder="1"/>
    <xf numFmtId="0" fontId="0" fillId="0" borderId="6" xfId="0" applyBorder="1"/>
    <xf numFmtId="44" fontId="0" fillId="0" borderId="7" xfId="1" applyFont="1" applyBorder="1"/>
    <xf numFmtId="0" fontId="0" fillId="0" borderId="8" xfId="0" applyBorder="1"/>
    <xf numFmtId="0" fontId="0" fillId="0" borderId="9" xfId="0" applyBorder="1"/>
    <xf numFmtId="44" fontId="0" fillId="0" borderId="9" xfId="1" applyFont="1" applyBorder="1"/>
    <xf numFmtId="44" fontId="0" fillId="0" borderId="10" xfId="1" applyFont="1" applyBorder="1"/>
    <xf numFmtId="0" fontId="0" fillId="0" borderId="11" xfId="0" applyBorder="1"/>
    <xf numFmtId="0" fontId="0" fillId="0" borderId="12" xfId="0" applyBorder="1"/>
    <xf numFmtId="44" fontId="0" fillId="0" borderId="12" xfId="1" applyFont="1" applyBorder="1"/>
    <xf numFmtId="44" fontId="0" fillId="0" borderId="13" xfId="1" applyFont="1" applyBorder="1"/>
    <xf numFmtId="0" fontId="2" fillId="0" borderId="4" xfId="2" applyBorder="1"/>
    <xf numFmtId="0" fontId="0" fillId="0" borderId="5" xfId="0" applyBorder="1"/>
    <xf numFmtId="44" fontId="0" fillId="0" borderId="7" xfId="0" applyNumberFormat="1" applyBorder="1"/>
    <xf numFmtId="0" fontId="0" fillId="0" borderId="20" xfId="0" applyBorder="1"/>
    <xf numFmtId="44" fontId="0" fillId="0" borderId="16" xfId="0" applyNumberFormat="1" applyBorder="1"/>
    <xf numFmtId="0" fontId="3" fillId="0" borderId="14" xfId="0" applyFont="1" applyBorder="1"/>
    <xf numFmtId="44" fontId="3" fillId="0" borderId="2" xfId="0" applyNumberFormat="1" applyFont="1" applyBorder="1"/>
    <xf numFmtId="0" fontId="2" fillId="0" borderId="0" xfId="2"/>
    <xf numFmtId="8" fontId="0" fillId="0" borderId="1" xfId="1" applyNumberFormat="1" applyFont="1" applyBorder="1"/>
    <xf numFmtId="44" fontId="4" fillId="0" borderId="15" xfId="0" applyNumberFormat="1" applyFont="1" applyBorder="1"/>
    <xf numFmtId="0" fontId="2" fillId="0" borderId="1" xfId="2" applyBorder="1"/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6" xfId="0" applyBorder="1"/>
    <xf numFmtId="44" fontId="0" fillId="0" borderId="7" xfId="1" applyFont="1" applyBorder="1"/>
    <xf numFmtId="0" fontId="2" fillId="0" borderId="1" xfId="2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5" fontId="0" fillId="0" borderId="22" xfId="0" applyNumberForma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Sheet1!$K$2</c:f>
              <c:strCache>
                <c:ptCount val="1"/>
                <c:pt idx="0">
                  <c:v>Total</c:v>
                </c:pt>
              </c:strCache>
            </c:strRef>
          </c:tx>
          <c:dLbls>
            <c:showLegendKey val="0"/>
            <c:showVal val="1"/>
            <c:showCatName val="1"/>
            <c:showSerName val="0"/>
            <c:showPercent val="1"/>
            <c:showBubbleSize val="0"/>
            <c:separator> </c:separator>
            <c:showLeaderLines val="1"/>
          </c:dLbls>
          <c:cat>
            <c:strRef>
              <c:f>Sheet1!$J$3:$J$6</c:f>
              <c:strCache>
                <c:ptCount val="4"/>
                <c:pt idx="0">
                  <c:v>Electronics</c:v>
                </c:pt>
                <c:pt idx="1">
                  <c:v>Hydraulics</c:v>
                </c:pt>
                <c:pt idx="2">
                  <c:v>Mechanical</c:v>
                </c:pt>
                <c:pt idx="3">
                  <c:v>Raw Materials</c:v>
                </c:pt>
              </c:strCache>
            </c:strRef>
          </c:cat>
          <c:val>
            <c:numRef>
              <c:f>Sheet1!$K$3:$K$6</c:f>
              <c:numCache>
                <c:formatCode>_("$"* #,##0.00_);_("$"* \(#,##0.00\);_("$"* "-"??_);_(@_)</c:formatCode>
                <c:ptCount val="4"/>
                <c:pt idx="0">
                  <c:v>431.84000000000003</c:v>
                </c:pt>
                <c:pt idx="1">
                  <c:v>1217.75</c:v>
                </c:pt>
                <c:pt idx="2">
                  <c:v>340</c:v>
                </c:pt>
                <c:pt idx="3">
                  <c:v>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495300</xdr:colOff>
      <xdr:row>3</xdr:row>
      <xdr:rowOff>85725</xdr:rowOff>
    </xdr:from>
    <xdr:to>
      <xdr:col>21</xdr:col>
      <xdr:colOff>190500</xdr:colOff>
      <xdr:row>18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Samsung-S20B350H-20-Inch-LED-Lit-Monitor/dp/B007VPHS2U/ref=sr_1_7?ie=UTF8&amp;qid=1390245063&amp;sr=8-7&amp;keywords=hdmi+monitor" TargetMode="External"/><Relationship Id="rId13" Type="http://schemas.openxmlformats.org/officeDocument/2006/relationships/hyperlink" Target="http://www.adafruit.com/products/1085" TargetMode="External"/><Relationship Id="rId3" Type="http://schemas.openxmlformats.org/officeDocument/2006/relationships/hyperlink" Target="http://www.instrumart.com/products/30859/ashcroft-a2-heavy-industrial-pressure-transmitter?gclid=CNm0wdGv9LoCFU4OOgod_VEAbg" TargetMode="External"/><Relationship Id="rId7" Type="http://schemas.openxmlformats.org/officeDocument/2006/relationships/hyperlink" Target="http://www.amazon.com/CanaKit-Raspberry-Basic-Clear-Supply/dp/B00DG9D6IK/ref=sr_1_6?ie=UTF8&amp;qid=1390244948&amp;sr=8-6&amp;keywords=raspberry+pi" TargetMode="External"/><Relationship Id="rId12" Type="http://schemas.openxmlformats.org/officeDocument/2006/relationships/hyperlink" Target="http://www.northerntool.com/shop/tools/product_200466862_200466862" TargetMode="External"/><Relationship Id="rId2" Type="http://schemas.openxmlformats.org/officeDocument/2006/relationships/hyperlink" Target="http://www.grainger.com/product/MAXIM-Hydraulic-Cylinder-6FDA8?Pid=search" TargetMode="External"/><Relationship Id="rId1" Type="http://schemas.openxmlformats.org/officeDocument/2006/relationships/hyperlink" Target="http://www.ebay.com/itm/Lot-of-10-pcs-7-Segment-Red-LED-Display-3-/390221407355?pt=LH_DefaultDomain_0&amp;hash=item5adb02247b" TargetMode="External"/><Relationship Id="rId6" Type="http://schemas.openxmlformats.org/officeDocument/2006/relationships/hyperlink" Target="http://www.grainger.com/product/HALDEX-BARNES-Pump-4F651?s_pp=false" TargetMode="External"/><Relationship Id="rId11" Type="http://schemas.openxmlformats.org/officeDocument/2006/relationships/hyperlink" Target="http://www.grainger.com/product/PRINCE-Relief-Valve-6X843?s_pp=false" TargetMode="External"/><Relationship Id="rId5" Type="http://schemas.openxmlformats.org/officeDocument/2006/relationships/hyperlink" Target="https://sdp-si.com/eStore/Catalog/Group/259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sparkfun.com/products/312" TargetMode="External"/><Relationship Id="rId4" Type="http://schemas.openxmlformats.org/officeDocument/2006/relationships/hyperlink" Target="http://www.automationdirect.com/adc/Shopping/Catalog/Motors/AC_Motors_-_General_Purpose_and_Inverter_Duty_(0.25_-_300HP)/AC_Motors-General_Purpose,_Rolled_Steel,_IronHorse_(0.33_-_2HP)/1-Phase_Motors,_56C_(0.33_-_1.5HP)/MTR-001-1AB18" TargetMode="External"/><Relationship Id="rId9" Type="http://schemas.openxmlformats.org/officeDocument/2006/relationships/hyperlink" Target="http://www.amazon.com/AmazonBasics-High-Speed-HDMI-Cable-Meters/dp/B003L1ZYYM/ref=sr_1_1?ie=UTF8&amp;qid=1390245092&amp;sr=8-1&amp;keywords=hdmi+cor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topLeftCell="A19" workbookViewId="0">
      <selection activeCell="I38" sqref="I38"/>
    </sheetView>
  </sheetViews>
  <sheetFormatPr defaultRowHeight="15" x14ac:dyDescent="0.25"/>
  <cols>
    <col min="2" max="2" width="20.7109375" customWidth="1"/>
    <col min="3" max="3" width="36.7109375" customWidth="1"/>
    <col min="5" max="5" width="10.5703125" style="1" bestFit="1" customWidth="1"/>
    <col min="6" max="6" width="9.140625" style="1"/>
    <col min="7" max="7" width="10.42578125" customWidth="1"/>
    <col min="10" max="10" width="15.140625" customWidth="1"/>
    <col min="11" max="11" width="10.85546875" customWidth="1"/>
  </cols>
  <sheetData>
    <row r="1" spans="2:11" ht="15.75" thickBot="1" x14ac:dyDescent="0.3"/>
    <row r="2" spans="2:11" ht="15.75" thickBot="1" x14ac:dyDescent="0.3">
      <c r="B2" s="14" t="s">
        <v>0</v>
      </c>
      <c r="C2" s="15" t="s">
        <v>1</v>
      </c>
      <c r="D2" s="15" t="s">
        <v>2</v>
      </c>
      <c r="E2" s="16" t="s">
        <v>3</v>
      </c>
      <c r="F2" s="17" t="s">
        <v>5</v>
      </c>
      <c r="J2" s="4" t="s">
        <v>8</v>
      </c>
      <c r="K2" s="19" t="s">
        <v>5</v>
      </c>
    </row>
    <row r="3" spans="2:11" ht="15.75" thickBot="1" x14ac:dyDescent="0.3">
      <c r="B3" s="35" t="s">
        <v>7</v>
      </c>
      <c r="C3" s="36"/>
      <c r="D3" s="36"/>
      <c r="E3" s="36"/>
      <c r="F3" s="37"/>
      <c r="G3" s="24">
        <f>SUM(F4:F13)</f>
        <v>431.84000000000003</v>
      </c>
      <c r="J3" s="8" t="str">
        <f>B3</f>
        <v>Electronics</v>
      </c>
      <c r="K3" s="20">
        <f>G3</f>
        <v>431.84000000000003</v>
      </c>
    </row>
    <row r="4" spans="2:11" x14ac:dyDescent="0.25">
      <c r="B4" s="4" t="s">
        <v>6</v>
      </c>
      <c r="C4" s="18" t="s">
        <v>4</v>
      </c>
      <c r="D4" s="5">
        <v>10</v>
      </c>
      <c r="E4" s="6">
        <v>2.4990000000000001</v>
      </c>
      <c r="F4" s="7">
        <f>D4*E4</f>
        <v>24.990000000000002</v>
      </c>
      <c r="J4" s="8" t="str">
        <f>B14</f>
        <v>Hydraulics</v>
      </c>
      <c r="K4" s="20">
        <f>G14</f>
        <v>1217.75</v>
      </c>
    </row>
    <row r="5" spans="2:11" x14ac:dyDescent="0.25">
      <c r="B5" s="8" t="s">
        <v>16</v>
      </c>
      <c r="C5" s="34" t="s">
        <v>32</v>
      </c>
      <c r="D5" s="2">
        <v>1</v>
      </c>
      <c r="E5" s="3">
        <v>50</v>
      </c>
      <c r="F5" s="9">
        <f t="shared" ref="F5:F12" si="0">D5*E5</f>
        <v>50</v>
      </c>
      <c r="J5" s="8" t="str">
        <f>B30</f>
        <v>Mechanical</v>
      </c>
      <c r="K5" s="20">
        <f>G30</f>
        <v>340</v>
      </c>
    </row>
    <row r="6" spans="2:11" ht="15.75" thickBot="1" x14ac:dyDescent="0.3">
      <c r="B6" s="8" t="s">
        <v>17</v>
      </c>
      <c r="C6" s="34" t="s">
        <v>33</v>
      </c>
      <c r="D6" s="2">
        <v>1</v>
      </c>
      <c r="E6" s="3">
        <v>100</v>
      </c>
      <c r="F6" s="9">
        <f t="shared" si="0"/>
        <v>100</v>
      </c>
      <c r="J6" s="21" t="str">
        <f>B40</f>
        <v>Raw Materials</v>
      </c>
      <c r="K6" s="22">
        <f>G40</f>
        <v>78</v>
      </c>
    </row>
    <row r="7" spans="2:11" ht="15.75" thickBot="1" x14ac:dyDescent="0.3">
      <c r="B7" s="8" t="s">
        <v>22</v>
      </c>
      <c r="C7" s="34" t="s">
        <v>34</v>
      </c>
      <c r="D7" s="2">
        <v>1</v>
      </c>
      <c r="E7" s="3">
        <v>20</v>
      </c>
      <c r="F7" s="9">
        <f t="shared" si="0"/>
        <v>20</v>
      </c>
      <c r="J7" s="23" t="s">
        <v>5</v>
      </c>
      <c r="K7" s="27">
        <f>SUM(K3:K6)</f>
        <v>2067.59</v>
      </c>
    </row>
    <row r="8" spans="2:11" x14ac:dyDescent="0.25">
      <c r="B8" s="8" t="s">
        <v>23</v>
      </c>
      <c r="C8" s="34" t="s">
        <v>46</v>
      </c>
      <c r="D8" s="2">
        <v>3</v>
      </c>
      <c r="E8" s="3">
        <v>14.95</v>
      </c>
      <c r="F8" s="9">
        <f t="shared" si="0"/>
        <v>44.849999999999994</v>
      </c>
    </row>
    <row r="9" spans="2:11" x14ac:dyDescent="0.25">
      <c r="B9" s="8" t="s">
        <v>24</v>
      </c>
      <c r="C9" s="2"/>
      <c r="D9" s="2">
        <v>6</v>
      </c>
      <c r="E9" s="3">
        <v>5</v>
      </c>
      <c r="F9" s="9">
        <f t="shared" si="0"/>
        <v>30</v>
      </c>
    </row>
    <row r="10" spans="2:11" x14ac:dyDescent="0.25">
      <c r="B10" s="8" t="s">
        <v>27</v>
      </c>
      <c r="C10" s="2"/>
      <c r="D10" s="2">
        <v>1</v>
      </c>
      <c r="E10" s="3">
        <v>150</v>
      </c>
      <c r="F10" s="9">
        <f t="shared" si="0"/>
        <v>150</v>
      </c>
    </row>
    <row r="11" spans="2:11" s="29" customFormat="1" x14ac:dyDescent="0.25">
      <c r="B11" s="32" t="s">
        <v>35</v>
      </c>
      <c r="C11" s="34" t="s">
        <v>36</v>
      </c>
      <c r="D11" s="30">
        <v>6</v>
      </c>
      <c r="E11" s="31">
        <v>2</v>
      </c>
      <c r="F11" s="33">
        <f t="shared" si="0"/>
        <v>12</v>
      </c>
    </row>
    <row r="12" spans="2:11" x14ac:dyDescent="0.25">
      <c r="B12" s="8"/>
      <c r="C12" s="2"/>
      <c r="D12" s="2"/>
      <c r="E12" s="3"/>
      <c r="F12" s="9">
        <f t="shared" si="0"/>
        <v>0</v>
      </c>
    </row>
    <row r="13" spans="2:11" ht="15.75" thickBot="1" x14ac:dyDescent="0.3">
      <c r="B13" s="10"/>
      <c r="C13" s="11"/>
      <c r="D13" s="11"/>
      <c r="E13" s="12"/>
      <c r="F13" s="13">
        <f>D13*E13</f>
        <v>0</v>
      </c>
    </row>
    <row r="14" spans="2:11" ht="15.75" thickBot="1" x14ac:dyDescent="0.3">
      <c r="B14" s="35" t="s">
        <v>47</v>
      </c>
      <c r="C14" s="36"/>
      <c r="D14" s="36"/>
      <c r="E14" s="36"/>
      <c r="F14" s="37"/>
      <c r="G14" s="24">
        <f>SUM(F15:F29)</f>
        <v>1217.75</v>
      </c>
    </row>
    <row r="15" spans="2:11" x14ac:dyDescent="0.25">
      <c r="B15" s="4" t="s">
        <v>12</v>
      </c>
      <c r="C15" s="18" t="s">
        <v>29</v>
      </c>
      <c r="D15" s="5">
        <v>1</v>
      </c>
      <c r="E15" s="6">
        <v>171.75</v>
      </c>
      <c r="F15" s="7">
        <f>D15*E15</f>
        <v>171.75</v>
      </c>
    </row>
    <row r="16" spans="2:11" x14ac:dyDescent="0.25">
      <c r="B16" s="8" t="s">
        <v>9</v>
      </c>
      <c r="C16" s="28" t="s">
        <v>28</v>
      </c>
      <c r="D16" s="2">
        <v>1</v>
      </c>
      <c r="E16" s="3">
        <v>123</v>
      </c>
      <c r="F16" s="9">
        <f t="shared" ref="F16:F28" si="1">D16*E16</f>
        <v>123</v>
      </c>
    </row>
    <row r="17" spans="2:13" x14ac:dyDescent="0.25">
      <c r="B17" s="8" t="s">
        <v>13</v>
      </c>
      <c r="C17" s="25" t="s">
        <v>14</v>
      </c>
      <c r="D17" s="2">
        <v>1</v>
      </c>
      <c r="E17" s="3">
        <v>236.5</v>
      </c>
      <c r="F17" s="9">
        <f t="shared" si="1"/>
        <v>236.5</v>
      </c>
    </row>
    <row r="18" spans="2:13" x14ac:dyDescent="0.25">
      <c r="B18" s="8" t="s">
        <v>45</v>
      </c>
      <c r="C18" s="25" t="s">
        <v>15</v>
      </c>
      <c r="D18" s="2">
        <v>1</v>
      </c>
      <c r="E18" s="26">
        <v>391.5</v>
      </c>
      <c r="F18" s="9">
        <f t="shared" si="1"/>
        <v>391.5</v>
      </c>
    </row>
    <row r="19" spans="2:13" x14ac:dyDescent="0.25">
      <c r="B19" s="8" t="s">
        <v>25</v>
      </c>
      <c r="C19" s="2"/>
      <c r="D19" s="2"/>
      <c r="E19" s="3">
        <v>100</v>
      </c>
      <c r="F19" s="9">
        <f t="shared" si="1"/>
        <v>0</v>
      </c>
    </row>
    <row r="20" spans="2:13" s="29" customFormat="1" x14ac:dyDescent="0.25">
      <c r="B20" s="32" t="s">
        <v>37</v>
      </c>
      <c r="C20" s="34" t="s">
        <v>38</v>
      </c>
      <c r="D20" s="30">
        <v>0</v>
      </c>
      <c r="E20" s="31">
        <v>78.5</v>
      </c>
      <c r="F20" s="33">
        <f t="shared" si="1"/>
        <v>0</v>
      </c>
    </row>
    <row r="21" spans="2:13" s="29" customFormat="1" x14ac:dyDescent="0.25">
      <c r="B21" s="32" t="s">
        <v>39</v>
      </c>
      <c r="C21" s="34" t="s">
        <v>42</v>
      </c>
      <c r="D21" s="30">
        <v>0</v>
      </c>
      <c r="E21" s="31">
        <v>115</v>
      </c>
      <c r="F21" s="33">
        <f t="shared" si="1"/>
        <v>0</v>
      </c>
    </row>
    <row r="22" spans="2:13" s="29" customFormat="1" x14ac:dyDescent="0.25">
      <c r="B22" s="32" t="s">
        <v>43</v>
      </c>
      <c r="C22" s="34" t="s">
        <v>44</v>
      </c>
      <c r="D22" s="30">
        <v>1</v>
      </c>
      <c r="E22" s="31">
        <v>85</v>
      </c>
      <c r="F22" s="33">
        <f t="shared" si="1"/>
        <v>85</v>
      </c>
    </row>
    <row r="23" spans="2:13" s="29" customFormat="1" x14ac:dyDescent="0.25">
      <c r="B23" s="32" t="s">
        <v>40</v>
      </c>
      <c r="C23" s="34" t="s">
        <v>41</v>
      </c>
      <c r="D23" s="30">
        <v>1</v>
      </c>
      <c r="E23" s="31">
        <v>70</v>
      </c>
      <c r="F23" s="33">
        <f t="shared" si="1"/>
        <v>70</v>
      </c>
    </row>
    <row r="24" spans="2:13" s="29" customFormat="1" x14ac:dyDescent="0.25">
      <c r="B24" s="32" t="s">
        <v>48</v>
      </c>
      <c r="C24" s="34" t="s">
        <v>49</v>
      </c>
      <c r="D24" s="30">
        <v>1</v>
      </c>
      <c r="E24" s="31">
        <v>40</v>
      </c>
      <c r="F24" s="33">
        <f t="shared" si="1"/>
        <v>40</v>
      </c>
    </row>
    <row r="25" spans="2:13" s="29" customFormat="1" x14ac:dyDescent="0.25">
      <c r="B25" s="32" t="s">
        <v>50</v>
      </c>
      <c r="C25" s="34" t="s">
        <v>51</v>
      </c>
      <c r="D25" s="30">
        <v>2</v>
      </c>
      <c r="E25" s="31">
        <v>20</v>
      </c>
      <c r="F25" s="33">
        <f t="shared" si="1"/>
        <v>40</v>
      </c>
    </row>
    <row r="26" spans="2:13" x14ac:dyDescent="0.25">
      <c r="B26" s="8"/>
      <c r="C26" s="2"/>
      <c r="D26" s="2"/>
      <c r="E26" s="3"/>
      <c r="F26" s="33">
        <f t="shared" si="1"/>
        <v>0</v>
      </c>
    </row>
    <row r="27" spans="2:13" x14ac:dyDescent="0.25">
      <c r="B27" s="8" t="s">
        <v>30</v>
      </c>
      <c r="C27" s="25" t="s">
        <v>31</v>
      </c>
      <c r="D27" s="2">
        <v>1</v>
      </c>
      <c r="E27" s="3">
        <v>60</v>
      </c>
      <c r="F27" s="33">
        <f t="shared" si="1"/>
        <v>60</v>
      </c>
    </row>
    <row r="28" spans="2:13" x14ac:dyDescent="0.25">
      <c r="B28" s="8"/>
      <c r="C28" s="2"/>
      <c r="D28" s="2"/>
      <c r="E28" s="3"/>
      <c r="F28" s="9">
        <f t="shared" si="1"/>
        <v>0</v>
      </c>
    </row>
    <row r="29" spans="2:13" ht="15.75" thickBot="1" x14ac:dyDescent="0.3">
      <c r="B29" s="10"/>
      <c r="C29" s="11"/>
      <c r="D29" s="11"/>
      <c r="E29" s="12"/>
      <c r="F29" s="13">
        <f>D29*E29</f>
        <v>0</v>
      </c>
    </row>
    <row r="30" spans="2:13" ht="15.75" thickBot="1" x14ac:dyDescent="0.3">
      <c r="B30" s="35" t="s">
        <v>11</v>
      </c>
      <c r="C30" s="36"/>
      <c r="D30" s="36"/>
      <c r="E30" s="36"/>
      <c r="F30" s="37"/>
      <c r="G30" s="24">
        <f>SUM(F31:F39)</f>
        <v>340</v>
      </c>
      <c r="K30" s="41" t="s">
        <v>58</v>
      </c>
      <c r="L30" s="42"/>
      <c r="M30" s="43"/>
    </row>
    <row r="31" spans="2:13" ht="15.75" thickBot="1" x14ac:dyDescent="0.3">
      <c r="B31" s="4" t="s">
        <v>19</v>
      </c>
      <c r="C31" s="18"/>
      <c r="D31" s="5">
        <v>4</v>
      </c>
      <c r="E31" s="6">
        <v>10</v>
      </c>
      <c r="F31" s="7">
        <f>D31*E31</f>
        <v>40</v>
      </c>
      <c r="K31" s="41" t="s">
        <v>54</v>
      </c>
      <c r="L31" s="42"/>
      <c r="M31" s="43"/>
    </row>
    <row r="32" spans="2:13" x14ac:dyDescent="0.25">
      <c r="B32" s="8" t="s">
        <v>26</v>
      </c>
      <c r="C32" s="2"/>
      <c r="D32" s="2">
        <v>1</v>
      </c>
      <c r="E32" s="3">
        <v>300</v>
      </c>
      <c r="F32" s="9">
        <f t="shared" ref="F32:F38" si="2">D32*E32</f>
        <v>300</v>
      </c>
      <c r="K32" s="47" t="s">
        <v>55</v>
      </c>
      <c r="L32" s="47" t="s">
        <v>56</v>
      </c>
      <c r="M32" s="47" t="s">
        <v>57</v>
      </c>
    </row>
    <row r="33" spans="1:13" x14ac:dyDescent="0.25">
      <c r="B33" s="8"/>
      <c r="C33" s="2"/>
      <c r="D33" s="2"/>
      <c r="E33" s="3"/>
      <c r="F33" s="9">
        <f t="shared" si="2"/>
        <v>0</v>
      </c>
      <c r="K33" s="44">
        <v>30</v>
      </c>
      <c r="L33" s="44">
        <v>32</v>
      </c>
      <c r="M33" s="44">
        <v>57</v>
      </c>
    </row>
    <row r="34" spans="1:13" x14ac:dyDescent="0.25">
      <c r="B34" s="8"/>
      <c r="C34" s="2"/>
      <c r="D34" s="2"/>
      <c r="E34" s="3"/>
      <c r="F34" s="9">
        <f t="shared" si="2"/>
        <v>0</v>
      </c>
      <c r="K34" s="44">
        <v>30</v>
      </c>
      <c r="L34" s="44">
        <v>32</v>
      </c>
      <c r="M34" s="44"/>
    </row>
    <row r="35" spans="1:13" x14ac:dyDescent="0.25">
      <c r="B35" s="8"/>
      <c r="C35" s="2"/>
      <c r="D35" s="2"/>
      <c r="E35" s="3"/>
      <c r="F35" s="9">
        <f t="shared" si="2"/>
        <v>0</v>
      </c>
      <c r="K35" s="44">
        <v>30</v>
      </c>
      <c r="L35" s="44">
        <v>65</v>
      </c>
      <c r="M35" s="44"/>
    </row>
    <row r="36" spans="1:13" x14ac:dyDescent="0.25">
      <c r="B36" s="8"/>
      <c r="C36" s="2"/>
      <c r="D36" s="2"/>
      <c r="E36" s="3"/>
      <c r="F36" s="9">
        <f t="shared" si="2"/>
        <v>0</v>
      </c>
      <c r="K36" s="44">
        <v>30</v>
      </c>
      <c r="L36" s="44">
        <v>65</v>
      </c>
      <c r="M36" s="44"/>
    </row>
    <row r="37" spans="1:13" x14ac:dyDescent="0.25">
      <c r="B37" s="8"/>
      <c r="C37" s="2"/>
      <c r="D37" s="2"/>
      <c r="E37" s="3"/>
      <c r="F37" s="9">
        <f t="shared" si="2"/>
        <v>0</v>
      </c>
      <c r="K37" s="44">
        <v>30</v>
      </c>
      <c r="L37" s="44">
        <v>73.5</v>
      </c>
      <c r="M37" s="44"/>
    </row>
    <row r="38" spans="1:13" x14ac:dyDescent="0.25">
      <c r="B38" s="8"/>
      <c r="C38" s="2"/>
      <c r="D38" s="2"/>
      <c r="E38" s="3"/>
      <c r="F38" s="9">
        <f t="shared" si="2"/>
        <v>0</v>
      </c>
      <c r="K38" s="44">
        <v>30</v>
      </c>
      <c r="L38" s="44">
        <v>73.5</v>
      </c>
      <c r="M38" s="44"/>
    </row>
    <row r="39" spans="1:13" ht="15.75" thickBot="1" x14ac:dyDescent="0.3">
      <c r="B39" s="10"/>
      <c r="C39" s="11"/>
      <c r="D39" s="11"/>
      <c r="E39" s="12"/>
      <c r="F39" s="13">
        <f>D39*E39</f>
        <v>0</v>
      </c>
      <c r="K39" s="44">
        <v>8</v>
      </c>
      <c r="L39" s="44">
        <v>120</v>
      </c>
      <c r="M39" s="44"/>
    </row>
    <row r="40" spans="1:13" ht="15.75" thickBot="1" x14ac:dyDescent="0.3">
      <c r="B40" s="35" t="s">
        <v>10</v>
      </c>
      <c r="C40" s="36"/>
      <c r="D40" s="36"/>
      <c r="E40" s="36"/>
      <c r="F40" s="37"/>
      <c r="G40" s="24">
        <f>SUM(F41:F54)</f>
        <v>78</v>
      </c>
      <c r="K40" s="44">
        <v>8</v>
      </c>
      <c r="L40" s="44"/>
      <c r="M40" s="44"/>
    </row>
    <row r="41" spans="1:13" x14ac:dyDescent="0.25">
      <c r="B41" s="4" t="s">
        <v>18</v>
      </c>
      <c r="C41" s="25" t="s">
        <v>52</v>
      </c>
      <c r="D41" s="5">
        <v>0</v>
      </c>
      <c r="E41" s="6">
        <v>0</v>
      </c>
      <c r="F41" s="7">
        <f>D41*E41</f>
        <v>0</v>
      </c>
      <c r="K41" s="44">
        <v>8</v>
      </c>
      <c r="L41" s="44"/>
      <c r="M41" s="44"/>
    </row>
    <row r="42" spans="1:13" s="29" customFormat="1" x14ac:dyDescent="0.25">
      <c r="B42" s="40" t="str">
        <f>K32</f>
        <v>2x2x 1/8</v>
      </c>
      <c r="C42" s="30"/>
      <c r="D42" s="48">
        <f>K47</f>
        <v>23</v>
      </c>
      <c r="E42" s="31">
        <v>0</v>
      </c>
      <c r="F42" s="33">
        <f t="shared" ref="F42:F47" si="3">D42*E42</f>
        <v>0</v>
      </c>
      <c r="K42" s="44">
        <v>8</v>
      </c>
      <c r="L42" s="44"/>
      <c r="M42" s="44"/>
    </row>
    <row r="43" spans="1:13" s="29" customFormat="1" x14ac:dyDescent="0.25">
      <c r="B43" s="40" t="str">
        <f>L32</f>
        <v>3x3x 1/8</v>
      </c>
      <c r="C43" s="30"/>
      <c r="D43" s="48">
        <f>L47</f>
        <v>38.416666666666664</v>
      </c>
      <c r="E43" s="31">
        <v>0</v>
      </c>
      <c r="F43" s="33">
        <f t="shared" si="3"/>
        <v>0</v>
      </c>
      <c r="K43" s="44">
        <v>16</v>
      </c>
      <c r="L43" s="44"/>
      <c r="M43" s="44"/>
    </row>
    <row r="44" spans="1:13" s="29" customFormat="1" x14ac:dyDescent="0.25">
      <c r="B44" s="40" t="str">
        <f>M32</f>
        <v>3x6x 1/8</v>
      </c>
      <c r="C44" s="30"/>
      <c r="D44" s="48">
        <f>M47</f>
        <v>4.75</v>
      </c>
      <c r="E44" s="31">
        <v>0</v>
      </c>
      <c r="F44" s="33">
        <f t="shared" si="3"/>
        <v>0</v>
      </c>
      <c r="K44" s="44">
        <v>16</v>
      </c>
      <c r="L44" s="44"/>
      <c r="M44" s="44"/>
    </row>
    <row r="45" spans="1:13" s="29" customFormat="1" x14ac:dyDescent="0.25">
      <c r="A45" s="29" t="s">
        <v>53</v>
      </c>
      <c r="B45" s="38"/>
      <c r="C45" s="30"/>
      <c r="D45" s="39"/>
      <c r="E45" s="31">
        <v>0</v>
      </c>
      <c r="F45" s="33">
        <f t="shared" si="3"/>
        <v>0</v>
      </c>
      <c r="K45" s="44">
        <v>16</v>
      </c>
      <c r="L45" s="44"/>
      <c r="M45" s="44"/>
    </row>
    <row r="46" spans="1:13" s="29" customFormat="1" ht="15.75" thickBot="1" x14ac:dyDescent="0.3">
      <c r="B46" s="38"/>
      <c r="C46" s="30"/>
      <c r="D46" s="39"/>
      <c r="E46" s="31">
        <v>0</v>
      </c>
      <c r="F46" s="33">
        <f t="shared" si="3"/>
        <v>0</v>
      </c>
      <c r="K46" s="45">
        <v>16</v>
      </c>
      <c r="L46" s="45"/>
      <c r="M46" s="45"/>
    </row>
    <row r="47" spans="1:13" s="29" customFormat="1" ht="15.75" thickBot="1" x14ac:dyDescent="0.3">
      <c r="B47" s="40"/>
      <c r="C47" s="30"/>
      <c r="D47" s="39"/>
      <c r="E47" s="31">
        <v>0</v>
      </c>
      <c r="F47" s="33">
        <f t="shared" si="3"/>
        <v>0</v>
      </c>
      <c r="K47" s="46">
        <f>SUM(K33:K46)/12</f>
        <v>23</v>
      </c>
      <c r="L47" s="46">
        <f>SUM(L33:L46)/12</f>
        <v>38.416666666666664</v>
      </c>
      <c r="M47" s="46">
        <f>SUM(M33:M46)/12</f>
        <v>4.75</v>
      </c>
    </row>
    <row r="48" spans="1:13" x14ac:dyDescent="0.25">
      <c r="B48" s="8" t="s">
        <v>20</v>
      </c>
      <c r="C48" s="2"/>
      <c r="D48" s="2">
        <v>4</v>
      </c>
      <c r="E48" s="3">
        <v>7</v>
      </c>
      <c r="F48" s="9">
        <f t="shared" ref="F48:F53" si="4">D48*E48</f>
        <v>28</v>
      </c>
    </row>
    <row r="49" spans="2:6" x14ac:dyDescent="0.25">
      <c r="B49" s="8" t="s">
        <v>21</v>
      </c>
      <c r="C49" s="2"/>
      <c r="D49" s="2">
        <v>1</v>
      </c>
      <c r="E49" s="3">
        <v>50</v>
      </c>
      <c r="F49" s="9">
        <f t="shared" si="4"/>
        <v>50</v>
      </c>
    </row>
    <row r="50" spans="2:6" x14ac:dyDescent="0.25">
      <c r="B50" s="8"/>
      <c r="C50" s="2"/>
      <c r="D50" s="2"/>
      <c r="E50" s="3"/>
      <c r="F50" s="9">
        <f t="shared" si="4"/>
        <v>0</v>
      </c>
    </row>
    <row r="51" spans="2:6" x14ac:dyDescent="0.25">
      <c r="B51" s="8"/>
      <c r="C51" s="2"/>
      <c r="D51" s="2"/>
      <c r="E51" s="3"/>
      <c r="F51" s="9">
        <f t="shared" si="4"/>
        <v>0</v>
      </c>
    </row>
    <row r="52" spans="2:6" x14ac:dyDescent="0.25">
      <c r="B52" s="8"/>
      <c r="C52" s="2"/>
      <c r="D52" s="2"/>
      <c r="E52" s="3"/>
      <c r="F52" s="9">
        <f t="shared" si="4"/>
        <v>0</v>
      </c>
    </row>
    <row r="53" spans="2:6" x14ac:dyDescent="0.25">
      <c r="B53" s="8"/>
      <c r="C53" s="2"/>
      <c r="D53" s="2"/>
      <c r="E53" s="3"/>
      <c r="F53" s="9">
        <f t="shared" si="4"/>
        <v>0</v>
      </c>
    </row>
    <row r="54" spans="2:6" ht="15.75" thickBot="1" x14ac:dyDescent="0.3">
      <c r="B54" s="10"/>
      <c r="C54" s="11"/>
      <c r="D54" s="11"/>
      <c r="E54" s="12"/>
      <c r="F54" s="13">
        <f>D54*E54</f>
        <v>0</v>
      </c>
    </row>
  </sheetData>
  <mergeCells count="6">
    <mergeCell ref="B3:F3"/>
    <mergeCell ref="B14:F14"/>
    <mergeCell ref="B30:F30"/>
    <mergeCell ref="B40:F40"/>
    <mergeCell ref="K31:M31"/>
    <mergeCell ref="K30:M30"/>
  </mergeCells>
  <hyperlinks>
    <hyperlink ref="C4" r:id="rId1"/>
    <hyperlink ref="C17" r:id="rId2"/>
    <hyperlink ref="C18" r:id="rId3"/>
    <hyperlink ref="C16" r:id="rId4"/>
    <hyperlink ref="C27" r:id="rId5" display="S50MST-A07P50P50 ()"/>
    <hyperlink ref="C15" r:id="rId6"/>
    <hyperlink ref="C5" r:id="rId7"/>
    <hyperlink ref="C6" r:id="rId8"/>
    <hyperlink ref="C7" r:id="rId9"/>
    <hyperlink ref="C11" r:id="rId10"/>
    <hyperlink ref="C20" r:id="rId11"/>
    <hyperlink ref="C23" r:id="rId12"/>
    <hyperlink ref="C8" r:id="rId13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2013-11-11T21:17:06Z</dcterms:created>
  <dcterms:modified xsi:type="dcterms:W3CDTF">2014-01-28T18:49:56Z</dcterms:modified>
</cp:coreProperties>
</file>