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5740" windowHeight="11220"/>
  </bookViews>
  <sheets>
    <sheet name="运行日志" sheetId="1" r:id="rId1"/>
  </sheets>
  <definedNames>
    <definedName name="_xlnm.Print_Titles" localSheetId="0">运行日志!$1:$5</definedName>
  </definedNames>
  <calcPr calcId="15251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C10" i="1"/>
  <c r="C11" i="1"/>
  <c r="C12" i="1"/>
  <c r="C13" i="1"/>
  <c r="C14" i="1"/>
  <c r="C15" i="1"/>
  <c r="C16" i="1"/>
  <c r="C17" i="1"/>
  <c r="C18" i="1"/>
  <c r="C19" i="1"/>
  <c r="C20" i="1"/>
  <c r="C21" i="1"/>
  <c r="E32" i="1" l="1"/>
  <c r="E31" i="1" l="1"/>
  <c r="E30" i="1"/>
  <c r="E26" i="1"/>
  <c r="E27" i="1"/>
  <c r="E28" i="1"/>
  <c r="E29" i="1"/>
</calcChain>
</file>

<file path=xl/sharedStrings.xml><?xml version="1.0" encoding="utf-8"?>
<sst xmlns="http://schemas.openxmlformats.org/spreadsheetml/2006/main" count="12" uniqueCount="11">
  <si>
    <t xml:space="preserve"> 您的</t>
  </si>
  <si>
    <t xml:space="preserve"> 运行摘要</t>
  </si>
  <si>
    <t xml:space="preserve"> 月</t>
  </si>
  <si>
    <t>运行数</t>
  </si>
  <si>
    <t>数据</t>
  </si>
  <si>
    <t>时间</t>
  </si>
  <si>
    <t xml:space="preserve"> 运行日志</t>
  </si>
  <si>
    <r>
      <t>总距离</t>
    </r>
    <r>
      <rPr>
        <sz val="7"/>
        <color theme="1" tint="0.499984740745262"/>
        <rFont val="Microsoft YaHei UI"/>
        <family val="2"/>
        <charset val="134"/>
      </rPr>
      <t xml:space="preserve"> </t>
    </r>
    <r>
      <rPr>
        <sz val="7"/>
        <color theme="1" tint="0.34998626667073579"/>
        <rFont val="Microsoft YaHei UI"/>
        <family val="2"/>
        <charset val="134"/>
      </rPr>
      <t>（千米）</t>
    </r>
  </si>
  <si>
    <r>
      <t>距离目标</t>
    </r>
    <r>
      <rPr>
        <sz val="7"/>
        <color theme="1" tint="0.499984740745262"/>
        <rFont val="Microsoft YaHei UI"/>
        <family val="2"/>
        <charset val="134"/>
      </rPr>
      <t xml:space="preserve"> </t>
    </r>
    <r>
      <rPr>
        <sz val="7"/>
        <color theme="1" tint="0.34998626667073579"/>
        <rFont val="Microsoft YaHei UI"/>
        <family val="2"/>
        <charset val="134"/>
      </rPr>
      <t>（千米）</t>
    </r>
    <phoneticPr fontId="8" type="noConversion"/>
  </si>
  <si>
    <r>
      <t>距离</t>
    </r>
    <r>
      <rPr>
        <sz val="7"/>
        <color theme="1" tint="0.499984740745262"/>
        <rFont val="Microsoft YaHei UI"/>
        <family val="2"/>
        <charset val="134"/>
      </rPr>
      <t xml:space="preserve"> </t>
    </r>
    <r>
      <rPr>
        <sz val="7"/>
        <color theme="1" tint="0.34998626667073579"/>
        <rFont val="Microsoft YaHei UI"/>
        <family val="2"/>
        <charset val="134"/>
      </rPr>
      <t>（千米）</t>
    </r>
    <phoneticPr fontId="8" type="noConversion"/>
  </si>
  <si>
    <r>
      <t>速度</t>
    </r>
    <r>
      <rPr>
        <sz val="7"/>
        <color theme="1" tint="0.34998626667073579"/>
        <rFont val="Microsoft YaHei UI"/>
        <family val="2"/>
        <charset val="134"/>
      </rPr>
      <t xml:space="preserve"> （千米）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</si>
</sst>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h]:mm:ss;@"/>
    <numFmt numFmtId="177" formatCode="\!\ yyyy\!\ \!\-\!\ mmmm"/>
    <numFmt numFmtId="178" formatCode="\!\ ddd\!\ \!\-\!\ m/d/yyyy"/>
    <numFmt numFmtId="179" formatCode="\ yyyy\ \-\ m&quot;月&quot;"/>
    <numFmt numFmtId="180" formatCode="\ aaa\ \-\ yyyy/m/d"/>
  </numFmts>
  <fonts count="15" x14ac:knownFonts="1">
    <font>
      <sz val="8"/>
      <color theme="1" tint="0.34998626667073579"/>
      <name val="Euphemia"/>
      <family val="2"/>
      <scheme val="minor"/>
    </font>
    <font>
      <sz val="8"/>
      <color theme="1" tint="0.499984740745262"/>
      <name val="Euphemia"/>
      <family val="2"/>
      <scheme val="minor"/>
    </font>
    <font>
      <sz val="8"/>
      <color theme="1" tint="0.34998626667073579"/>
      <name val="Euphemia"/>
      <family val="2"/>
      <scheme val="minor"/>
    </font>
    <font>
      <sz val="18"/>
      <color theme="4"/>
      <name val="Franklin Gothic Medium"/>
      <family val="2"/>
      <scheme val="major"/>
    </font>
    <font>
      <sz val="18"/>
      <color theme="0"/>
      <name val="Franklin Gothic Medium"/>
      <family val="2"/>
      <scheme val="major"/>
    </font>
    <font>
      <sz val="9"/>
      <color theme="4"/>
      <name val="Euphemia"/>
      <family val="2"/>
      <scheme val="minor"/>
    </font>
    <font>
      <sz val="9"/>
      <color theme="1" tint="0.499984740745262"/>
      <name val="Euphemia"/>
      <family val="2"/>
      <scheme val="minor"/>
    </font>
    <font>
      <sz val="25"/>
      <color theme="1" tint="0.24994659260841701"/>
      <name val="Franklin Gothic Medium"/>
      <family val="2"/>
      <scheme val="major"/>
    </font>
    <font>
      <sz val="9"/>
      <name val="宋体"/>
      <family val="3"/>
      <charset val="134"/>
      <scheme val="minor"/>
    </font>
    <font>
      <sz val="18"/>
      <color theme="0"/>
      <name val="Microsoft YaHei UI"/>
      <family val="2"/>
      <charset val="134"/>
    </font>
    <font>
      <sz val="8"/>
      <color theme="1" tint="0.34998626667073579"/>
      <name val="Microsoft YaHei UI"/>
      <family val="2"/>
      <charset val="134"/>
    </font>
    <font>
      <sz val="9"/>
      <color theme="4"/>
      <name val="Microsoft YaHei UI"/>
      <family val="2"/>
      <charset val="134"/>
    </font>
    <font>
      <sz val="18"/>
      <color theme="4"/>
      <name val="Microsoft YaHei UI"/>
      <family val="2"/>
      <charset val="134"/>
    </font>
    <font>
      <sz val="7"/>
      <color theme="1" tint="0.499984740745262"/>
      <name val="Microsoft YaHei UI"/>
      <family val="2"/>
      <charset val="134"/>
    </font>
    <font>
      <sz val="7"/>
      <color theme="1" tint="0.34998626667073579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2"/>
      </right>
      <top/>
      <bottom style="thin">
        <color theme="0" tint="-0.14996795556505021"/>
      </bottom>
      <diagonal/>
    </border>
    <border>
      <left/>
      <right style="thin">
        <color theme="2"/>
      </right>
      <top/>
      <bottom/>
      <diagonal/>
    </border>
  </borders>
  <cellStyleXfs count="12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top"/>
    </xf>
    <xf numFmtId="0" fontId="4" fillId="2" borderId="0" applyNumberFormat="0" applyBorder="0" applyProtection="0">
      <alignment horizontal="left" vertical="top"/>
    </xf>
    <xf numFmtId="178" fontId="1" fillId="0" borderId="0" applyFont="0" applyFill="0" applyBorder="0" applyProtection="0">
      <alignment horizontal="left"/>
    </xf>
    <xf numFmtId="177" fontId="1" fillId="0" borderId="0" applyFont="0" applyFill="0" applyBorder="0" applyProtection="0">
      <alignment horizontal="left"/>
    </xf>
    <xf numFmtId="3" fontId="2" fillId="3" borderId="1" applyProtection="0">
      <alignment horizontal="center"/>
    </xf>
    <xf numFmtId="4" fontId="2" fillId="3" borderId="2" applyProtection="0">
      <alignment horizontal="center"/>
    </xf>
    <xf numFmtId="4" fontId="1" fillId="0" borderId="0" applyFont="0" applyFill="0" applyBorder="0" applyProtection="0">
      <alignment horizontal="center"/>
    </xf>
    <xf numFmtId="176" fontId="1" fillId="0" borderId="0" applyFont="0" applyFill="0" applyBorder="0" applyProtection="0">
      <alignment horizontal="center"/>
    </xf>
    <xf numFmtId="0" fontId="7" fillId="0" borderId="0" applyNumberFormat="0" applyFill="0" applyBorder="0" applyAlignment="0" applyProtection="0"/>
    <xf numFmtId="0" fontId="5" fillId="2" borderId="0" applyNumberFormat="0" applyBorder="0" applyProtection="0">
      <alignment horizontal="left"/>
    </xf>
    <xf numFmtId="0" fontId="6" fillId="0" borderId="0" applyNumberFormat="0" applyFill="0" applyBorder="0" applyAlignment="0" applyProtection="0"/>
  </cellStyleXfs>
  <cellXfs count="21">
    <xf numFmtId="0" fontId="0" fillId="0" borderId="0" xfId="0">
      <alignment vertical="center"/>
    </xf>
    <xf numFmtId="0" fontId="9" fillId="2" borderId="0" xfId="2" applyFont="1" applyAlignment="1"/>
    <xf numFmtId="0" fontId="10" fillId="0" borderId="0" xfId="0" applyFont="1">
      <alignment vertical="center"/>
    </xf>
    <xf numFmtId="0" fontId="11" fillId="2" borderId="0" xfId="10" applyFont="1">
      <alignment horizontal="left"/>
    </xf>
    <xf numFmtId="0" fontId="12" fillId="2" borderId="0" xfId="1" applyFont="1" applyFill="1">
      <alignment horizontal="left" vertical="top"/>
    </xf>
    <xf numFmtId="0" fontId="9" fillId="2" borderId="0" xfId="2" applyFont="1">
      <alignment horizontal="left" vertical="top"/>
    </xf>
    <xf numFmtId="0" fontId="10" fillId="0" borderId="0" xfId="0" applyFont="1" applyAlignment="1">
      <alignment horizontal="center" vertical="center"/>
    </xf>
    <xf numFmtId="3" fontId="10" fillId="0" borderId="0" xfId="5" applyFont="1" applyFill="1" applyBorder="1">
      <alignment horizontal="center"/>
    </xf>
    <xf numFmtId="4" fontId="10" fillId="0" borderId="0" xfId="6" applyFont="1" applyFill="1" applyBorder="1">
      <alignment horizontal="center"/>
    </xf>
    <xf numFmtId="4" fontId="10" fillId="0" borderId="0" xfId="7" applyFont="1" applyFill="1" applyBorder="1">
      <alignment horizontal="center"/>
    </xf>
    <xf numFmtId="3" fontId="10" fillId="0" borderId="0" xfId="5" applyNumberFormat="1" applyFont="1" applyFill="1" applyBorder="1">
      <alignment horizontal="center"/>
    </xf>
    <xf numFmtId="4" fontId="10" fillId="0" borderId="0" xfId="6" applyNumberFormat="1" applyFont="1" applyFill="1" applyBorder="1">
      <alignment horizontal="center"/>
    </xf>
    <xf numFmtId="0" fontId="10" fillId="0" borderId="0" xfId="0" applyFont="1" applyFill="1" applyBorder="1" applyAlignment="1">
      <alignment horizontal="center" vertical="center"/>
    </xf>
    <xf numFmtId="176" fontId="10" fillId="0" borderId="0" xfId="8" applyFont="1" applyFill="1" applyBorder="1">
      <alignment horizontal="center"/>
    </xf>
    <xf numFmtId="4" fontId="10" fillId="3" borderId="2" xfId="6" applyFont="1">
      <alignment horizontal="center"/>
    </xf>
    <xf numFmtId="176" fontId="10" fillId="0" borderId="0" xfId="8" applyFont="1" applyBorder="1">
      <alignment horizontal="center"/>
    </xf>
    <xf numFmtId="4" fontId="10" fillId="0" borderId="0" xfId="7" applyFont="1" applyBorder="1">
      <alignment horizontal="center"/>
    </xf>
    <xf numFmtId="4" fontId="10" fillId="3" borderId="3" xfId="6" applyFont="1" applyBorder="1">
      <alignment horizontal="center"/>
    </xf>
    <xf numFmtId="179" fontId="10" fillId="0" borderId="0" xfId="4" applyNumberFormat="1" applyFont="1" applyFill="1" applyBorder="1">
      <alignment horizontal="left"/>
    </xf>
    <xf numFmtId="180" fontId="10" fillId="0" borderId="0" xfId="3" applyNumberFormat="1" applyFont="1" applyFill="1" applyBorder="1">
      <alignment horizontal="left"/>
    </xf>
    <xf numFmtId="0" fontId="9" fillId="2" borderId="0" xfId="2" applyFont="1">
      <alignment horizontal="left" vertical="top"/>
    </xf>
  </cellXfs>
  <cellStyles count="12">
    <cellStyle name="Dates" xfId="3"/>
    <cellStyle name="Distance / Goal" xfId="7"/>
    <cellStyle name="Months" xfId="4"/>
    <cellStyle name="Number of Runs" xfId="5"/>
    <cellStyle name="Time" xfId="8"/>
    <cellStyle name="Total Distance / Pace" xfId="6"/>
    <cellStyle name="标题" xfId="9" builtinId="15" customBuiltin="1"/>
    <cellStyle name="标题 1" xfId="1" builtinId="16" customBuiltin="1"/>
    <cellStyle name="标题 2" xfId="2" builtinId="17" customBuiltin="1"/>
    <cellStyle name="标题 3" xfId="10" builtinId="18" customBuiltin="1"/>
    <cellStyle name="标题 4" xfId="11" builtinId="19" customBuiltin="1"/>
    <cellStyle name="常规" xfId="0" builtinId="0" customBuiltin="1"/>
  </cellStyles>
  <dxfs count="14"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Microsoft YaHei UI"/>
        <scheme val="none"/>
      </font>
      <numFmt numFmtId="181" formatCode="\!\ aaa\!\ \!\-\!\ yyyy/m/d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Microsoft YaHei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4"/>
      </font>
      <fill>
        <patternFill>
          <bgColor theme="1" tint="0.24994659260841701"/>
        </patternFill>
      </fill>
      <border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</border>
    </dxf>
    <dxf>
      <fill>
        <patternFill>
          <bgColor theme="0"/>
        </patternFill>
      </fill>
      <border>
        <bottom style="thin">
          <color theme="0" tint="-0.14996795556505021"/>
        </bottom>
        <vertical style="thin">
          <color theme="0" tint="-4.9989318521683403E-2"/>
        </vertical>
        <horizontal style="thin">
          <color theme="0" tint="-4.9989318521683403E-2"/>
        </horizontal>
      </border>
    </dxf>
  </dxfs>
  <tableStyles count="1" defaultTableStyle="Custom Table Style" defaultPivotStyle="PivotStyleLight16">
    <tableStyle name="Custom Table Style" pivot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0642399208292"/>
          <c:y val="0.1969942901874108"/>
          <c:w val="0.73021707327567664"/>
          <c:h val="0.50863514351727701"/>
        </c:manualLayout>
      </c:layout>
      <c:barChart>
        <c:barDir val="col"/>
        <c:grouping val="clustered"/>
        <c:varyColors val="0"/>
        <c:ser>
          <c:idx val="0"/>
          <c:order val="0"/>
          <c:tx>
            <c:v>运行总距离</c:v>
          </c:tx>
          <c:spPr>
            <a:solidFill>
              <a:schemeClr val="accent1"/>
            </a:solidFill>
          </c:spPr>
          <c:invertIfNegative val="0"/>
          <c:dLbls>
            <c:delete val="1"/>
          </c:dLbls>
          <c:cat>
            <c:numRef>
              <c:f>运行日志!$B$10:$B$22</c:f>
              <c:numCache>
                <c:formatCode>\ yyyy\ \-\ m"月"</c:formatCode>
                <c:ptCount val="13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运行日志!$D$10:$D$22</c:f>
              <c:numCache>
                <c:formatCode>#,##0.00</c:formatCode>
                <c:ptCount val="13"/>
                <c:pt idx="0">
                  <c:v>6.5500000000000007</c:v>
                </c:pt>
                <c:pt idx="1">
                  <c:v>2.2000000000000002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1792784"/>
        <c:axId val="211793344"/>
      </c:barChart>
      <c:lineChart>
        <c:grouping val="standard"/>
        <c:varyColors val="0"/>
        <c:ser>
          <c:idx val="1"/>
          <c:order val="1"/>
          <c:tx>
            <c:v>距离目标（千米）</c:v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运行日志!$B$10:$B$21</c:f>
              <c:numCache>
                <c:formatCode>\ yyyy\ \-\ m"月"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运行日志!$E$10:$E$21</c:f>
              <c:numCache>
                <c:formatCode>#,##0.00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792784"/>
        <c:axId val="211793344"/>
      </c:lineChart>
      <c:dateAx>
        <c:axId val="211792784"/>
        <c:scaling>
          <c:orientation val="minMax"/>
        </c:scaling>
        <c:delete val="0"/>
        <c:axPos val="b"/>
        <c:numFmt formatCode="m&quot;月&quot;" sourceLinked="0"/>
        <c:majorTickMark val="none"/>
        <c:minorTickMark val="none"/>
        <c:tickLblPos val="nextTo"/>
        <c:spPr>
          <a:ln w="12700">
            <a:solidFill>
              <a:schemeClr val="bg1">
                <a:lumMod val="85000"/>
              </a:schemeClr>
            </a:solidFill>
          </a:ln>
        </c:spPr>
        <c:crossAx val="211793344"/>
        <c:crosses val="autoZero"/>
        <c:auto val="1"/>
        <c:lblOffset val="100"/>
        <c:baseTimeUnit val="months"/>
      </c:dateAx>
      <c:valAx>
        <c:axId val="21179334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numFmt formatCode="#,##0.00" sourceLinked="1"/>
        <c:majorTickMark val="none"/>
        <c:minorTickMark val="none"/>
        <c:tickLblPos val="nextTo"/>
        <c:spPr>
          <a:ln>
            <a:noFill/>
          </a:ln>
        </c:spPr>
        <c:crossAx val="211792784"/>
        <c:crosses val="autoZero"/>
        <c:crossBetween val="between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26416551926910775"/>
          <c:y val="0.8133608395699764"/>
          <c:w val="0.4716687821809159"/>
          <c:h val="7.054008922259330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800">
          <a:solidFill>
            <a:schemeClr val="bg1">
              <a:lumMod val="50000"/>
            </a:schemeClr>
          </a:solidFill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484818496048649"/>
          <c:y val="0.24105099285189971"/>
          <c:w val="0.68692952827617859"/>
          <c:h val="0.49764111335928218"/>
        </c:manualLayout>
      </c:layout>
      <c:barChart>
        <c:barDir val="col"/>
        <c:grouping val="clustered"/>
        <c:varyColors val="0"/>
        <c:ser>
          <c:idx val="1"/>
          <c:order val="1"/>
          <c:tx>
            <c:v>速度（千米）</c:v>
          </c:tx>
          <c:spPr>
            <a:solidFill>
              <a:schemeClr val="accent1"/>
            </a:solidFill>
          </c:spPr>
          <c:invertIfNegative val="0"/>
          <c:cat>
            <c:numRef>
              <c:f>运行日志!$B$26:$B$32</c:f>
              <c:numCache>
                <c:formatCode>\ aaa\ \-\ yyyy/m/d</c:formatCode>
                <c:ptCount val="7"/>
                <c:pt idx="0">
                  <c:v>40909</c:v>
                </c:pt>
                <c:pt idx="1">
                  <c:v>40911</c:v>
                </c:pt>
                <c:pt idx="2">
                  <c:v>40913</c:v>
                </c:pt>
                <c:pt idx="3">
                  <c:v>40916</c:v>
                </c:pt>
                <c:pt idx="4">
                  <c:v>40917</c:v>
                </c:pt>
                <c:pt idx="5">
                  <c:v>40940</c:v>
                </c:pt>
                <c:pt idx="6">
                  <c:v>40942</c:v>
                </c:pt>
              </c:numCache>
            </c:numRef>
          </c:cat>
          <c:val>
            <c:numRef>
              <c:f>运行日志!$E$26:$E$32</c:f>
              <c:numCache>
                <c:formatCode>#,##0.00</c:formatCode>
                <c:ptCount val="7"/>
                <c:pt idx="0">
                  <c:v>8.3333333333333339</c:v>
                </c:pt>
                <c:pt idx="1">
                  <c:v>8.8888888888888875</c:v>
                </c:pt>
                <c:pt idx="2">
                  <c:v>9.6551724137931032</c:v>
                </c:pt>
                <c:pt idx="3">
                  <c:v>8.9655172413793114</c:v>
                </c:pt>
                <c:pt idx="4">
                  <c:v>9.0909090909090899</c:v>
                </c:pt>
                <c:pt idx="5">
                  <c:v>8.1818181818181817</c:v>
                </c:pt>
                <c:pt idx="6">
                  <c:v>7.2727272727272725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29"/>
        <c:axId val="276071168"/>
        <c:axId val="276071728"/>
      </c:barChart>
      <c:lineChart>
        <c:grouping val="standard"/>
        <c:varyColors val="0"/>
        <c:ser>
          <c:idx val="0"/>
          <c:order val="0"/>
          <c:tx>
            <c:v>距离（千米）</c:v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运行日志!$B$26:$B$32</c:f>
              <c:numCache>
                <c:formatCode>\ aaa\ \-\ yyyy/m/d</c:formatCode>
                <c:ptCount val="7"/>
                <c:pt idx="0">
                  <c:v>40909</c:v>
                </c:pt>
                <c:pt idx="1">
                  <c:v>40911</c:v>
                </c:pt>
                <c:pt idx="2">
                  <c:v>40913</c:v>
                </c:pt>
                <c:pt idx="3">
                  <c:v>40916</c:v>
                </c:pt>
                <c:pt idx="4">
                  <c:v>40917</c:v>
                </c:pt>
                <c:pt idx="5">
                  <c:v>40940</c:v>
                </c:pt>
                <c:pt idx="6">
                  <c:v>40942</c:v>
                </c:pt>
              </c:numCache>
            </c:numRef>
          </c:cat>
          <c:val>
            <c:numRef>
              <c:f>运行日志!$D$26:$D$32</c:f>
              <c:numCache>
                <c:formatCode>#,##0.00</c:formatCode>
                <c:ptCount val="7"/>
                <c:pt idx="0">
                  <c:v>1.2</c:v>
                </c:pt>
                <c:pt idx="1">
                  <c:v>1.35</c:v>
                </c:pt>
                <c:pt idx="2">
                  <c:v>1.45</c:v>
                </c:pt>
                <c:pt idx="3">
                  <c:v>1.45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72848"/>
        <c:axId val="276072288"/>
      </c:lineChart>
      <c:dateAx>
        <c:axId val="276071168"/>
        <c:scaling>
          <c:orientation val="minMax"/>
        </c:scaling>
        <c:delete val="0"/>
        <c:axPos val="b"/>
        <c:numFmt formatCode="m&quot;月&quot;" sourceLinked="0"/>
        <c:majorTickMark val="none"/>
        <c:minorTickMark val="none"/>
        <c:tickLblPos val="nextTo"/>
        <c:spPr>
          <a:ln w="12700">
            <a:solidFill>
              <a:schemeClr val="bg1">
                <a:lumMod val="85000"/>
              </a:schemeClr>
            </a:solidFill>
          </a:ln>
        </c:spPr>
        <c:crossAx val="276071728"/>
        <c:crosses val="autoZero"/>
        <c:auto val="1"/>
        <c:lblOffset val="100"/>
        <c:baseTimeUnit val="days"/>
        <c:majorUnit val="1"/>
        <c:majorTimeUnit val="months"/>
      </c:dateAx>
      <c:valAx>
        <c:axId val="27607172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crossAx val="276071168"/>
        <c:crosses val="autoZero"/>
        <c:crossBetween val="between"/>
      </c:valAx>
      <c:valAx>
        <c:axId val="276072288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ln>
            <a:noFill/>
          </a:ln>
        </c:spPr>
        <c:crossAx val="276072848"/>
        <c:crosses val="max"/>
        <c:crossBetween val="between"/>
      </c:valAx>
      <c:dateAx>
        <c:axId val="276072848"/>
        <c:scaling>
          <c:orientation val="minMax"/>
        </c:scaling>
        <c:delete val="1"/>
        <c:axPos val="b"/>
        <c:numFmt formatCode="\ aaa\ \-\ yyyy/m/d" sourceLinked="1"/>
        <c:majorTickMark val="out"/>
        <c:minorTickMark val="none"/>
        <c:tickLblPos val="nextTo"/>
        <c:crossAx val="276072288"/>
        <c:crosses val="autoZero"/>
        <c:auto val="1"/>
        <c:lblOffset val="100"/>
        <c:baseTimeUnit val="days"/>
      </c:dateAx>
      <c:spPr>
        <a:ln>
          <a:noFill/>
        </a:ln>
      </c:spPr>
    </c:plotArea>
    <c:legend>
      <c:legendPos val="b"/>
      <c:layout>
        <c:manualLayout>
          <c:xMode val="edge"/>
          <c:yMode val="edge"/>
          <c:x val="0.27859207148286791"/>
          <c:y val="0.83916063317162759"/>
          <c:w val="0.44281585703426418"/>
          <c:h val="7.0540089222593305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solidFill>
            <a:schemeClr val="bg1">
              <a:lumMod val="50000"/>
            </a:schemeClr>
          </a:solidFill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20</xdr:row>
      <xdr:rowOff>166686</xdr:rowOff>
    </xdr:from>
    <xdr:to>
      <xdr:col>14</xdr:col>
      <xdr:colOff>461962</xdr:colOff>
      <xdr:row>31</xdr:row>
      <xdr:rowOff>161925</xdr:rowOff>
    </xdr:to>
    <xdr:graphicFrame macro="">
      <xdr:nvGraphicFramePr>
        <xdr:cNvPr id="5" name="总距离图表" descr="混合列和折线图表示运行的总距离与目标距离的比值。" title="总距离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171446</xdr:colOff>
      <xdr:row>1</xdr:row>
      <xdr:rowOff>9525</xdr:rowOff>
    </xdr:from>
    <xdr:to>
      <xdr:col>14</xdr:col>
      <xdr:colOff>459482</xdr:colOff>
      <xdr:row>5</xdr:row>
      <xdr:rowOff>133350</xdr:rowOff>
    </xdr:to>
    <xdr:sp macro="" textlink="">
      <xdr:nvSpPr>
        <xdr:cNvPr id="4" name="标题图案" descr="带渐变填充的圆角矩形。" title="运行日志（标题）"/>
        <xdr:cNvSpPr/>
      </xdr:nvSpPr>
      <xdr:spPr>
        <a:xfrm>
          <a:off x="171446" y="152400"/>
          <a:ext cx="11146536" cy="695325"/>
        </a:xfrm>
        <a:prstGeom prst="round2SameRect">
          <a:avLst/>
        </a:prstGeom>
        <a:gradFill>
          <a:gsLst>
            <a:gs pos="0">
              <a:schemeClr val="accent1"/>
            </a:gs>
            <a:gs pos="100000">
              <a:schemeClr val="accent1">
                <a:lumMod val="60000"/>
                <a:lumOff val="40000"/>
              </a:schemeClr>
            </a:gs>
          </a:gsLst>
        </a:gradFill>
        <a:ln>
          <a:noFill/>
        </a:ln>
        <a:effectLst>
          <a:outerShdw blurRad="38100" dist="25400" dir="16200000" rotWithShape="0">
            <a:prstClr val="black">
              <a:alpha val="15000"/>
            </a:prstClr>
          </a:outerShdw>
        </a:effectLst>
        <a:scene3d>
          <a:camera prst="orthographicFront">
            <a:rot lat="0" lon="0" rev="0"/>
          </a:camera>
          <a:lightRig rig="brightRoom" dir="t">
            <a:rot lat="0" lon="0" rev="8700000"/>
          </a:lightRig>
        </a:scene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lIns="64008" tIns="0" rIns="0" bIns="0" rtlCol="0" anchor="ctr"/>
        <a:lstStyle/>
        <a:p>
          <a:pPr algn="l"/>
          <a:r>
            <a:rPr lang="zh-CN" altLang="en-US" sz="250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运行日志</a:t>
          </a:r>
          <a:endParaRPr lang="en-US" sz="2500"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>
    <xdr:from>
      <xdr:col>5</xdr:col>
      <xdr:colOff>33337</xdr:colOff>
      <xdr:row>5</xdr:row>
      <xdr:rowOff>5308</xdr:rowOff>
    </xdr:from>
    <xdr:to>
      <xdr:col>14</xdr:col>
      <xdr:colOff>461962</xdr:colOff>
      <xdr:row>20</xdr:row>
      <xdr:rowOff>171449</xdr:rowOff>
    </xdr:to>
    <xdr:graphicFrame macro="">
      <xdr:nvGraphicFramePr>
        <xdr:cNvPr id="8" name="距离和速度图表" descr="混合列和折线图表示速度（以分钟为单位）与距离（以英里为单位）的比值。" title="运行距离和速度图表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361950</xdr:colOff>
      <xdr:row>5</xdr:row>
      <xdr:rowOff>161925</xdr:rowOff>
    </xdr:from>
    <xdr:to>
      <xdr:col>4</xdr:col>
      <xdr:colOff>1447800</xdr:colOff>
      <xdr:row>8</xdr:row>
      <xdr:rowOff>19050</xdr:rowOff>
    </xdr:to>
    <xdr:sp macro="" textlink="">
      <xdr:nvSpPr>
        <xdr:cNvPr id="2" name="运行摘要提示" descr="在运行摘要中输入月份和距离目标。当您将条目添加至运行日志时，系统会自动计算运行数量和总距离。" title="运行摘要提示"/>
        <xdr:cNvSpPr txBox="1"/>
      </xdr:nvSpPr>
      <xdr:spPr>
        <a:xfrm>
          <a:off x="3171825" y="876300"/>
          <a:ext cx="2600325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spc="1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在运行摘要中输入月份和距离目标。</a:t>
          </a:r>
          <a:r>
            <a:rPr lang="zh-CN" altLang="en-US" sz="800" spc="10" baseline="0" smtClean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当您将条目添加至运行日志时，系统会自动计算运行数量和总距离。</a:t>
          </a:r>
          <a:endParaRPr lang="en-US" sz="800" spc="10" baseline="0">
            <a:solidFill>
              <a:schemeClr val="bg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 fPrint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0.01601</cdr:y>
    </cdr:from>
    <cdr:to>
      <cdr:x>1</cdr:x>
      <cdr:y>0.23739</cdr:y>
    </cdr:to>
    <cdr:sp macro="" textlink="">
      <cdr:nvSpPr>
        <cdr:cNvPr id="2" name="TextBox 2" descr="&quot;&quot;" title="Total Distance (Title)"/>
        <cdr:cNvSpPr txBox="1"/>
      </cdr:nvSpPr>
      <cdr:spPr>
        <a:xfrm xmlns:a="http://schemas.openxmlformats.org/drawingml/2006/main">
          <a:off x="0" y="32710"/>
          <a:ext cx="5486400" cy="45230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1700" b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总距离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0.0645</cdr:y>
    </cdr:from>
    <cdr:to>
      <cdr:x>1</cdr:x>
      <cdr:y>0.22856</cdr:y>
    </cdr:to>
    <cdr:sp macro="" textlink="">
      <cdr:nvSpPr>
        <cdr:cNvPr id="2" name="TextBox 2" descr="&quot;&quot;" title="Running Distance and Pace (Title)"/>
        <cdr:cNvSpPr txBox="1"/>
      </cdr:nvSpPr>
      <cdr:spPr>
        <a:xfrm xmlns:a="http://schemas.openxmlformats.org/drawingml/2006/main">
          <a:off x="0" y="177823"/>
          <a:ext cx="5486400" cy="45230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1700" b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运行距离和速度</a:t>
          </a:r>
        </a:p>
      </cdr:txBody>
    </cdr:sp>
  </cdr:relSizeAnchor>
</c:userShapes>
</file>

<file path=xl/tables/table1.xml><?xml version="1.0" encoding="utf-8"?>
<table xmlns="http://schemas.openxmlformats.org/spreadsheetml/2006/main" id="1" name="Log" displayName="Log" ref="B25:E32" totalsRowShown="0" headerRowDxfId="11" dataDxfId="10">
  <autoFilter ref="B25:E32"/>
  <tableColumns count="4">
    <tableColumn id="1" name="数据" dataDxfId="9" dataCellStyle="Dates"/>
    <tableColumn id="2" name="时间" dataDxfId="8" dataCellStyle="Time"/>
    <tableColumn id="3" name="距离 （千米）" dataDxfId="7" dataCellStyle="Distance / Goal"/>
    <tableColumn id="4" name="速度 （千米）" dataDxfId="6" dataCellStyle="Total Distance / Pace">
      <calculatedColumnFormula>IFERROR(MINUTE(Log[[#This Row],[时间]])/Log[[#This Row],[距离 （千米）]],0)</calculatedColumnFormula>
    </tableColumn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运行日志" altTextSummary="&quot;每次跑步的数据，如日期、时间、_x000d__x000a_距离（英里）和速度（分钟）。此表格中输入的数据_x000d__x000a_用于“跑步摘要”表格中_x000d__x000a_的计算。 &quot;"/>
    </ext>
  </extLst>
</table>
</file>

<file path=xl/tables/table2.xml><?xml version="1.0" encoding="utf-8"?>
<table xmlns="http://schemas.openxmlformats.org/spreadsheetml/2006/main" id="2" name="Summary" displayName="Summary" ref="B9:E21" totalsRowShown="0" headerRowDxfId="5" dataDxfId="4">
  <autoFilter ref="B9:E21"/>
  <tableColumns count="4">
    <tableColumn id="1" name=" 月" dataDxfId="3"/>
    <tableColumn id="2" name="运行数" dataDxfId="2">
      <calculatedColumnFormula>IFERROR(SUMPRODUCT( (MONTH(Log[数据])=MONTH(Summary[[#This Row],[ 月]]))*(YEAR(Log[数据])=YEAR(Summary[[#This Row],[ 月]])) ),"检查日期条目")</calculatedColumnFormula>
    </tableColumn>
    <tableColumn id="3" name="总距离 （千米）" dataDxfId="1">
      <calculatedColumnFormula>IFERROR(SUMPRODUCT( (MONTH(Log[数据])=MONTH(Summary[[#This Row],[ 月]]))*(YEAR(Log[数据])=YEAR(Summary[[#This Row],[ 月]])),Log[距离 （千米）] ),"检查日期条目")</calculatedColumnFormula>
    </tableColumn>
    <tableColumn id="4" name="距离目标 （千米）" dataDxfId="0"/>
  </tableColumns>
  <tableStyleInfo name="Custom Table Style" showFirstColumn="0" showLastColumn="0" showRowStripes="0" showColumnStripes="0"/>
  <extLst>
    <ext xmlns:x14="http://schemas.microsoft.com/office/spreadsheetml/2009/9/main" uri="{504A1905-F514-4f6f-8877-14C23A59335A}">
      <x14:table altText="运行摘要" altTextSummary="基于输入到运行日志表中的运行数据总结月度总计。计算的总计包括运行数量和总距离（以英里为单位）。在表的最后一列输入每个月的距离目标（以英里为单位。）"/>
    </ext>
  </extLst>
</table>
</file>

<file path=xl/theme/theme1.xml><?xml version="1.0" encoding="utf-8"?>
<a:theme xmlns:a="http://schemas.openxmlformats.org/drawingml/2006/main" name="Running Log">
  <a:themeElements>
    <a:clrScheme name="Calorie Amoritization Schedule">
      <a:dk1>
        <a:sysClr val="windowText" lastClr="000000"/>
      </a:dk1>
      <a:lt1>
        <a:sysClr val="window" lastClr="FFFFFF"/>
      </a:lt1>
      <a:dk2>
        <a:srgbClr val="404040"/>
      </a:dk2>
      <a:lt2>
        <a:srgbClr val="F2F2F2"/>
      </a:lt2>
      <a:accent1>
        <a:srgbClr val="F8C400"/>
      </a:accent1>
      <a:accent2>
        <a:srgbClr val="3E9FE6"/>
      </a:accent2>
      <a:accent3>
        <a:srgbClr val="FA9029"/>
      </a:accent3>
      <a:accent4>
        <a:srgbClr val="7CBC42"/>
      </a:accent4>
      <a:accent5>
        <a:srgbClr val="EB4E47"/>
      </a:accent5>
      <a:accent6>
        <a:srgbClr val="9560B4"/>
      </a:accent6>
      <a:hlink>
        <a:srgbClr val="3F9FE6"/>
      </a:hlink>
      <a:folHlink>
        <a:srgbClr val="9560B4"/>
      </a:folHlink>
    </a:clrScheme>
    <a:fontScheme name="Calorie Amoritization Schedule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alorie Amoritization Schedule">
    <a:dk1>
      <a:sysClr val="windowText" lastClr="000000"/>
    </a:dk1>
    <a:lt1>
      <a:sysClr val="window" lastClr="FFFFFF"/>
    </a:lt1>
    <a:dk2>
      <a:srgbClr val="404040"/>
    </a:dk2>
    <a:lt2>
      <a:srgbClr val="F2F2F2"/>
    </a:lt2>
    <a:accent1>
      <a:srgbClr val="F8C400"/>
    </a:accent1>
    <a:accent2>
      <a:srgbClr val="3E9FE6"/>
    </a:accent2>
    <a:accent3>
      <a:srgbClr val="FA9029"/>
    </a:accent3>
    <a:accent4>
      <a:srgbClr val="7CBC42"/>
    </a:accent4>
    <a:accent5>
      <a:srgbClr val="EB4E47"/>
    </a:accent5>
    <a:accent6>
      <a:srgbClr val="9560B4"/>
    </a:accent6>
    <a:hlink>
      <a:srgbClr val="3F9FE6"/>
    </a:hlink>
    <a:folHlink>
      <a:srgbClr val="9560B4"/>
    </a:folHlink>
  </a:clrScheme>
  <a:fontScheme name="Calorie Amoritization Schedule">
    <a:majorFont>
      <a:latin typeface="Franklin Gothic Medium"/>
      <a:ea typeface=""/>
      <a:cs typeface=""/>
    </a:majorFont>
    <a:minorFont>
      <a:latin typeface="Euphemia"/>
      <a:ea typeface=""/>
      <a:cs typeface=""/>
    </a:minorFont>
  </a:fontScheme>
  <a:fmtScheme name="Foundry">
    <a:fillStyleLst>
      <a:solidFill>
        <a:schemeClr val="phClr"/>
      </a:solidFill>
      <a:gradFill rotWithShape="1">
        <a:gsLst>
          <a:gs pos="0">
            <a:schemeClr val="phClr">
              <a:tint val="70000"/>
              <a:satMod val="180000"/>
            </a:schemeClr>
          </a:gs>
          <a:gs pos="62000">
            <a:schemeClr val="phClr">
              <a:tint val="30000"/>
              <a:satMod val="180000"/>
            </a:schemeClr>
          </a:gs>
          <a:gs pos="100000">
            <a:schemeClr val="phClr">
              <a:tint val="22000"/>
              <a:satMod val="180000"/>
            </a:schemeClr>
          </a:gs>
        </a:gsLst>
        <a:lin ang="16200000" scaled="0"/>
      </a:gradFill>
      <a:gradFill rotWithShape="1">
        <a:gsLst>
          <a:gs pos="0">
            <a:schemeClr val="phClr">
              <a:shade val="58000"/>
              <a:satMod val="150000"/>
            </a:schemeClr>
          </a:gs>
          <a:gs pos="72000">
            <a:schemeClr val="phClr">
              <a:tint val="90000"/>
              <a:satMod val="135000"/>
            </a:schemeClr>
          </a:gs>
          <a:gs pos="100000">
            <a:schemeClr val="phClr">
              <a:tint val="80000"/>
              <a:satMod val="15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80000"/>
          </a:schemeClr>
        </a:solidFill>
        <a:prstDash val="solid"/>
      </a:ln>
      <a:ln w="381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dist="38100" dir="5400000" rotWithShape="0">
            <a:srgbClr val="000000">
              <a:alpha val="43137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43137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43137"/>
            </a:srgbClr>
          </a:outerShdw>
        </a:effectLst>
        <a:scene3d>
          <a:camera prst="orthographicFront" fov="0">
            <a:rot lat="0" lon="0" rev="0"/>
          </a:camera>
          <a:lightRig rig="soft" dir="tl">
            <a:rot lat="0" lon="0" rev="20000000"/>
          </a:lightRig>
        </a:scene3d>
        <a:sp3d prstMaterial="matte">
          <a:bevelT w="63500" h="63500" prst="coolSlant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6:E32"/>
  <sheetViews>
    <sheetView showGridLines="0" tabSelected="1" zoomScaleNormal="100" workbookViewId="0"/>
  </sheetViews>
  <sheetFormatPr defaultRowHeight="11.25" x14ac:dyDescent="0.3"/>
  <cols>
    <col min="1" max="1" width="3" style="2" customWidth="1"/>
    <col min="2" max="2" width="21.5" style="2" customWidth="1"/>
    <col min="3" max="3" width="24.6640625" style="2" customWidth="1"/>
    <col min="4" max="4" width="26.5" style="2" customWidth="1"/>
    <col min="5" max="5" width="25.83203125" style="2" customWidth="1"/>
    <col min="6" max="14" width="9.83203125" style="2" customWidth="1"/>
    <col min="15" max="15" width="9.5" style="2" customWidth="1"/>
    <col min="16" max="16" width="3" style="2" customWidth="1"/>
    <col min="17" max="16384" width="9.33203125" style="2"/>
  </cols>
  <sheetData>
    <row r="6" spans="2:5" ht="23.25" x14ac:dyDescent="0.35">
      <c r="B6" s="1"/>
      <c r="C6" s="1"/>
      <c r="D6" s="1"/>
      <c r="E6" s="1"/>
    </row>
    <row r="7" spans="2:5" ht="11.25" customHeight="1" x14ac:dyDescent="0.2">
      <c r="B7" s="3" t="s">
        <v>0</v>
      </c>
      <c r="C7" s="4"/>
      <c r="D7" s="4"/>
      <c r="E7" s="4"/>
    </row>
    <row r="8" spans="2:5" ht="28.5" customHeight="1" x14ac:dyDescent="0.3">
      <c r="B8" s="5" t="s">
        <v>1</v>
      </c>
      <c r="C8" s="4"/>
      <c r="D8" s="4"/>
      <c r="E8" s="4"/>
    </row>
    <row r="9" spans="2:5" ht="19.5" customHeight="1" x14ac:dyDescent="0.3">
      <c r="B9" s="6" t="s">
        <v>2</v>
      </c>
      <c r="C9" s="6" t="s">
        <v>3</v>
      </c>
      <c r="D9" s="6" t="s">
        <v>7</v>
      </c>
      <c r="E9" s="6" t="s">
        <v>8</v>
      </c>
    </row>
    <row r="10" spans="2:5" x14ac:dyDescent="0.2">
      <c r="B10" s="18">
        <v>40909</v>
      </c>
      <c r="C10" s="7">
        <f>IFERROR(SUMPRODUCT( (MONTH(Log[数据])=MONTH(Summary[[#This Row],[ 月]]))*(YEAR(Log[数据])=YEAR(Summary[[#This Row],[ 月]])) ),"检查日期条目")</f>
        <v>5</v>
      </c>
      <c r="D10" s="8">
        <f>IFERROR(SUMPRODUCT( (MONTH(Log[数据])=MONTH(Summary[[#This Row],[ 月]]))*(YEAR(Log[数据])=YEAR(Summary[[#This Row],[ 月]])),Log[距离 （千米）] ),"检查日期条目")</f>
        <v>6.5500000000000007</v>
      </c>
      <c r="E10" s="9">
        <v>6</v>
      </c>
    </row>
    <row r="11" spans="2:5" x14ac:dyDescent="0.2">
      <c r="B11" s="18">
        <v>40940</v>
      </c>
      <c r="C11" s="7">
        <f>IFERROR(SUMPRODUCT( (MONTH(Log[数据])=MONTH(Summary[[#This Row],[ 月]]))*(YEAR(Log[数据])=YEAR(Summary[[#This Row],[ 月]])) ),"检查日期条目")</f>
        <v>2</v>
      </c>
      <c r="D11" s="8">
        <f>IFERROR(SUMPRODUCT( (MONTH(Log[数据])=MONTH(Summary[[#This Row],[ 月]]))*(YEAR(Log[数据])=YEAR(Summary[[#This Row],[ 月]])),Log[距离 （千米）] ),"检查日期条目")</f>
        <v>2.2000000000000002</v>
      </c>
      <c r="E11" s="9">
        <v>5</v>
      </c>
    </row>
    <row r="12" spans="2:5" x14ac:dyDescent="0.2">
      <c r="B12" s="18">
        <v>40969</v>
      </c>
      <c r="C12" s="7">
        <f>IFERROR(SUMPRODUCT( (MONTH(Log[数据])=MONTH(Summary[[#This Row],[ 月]]))*(YEAR(Log[数据])=YEAR(Summary[[#This Row],[ 月]])) ),"检查日期条目")</f>
        <v>0</v>
      </c>
      <c r="D12" s="8">
        <f>IFERROR(SUMPRODUCT( (MONTH(Log[数据])=MONTH(Summary[[#This Row],[ 月]]))*(YEAR(Log[数据])=YEAR(Summary[[#This Row],[ 月]])),Log[距离 （千米）] ),"检查日期条目")</f>
        <v>0</v>
      </c>
      <c r="E12" s="9">
        <v>6</v>
      </c>
    </row>
    <row r="13" spans="2:5" x14ac:dyDescent="0.2">
      <c r="B13" s="18">
        <v>41000</v>
      </c>
      <c r="C13" s="7">
        <f>IFERROR(SUMPRODUCT( (MONTH(Log[数据])=MONTH(Summary[[#This Row],[ 月]]))*(YEAR(Log[数据])=YEAR(Summary[[#This Row],[ 月]])) ),"检查日期条目")</f>
        <v>0</v>
      </c>
      <c r="D13" s="8">
        <f>IFERROR(SUMPRODUCT( (MONTH(Log[数据])=MONTH(Summary[[#This Row],[ 月]]))*(YEAR(Log[数据])=YEAR(Summary[[#This Row],[ 月]])),Log[距离 （千米）] ),"检查日期条目")</f>
        <v>0</v>
      </c>
      <c r="E13" s="9">
        <v>7</v>
      </c>
    </row>
    <row r="14" spans="2:5" x14ac:dyDescent="0.2">
      <c r="B14" s="18">
        <v>41030</v>
      </c>
      <c r="C14" s="7">
        <f>IFERROR(SUMPRODUCT( (MONTH(Log[数据])=MONTH(Summary[[#This Row],[ 月]]))*(YEAR(Log[数据])=YEAR(Summary[[#This Row],[ 月]])) ),"检查日期条目")</f>
        <v>0</v>
      </c>
      <c r="D14" s="8">
        <f>IFERROR(SUMPRODUCT( (MONTH(Log[数据])=MONTH(Summary[[#This Row],[ 月]]))*(YEAR(Log[数据])=YEAR(Summary[[#This Row],[ 月]])),Log[距离 （千米）] ),"检查日期条目")</f>
        <v>0</v>
      </c>
      <c r="E14" s="9">
        <v>8</v>
      </c>
    </row>
    <row r="15" spans="2:5" x14ac:dyDescent="0.2">
      <c r="B15" s="18">
        <v>41061</v>
      </c>
      <c r="C15" s="7">
        <f>IFERROR(SUMPRODUCT( (MONTH(Log[数据])=MONTH(Summary[[#This Row],[ 月]]))*(YEAR(Log[数据])=YEAR(Summary[[#This Row],[ 月]])) ),"检查日期条目")</f>
        <v>0</v>
      </c>
      <c r="D15" s="8">
        <f>IFERROR(SUMPRODUCT( (MONTH(Log[数据])=MONTH(Summary[[#This Row],[ 月]]))*(YEAR(Log[数据])=YEAR(Summary[[#This Row],[ 月]])),Log[距离 （千米）] ),"检查日期条目")</f>
        <v>0</v>
      </c>
      <c r="E15" s="9">
        <v>8</v>
      </c>
    </row>
    <row r="16" spans="2:5" x14ac:dyDescent="0.2">
      <c r="B16" s="18">
        <v>41091</v>
      </c>
      <c r="C16" s="7">
        <f>IFERROR(SUMPRODUCT( (MONTH(Log[数据])=MONTH(Summary[[#This Row],[ 月]]))*(YEAR(Log[数据])=YEAR(Summary[[#This Row],[ 月]])) ),"检查日期条目")</f>
        <v>0</v>
      </c>
      <c r="D16" s="8">
        <f>IFERROR(SUMPRODUCT( (MONTH(Log[数据])=MONTH(Summary[[#This Row],[ 月]]))*(YEAR(Log[数据])=YEAR(Summary[[#This Row],[ 月]])),Log[距离 （千米）] ),"检查日期条目")</f>
        <v>0</v>
      </c>
      <c r="E16" s="9">
        <v>9</v>
      </c>
    </row>
    <row r="17" spans="2:5" ht="11.25" customHeight="1" x14ac:dyDescent="0.2">
      <c r="B17" s="18">
        <v>41122</v>
      </c>
      <c r="C17" s="7">
        <f>IFERROR(SUMPRODUCT( (MONTH(Log[数据])=MONTH(Summary[[#This Row],[ 月]]))*(YEAR(Log[数据])=YEAR(Summary[[#This Row],[ 月]])) ),"检查日期条目")</f>
        <v>0</v>
      </c>
      <c r="D17" s="8">
        <f>IFERROR(SUMPRODUCT( (MONTH(Log[数据])=MONTH(Summary[[#This Row],[ 月]]))*(YEAR(Log[数据])=YEAR(Summary[[#This Row],[ 月]])),Log[距离 （千米）] ),"检查日期条目")</f>
        <v>0</v>
      </c>
      <c r="E17" s="9">
        <v>9</v>
      </c>
    </row>
    <row r="18" spans="2:5" x14ac:dyDescent="0.2">
      <c r="B18" s="18">
        <v>41153</v>
      </c>
      <c r="C18" s="7">
        <f>IFERROR(SUMPRODUCT( (MONTH(Log[数据])=MONTH(Summary[[#This Row],[ 月]]))*(YEAR(Log[数据])=YEAR(Summary[[#This Row],[ 月]])) ),"检查日期条目")</f>
        <v>0</v>
      </c>
      <c r="D18" s="8">
        <f>IFERROR(SUMPRODUCT( (MONTH(Log[数据])=MONTH(Summary[[#This Row],[ 月]]))*(YEAR(Log[数据])=YEAR(Summary[[#This Row],[ 月]])),Log[距离 （千米）] ),"检查日期条目")</f>
        <v>0</v>
      </c>
      <c r="E18" s="9">
        <v>9.5</v>
      </c>
    </row>
    <row r="19" spans="2:5" x14ac:dyDescent="0.2">
      <c r="B19" s="18">
        <v>41183</v>
      </c>
      <c r="C19" s="7">
        <f>IFERROR(SUMPRODUCT( (MONTH(Log[数据])=MONTH(Summary[[#This Row],[ 月]]))*(YEAR(Log[数据])=YEAR(Summary[[#This Row],[ 月]])) ),"检查日期条目")</f>
        <v>0</v>
      </c>
      <c r="D19" s="8">
        <f>IFERROR(SUMPRODUCT( (MONTH(Log[数据])=MONTH(Summary[[#This Row],[ 月]]))*(YEAR(Log[数据])=YEAR(Summary[[#This Row],[ 月]])),Log[距离 （千米）] ),"检查日期条目")</f>
        <v>0</v>
      </c>
      <c r="E19" s="9">
        <v>10</v>
      </c>
    </row>
    <row r="20" spans="2:5" x14ac:dyDescent="0.2">
      <c r="B20" s="18">
        <v>41214</v>
      </c>
      <c r="C20" s="7">
        <f>IFERROR(SUMPRODUCT( (MONTH(Log[数据])=MONTH(Summary[[#This Row],[ 月]]))*(YEAR(Log[数据])=YEAR(Summary[[#This Row],[ 月]])) ),"检查日期条目")</f>
        <v>0</v>
      </c>
      <c r="D20" s="8">
        <f>IFERROR(SUMPRODUCT( (MONTH(Log[数据])=MONTH(Summary[[#This Row],[ 月]]))*(YEAR(Log[数据])=YEAR(Summary[[#This Row],[ 月]])),Log[距离 （千米）] ),"检查日期条目")</f>
        <v>0</v>
      </c>
      <c r="E20" s="9">
        <v>10</v>
      </c>
    </row>
    <row r="21" spans="2:5" x14ac:dyDescent="0.2">
      <c r="B21" s="18">
        <v>41244</v>
      </c>
      <c r="C21" s="10">
        <f>IFERROR(SUMPRODUCT( (MONTH(Log[数据])=MONTH(Summary[[#This Row],[ 月]]))*(YEAR(Log[数据])=YEAR(Summary[[#This Row],[ 月]])) ),"检查日期条目")</f>
        <v>0</v>
      </c>
      <c r="D21" s="11">
        <f>IFERROR(SUMPRODUCT( (MONTH(Log[数据])=MONTH(Summary[[#This Row],[ 月]]))*(YEAR(Log[数据])=YEAR(Summary[[#This Row],[ 月]])),Log[距离 （千米）] ),"检查日期条目")</f>
        <v>0</v>
      </c>
      <c r="E21" s="9">
        <v>11</v>
      </c>
    </row>
    <row r="22" spans="2:5" ht="23.25" x14ac:dyDescent="0.3">
      <c r="B22" s="20"/>
      <c r="C22" s="20"/>
      <c r="D22" s="20"/>
      <c r="E22" s="20"/>
    </row>
    <row r="23" spans="2:5" ht="11.25" customHeight="1" x14ac:dyDescent="0.2">
      <c r="B23" s="3" t="s">
        <v>0</v>
      </c>
      <c r="C23" s="4"/>
      <c r="D23" s="4"/>
      <c r="E23" s="4"/>
    </row>
    <row r="24" spans="2:5" ht="28.5" customHeight="1" x14ac:dyDescent="0.3">
      <c r="B24" s="5" t="s">
        <v>6</v>
      </c>
      <c r="C24" s="4"/>
      <c r="D24" s="4"/>
      <c r="E24" s="4"/>
    </row>
    <row r="25" spans="2:5" ht="19.5" customHeight="1" x14ac:dyDescent="0.3">
      <c r="B25" s="12" t="s">
        <v>4</v>
      </c>
      <c r="C25" s="12" t="s">
        <v>5</v>
      </c>
      <c r="D25" s="12" t="s">
        <v>9</v>
      </c>
      <c r="E25" s="12" t="s">
        <v>10</v>
      </c>
    </row>
    <row r="26" spans="2:5" x14ac:dyDescent="0.2">
      <c r="B26" s="19">
        <v>40909</v>
      </c>
      <c r="C26" s="13">
        <v>6.9444444444444441E-3</v>
      </c>
      <c r="D26" s="9">
        <v>1.2</v>
      </c>
      <c r="E26" s="14">
        <f>IFERROR(MINUTE(Log[[#This Row],[时间]])/Log[[#This Row],[距离 （千米）]],0)</f>
        <v>8.3333333333333339</v>
      </c>
    </row>
    <row r="27" spans="2:5" x14ac:dyDescent="0.2">
      <c r="B27" s="19">
        <v>40911</v>
      </c>
      <c r="C27" s="13">
        <v>8.3333333333333332E-3</v>
      </c>
      <c r="D27" s="9">
        <v>1.35</v>
      </c>
      <c r="E27" s="14">
        <f>IFERROR(MINUTE(Log[[#This Row],[时间]])/Log[[#This Row],[距离 （千米）]],0)</f>
        <v>8.8888888888888875</v>
      </c>
    </row>
    <row r="28" spans="2:5" x14ac:dyDescent="0.2">
      <c r="B28" s="19">
        <v>40913</v>
      </c>
      <c r="C28" s="13">
        <v>1.0069444444444445E-2</v>
      </c>
      <c r="D28" s="9">
        <v>1.45</v>
      </c>
      <c r="E28" s="14">
        <f>IFERROR(MINUTE(Log[[#This Row],[时间]])/Log[[#This Row],[距离 （千米）]],0)</f>
        <v>9.6551724137931032</v>
      </c>
    </row>
    <row r="29" spans="2:5" x14ac:dyDescent="0.2">
      <c r="B29" s="19">
        <v>40916</v>
      </c>
      <c r="C29" s="13">
        <v>9.0277777777777787E-3</v>
      </c>
      <c r="D29" s="9">
        <v>1.45</v>
      </c>
      <c r="E29" s="14">
        <f>IFERROR(MINUTE(Log[[#This Row],[时间]])/Log[[#This Row],[距离 （千米）]],0)</f>
        <v>8.9655172413793114</v>
      </c>
    </row>
    <row r="30" spans="2:5" x14ac:dyDescent="0.2">
      <c r="B30" s="19">
        <v>40917</v>
      </c>
      <c r="C30" s="13">
        <v>7.1759259259259259E-3</v>
      </c>
      <c r="D30" s="9">
        <v>1.1000000000000001</v>
      </c>
      <c r="E30" s="14">
        <f>IFERROR(MINUTE(Log[[#This Row],[时间]])/Log[[#This Row],[距离 （千米）]],0)</f>
        <v>9.0909090909090899</v>
      </c>
    </row>
    <row r="31" spans="2:5" x14ac:dyDescent="0.2">
      <c r="B31" s="19">
        <v>40940</v>
      </c>
      <c r="C31" s="13">
        <v>6.3194444444444444E-3</v>
      </c>
      <c r="D31" s="9">
        <v>1.1000000000000001</v>
      </c>
      <c r="E31" s="14">
        <f>IFERROR(MINUTE(Log[[#This Row],[时间]])/Log[[#This Row],[距离 （千米）]],0)</f>
        <v>8.1818181818181817</v>
      </c>
    </row>
    <row r="32" spans="2:5" x14ac:dyDescent="0.2">
      <c r="B32" s="19">
        <v>40942</v>
      </c>
      <c r="C32" s="15">
        <v>5.5555555555555558E-3</v>
      </c>
      <c r="D32" s="16">
        <v>1.1000000000000001</v>
      </c>
      <c r="E32" s="17">
        <f>IFERROR(MINUTE(Log[[#This Row],[时间]])/Log[[#This Row],[距离 （千米）]],0)</f>
        <v>7.2727272727272725</v>
      </c>
    </row>
  </sheetData>
  <mergeCells count="1">
    <mergeCell ref="B22:E22"/>
  </mergeCells>
  <phoneticPr fontId="8" type="noConversion"/>
  <dataValidations count="2">
    <dataValidation allowBlank="1" showInputMessage="1" promptTitle="日期输入" prompt="以短日期格式输入日期，如 yyyy/m/d" sqref="B26:B32"/>
    <dataValidation allowBlank="1" showInputMessage="1" promptTitle="日期输入" prompt="以短日期格式输入月份第一天，如 yyyy/m/d" sqref="B10:B21"/>
  </dataValidations>
  <printOptions horizontalCentered="1"/>
  <pageMargins left="0.25" right="0.25" top="0.5" bottom="0.5" header="0.3" footer="0.3"/>
  <pageSetup scale="78" fitToHeight="0" orientation="landscape" r:id="rId1"/>
  <headerFooter differentFirst="1">
    <oddFooter>Page &amp;P of &amp;N</oddFooter>
  </headerFooter>
  <drawing r:id="rId2"/>
  <picture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CEB5928-B932-4C46-8550-445ADC56C0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运行日志</vt:lpstr>
      <vt:lpstr>运行日志!Print_Titles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china</dc:creator>
  <cp:keywords/>
  <cp:lastModifiedBy>china</cp:lastModifiedBy>
  <dcterms:created xsi:type="dcterms:W3CDTF">2017-12-13T02:04:58Z</dcterms:created>
  <dcterms:modified xsi:type="dcterms:W3CDTF">2017-12-13T02:04:59Z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TC034297059991</vt:lpwstr>
  </property>
</Properties>
</file>