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Users\gkross\Dropbox (UFL)\Volusia Surveillance\Volusia Data 2016\"/>
    </mc:Choice>
  </mc:AlternateContent>
  <bookViews>
    <workbookView xWindow="0" yWindow="0" windowWidth="38400" windowHeight="20010" firstSheet="24" activeTab="37"/>
  </bookViews>
  <sheets>
    <sheet name="Wk 13" sheetId="4" r:id="rId1"/>
    <sheet name="Wk 14" sheetId="5" r:id="rId2"/>
    <sheet name="Wk 15" sheetId="6" r:id="rId3"/>
    <sheet name="Wk 16" sheetId="18" r:id="rId4"/>
    <sheet name="Wk 17" sheetId="32" r:id="rId5"/>
    <sheet name="Wk 18" sheetId="33" r:id="rId6"/>
    <sheet name="Wk 19" sheetId="29" r:id="rId7"/>
    <sheet name="Wk 20" sheetId="31" r:id="rId8"/>
    <sheet name="Wk 21" sheetId="30" r:id="rId9"/>
    <sheet name="Wk 22" sheetId="26" r:id="rId10"/>
    <sheet name="Wk 23" sheetId="28" r:id="rId11"/>
    <sheet name="Wk 24" sheetId="27" r:id="rId12"/>
    <sheet name="Wk 25" sheetId="25" r:id="rId13"/>
    <sheet name="Wk 26" sheetId="24" r:id="rId14"/>
    <sheet name="Wk 27" sheetId="22" r:id="rId15"/>
    <sheet name="Wk 28" sheetId="23" r:id="rId16"/>
    <sheet name="Wk 29" sheetId="21" r:id="rId17"/>
    <sheet name="Wk 30" sheetId="20" r:id="rId18"/>
    <sheet name="Wk 31" sheetId="19" r:id="rId19"/>
    <sheet name="Wk 32" sheetId="17" r:id="rId20"/>
    <sheet name="Wk 33" sheetId="15" r:id="rId21"/>
    <sheet name="Wk 34" sheetId="16" r:id="rId22"/>
    <sheet name="Wk 35" sheetId="14" r:id="rId23"/>
    <sheet name="Wk 36" sheetId="8" r:id="rId24"/>
    <sheet name="Wk 37" sheetId="11" r:id="rId25"/>
    <sheet name="Wk 38" sheetId="13" r:id="rId26"/>
    <sheet name="Wk 39" sheetId="12" r:id="rId27"/>
    <sheet name="Wk 40" sheetId="9" r:id="rId28"/>
    <sheet name="Wk 41" sheetId="10" r:id="rId29"/>
    <sheet name="Wk 42" sheetId="7" r:id="rId30"/>
    <sheet name="Wk 43" sheetId="3" r:id="rId31"/>
    <sheet name="Wk 44" sheetId="34" r:id="rId32"/>
    <sheet name="Wk 45" sheetId="35" r:id="rId33"/>
    <sheet name="Wk 46" sheetId="36" r:id="rId34"/>
    <sheet name="2016 Gravid Totals (Species)" sheetId="43" r:id="rId35"/>
    <sheet name="2016 Gravid Totals (EPI Week)" sheetId="44" r:id="rId36"/>
    <sheet name="Coop Gravids (Template)" sheetId="1" r:id="rId37"/>
    <sheet name="Weekly" sheetId="45" r:id="rId38"/>
  </sheets>
  <externalReferences>
    <externalReference r:id="rId39"/>
    <externalReference r:id="rId40"/>
  </externalReferences>
  <definedNames>
    <definedName name="Coops">[1]Zones!$F$2:$F$13</definedName>
    <definedName name="COOPS1">[1]Zones!$F$1:$F$15</definedName>
    <definedName name="COOPS2">[2]Zones!$F$1:$F$15</definedName>
    <definedName name="Gravid" localSheetId="35">'2016 Gravid Totals (EPI Week)'!$A$3:$B$14</definedName>
    <definedName name="Gravid" localSheetId="34">'2016 Gravid Totals (Species)'!$A$3:$B$14</definedName>
    <definedName name="Gravid" localSheetId="0">'Wk 13'!$C$3:$E$14</definedName>
    <definedName name="Gravid" localSheetId="1">'Wk 14'!$C$3:$E$14</definedName>
    <definedName name="Gravid" localSheetId="2">'Wk 15'!$C$3:$E$14</definedName>
    <definedName name="Gravid" localSheetId="3">'Wk 16'!$C$3:$E$14</definedName>
    <definedName name="Gravid" localSheetId="4">'Wk 17'!$C$3:$E$14</definedName>
    <definedName name="Gravid" localSheetId="5">'Wk 18'!$C$3:$E$14</definedName>
    <definedName name="Gravid" localSheetId="6">'Wk 19'!$C$3:$E$14</definedName>
    <definedName name="Gravid" localSheetId="7">'Wk 20'!$C$3:$E$14</definedName>
    <definedName name="Gravid" localSheetId="8">'Wk 21'!$C$3:$E$14</definedName>
    <definedName name="Gravid" localSheetId="9">'Wk 22'!$C$3:$E$14</definedName>
    <definedName name="Gravid" localSheetId="10">'Wk 23'!$C$3:$E$14</definedName>
    <definedName name="Gravid" localSheetId="11">'Wk 24'!$C$3:$E$14</definedName>
    <definedName name="Gravid" localSheetId="12">'Wk 25'!$C$3:$E$14</definedName>
    <definedName name="Gravid" localSheetId="13">'Wk 26'!$C$3:$E$14</definedName>
    <definedName name="Gravid" localSheetId="14">'Wk 27'!$C$3:$E$14</definedName>
    <definedName name="Gravid" localSheetId="15">'Wk 28'!$C$3:$E$14</definedName>
    <definedName name="Gravid" localSheetId="16">'Wk 29'!$C$3:$E$14</definedName>
    <definedName name="Gravid" localSheetId="17">'Wk 30'!$C$3:$E$14</definedName>
    <definedName name="Gravid" localSheetId="18">'Wk 31'!$C$3:$E$14</definedName>
    <definedName name="Gravid" localSheetId="19">'Wk 32'!$C$3:$E$14</definedName>
    <definedName name="Gravid" localSheetId="20">'Wk 33'!$C$3:$E$14</definedName>
    <definedName name="Gravid" localSheetId="21">'Wk 34'!$C$3:$E$14</definedName>
    <definedName name="Gravid" localSheetId="22">'Wk 35'!$C$3:$E$14</definedName>
    <definedName name="Gravid" localSheetId="23">'Wk 36'!$C$3:$E$14</definedName>
    <definedName name="Gravid" localSheetId="24">'Wk 37'!$C$3:$E$14</definedName>
    <definedName name="Gravid" localSheetId="25">'Wk 38'!$C$3:$E$14</definedName>
    <definedName name="Gravid" localSheetId="26">'Wk 39'!$C$3:$E$14</definedName>
    <definedName name="Gravid" localSheetId="27">'Wk 40'!$C$3:$E$14</definedName>
    <definedName name="Gravid" localSheetId="28">'Wk 41'!$C$3:$E$14</definedName>
    <definedName name="Gravid" localSheetId="29">'Wk 42'!$C$3:$E$14</definedName>
    <definedName name="Gravid" localSheetId="30">'Wk 43'!$C$3:$E$14</definedName>
    <definedName name="Gravid" localSheetId="31">'Wk 44'!$C$3:$E$14</definedName>
    <definedName name="Gravid" localSheetId="32">'Wk 45'!$C$3:$E$14</definedName>
    <definedName name="Gravid" localSheetId="33">'Wk 46'!$C$3:$E$14</definedName>
    <definedName name="Gravid">'Coop Gravids (Template)'!$C$3:$E$14</definedName>
    <definedName name="Location">[1]Adult_Collections_Gravid!$BJ$3:$BJ$20</definedName>
    <definedName name="_xlnm.Print_Area" localSheetId="35">'2016 Gravid Totals (EPI Week)'!$A$1:$AK$14</definedName>
    <definedName name="_xlnm.Print_Area" localSheetId="34">'2016 Gravid Totals (Species)'!$A$1:$AW$14</definedName>
    <definedName name="_xlnm.Print_Area" localSheetId="36">'Coop Gravids (Template)'!$A$1:$BA$14</definedName>
    <definedName name="_xlnm.Print_Area" localSheetId="0">'Wk 13'!$A$1:$BA$14</definedName>
    <definedName name="_xlnm.Print_Area" localSheetId="1">'Wk 14'!$A$1:$BA$14</definedName>
    <definedName name="_xlnm.Print_Area" localSheetId="2">'Wk 15'!$A$1:$BA$14</definedName>
    <definedName name="_xlnm.Print_Area" localSheetId="3">'Wk 16'!$A$1:$BA$14</definedName>
    <definedName name="_xlnm.Print_Area" localSheetId="4">'Wk 17'!$A$1:$BA$14</definedName>
    <definedName name="_xlnm.Print_Area" localSheetId="5">'Wk 18'!$A$1:$BA$14</definedName>
    <definedName name="_xlnm.Print_Area" localSheetId="6">'Wk 19'!$A$1:$BA$14</definedName>
    <definedName name="_xlnm.Print_Area" localSheetId="7">'Wk 20'!$A$1:$BA$14</definedName>
    <definedName name="_xlnm.Print_Area" localSheetId="8">'Wk 21'!$A$1:$BA$14</definedName>
    <definedName name="_xlnm.Print_Area" localSheetId="9">'Wk 22'!$A$1:$BA$14</definedName>
    <definedName name="_xlnm.Print_Area" localSheetId="10">'Wk 23'!$A$1:$BA$14</definedName>
    <definedName name="_xlnm.Print_Area" localSheetId="11">'Wk 24'!$A$1:$BA$14</definedName>
    <definedName name="_xlnm.Print_Area" localSheetId="12">'Wk 25'!$A$1:$BA$14</definedName>
    <definedName name="_xlnm.Print_Area" localSheetId="13">'Wk 26'!$A$1:$BA$14</definedName>
    <definedName name="_xlnm.Print_Area" localSheetId="14">'Wk 27'!$A$1:$BA$14</definedName>
    <definedName name="_xlnm.Print_Area" localSheetId="15">'Wk 28'!$A$1:$BA$14</definedName>
    <definedName name="_xlnm.Print_Area" localSheetId="16">'Wk 29'!$A$1:$BA$14</definedName>
    <definedName name="_xlnm.Print_Area" localSheetId="17">'Wk 30'!$A$1:$BA$14</definedName>
    <definedName name="_xlnm.Print_Area" localSheetId="18">'Wk 31'!$A$1:$BA$14</definedName>
    <definedName name="_xlnm.Print_Area" localSheetId="19">'Wk 32'!$A$1:$BA$14</definedName>
    <definedName name="_xlnm.Print_Area" localSheetId="20">'Wk 33'!$A$1:$BA$14</definedName>
    <definedName name="_xlnm.Print_Area" localSheetId="21">'Wk 34'!$A$1:$BA$14</definedName>
    <definedName name="_xlnm.Print_Area" localSheetId="22">'Wk 35'!$A$1:$BA$14</definedName>
    <definedName name="_xlnm.Print_Area" localSheetId="23">'Wk 36'!$A$1:$BA$14</definedName>
    <definedName name="_xlnm.Print_Area" localSheetId="24">'Wk 37'!$A$1:$BA$14</definedName>
    <definedName name="_xlnm.Print_Area" localSheetId="25">'Wk 38'!$A$1:$BA$14</definedName>
    <definedName name="_xlnm.Print_Area" localSheetId="26">'Wk 39'!$A$1:$BA$14</definedName>
    <definedName name="_xlnm.Print_Area" localSheetId="27">'Wk 40'!$A$1:$BA$14</definedName>
    <definedName name="_xlnm.Print_Area" localSheetId="28">'Wk 41'!$A$1:$BA$14</definedName>
    <definedName name="_xlnm.Print_Area" localSheetId="29">'Wk 42'!$A$1:$BA$14</definedName>
    <definedName name="_xlnm.Print_Area" localSheetId="30">'Wk 43'!$A$1:$BA$14</definedName>
    <definedName name="_xlnm.Print_Area" localSheetId="31">'Wk 44'!$A$1:$BA$14</definedName>
    <definedName name="_xlnm.Print_Area" localSheetId="32">'Wk 45'!$A$1:$BA$14</definedName>
    <definedName name="_xlnm.Print_Area" localSheetId="33">'Wk 46'!$A$1:$BA$14</definedName>
    <definedName name="Trap">[1]Adult_Collections_Gravid!$BI$3:$BI$20</definedName>
    <definedName name="Zones">[1]Zones!$A$2:$A$68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3" l="1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Z4" i="43"/>
  <c r="AA4" i="43"/>
  <c r="AB4" i="43"/>
  <c r="AC4" i="43"/>
  <c r="AD4" i="43"/>
  <c r="AE4" i="43"/>
  <c r="AF4" i="43"/>
  <c r="AG4" i="43"/>
  <c r="AH4" i="43"/>
  <c r="AI4" i="43"/>
  <c r="AJ4" i="43"/>
  <c r="AK4" i="43"/>
  <c r="AL4" i="43"/>
  <c r="AM4" i="43"/>
  <c r="AN4" i="43"/>
  <c r="AO4" i="43"/>
  <c r="AP4" i="43"/>
  <c r="AQ4" i="43"/>
  <c r="AR4" i="43"/>
  <c r="AS4" i="43"/>
  <c r="AT4" i="43"/>
  <c r="AU4" i="43"/>
  <c r="AV4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Z5" i="43"/>
  <c r="AA5" i="43"/>
  <c r="AB5" i="43"/>
  <c r="AC5" i="43"/>
  <c r="AD5" i="43"/>
  <c r="AE5" i="43"/>
  <c r="AF5" i="43"/>
  <c r="AG5" i="43"/>
  <c r="AH5" i="43"/>
  <c r="AI5" i="43"/>
  <c r="AJ5" i="43"/>
  <c r="AK5" i="43"/>
  <c r="AL5" i="43"/>
  <c r="AM5" i="43"/>
  <c r="AN5" i="43"/>
  <c r="AO5" i="43"/>
  <c r="AP5" i="43"/>
  <c r="AQ5" i="43"/>
  <c r="AR5" i="43"/>
  <c r="AS5" i="43"/>
  <c r="AT5" i="43"/>
  <c r="AU5" i="43"/>
  <c r="AV5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AK6" i="43"/>
  <c r="AL6" i="43"/>
  <c r="AM6" i="43"/>
  <c r="AN6" i="43"/>
  <c r="AO6" i="43"/>
  <c r="AP6" i="43"/>
  <c r="AQ6" i="43"/>
  <c r="AR6" i="43"/>
  <c r="AS6" i="43"/>
  <c r="AT6" i="43"/>
  <c r="AU6" i="43"/>
  <c r="AV6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Z7" i="43"/>
  <c r="AA7" i="43"/>
  <c r="AB7" i="43"/>
  <c r="AC7" i="43"/>
  <c r="AD7" i="43"/>
  <c r="AE7" i="43"/>
  <c r="AF7" i="43"/>
  <c r="AG7" i="43"/>
  <c r="AH7" i="43"/>
  <c r="AI7" i="43"/>
  <c r="AJ7" i="43"/>
  <c r="AK7" i="43"/>
  <c r="AL7" i="43"/>
  <c r="AM7" i="43"/>
  <c r="AN7" i="43"/>
  <c r="AO7" i="43"/>
  <c r="AP7" i="43"/>
  <c r="AQ7" i="43"/>
  <c r="AR7" i="43"/>
  <c r="AS7" i="43"/>
  <c r="AT7" i="43"/>
  <c r="AU7" i="43"/>
  <c r="AV7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Z8" i="43"/>
  <c r="AA8" i="43"/>
  <c r="AB8" i="43"/>
  <c r="AC8" i="43"/>
  <c r="AD8" i="43"/>
  <c r="AE8" i="43"/>
  <c r="AF8" i="43"/>
  <c r="AG8" i="43"/>
  <c r="AH8" i="43"/>
  <c r="AI8" i="43"/>
  <c r="AJ8" i="43"/>
  <c r="AK8" i="43"/>
  <c r="AL8" i="43"/>
  <c r="AM8" i="43"/>
  <c r="AN8" i="43"/>
  <c r="AO8" i="43"/>
  <c r="AP8" i="43"/>
  <c r="AQ8" i="43"/>
  <c r="AR8" i="43"/>
  <c r="AS8" i="43"/>
  <c r="AT8" i="43"/>
  <c r="AU8" i="43"/>
  <c r="AV8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Z9" i="43"/>
  <c r="AA9" i="43"/>
  <c r="AB9" i="43"/>
  <c r="AC9" i="43"/>
  <c r="AD9" i="43"/>
  <c r="AE9" i="43"/>
  <c r="AF9" i="43"/>
  <c r="AG9" i="43"/>
  <c r="AH9" i="43"/>
  <c r="AI9" i="43"/>
  <c r="AJ9" i="43"/>
  <c r="AK9" i="43"/>
  <c r="AL9" i="43"/>
  <c r="AM9" i="43"/>
  <c r="AN9" i="43"/>
  <c r="AO9" i="43"/>
  <c r="AP9" i="43"/>
  <c r="AQ9" i="43"/>
  <c r="AR9" i="43"/>
  <c r="AS9" i="43"/>
  <c r="AT9" i="43"/>
  <c r="AU9" i="43"/>
  <c r="AV9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Z10" i="43"/>
  <c r="AA10" i="43"/>
  <c r="AB10" i="43"/>
  <c r="AC10" i="43"/>
  <c r="AD10" i="43"/>
  <c r="AE10" i="43"/>
  <c r="AF10" i="43"/>
  <c r="AG10" i="43"/>
  <c r="AH10" i="43"/>
  <c r="AI10" i="43"/>
  <c r="AJ10" i="43"/>
  <c r="AK10" i="43"/>
  <c r="AL10" i="43"/>
  <c r="AM10" i="43"/>
  <c r="AN10" i="43"/>
  <c r="AO10" i="43"/>
  <c r="AP10" i="43"/>
  <c r="AQ10" i="43"/>
  <c r="AR10" i="43"/>
  <c r="AS10" i="43"/>
  <c r="AT10" i="43"/>
  <c r="AU10" i="43"/>
  <c r="AV10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Z11" i="43"/>
  <c r="AA11" i="43"/>
  <c r="AB11" i="43"/>
  <c r="AC11" i="43"/>
  <c r="AD11" i="43"/>
  <c r="AE11" i="43"/>
  <c r="AF11" i="43"/>
  <c r="AG11" i="43"/>
  <c r="AH11" i="43"/>
  <c r="AI11" i="43"/>
  <c r="AJ11" i="43"/>
  <c r="AK11" i="43"/>
  <c r="AL11" i="43"/>
  <c r="AM11" i="43"/>
  <c r="AN11" i="43"/>
  <c r="AO11" i="43"/>
  <c r="AP11" i="43"/>
  <c r="AQ11" i="43"/>
  <c r="AR11" i="43"/>
  <c r="AS11" i="43"/>
  <c r="AT11" i="43"/>
  <c r="AU11" i="43"/>
  <c r="AV11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Z12" i="43"/>
  <c r="AA12" i="43"/>
  <c r="AB12" i="43"/>
  <c r="AC12" i="43"/>
  <c r="AD12" i="43"/>
  <c r="AE12" i="43"/>
  <c r="AF12" i="43"/>
  <c r="AG12" i="43"/>
  <c r="AH12" i="43"/>
  <c r="AI12" i="43"/>
  <c r="AJ12" i="43"/>
  <c r="AK12" i="43"/>
  <c r="AL12" i="43"/>
  <c r="AM12" i="43"/>
  <c r="AN12" i="43"/>
  <c r="AO12" i="43"/>
  <c r="AP12" i="43"/>
  <c r="AQ12" i="43"/>
  <c r="AR12" i="43"/>
  <c r="AS12" i="43"/>
  <c r="AT12" i="43"/>
  <c r="AU12" i="43"/>
  <c r="AV12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Z13" i="43"/>
  <c r="AA13" i="43"/>
  <c r="AB13" i="43"/>
  <c r="AC13" i="43"/>
  <c r="AD13" i="43"/>
  <c r="AE13" i="43"/>
  <c r="AF13" i="43"/>
  <c r="AG13" i="43"/>
  <c r="AH13" i="43"/>
  <c r="AI13" i="43"/>
  <c r="AJ13" i="43"/>
  <c r="AK13" i="43"/>
  <c r="AL13" i="43"/>
  <c r="AM13" i="43"/>
  <c r="AN13" i="43"/>
  <c r="AO13" i="43"/>
  <c r="AP13" i="43"/>
  <c r="AQ13" i="43"/>
  <c r="AR13" i="43"/>
  <c r="AS13" i="43"/>
  <c r="AT13" i="43"/>
  <c r="AU13" i="43"/>
  <c r="AV13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Z14" i="43"/>
  <c r="AA14" i="43"/>
  <c r="AB14" i="43"/>
  <c r="AC14" i="43"/>
  <c r="AD14" i="43"/>
  <c r="AE14" i="43"/>
  <c r="AF14" i="43"/>
  <c r="AG14" i="43"/>
  <c r="AH14" i="43"/>
  <c r="AI14" i="43"/>
  <c r="AJ14" i="43"/>
  <c r="AK14" i="43"/>
  <c r="AL14" i="43"/>
  <c r="AM14" i="43"/>
  <c r="AN14" i="43"/>
  <c r="AO14" i="43"/>
  <c r="AP14" i="43"/>
  <c r="AQ14" i="43"/>
  <c r="AR14" i="43"/>
  <c r="AS14" i="43"/>
  <c r="AT14" i="43"/>
  <c r="AU14" i="43"/>
  <c r="AV14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Z3" i="43"/>
  <c r="AA3" i="43"/>
  <c r="AB3" i="43"/>
  <c r="AC3" i="43"/>
  <c r="AD3" i="43"/>
  <c r="AE3" i="43"/>
  <c r="AF3" i="43"/>
  <c r="AG3" i="43"/>
  <c r="AH3" i="43"/>
  <c r="AI3" i="43"/>
  <c r="AJ3" i="43"/>
  <c r="AK3" i="43"/>
  <c r="AL3" i="43"/>
  <c r="AM3" i="43"/>
  <c r="AN3" i="43"/>
  <c r="AO3" i="43"/>
  <c r="AP3" i="43"/>
  <c r="AQ3" i="43"/>
  <c r="AR3" i="43"/>
  <c r="AS3" i="43"/>
  <c r="AT3" i="43"/>
  <c r="AU3" i="43"/>
  <c r="AV3" i="43"/>
  <c r="C3" i="43"/>
  <c r="AE15" i="43" l="1"/>
  <c r="AM15" i="43"/>
  <c r="H15" i="43"/>
  <c r="AK15" i="43"/>
  <c r="AG15" i="43"/>
  <c r="U15" i="43"/>
  <c r="AQ15" i="43"/>
  <c r="AI15" i="43"/>
  <c r="AA15" i="43"/>
  <c r="S15" i="43"/>
  <c r="C15" i="43"/>
  <c r="AO15" i="43"/>
  <c r="M15" i="43"/>
  <c r="I15" i="43"/>
  <c r="E15" i="43"/>
  <c r="AR15" i="43"/>
  <c r="AN15" i="43"/>
  <c r="AJ15" i="43"/>
  <c r="AF15" i="43"/>
  <c r="X15" i="43"/>
  <c r="T15" i="43"/>
  <c r="P15" i="43"/>
  <c r="L15" i="43"/>
  <c r="AT15" i="43"/>
  <c r="AL15" i="43"/>
  <c r="AH15" i="43"/>
  <c r="AD15" i="43"/>
  <c r="N15" i="43"/>
  <c r="J15" i="43"/>
  <c r="AS15" i="43"/>
  <c r="AU15" i="43"/>
  <c r="O15" i="43"/>
  <c r="K15" i="43"/>
  <c r="G15" i="43"/>
  <c r="D15" i="43"/>
  <c r="AC15" i="43"/>
  <c r="F15" i="43"/>
  <c r="AB15" i="43"/>
  <c r="AP15" i="43"/>
  <c r="V15" i="43"/>
  <c r="Q15" i="43"/>
  <c r="W15" i="43"/>
  <c r="R15" i="43"/>
  <c r="Z15" i="43"/>
  <c r="AV15" i="43"/>
  <c r="Y15" i="43"/>
  <c r="M4" i="44"/>
  <c r="M5" i="44"/>
  <c r="M6" i="44"/>
  <c r="M7" i="44"/>
  <c r="M8" i="44"/>
  <c r="M9" i="44"/>
  <c r="M10" i="44"/>
  <c r="M11" i="44"/>
  <c r="M12" i="44"/>
  <c r="M13" i="44"/>
  <c r="M14" i="44"/>
  <c r="M3" i="44"/>
  <c r="M15" i="44" l="1"/>
  <c r="D2" i="44"/>
  <c r="E2" i="44" s="1"/>
  <c r="F2" i="44" s="1"/>
  <c r="G2" i="44" s="1"/>
  <c r="H2" i="44" s="1"/>
  <c r="I2" i="44" s="1"/>
  <c r="J2" i="44" s="1"/>
  <c r="K2" i="44" s="1"/>
  <c r="L2" i="44" s="1"/>
  <c r="M2" i="44" s="1"/>
  <c r="N2" i="44" s="1"/>
  <c r="O2" i="44" s="1"/>
  <c r="P2" i="44" s="1"/>
  <c r="Q2" i="44" s="1"/>
  <c r="R2" i="44" s="1"/>
  <c r="S2" i="44" s="1"/>
  <c r="T2" i="44" s="1"/>
  <c r="U2" i="44" s="1"/>
  <c r="V2" i="44" s="1"/>
  <c r="W2" i="44" s="1"/>
  <c r="X2" i="44" s="1"/>
  <c r="Y2" i="44" s="1"/>
  <c r="Z2" i="44" s="1"/>
  <c r="AA2" i="44" s="1"/>
  <c r="AB2" i="44" s="1"/>
  <c r="AC2" i="44" s="1"/>
  <c r="AD2" i="44" s="1"/>
  <c r="AE2" i="44" s="1"/>
  <c r="AF2" i="44" s="1"/>
  <c r="AG2" i="44" s="1"/>
  <c r="AH2" i="44" s="1"/>
  <c r="AI2" i="44" s="1"/>
  <c r="AJ2" i="44" s="1"/>
  <c r="AW14" i="43"/>
  <c r="AW13" i="43"/>
  <c r="AW12" i="43"/>
  <c r="AW11" i="43"/>
  <c r="AW10" i="43"/>
  <c r="AW9" i="43"/>
  <c r="AW8" i="43"/>
  <c r="AW7" i="43"/>
  <c r="AW6" i="43"/>
  <c r="AW5" i="43"/>
  <c r="AW4" i="43"/>
  <c r="AW3" i="43"/>
  <c r="BA14" i="36"/>
  <c r="AJ14" i="44" s="1"/>
  <c r="BA13" i="36"/>
  <c r="AJ13" i="44" s="1"/>
  <c r="BA12" i="36"/>
  <c r="AJ12" i="44" s="1"/>
  <c r="BA11" i="36"/>
  <c r="AJ11" i="44" s="1"/>
  <c r="BA10" i="36"/>
  <c r="AJ10" i="44" s="1"/>
  <c r="BA9" i="36"/>
  <c r="AJ9" i="44" s="1"/>
  <c r="BA8" i="36"/>
  <c r="AJ8" i="44" s="1"/>
  <c r="BA7" i="36"/>
  <c r="AJ7" i="44" s="1"/>
  <c r="BA6" i="36"/>
  <c r="AJ6" i="44" s="1"/>
  <c r="BA5" i="36"/>
  <c r="AJ5" i="44" s="1"/>
  <c r="BA4" i="36"/>
  <c r="AJ4" i="44" s="1"/>
  <c r="BA3" i="36"/>
  <c r="AJ3" i="44" s="1"/>
  <c r="BA14" i="35"/>
  <c r="AI14" i="44" s="1"/>
  <c r="BA13" i="35"/>
  <c r="AI13" i="44" s="1"/>
  <c r="BA12" i="35"/>
  <c r="AI12" i="44" s="1"/>
  <c r="BA11" i="35"/>
  <c r="AI11" i="44" s="1"/>
  <c r="BA10" i="35"/>
  <c r="AI10" i="44" s="1"/>
  <c r="BA9" i="35"/>
  <c r="AI9" i="44" s="1"/>
  <c r="BA8" i="35"/>
  <c r="AI8" i="44" s="1"/>
  <c r="BA7" i="35"/>
  <c r="AI7" i="44" s="1"/>
  <c r="BA6" i="35"/>
  <c r="AI6" i="44" s="1"/>
  <c r="BA5" i="35"/>
  <c r="AI5" i="44" s="1"/>
  <c r="BA4" i="35"/>
  <c r="AI4" i="44" s="1"/>
  <c r="BA3" i="35"/>
  <c r="AI3" i="44" s="1"/>
  <c r="BA14" i="34"/>
  <c r="AH14" i="44" s="1"/>
  <c r="BA13" i="34"/>
  <c r="AH13" i="44" s="1"/>
  <c r="BA12" i="34"/>
  <c r="AH12" i="44" s="1"/>
  <c r="BA11" i="34"/>
  <c r="AH11" i="44" s="1"/>
  <c r="BA10" i="34"/>
  <c r="AH10" i="44" s="1"/>
  <c r="BA9" i="34"/>
  <c r="AH9" i="44" s="1"/>
  <c r="BA8" i="34"/>
  <c r="AH8" i="44" s="1"/>
  <c r="BA7" i="34"/>
  <c r="AH7" i="44" s="1"/>
  <c r="BA6" i="34"/>
  <c r="AH6" i="44" s="1"/>
  <c r="BA5" i="34"/>
  <c r="AH5" i="44" s="1"/>
  <c r="BA4" i="34"/>
  <c r="AH4" i="44" s="1"/>
  <c r="BA3" i="34"/>
  <c r="AH3" i="44" s="1"/>
  <c r="BA14" i="33"/>
  <c r="H14" i="44" s="1"/>
  <c r="BA13" i="33"/>
  <c r="H13" i="44" s="1"/>
  <c r="BA12" i="33"/>
  <c r="H12" i="44" s="1"/>
  <c r="BA11" i="33"/>
  <c r="H11" i="44" s="1"/>
  <c r="BA10" i="33"/>
  <c r="H10" i="44" s="1"/>
  <c r="BA9" i="33"/>
  <c r="H9" i="44" s="1"/>
  <c r="BA8" i="33"/>
  <c r="H8" i="44" s="1"/>
  <c r="BA7" i="33"/>
  <c r="H7" i="44" s="1"/>
  <c r="BA6" i="33"/>
  <c r="H6" i="44" s="1"/>
  <c r="BA5" i="33"/>
  <c r="H5" i="44" s="1"/>
  <c r="BA4" i="33"/>
  <c r="H4" i="44" s="1"/>
  <c r="BA3" i="33"/>
  <c r="H3" i="44" s="1"/>
  <c r="BA14" i="32"/>
  <c r="G14" i="44" s="1"/>
  <c r="BA13" i="32"/>
  <c r="G13" i="44" s="1"/>
  <c r="BA12" i="32"/>
  <c r="G12" i="44" s="1"/>
  <c r="BA11" i="32"/>
  <c r="G11" i="44" s="1"/>
  <c r="BA10" i="32"/>
  <c r="G10" i="44" s="1"/>
  <c r="BA9" i="32"/>
  <c r="G9" i="44" s="1"/>
  <c r="BA8" i="32"/>
  <c r="G8" i="44" s="1"/>
  <c r="BA7" i="32"/>
  <c r="G7" i="44" s="1"/>
  <c r="BA6" i="32"/>
  <c r="G6" i="44" s="1"/>
  <c r="BA5" i="32"/>
  <c r="G5" i="44" s="1"/>
  <c r="BA4" i="32"/>
  <c r="G4" i="44" s="1"/>
  <c r="BA3" i="32"/>
  <c r="G3" i="44" s="1"/>
  <c r="BA14" i="31"/>
  <c r="J14" i="44" s="1"/>
  <c r="BA13" i="31"/>
  <c r="J13" i="44" s="1"/>
  <c r="BA12" i="31"/>
  <c r="J12" i="44" s="1"/>
  <c r="BA11" i="31"/>
  <c r="J11" i="44" s="1"/>
  <c r="BA10" i="31"/>
  <c r="J10" i="44" s="1"/>
  <c r="BA9" i="31"/>
  <c r="J9" i="44" s="1"/>
  <c r="BA8" i="31"/>
  <c r="J8" i="44" s="1"/>
  <c r="BA7" i="31"/>
  <c r="J7" i="44" s="1"/>
  <c r="BA6" i="31"/>
  <c r="J6" i="44" s="1"/>
  <c r="BA5" i="31"/>
  <c r="J5" i="44" s="1"/>
  <c r="BA4" i="31"/>
  <c r="J4" i="44" s="1"/>
  <c r="BA3" i="31"/>
  <c r="J3" i="44" s="1"/>
  <c r="BA14" i="30"/>
  <c r="K14" i="44" s="1"/>
  <c r="BA13" i="30"/>
  <c r="K13" i="44" s="1"/>
  <c r="BA12" i="30"/>
  <c r="K12" i="44" s="1"/>
  <c r="BA11" i="30"/>
  <c r="K11" i="44" s="1"/>
  <c r="BA10" i="30"/>
  <c r="K10" i="44" s="1"/>
  <c r="BA9" i="30"/>
  <c r="K9" i="44" s="1"/>
  <c r="BA8" i="30"/>
  <c r="K8" i="44" s="1"/>
  <c r="BA7" i="30"/>
  <c r="K7" i="44" s="1"/>
  <c r="BA6" i="30"/>
  <c r="K6" i="44" s="1"/>
  <c r="BA5" i="30"/>
  <c r="K5" i="44" s="1"/>
  <c r="BA4" i="30"/>
  <c r="K4" i="44" s="1"/>
  <c r="BA3" i="30"/>
  <c r="K3" i="44" s="1"/>
  <c r="BA14" i="29"/>
  <c r="I14" i="44" s="1"/>
  <c r="BA13" i="29"/>
  <c r="I13" i="44" s="1"/>
  <c r="BA12" i="29"/>
  <c r="I12" i="44" s="1"/>
  <c r="BA11" i="29"/>
  <c r="I11" i="44" s="1"/>
  <c r="BA10" i="29"/>
  <c r="I10" i="44" s="1"/>
  <c r="BA9" i="29"/>
  <c r="I9" i="44" s="1"/>
  <c r="BA8" i="29"/>
  <c r="I8" i="44" s="1"/>
  <c r="BA7" i="29"/>
  <c r="I7" i="44" s="1"/>
  <c r="BA6" i="29"/>
  <c r="I6" i="44" s="1"/>
  <c r="BA5" i="29"/>
  <c r="I5" i="44" s="1"/>
  <c r="BA4" i="29"/>
  <c r="I4" i="44" s="1"/>
  <c r="BA3" i="29"/>
  <c r="I3" i="44" s="1"/>
  <c r="BA14" i="27"/>
  <c r="N14" i="44" s="1"/>
  <c r="BA13" i="27"/>
  <c r="N13" i="44" s="1"/>
  <c r="BA12" i="27"/>
  <c r="N12" i="44" s="1"/>
  <c r="BA11" i="27"/>
  <c r="N11" i="44" s="1"/>
  <c r="BA10" i="27"/>
  <c r="N10" i="44" s="1"/>
  <c r="BA9" i="27"/>
  <c r="N9" i="44" s="1"/>
  <c r="BA8" i="27"/>
  <c r="N8" i="44" s="1"/>
  <c r="BA7" i="27"/>
  <c r="N7" i="44" s="1"/>
  <c r="BA6" i="27"/>
  <c r="N6" i="44" s="1"/>
  <c r="BA5" i="27"/>
  <c r="N5" i="44" s="1"/>
  <c r="BA4" i="27"/>
  <c r="N4" i="44" s="1"/>
  <c r="BA3" i="27"/>
  <c r="N3" i="44" s="1"/>
  <c r="BA14" i="26"/>
  <c r="L14" i="44" s="1"/>
  <c r="BA13" i="26"/>
  <c r="L13" i="44" s="1"/>
  <c r="BA12" i="26"/>
  <c r="L12" i="44" s="1"/>
  <c r="BA11" i="26"/>
  <c r="L11" i="44" s="1"/>
  <c r="BA10" i="26"/>
  <c r="L10" i="44" s="1"/>
  <c r="BA9" i="26"/>
  <c r="L9" i="44" s="1"/>
  <c r="BA8" i="26"/>
  <c r="L8" i="44" s="1"/>
  <c r="BA7" i="26"/>
  <c r="L7" i="44" s="1"/>
  <c r="BA6" i="26"/>
  <c r="L6" i="44" s="1"/>
  <c r="BA5" i="26"/>
  <c r="L5" i="44" s="1"/>
  <c r="BA4" i="26"/>
  <c r="L4" i="44" s="1"/>
  <c r="BA3" i="26"/>
  <c r="L3" i="44" s="1"/>
  <c r="BA14" i="25"/>
  <c r="O14" i="44" s="1"/>
  <c r="BA13" i="25"/>
  <c r="O13" i="44" s="1"/>
  <c r="BA12" i="25"/>
  <c r="O12" i="44" s="1"/>
  <c r="BA11" i="25"/>
  <c r="O11" i="44" s="1"/>
  <c r="BA10" i="25"/>
  <c r="O10" i="44" s="1"/>
  <c r="BA9" i="25"/>
  <c r="O9" i="44" s="1"/>
  <c r="BA8" i="25"/>
  <c r="O8" i="44" s="1"/>
  <c r="BA7" i="25"/>
  <c r="O7" i="44" s="1"/>
  <c r="BA6" i="25"/>
  <c r="O6" i="44" s="1"/>
  <c r="BA5" i="25"/>
  <c r="O5" i="44" s="1"/>
  <c r="BA4" i="25"/>
  <c r="O4" i="44" s="1"/>
  <c r="BA3" i="25"/>
  <c r="O3" i="44" s="1"/>
  <c r="BA14" i="24"/>
  <c r="P14" i="44" s="1"/>
  <c r="BA13" i="24"/>
  <c r="P13" i="44" s="1"/>
  <c r="BA12" i="24"/>
  <c r="P12" i="44" s="1"/>
  <c r="BA11" i="24"/>
  <c r="P11" i="44" s="1"/>
  <c r="BA10" i="24"/>
  <c r="P10" i="44" s="1"/>
  <c r="BA9" i="24"/>
  <c r="P9" i="44" s="1"/>
  <c r="BA8" i="24"/>
  <c r="P8" i="44" s="1"/>
  <c r="BA7" i="24"/>
  <c r="P7" i="44" s="1"/>
  <c r="BA6" i="24"/>
  <c r="P6" i="44" s="1"/>
  <c r="BA5" i="24"/>
  <c r="P5" i="44" s="1"/>
  <c r="BA4" i="24"/>
  <c r="P4" i="44" s="1"/>
  <c r="BA3" i="24"/>
  <c r="P3" i="44" s="1"/>
  <c r="BA14" i="23"/>
  <c r="R14" i="44" s="1"/>
  <c r="BA13" i="23"/>
  <c r="R13" i="44" s="1"/>
  <c r="BA12" i="23"/>
  <c r="R12" i="44" s="1"/>
  <c r="BA11" i="23"/>
  <c r="R11" i="44" s="1"/>
  <c r="BA10" i="23"/>
  <c r="R10" i="44" s="1"/>
  <c r="BA9" i="23"/>
  <c r="R9" i="44" s="1"/>
  <c r="BA8" i="23"/>
  <c r="R8" i="44" s="1"/>
  <c r="BA7" i="23"/>
  <c r="R7" i="44" s="1"/>
  <c r="BA6" i="23"/>
  <c r="R6" i="44" s="1"/>
  <c r="BA5" i="23"/>
  <c r="R5" i="44" s="1"/>
  <c r="BA4" i="23"/>
  <c r="R4" i="44" s="1"/>
  <c r="BA3" i="23"/>
  <c r="R3" i="44" s="1"/>
  <c r="BA14" i="22"/>
  <c r="Q14" i="44" s="1"/>
  <c r="BA13" i="22"/>
  <c r="Q13" i="44" s="1"/>
  <c r="BA12" i="22"/>
  <c r="Q12" i="44" s="1"/>
  <c r="BA11" i="22"/>
  <c r="Q11" i="44" s="1"/>
  <c r="BA10" i="22"/>
  <c r="Q10" i="44" s="1"/>
  <c r="BA9" i="22"/>
  <c r="Q9" i="44" s="1"/>
  <c r="BA8" i="22"/>
  <c r="Q8" i="44" s="1"/>
  <c r="BA7" i="22"/>
  <c r="Q7" i="44" s="1"/>
  <c r="BA6" i="22"/>
  <c r="Q6" i="44" s="1"/>
  <c r="BA5" i="22"/>
  <c r="Q5" i="44" s="1"/>
  <c r="BA4" i="22"/>
  <c r="Q4" i="44" s="1"/>
  <c r="BA3" i="22"/>
  <c r="Q3" i="44" s="1"/>
  <c r="BA14" i="21"/>
  <c r="S14" i="44" s="1"/>
  <c r="BA13" i="21"/>
  <c r="S13" i="44" s="1"/>
  <c r="BA12" i="21"/>
  <c r="S12" i="44" s="1"/>
  <c r="BA11" i="21"/>
  <c r="S11" i="44" s="1"/>
  <c r="BA10" i="21"/>
  <c r="S10" i="44" s="1"/>
  <c r="BA9" i="21"/>
  <c r="S9" i="44" s="1"/>
  <c r="BA8" i="21"/>
  <c r="S8" i="44" s="1"/>
  <c r="BA7" i="21"/>
  <c r="S7" i="44" s="1"/>
  <c r="BA6" i="21"/>
  <c r="S6" i="44" s="1"/>
  <c r="BA5" i="21"/>
  <c r="S5" i="44" s="1"/>
  <c r="BA4" i="21"/>
  <c r="S4" i="44" s="1"/>
  <c r="BA3" i="21"/>
  <c r="S3" i="44" s="1"/>
  <c r="BA14" i="20"/>
  <c r="T14" i="44" s="1"/>
  <c r="BA13" i="20"/>
  <c r="T13" i="44" s="1"/>
  <c r="BA12" i="20"/>
  <c r="T12" i="44" s="1"/>
  <c r="BA11" i="20"/>
  <c r="T11" i="44" s="1"/>
  <c r="BA10" i="20"/>
  <c r="T10" i="44" s="1"/>
  <c r="BA9" i="20"/>
  <c r="T9" i="44" s="1"/>
  <c r="BA8" i="20"/>
  <c r="T8" i="44" s="1"/>
  <c r="BA7" i="20"/>
  <c r="T7" i="44" s="1"/>
  <c r="BA6" i="20"/>
  <c r="T6" i="44" s="1"/>
  <c r="BA5" i="20"/>
  <c r="T5" i="44" s="1"/>
  <c r="BA4" i="20"/>
  <c r="T4" i="44" s="1"/>
  <c r="BA3" i="20"/>
  <c r="T3" i="44" s="1"/>
  <c r="BA14" i="19"/>
  <c r="U14" i="44" s="1"/>
  <c r="BA13" i="19"/>
  <c r="U13" i="44" s="1"/>
  <c r="BA12" i="19"/>
  <c r="U12" i="44" s="1"/>
  <c r="BA11" i="19"/>
  <c r="U11" i="44" s="1"/>
  <c r="BA10" i="19"/>
  <c r="U10" i="44" s="1"/>
  <c r="BA9" i="19"/>
  <c r="U9" i="44" s="1"/>
  <c r="BA8" i="19"/>
  <c r="U8" i="44" s="1"/>
  <c r="BA7" i="19"/>
  <c r="U7" i="44" s="1"/>
  <c r="BA6" i="19"/>
  <c r="U6" i="44" s="1"/>
  <c r="BA5" i="19"/>
  <c r="U5" i="44" s="1"/>
  <c r="BA4" i="19"/>
  <c r="U4" i="44" s="1"/>
  <c r="BA3" i="19"/>
  <c r="U3" i="44" s="1"/>
  <c r="BA14" i="18"/>
  <c r="F14" i="44" s="1"/>
  <c r="BA13" i="18"/>
  <c r="F13" i="44" s="1"/>
  <c r="BA12" i="18"/>
  <c r="F12" i="44" s="1"/>
  <c r="BA11" i="18"/>
  <c r="F11" i="44" s="1"/>
  <c r="BA10" i="18"/>
  <c r="F10" i="44" s="1"/>
  <c r="BA9" i="18"/>
  <c r="F9" i="44" s="1"/>
  <c r="BA8" i="18"/>
  <c r="F8" i="44" s="1"/>
  <c r="BA7" i="18"/>
  <c r="F7" i="44" s="1"/>
  <c r="BA6" i="18"/>
  <c r="F6" i="44" s="1"/>
  <c r="BA5" i="18"/>
  <c r="F5" i="44" s="1"/>
  <c r="BA4" i="18"/>
  <c r="F4" i="44" s="1"/>
  <c r="BA3" i="18"/>
  <c r="F3" i="44" s="1"/>
  <c r="BA14" i="17"/>
  <c r="V14" i="44" s="1"/>
  <c r="BA13" i="17"/>
  <c r="V13" i="44" s="1"/>
  <c r="BA12" i="17"/>
  <c r="V12" i="44" s="1"/>
  <c r="BA11" i="17"/>
  <c r="V11" i="44" s="1"/>
  <c r="BA10" i="17"/>
  <c r="V10" i="44" s="1"/>
  <c r="BA9" i="17"/>
  <c r="V9" i="44" s="1"/>
  <c r="BA8" i="17"/>
  <c r="V8" i="44" s="1"/>
  <c r="BA7" i="17"/>
  <c r="V7" i="44" s="1"/>
  <c r="BA6" i="17"/>
  <c r="V6" i="44" s="1"/>
  <c r="BA5" i="17"/>
  <c r="V5" i="44" s="1"/>
  <c r="BA4" i="17"/>
  <c r="V4" i="44" s="1"/>
  <c r="BA3" i="17"/>
  <c r="V3" i="44" s="1"/>
  <c r="BA14" i="16"/>
  <c r="X14" i="44" s="1"/>
  <c r="BA13" i="16"/>
  <c r="X13" i="44" s="1"/>
  <c r="BA12" i="16"/>
  <c r="X12" i="44" s="1"/>
  <c r="BA11" i="16"/>
  <c r="X11" i="44" s="1"/>
  <c r="BA10" i="16"/>
  <c r="X10" i="44" s="1"/>
  <c r="BA9" i="16"/>
  <c r="X9" i="44" s="1"/>
  <c r="BA8" i="16"/>
  <c r="X8" i="44" s="1"/>
  <c r="BA7" i="16"/>
  <c r="X7" i="44" s="1"/>
  <c r="BA6" i="16"/>
  <c r="X6" i="44" s="1"/>
  <c r="BA5" i="16"/>
  <c r="X5" i="44" s="1"/>
  <c r="BA4" i="16"/>
  <c r="X4" i="44" s="1"/>
  <c r="BA3" i="16"/>
  <c r="X3" i="44" s="1"/>
  <c r="BA14" i="15"/>
  <c r="W14" i="44" s="1"/>
  <c r="BA13" i="15"/>
  <c r="W13" i="44" s="1"/>
  <c r="BA12" i="15"/>
  <c r="W12" i="44" s="1"/>
  <c r="BA11" i="15"/>
  <c r="W11" i="44" s="1"/>
  <c r="BA10" i="15"/>
  <c r="W10" i="44" s="1"/>
  <c r="BA9" i="15"/>
  <c r="W9" i="44" s="1"/>
  <c r="BA8" i="15"/>
  <c r="W8" i="44" s="1"/>
  <c r="BA7" i="15"/>
  <c r="W7" i="44" s="1"/>
  <c r="BA6" i="15"/>
  <c r="W6" i="44" s="1"/>
  <c r="BA5" i="15"/>
  <c r="W5" i="44" s="1"/>
  <c r="BA4" i="15"/>
  <c r="W4" i="44" s="1"/>
  <c r="BA3" i="15"/>
  <c r="W3" i="44" s="1"/>
  <c r="BA14" i="14"/>
  <c r="Y14" i="44" s="1"/>
  <c r="BA13" i="14"/>
  <c r="Y13" i="44" s="1"/>
  <c r="BA12" i="14"/>
  <c r="Y12" i="44" s="1"/>
  <c r="BA11" i="14"/>
  <c r="Y11" i="44" s="1"/>
  <c r="BA10" i="14"/>
  <c r="Y10" i="44" s="1"/>
  <c r="BA9" i="14"/>
  <c r="Y9" i="44" s="1"/>
  <c r="BA8" i="14"/>
  <c r="Y8" i="44" s="1"/>
  <c r="BA7" i="14"/>
  <c r="Y7" i="44" s="1"/>
  <c r="BA6" i="14"/>
  <c r="Y6" i="44" s="1"/>
  <c r="BA5" i="14"/>
  <c r="Y5" i="44" s="1"/>
  <c r="BA4" i="14"/>
  <c r="Y4" i="44" s="1"/>
  <c r="BA3" i="14"/>
  <c r="Y3" i="44" s="1"/>
  <c r="BA14" i="13"/>
  <c r="AB14" i="44" s="1"/>
  <c r="BA13" i="13"/>
  <c r="AB13" i="44" s="1"/>
  <c r="BA12" i="13"/>
  <c r="AB12" i="44" s="1"/>
  <c r="BA11" i="13"/>
  <c r="AB11" i="44" s="1"/>
  <c r="BA10" i="13"/>
  <c r="AB10" i="44" s="1"/>
  <c r="BA9" i="13"/>
  <c r="AB9" i="44" s="1"/>
  <c r="BA8" i="13"/>
  <c r="AB8" i="44" s="1"/>
  <c r="BA7" i="13"/>
  <c r="AB7" i="44" s="1"/>
  <c r="BA6" i="13"/>
  <c r="AB6" i="44" s="1"/>
  <c r="BA5" i="13"/>
  <c r="AB5" i="44" s="1"/>
  <c r="BA4" i="13"/>
  <c r="AB4" i="44" s="1"/>
  <c r="BA3" i="13"/>
  <c r="AB3" i="44" s="1"/>
  <c r="BA14" i="12"/>
  <c r="AC14" i="44" s="1"/>
  <c r="BA13" i="12"/>
  <c r="AC13" i="44" s="1"/>
  <c r="BA12" i="12"/>
  <c r="AC12" i="44" s="1"/>
  <c r="BA11" i="12"/>
  <c r="AC11" i="44" s="1"/>
  <c r="BA10" i="12"/>
  <c r="AC10" i="44" s="1"/>
  <c r="BA9" i="12"/>
  <c r="AC9" i="44" s="1"/>
  <c r="BA8" i="12"/>
  <c r="AC8" i="44" s="1"/>
  <c r="BA7" i="12"/>
  <c r="AC7" i="44" s="1"/>
  <c r="BA6" i="12"/>
  <c r="AC6" i="44" s="1"/>
  <c r="BA5" i="12"/>
  <c r="AC5" i="44" s="1"/>
  <c r="BA4" i="12"/>
  <c r="AC4" i="44" s="1"/>
  <c r="BA3" i="12"/>
  <c r="AC3" i="44" s="1"/>
  <c r="BA14" i="11"/>
  <c r="AA14" i="44" s="1"/>
  <c r="BA13" i="11"/>
  <c r="AA13" i="44" s="1"/>
  <c r="BA12" i="11"/>
  <c r="AA12" i="44" s="1"/>
  <c r="BA11" i="11"/>
  <c r="AA11" i="44" s="1"/>
  <c r="BA10" i="11"/>
  <c r="AA10" i="44" s="1"/>
  <c r="BA9" i="11"/>
  <c r="AA9" i="44" s="1"/>
  <c r="BA8" i="11"/>
  <c r="AA8" i="44" s="1"/>
  <c r="BA7" i="11"/>
  <c r="AA7" i="44" s="1"/>
  <c r="BA6" i="11"/>
  <c r="AA6" i="44" s="1"/>
  <c r="BA5" i="11"/>
  <c r="AA5" i="44" s="1"/>
  <c r="BA4" i="11"/>
  <c r="AA4" i="44" s="1"/>
  <c r="BA3" i="11"/>
  <c r="AA3" i="44" s="1"/>
  <c r="BA14" i="10"/>
  <c r="AE14" i="44" s="1"/>
  <c r="BA13" i="10"/>
  <c r="AE13" i="44" s="1"/>
  <c r="BA12" i="10"/>
  <c r="AE12" i="44" s="1"/>
  <c r="BA11" i="10"/>
  <c r="AE11" i="44" s="1"/>
  <c r="BA10" i="10"/>
  <c r="AE10" i="44" s="1"/>
  <c r="BA9" i="10"/>
  <c r="AE9" i="44" s="1"/>
  <c r="BA8" i="10"/>
  <c r="AE8" i="44" s="1"/>
  <c r="BA7" i="10"/>
  <c r="AE7" i="44" s="1"/>
  <c r="BA6" i="10"/>
  <c r="AE6" i="44" s="1"/>
  <c r="BA5" i="10"/>
  <c r="AE5" i="44" s="1"/>
  <c r="BA4" i="10"/>
  <c r="AE4" i="44" s="1"/>
  <c r="BA3" i="10"/>
  <c r="AE3" i="44" s="1"/>
  <c r="BA14" i="9"/>
  <c r="AD14" i="44" s="1"/>
  <c r="BA13" i="9"/>
  <c r="AD13" i="44" s="1"/>
  <c r="BA12" i="9"/>
  <c r="AD12" i="44" s="1"/>
  <c r="BA11" i="9"/>
  <c r="AD11" i="44" s="1"/>
  <c r="BA10" i="9"/>
  <c r="AD10" i="44" s="1"/>
  <c r="BA9" i="9"/>
  <c r="AD9" i="44" s="1"/>
  <c r="BA8" i="9"/>
  <c r="AD8" i="44" s="1"/>
  <c r="BA7" i="9"/>
  <c r="AD7" i="44" s="1"/>
  <c r="BA6" i="9"/>
  <c r="AD6" i="44" s="1"/>
  <c r="BA5" i="9"/>
  <c r="AD5" i="44" s="1"/>
  <c r="BA4" i="9"/>
  <c r="AD4" i="44" s="1"/>
  <c r="BA3" i="9"/>
  <c r="AD3" i="44" s="1"/>
  <c r="BA14" i="8"/>
  <c r="Z14" i="44" s="1"/>
  <c r="BA13" i="8"/>
  <c r="Z13" i="44" s="1"/>
  <c r="BA12" i="8"/>
  <c r="Z12" i="44" s="1"/>
  <c r="BA11" i="8"/>
  <c r="Z11" i="44" s="1"/>
  <c r="BA10" i="8"/>
  <c r="Z10" i="44" s="1"/>
  <c r="BA9" i="8"/>
  <c r="Z9" i="44" s="1"/>
  <c r="BA8" i="8"/>
  <c r="Z8" i="44" s="1"/>
  <c r="BA7" i="8"/>
  <c r="Z7" i="44" s="1"/>
  <c r="BA6" i="8"/>
  <c r="Z6" i="44" s="1"/>
  <c r="BA5" i="8"/>
  <c r="Z5" i="44" s="1"/>
  <c r="BA4" i="8"/>
  <c r="Z4" i="44" s="1"/>
  <c r="BA3" i="8"/>
  <c r="Z3" i="44" s="1"/>
  <c r="BA14" i="7"/>
  <c r="AF14" i="44" s="1"/>
  <c r="BA13" i="7"/>
  <c r="AF13" i="44" s="1"/>
  <c r="BA12" i="7"/>
  <c r="AF12" i="44" s="1"/>
  <c r="BA11" i="7"/>
  <c r="AF11" i="44" s="1"/>
  <c r="BA10" i="7"/>
  <c r="AF10" i="44" s="1"/>
  <c r="BA9" i="7"/>
  <c r="AF9" i="44" s="1"/>
  <c r="BA8" i="7"/>
  <c r="AF8" i="44" s="1"/>
  <c r="BA7" i="7"/>
  <c r="AF7" i="44" s="1"/>
  <c r="BA6" i="7"/>
  <c r="AF6" i="44" s="1"/>
  <c r="BA5" i="7"/>
  <c r="AF5" i="44" s="1"/>
  <c r="BA4" i="7"/>
  <c r="AF4" i="44" s="1"/>
  <c r="BA3" i="7"/>
  <c r="AF3" i="44" s="1"/>
  <c r="BA14" i="6"/>
  <c r="E14" i="44" s="1"/>
  <c r="BA13" i="6"/>
  <c r="E13" i="44" s="1"/>
  <c r="BA12" i="6"/>
  <c r="E12" i="44" s="1"/>
  <c r="BA11" i="6"/>
  <c r="E11" i="44" s="1"/>
  <c r="BA10" i="6"/>
  <c r="E10" i="44" s="1"/>
  <c r="BA9" i="6"/>
  <c r="E9" i="44" s="1"/>
  <c r="BA8" i="6"/>
  <c r="E8" i="44" s="1"/>
  <c r="BA7" i="6"/>
  <c r="E7" i="44" s="1"/>
  <c r="BA6" i="6"/>
  <c r="E6" i="44" s="1"/>
  <c r="BA5" i="6"/>
  <c r="E5" i="44" s="1"/>
  <c r="BA4" i="6"/>
  <c r="E4" i="44" s="1"/>
  <c r="BA3" i="6"/>
  <c r="E3" i="44" s="1"/>
  <c r="BA14" i="5"/>
  <c r="D14" i="44" s="1"/>
  <c r="BA13" i="5"/>
  <c r="D13" i="44" s="1"/>
  <c r="BA12" i="5"/>
  <c r="D12" i="44" s="1"/>
  <c r="BA11" i="5"/>
  <c r="D11" i="44" s="1"/>
  <c r="BA10" i="5"/>
  <c r="D10" i="44" s="1"/>
  <c r="BA9" i="5"/>
  <c r="D9" i="44" s="1"/>
  <c r="BA8" i="5"/>
  <c r="D8" i="44" s="1"/>
  <c r="BA7" i="5"/>
  <c r="D7" i="44" s="1"/>
  <c r="BA6" i="5"/>
  <c r="D6" i="44" s="1"/>
  <c r="BA5" i="5"/>
  <c r="D5" i="44" s="1"/>
  <c r="BA4" i="5"/>
  <c r="D4" i="44" s="1"/>
  <c r="BA3" i="5"/>
  <c r="D3" i="44" s="1"/>
  <c r="BA14" i="4"/>
  <c r="C14" i="44" s="1"/>
  <c r="BA13" i="4"/>
  <c r="C13" i="44" s="1"/>
  <c r="BA12" i="4"/>
  <c r="C12" i="44" s="1"/>
  <c r="BA11" i="4"/>
  <c r="C11" i="44" s="1"/>
  <c r="BA10" i="4"/>
  <c r="C10" i="44" s="1"/>
  <c r="BA9" i="4"/>
  <c r="C9" i="44" s="1"/>
  <c r="BA8" i="4"/>
  <c r="C8" i="44" s="1"/>
  <c r="BA7" i="4"/>
  <c r="C7" i="44" s="1"/>
  <c r="BA6" i="4"/>
  <c r="C6" i="44" s="1"/>
  <c r="BA5" i="4"/>
  <c r="C5" i="44" s="1"/>
  <c r="BA4" i="4"/>
  <c r="C4" i="44" s="1"/>
  <c r="BA3" i="4"/>
  <c r="C3" i="44" s="1"/>
  <c r="BA14" i="3"/>
  <c r="AG14" i="44" s="1"/>
  <c r="BA13" i="3"/>
  <c r="AG13" i="44" s="1"/>
  <c r="BA12" i="3"/>
  <c r="AG12" i="44" s="1"/>
  <c r="BA11" i="3"/>
  <c r="AG11" i="44" s="1"/>
  <c r="BA10" i="3"/>
  <c r="AG10" i="44" s="1"/>
  <c r="BA9" i="3"/>
  <c r="AG9" i="44" s="1"/>
  <c r="BA8" i="3"/>
  <c r="AG8" i="44" s="1"/>
  <c r="BA7" i="3"/>
  <c r="AG7" i="44" s="1"/>
  <c r="BA6" i="3"/>
  <c r="AG6" i="44" s="1"/>
  <c r="BA5" i="3"/>
  <c r="AG5" i="44" s="1"/>
  <c r="BA4" i="3"/>
  <c r="AG4" i="44" s="1"/>
  <c r="BA3" i="3"/>
  <c r="AG3" i="44" s="1"/>
  <c r="BA4" i="1"/>
  <c r="BA5" i="1"/>
  <c r="BA6" i="1"/>
  <c r="BA7" i="1"/>
  <c r="BA8" i="1"/>
  <c r="BA9" i="1"/>
  <c r="BA10" i="1"/>
  <c r="BA11" i="1"/>
  <c r="BA12" i="1"/>
  <c r="BA13" i="1"/>
  <c r="BA14" i="1"/>
  <c r="BA3" i="1"/>
  <c r="AW15" i="43" l="1"/>
  <c r="AE15" i="44"/>
  <c r="AJ15" i="44"/>
  <c r="AI15" i="44"/>
  <c r="AH15" i="44"/>
  <c r="AG15" i="44"/>
  <c r="AF15" i="44"/>
  <c r="AD15" i="44"/>
  <c r="AC15" i="44"/>
  <c r="AB15" i="44"/>
  <c r="AA15" i="44"/>
  <c r="Z15" i="44"/>
  <c r="Y15" i="44"/>
  <c r="X15" i="44"/>
  <c r="W15" i="44"/>
  <c r="V15" i="44"/>
  <c r="U15" i="44"/>
  <c r="T15" i="44"/>
  <c r="S15" i="44"/>
  <c r="R15" i="44"/>
  <c r="AK14" i="44"/>
  <c r="Q15" i="44"/>
  <c r="AK10" i="44"/>
  <c r="P15" i="44"/>
  <c r="O15" i="44"/>
  <c r="AK9" i="44"/>
  <c r="N15" i="44"/>
  <c r="AK13" i="44"/>
  <c r="AK5" i="44"/>
  <c r="L15" i="44"/>
  <c r="K15" i="44"/>
  <c r="J15" i="44"/>
  <c r="I15" i="44"/>
  <c r="H15" i="44"/>
  <c r="G15" i="44"/>
  <c r="F15" i="44"/>
  <c r="AK12" i="44"/>
  <c r="E15" i="44"/>
  <c r="AK11" i="44"/>
  <c r="AK8" i="44"/>
  <c r="AK7" i="44"/>
  <c r="AK6" i="44"/>
  <c r="D15" i="44"/>
  <c r="AK4" i="44"/>
  <c r="C15" i="44"/>
  <c r="AK3" i="44"/>
  <c r="AK15" i="44" l="1"/>
</calcChain>
</file>

<file path=xl/sharedStrings.xml><?xml version="1.0" encoding="utf-8"?>
<sst xmlns="http://schemas.openxmlformats.org/spreadsheetml/2006/main" count="3243" uniqueCount="104">
  <si>
    <t>Code (1 = trap run, no catch; 0 = trap not run)</t>
  </si>
  <si>
    <t>Ae spp.</t>
  </si>
  <si>
    <t>Ae albopictus</t>
  </si>
  <si>
    <t>Ae aegypti</t>
  </si>
  <si>
    <t>Ae atlanticus</t>
  </si>
  <si>
    <t>Ae  fulvus pallens</t>
  </si>
  <si>
    <t>Ae infirmatus</t>
  </si>
  <si>
    <t>Ae mitchellae</t>
  </si>
  <si>
    <t>Ae sollicitans</t>
  </si>
  <si>
    <t>Ae taenioryhnchus</t>
  </si>
  <si>
    <t>Ae triseriatus</t>
  </si>
  <si>
    <t>Ae vexans</t>
  </si>
  <si>
    <t>An spp.</t>
  </si>
  <si>
    <t>An barberi</t>
  </si>
  <si>
    <t>An atropos</t>
  </si>
  <si>
    <t>An crucians</t>
  </si>
  <si>
    <t>An quadrimaculatus</t>
  </si>
  <si>
    <t>Cq perturbans</t>
  </si>
  <si>
    <t>Cx spp.</t>
  </si>
  <si>
    <t>Cx.coronator</t>
  </si>
  <si>
    <t>Cx erraticus</t>
  </si>
  <si>
    <t>Cx nigripalpus</t>
  </si>
  <si>
    <t>Cx pilosus</t>
  </si>
  <si>
    <t>Cx quinquefasciatus</t>
  </si>
  <si>
    <t>Cx restuans</t>
  </si>
  <si>
    <t>Cx salinarius</t>
  </si>
  <si>
    <t>Cx territans</t>
  </si>
  <si>
    <t>Cs melanura</t>
  </si>
  <si>
    <t>De cancer</t>
  </si>
  <si>
    <t>Mn dyari</t>
  </si>
  <si>
    <t>Mn titillans</t>
  </si>
  <si>
    <t>Or alba</t>
  </si>
  <si>
    <t>Or signifera</t>
  </si>
  <si>
    <t>Ps spp.</t>
  </si>
  <si>
    <t>Ps ciliata</t>
  </si>
  <si>
    <t>Ps columbiae</t>
  </si>
  <si>
    <t>Ps cyanescens</t>
  </si>
  <si>
    <t>Ps ferox</t>
  </si>
  <si>
    <t>Ps howardii</t>
  </si>
  <si>
    <t>Ur lowii</t>
  </si>
  <si>
    <t>Ur sapphirina</t>
  </si>
  <si>
    <t>Toxorhynchites</t>
  </si>
  <si>
    <t>Wyeomyia spp.</t>
  </si>
  <si>
    <t>Wy mitchellii</t>
  </si>
  <si>
    <t>Wy smithii</t>
  </si>
  <si>
    <t>Wy vanduzeei</t>
  </si>
  <si>
    <t>Males</t>
  </si>
  <si>
    <t>Total</t>
  </si>
  <si>
    <t>Date</t>
  </si>
  <si>
    <t>Asset #</t>
  </si>
  <si>
    <t>Location</t>
  </si>
  <si>
    <t>Inspector</t>
  </si>
  <si>
    <t>TRAP_0404</t>
  </si>
  <si>
    <t>Plantation Pines</t>
  </si>
  <si>
    <t>TRAP_0406</t>
  </si>
  <si>
    <t>Ormond Beach</t>
  </si>
  <si>
    <t>TRAP_0407</t>
  </si>
  <si>
    <t>Daytona WWTP (LPGA BLVD)</t>
  </si>
  <si>
    <t>TRAP_0405</t>
  </si>
  <si>
    <t>Daytona Beach</t>
  </si>
  <si>
    <t>TRAP_0408</t>
  </si>
  <si>
    <t>New Smyrna Beach</t>
  </si>
  <si>
    <t>TRAP_0397</t>
  </si>
  <si>
    <t>Oak Hill Grove</t>
  </si>
  <si>
    <t>TRAP_0403</t>
  </si>
  <si>
    <t>Pierson</t>
  </si>
  <si>
    <t>TRAP_0402</t>
  </si>
  <si>
    <t>Arredondo Grant (Louis')</t>
  </si>
  <si>
    <t>TRAP_0410</t>
  </si>
  <si>
    <t>Hontoon 2</t>
  </si>
  <si>
    <t>TRAP_0400</t>
  </si>
  <si>
    <t>Fairgrounds</t>
  </si>
  <si>
    <t>TRAP_0525</t>
  </si>
  <si>
    <t>Tater Rd</t>
  </si>
  <si>
    <t>TRAP_0398</t>
  </si>
  <si>
    <t>Deltona 7</t>
  </si>
  <si>
    <t>2016 Coop Gravid Traps</t>
  </si>
  <si>
    <t>EPI</t>
  </si>
  <si>
    <t>2016 Coop Gravid Trap Totals (Species)</t>
  </si>
  <si>
    <t>2016 Coop Gravid Trap Totals (EPI Week)</t>
  </si>
  <si>
    <t>Overall Total</t>
  </si>
  <si>
    <t>JW</t>
  </si>
  <si>
    <t>LR</t>
  </si>
  <si>
    <t>TF</t>
  </si>
  <si>
    <t>Trap Stolen</t>
  </si>
  <si>
    <t>ML</t>
  </si>
  <si>
    <t>RL</t>
  </si>
  <si>
    <t>WG</t>
  </si>
  <si>
    <t>LS</t>
  </si>
  <si>
    <t>BM</t>
  </si>
  <si>
    <t>TV</t>
  </si>
  <si>
    <t>TL</t>
  </si>
  <si>
    <t>SLS</t>
  </si>
  <si>
    <t>RD</t>
  </si>
  <si>
    <t>ET</t>
  </si>
  <si>
    <t>TF-BATTERY</t>
  </si>
  <si>
    <t>BW</t>
  </si>
  <si>
    <t>MS</t>
  </si>
  <si>
    <t>TF - Switch failed</t>
  </si>
  <si>
    <t>Hurricane Matthew</t>
  </si>
  <si>
    <t>Trap</t>
  </si>
  <si>
    <t>Species</t>
  </si>
  <si>
    <t>Count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</si>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</sst>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  <family val="2"/>
    </font>
    <font>
      <sz val="28"/>
      <color rgb="FF000000"/>
      <name val="Calibri"/>
      <family val="2"/>
    </font>
    <font>
      <sz val="14"/>
      <color rgb="FF000000"/>
      <name val="Times New Roman"/>
      <family val="1"/>
    </font>
    <font>
      <i/>
      <sz val="16"/>
      <color rgb="FF000000"/>
      <name val="Times New Roman"/>
      <family val="1"/>
    </font>
    <font>
      <b/>
      <sz val="16"/>
      <color rgb="FF000000"/>
      <name val="Times New Roman"/>
      <family val="1"/>
    </font>
    <font>
      <sz val="14"/>
      <color rgb="FF000000"/>
      <name val="Calibri"/>
      <family val="2"/>
    </font>
    <font>
      <sz val="20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2" xfId="0" applyFont="1" applyFill="1" applyBorder="1" applyAlignment="1">
      <alignment textRotation="90" wrapText="1"/>
    </xf>
    <xf numFmtId="0" fontId="3" fillId="0" borderId="2" xfId="0" applyFont="1" applyFill="1" applyBorder="1" applyAlignment="1">
      <alignment textRotation="90"/>
    </xf>
    <xf numFmtId="0" fontId="3" fillId="2" borderId="2" xfId="0" applyFont="1" applyFill="1" applyBorder="1" applyAlignment="1">
      <alignment textRotation="90"/>
    </xf>
    <xf numFmtId="0" fontId="3" fillId="0" borderId="3" xfId="0" applyFont="1" applyBorder="1" applyAlignment="1">
      <alignment textRotation="90"/>
    </xf>
    <xf numFmtId="0" fontId="3" fillId="0" borderId="2" xfId="0" applyFont="1" applyBorder="1" applyAlignment="1">
      <alignment textRotation="90"/>
    </xf>
    <xf numFmtId="3" fontId="3" fillId="2" borderId="2" xfId="0" applyNumberFormat="1" applyFont="1" applyFill="1" applyBorder="1" applyAlignment="1">
      <alignment textRotation="90"/>
    </xf>
    <xf numFmtId="3" fontId="3" fillId="0" borderId="2" xfId="0" applyNumberFormat="1" applyFont="1" applyFill="1" applyBorder="1" applyAlignment="1">
      <alignment textRotation="90"/>
    </xf>
    <xf numFmtId="0" fontId="4" fillId="0" borderId="3" xfId="0" applyFont="1" applyBorder="1" applyAlignment="1">
      <alignment textRotation="90"/>
    </xf>
    <xf numFmtId="0" fontId="0" fillId="0" borderId="0" xfId="0" applyAlignment="1">
      <alignment textRotation="90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14" fontId="0" fillId="0" borderId="3" xfId="0" applyNumberForma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6" fillId="0" borderId="2" xfId="0" applyNumberFormat="1" applyFont="1" applyBorder="1" applyAlignment="1">
      <alignment horizontal="center"/>
    </xf>
    <xf numFmtId="0" fontId="6" fillId="0" borderId="7" xfId="0" applyFont="1" applyBorder="1" applyAlignment="1">
      <alignment horizontal="left"/>
    </xf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NumberFormat="1" applyBorder="1" applyAlignment="1">
      <alignment horizontal="center"/>
    </xf>
    <xf numFmtId="0" fontId="5" fillId="0" borderId="3" xfId="0" applyNumberFormat="1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0" fontId="0" fillId="0" borderId="3" xfId="0" applyBorder="1" applyAlignment="1">
      <alignment horizontal="left"/>
    </xf>
    <xf numFmtId="14" fontId="0" fillId="0" borderId="3" xfId="0" applyNumberFormat="1" applyBorder="1"/>
    <xf numFmtId="0" fontId="6" fillId="3" borderId="8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textRotation="90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Plantation Pines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Plantation Pines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 Gravid Totals (Species)'!$C$1:$AV$1</c:f>
              <c:strCache>
                <c:ptCount val="46"/>
                <c:pt idx="0">
                  <c:v>Ae spp.</c:v>
                </c:pt>
                <c:pt idx="1">
                  <c:v>Ae albopictus</c:v>
                </c:pt>
                <c:pt idx="2">
                  <c:v>Ae aegypti</c:v>
                </c:pt>
                <c:pt idx="3">
                  <c:v>Ae atlanticus</c:v>
                </c:pt>
                <c:pt idx="4">
                  <c:v>Ae  fulvus pallens</c:v>
                </c:pt>
                <c:pt idx="5">
                  <c:v>Ae infirmatus</c:v>
                </c:pt>
                <c:pt idx="6">
                  <c:v>Ae mitchellae</c:v>
                </c:pt>
                <c:pt idx="7">
                  <c:v>Ae sollicitans</c:v>
                </c:pt>
                <c:pt idx="8">
                  <c:v>Ae taenioryhnchus</c:v>
                </c:pt>
                <c:pt idx="9">
                  <c:v>Ae triseriatus</c:v>
                </c:pt>
                <c:pt idx="10">
                  <c:v>Ae vexans</c:v>
                </c:pt>
                <c:pt idx="11">
                  <c:v>An spp.</c:v>
                </c:pt>
                <c:pt idx="12">
                  <c:v>An barberi</c:v>
                </c:pt>
                <c:pt idx="13">
                  <c:v>An atropos</c:v>
                </c:pt>
                <c:pt idx="14">
                  <c:v>An crucians</c:v>
                </c:pt>
                <c:pt idx="15">
                  <c:v>An quadrimaculatus</c:v>
                </c:pt>
                <c:pt idx="16">
                  <c:v>Cq perturbans</c:v>
                </c:pt>
                <c:pt idx="17">
                  <c:v>Cx spp.</c:v>
                </c:pt>
                <c:pt idx="18">
                  <c:v>Cx.coronator</c:v>
                </c:pt>
                <c:pt idx="19">
                  <c:v>Cx erraticus</c:v>
                </c:pt>
                <c:pt idx="20">
                  <c:v>Cx nigripalpus</c:v>
                </c:pt>
                <c:pt idx="21">
                  <c:v>Cx pilosus</c:v>
                </c:pt>
                <c:pt idx="22">
                  <c:v>Cx quinquefasciatus</c:v>
                </c:pt>
                <c:pt idx="23">
                  <c:v>Cx restuans</c:v>
                </c:pt>
                <c:pt idx="24">
                  <c:v>Cx salinarius</c:v>
                </c:pt>
                <c:pt idx="25">
                  <c:v>Cx territans</c:v>
                </c:pt>
                <c:pt idx="26">
                  <c:v>Cs melanura</c:v>
                </c:pt>
                <c:pt idx="27">
                  <c:v>De cancer</c:v>
                </c:pt>
                <c:pt idx="28">
                  <c:v>Mn dyari</c:v>
                </c:pt>
                <c:pt idx="29">
                  <c:v>Mn titillans</c:v>
                </c:pt>
                <c:pt idx="30">
                  <c:v>Or alba</c:v>
                </c:pt>
                <c:pt idx="31">
                  <c:v>Or signifera</c:v>
                </c:pt>
                <c:pt idx="32">
                  <c:v>Ps spp.</c:v>
                </c:pt>
                <c:pt idx="33">
                  <c:v>Ps ciliata</c:v>
                </c:pt>
                <c:pt idx="34">
                  <c:v>Ps columbiae</c:v>
                </c:pt>
                <c:pt idx="35">
                  <c:v>Ps cyanescens</c:v>
                </c:pt>
                <c:pt idx="36">
                  <c:v>Ps ferox</c:v>
                </c:pt>
                <c:pt idx="37">
                  <c:v>Ps howardii</c:v>
                </c:pt>
                <c:pt idx="38">
                  <c:v>Ur lowii</c:v>
                </c:pt>
                <c:pt idx="39">
                  <c:v>Ur sapphirina</c:v>
                </c:pt>
                <c:pt idx="40">
                  <c:v>Toxorhynchites</c:v>
                </c:pt>
                <c:pt idx="41">
                  <c:v>Wyeomyia spp.</c:v>
                </c:pt>
                <c:pt idx="42">
                  <c:v>Wy mitchellii</c:v>
                </c:pt>
                <c:pt idx="43">
                  <c:v>Wy smithii</c:v>
                </c:pt>
                <c:pt idx="44">
                  <c:v>Wy vanduzeei</c:v>
                </c:pt>
                <c:pt idx="45">
                  <c:v>Males</c:v>
                </c:pt>
              </c:strCache>
            </c:strRef>
          </c:cat>
          <c:val>
            <c:numRef>
              <c:f>'2016 Gravid Totals (Species)'!$C$3:$AV$3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3</c:v>
                </c:pt>
                <c:pt idx="20">
                  <c:v>142</c:v>
                </c:pt>
                <c:pt idx="21">
                  <c:v>3</c:v>
                </c:pt>
                <c:pt idx="22">
                  <c:v>57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8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7-4ECF-8DE0-F7DA04E21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748720"/>
        <c:axId val="303749112"/>
      </c:barChart>
      <c:catAx>
        <c:axId val="3037487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78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49112"/>
        <c:crosses val="autoZero"/>
        <c:auto val="1"/>
        <c:lblAlgn val="ctr"/>
        <c:lblOffset val="100"/>
        <c:noMultiLvlLbl val="0"/>
      </c:catAx>
      <c:valAx>
        <c:axId val="30374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4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Fairgrounds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 Gravid Totals (Species)'!$C$1:$AV$1</c:f>
              <c:strCache>
                <c:ptCount val="46"/>
                <c:pt idx="0">
                  <c:v>Ae spp.</c:v>
                </c:pt>
                <c:pt idx="1">
                  <c:v>Ae albopictus</c:v>
                </c:pt>
                <c:pt idx="2">
                  <c:v>Ae aegypti</c:v>
                </c:pt>
                <c:pt idx="3">
                  <c:v>Ae atlanticus</c:v>
                </c:pt>
                <c:pt idx="4">
                  <c:v>Ae  fulvus pallens</c:v>
                </c:pt>
                <c:pt idx="5">
                  <c:v>Ae infirmatus</c:v>
                </c:pt>
                <c:pt idx="6">
                  <c:v>Ae mitchellae</c:v>
                </c:pt>
                <c:pt idx="7">
                  <c:v>Ae sollicitans</c:v>
                </c:pt>
                <c:pt idx="8">
                  <c:v>Ae taenioryhnchus</c:v>
                </c:pt>
                <c:pt idx="9">
                  <c:v>Ae triseriatus</c:v>
                </c:pt>
                <c:pt idx="10">
                  <c:v>Ae vexans</c:v>
                </c:pt>
                <c:pt idx="11">
                  <c:v>An spp.</c:v>
                </c:pt>
                <c:pt idx="12">
                  <c:v>An barberi</c:v>
                </c:pt>
                <c:pt idx="13">
                  <c:v>An atropos</c:v>
                </c:pt>
                <c:pt idx="14">
                  <c:v>An crucians</c:v>
                </c:pt>
                <c:pt idx="15">
                  <c:v>An quadrimaculatus</c:v>
                </c:pt>
                <c:pt idx="16">
                  <c:v>Cq perturbans</c:v>
                </c:pt>
                <c:pt idx="17">
                  <c:v>Cx spp.</c:v>
                </c:pt>
                <c:pt idx="18">
                  <c:v>Cx.coronator</c:v>
                </c:pt>
                <c:pt idx="19">
                  <c:v>Cx erraticus</c:v>
                </c:pt>
                <c:pt idx="20">
                  <c:v>Cx nigripalpus</c:v>
                </c:pt>
                <c:pt idx="21">
                  <c:v>Cx pilosus</c:v>
                </c:pt>
                <c:pt idx="22">
                  <c:v>Cx quinquefasciatus</c:v>
                </c:pt>
                <c:pt idx="23">
                  <c:v>Cx restuans</c:v>
                </c:pt>
                <c:pt idx="24">
                  <c:v>Cx salinarius</c:v>
                </c:pt>
                <c:pt idx="25">
                  <c:v>Cx territans</c:v>
                </c:pt>
                <c:pt idx="26">
                  <c:v>Cs melanura</c:v>
                </c:pt>
                <c:pt idx="27">
                  <c:v>De cancer</c:v>
                </c:pt>
                <c:pt idx="28">
                  <c:v>Mn dyari</c:v>
                </c:pt>
                <c:pt idx="29">
                  <c:v>Mn titillans</c:v>
                </c:pt>
                <c:pt idx="30">
                  <c:v>Or alba</c:v>
                </c:pt>
                <c:pt idx="31">
                  <c:v>Or signifera</c:v>
                </c:pt>
                <c:pt idx="32">
                  <c:v>Ps spp.</c:v>
                </c:pt>
                <c:pt idx="33">
                  <c:v>Ps ciliata</c:v>
                </c:pt>
                <c:pt idx="34">
                  <c:v>Ps columbiae</c:v>
                </c:pt>
                <c:pt idx="35">
                  <c:v>Ps cyanescens</c:v>
                </c:pt>
                <c:pt idx="36">
                  <c:v>Ps ferox</c:v>
                </c:pt>
                <c:pt idx="37">
                  <c:v>Ps howardii</c:v>
                </c:pt>
                <c:pt idx="38">
                  <c:v>Ur lowii</c:v>
                </c:pt>
                <c:pt idx="39">
                  <c:v>Ur sapphirina</c:v>
                </c:pt>
                <c:pt idx="40">
                  <c:v>Toxorhynchites</c:v>
                </c:pt>
                <c:pt idx="41">
                  <c:v>Wyeomyia spp.</c:v>
                </c:pt>
                <c:pt idx="42">
                  <c:v>Wy mitchellii</c:v>
                </c:pt>
                <c:pt idx="43">
                  <c:v>Wy smithii</c:v>
                </c:pt>
                <c:pt idx="44">
                  <c:v>Wy vanduzeei</c:v>
                </c:pt>
                <c:pt idx="45">
                  <c:v>Males</c:v>
                </c:pt>
              </c:strCache>
            </c:strRef>
          </c:cat>
          <c:val>
            <c:numRef>
              <c:f>'2016 Gravid Totals (Species)'!$C$12:$AV$12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11</c:v>
                </c:pt>
                <c:pt idx="21">
                  <c:v>2</c:v>
                </c:pt>
                <c:pt idx="22">
                  <c:v>7</c:v>
                </c:pt>
                <c:pt idx="23">
                  <c:v>1</c:v>
                </c:pt>
                <c:pt idx="24">
                  <c:v>0</c:v>
                </c:pt>
                <c:pt idx="25">
                  <c:v>8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13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6-4897-88CE-DB371153E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759304"/>
        <c:axId val="303759696"/>
      </c:barChart>
      <c:catAx>
        <c:axId val="303759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78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59696"/>
        <c:crosses val="autoZero"/>
        <c:auto val="1"/>
        <c:lblAlgn val="ctr"/>
        <c:lblOffset val="100"/>
        <c:noMultiLvlLbl val="0"/>
      </c:catAx>
      <c:valAx>
        <c:axId val="3037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5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Tater 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 Gravid Totals (Species)'!$C$1:$AV$1</c:f>
              <c:strCache>
                <c:ptCount val="46"/>
                <c:pt idx="0">
                  <c:v>Ae spp.</c:v>
                </c:pt>
                <c:pt idx="1">
                  <c:v>Ae albopictus</c:v>
                </c:pt>
                <c:pt idx="2">
                  <c:v>Ae aegypti</c:v>
                </c:pt>
                <c:pt idx="3">
                  <c:v>Ae atlanticus</c:v>
                </c:pt>
                <c:pt idx="4">
                  <c:v>Ae  fulvus pallens</c:v>
                </c:pt>
                <c:pt idx="5">
                  <c:v>Ae infirmatus</c:v>
                </c:pt>
                <c:pt idx="6">
                  <c:v>Ae mitchellae</c:v>
                </c:pt>
                <c:pt idx="7">
                  <c:v>Ae sollicitans</c:v>
                </c:pt>
                <c:pt idx="8">
                  <c:v>Ae taenioryhnchus</c:v>
                </c:pt>
                <c:pt idx="9">
                  <c:v>Ae triseriatus</c:v>
                </c:pt>
                <c:pt idx="10">
                  <c:v>Ae vexans</c:v>
                </c:pt>
                <c:pt idx="11">
                  <c:v>An spp.</c:v>
                </c:pt>
                <c:pt idx="12">
                  <c:v>An barberi</c:v>
                </c:pt>
                <c:pt idx="13">
                  <c:v>An atropos</c:v>
                </c:pt>
                <c:pt idx="14">
                  <c:v>An crucians</c:v>
                </c:pt>
                <c:pt idx="15">
                  <c:v>An quadrimaculatus</c:v>
                </c:pt>
                <c:pt idx="16">
                  <c:v>Cq perturbans</c:v>
                </c:pt>
                <c:pt idx="17">
                  <c:v>Cx spp.</c:v>
                </c:pt>
                <c:pt idx="18">
                  <c:v>Cx.coronator</c:v>
                </c:pt>
                <c:pt idx="19">
                  <c:v>Cx erraticus</c:v>
                </c:pt>
                <c:pt idx="20">
                  <c:v>Cx nigripalpus</c:v>
                </c:pt>
                <c:pt idx="21">
                  <c:v>Cx pilosus</c:v>
                </c:pt>
                <c:pt idx="22">
                  <c:v>Cx quinquefasciatus</c:v>
                </c:pt>
                <c:pt idx="23">
                  <c:v>Cx restuans</c:v>
                </c:pt>
                <c:pt idx="24">
                  <c:v>Cx salinarius</c:v>
                </c:pt>
                <c:pt idx="25">
                  <c:v>Cx territans</c:v>
                </c:pt>
                <c:pt idx="26">
                  <c:v>Cs melanura</c:v>
                </c:pt>
                <c:pt idx="27">
                  <c:v>De cancer</c:v>
                </c:pt>
                <c:pt idx="28">
                  <c:v>Mn dyari</c:v>
                </c:pt>
                <c:pt idx="29">
                  <c:v>Mn titillans</c:v>
                </c:pt>
                <c:pt idx="30">
                  <c:v>Or alba</c:v>
                </c:pt>
                <c:pt idx="31">
                  <c:v>Or signifera</c:v>
                </c:pt>
                <c:pt idx="32">
                  <c:v>Ps spp.</c:v>
                </c:pt>
                <c:pt idx="33">
                  <c:v>Ps ciliata</c:v>
                </c:pt>
                <c:pt idx="34">
                  <c:v>Ps columbiae</c:v>
                </c:pt>
                <c:pt idx="35">
                  <c:v>Ps cyanescens</c:v>
                </c:pt>
                <c:pt idx="36">
                  <c:v>Ps ferox</c:v>
                </c:pt>
                <c:pt idx="37">
                  <c:v>Ps howardii</c:v>
                </c:pt>
                <c:pt idx="38">
                  <c:v>Ur lowii</c:v>
                </c:pt>
                <c:pt idx="39">
                  <c:v>Ur sapphirina</c:v>
                </c:pt>
                <c:pt idx="40">
                  <c:v>Toxorhynchites</c:v>
                </c:pt>
                <c:pt idx="41">
                  <c:v>Wyeomyia spp.</c:v>
                </c:pt>
                <c:pt idx="42">
                  <c:v>Wy mitchellii</c:v>
                </c:pt>
                <c:pt idx="43">
                  <c:v>Wy smithii</c:v>
                </c:pt>
                <c:pt idx="44">
                  <c:v>Wy vanduzeei</c:v>
                </c:pt>
                <c:pt idx="45">
                  <c:v>Males</c:v>
                </c:pt>
              </c:strCache>
            </c:strRef>
          </c:cat>
          <c:val>
            <c:numRef>
              <c:f>'2016 Gravid Totals (Species)'!$C$13:$AV$13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17</c:v>
                </c:pt>
                <c:pt idx="21">
                  <c:v>1</c:v>
                </c:pt>
                <c:pt idx="22">
                  <c:v>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3-4B8C-A126-3A8F6BC2C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760480"/>
        <c:axId val="303760872"/>
      </c:barChart>
      <c:catAx>
        <c:axId val="3037604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78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60872"/>
        <c:crosses val="autoZero"/>
        <c:auto val="1"/>
        <c:lblAlgn val="ctr"/>
        <c:lblOffset val="100"/>
        <c:noMultiLvlLbl val="0"/>
      </c:catAx>
      <c:valAx>
        <c:axId val="30376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6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Deltona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 Gravid Totals (Species)'!$C$1:$AV$1</c:f>
              <c:strCache>
                <c:ptCount val="46"/>
                <c:pt idx="0">
                  <c:v>Ae spp.</c:v>
                </c:pt>
                <c:pt idx="1">
                  <c:v>Ae albopictus</c:v>
                </c:pt>
                <c:pt idx="2">
                  <c:v>Ae aegypti</c:v>
                </c:pt>
                <c:pt idx="3">
                  <c:v>Ae atlanticus</c:v>
                </c:pt>
                <c:pt idx="4">
                  <c:v>Ae  fulvus pallens</c:v>
                </c:pt>
                <c:pt idx="5">
                  <c:v>Ae infirmatus</c:v>
                </c:pt>
                <c:pt idx="6">
                  <c:v>Ae mitchellae</c:v>
                </c:pt>
                <c:pt idx="7">
                  <c:v>Ae sollicitans</c:v>
                </c:pt>
                <c:pt idx="8">
                  <c:v>Ae taenioryhnchus</c:v>
                </c:pt>
                <c:pt idx="9">
                  <c:v>Ae triseriatus</c:v>
                </c:pt>
                <c:pt idx="10">
                  <c:v>Ae vexans</c:v>
                </c:pt>
                <c:pt idx="11">
                  <c:v>An spp.</c:v>
                </c:pt>
                <c:pt idx="12">
                  <c:v>An barberi</c:v>
                </c:pt>
                <c:pt idx="13">
                  <c:v>An atropos</c:v>
                </c:pt>
                <c:pt idx="14">
                  <c:v>An crucians</c:v>
                </c:pt>
                <c:pt idx="15">
                  <c:v>An quadrimaculatus</c:v>
                </c:pt>
                <c:pt idx="16">
                  <c:v>Cq perturbans</c:v>
                </c:pt>
                <c:pt idx="17">
                  <c:v>Cx spp.</c:v>
                </c:pt>
                <c:pt idx="18">
                  <c:v>Cx.coronator</c:v>
                </c:pt>
                <c:pt idx="19">
                  <c:v>Cx erraticus</c:v>
                </c:pt>
                <c:pt idx="20">
                  <c:v>Cx nigripalpus</c:v>
                </c:pt>
                <c:pt idx="21">
                  <c:v>Cx pilosus</c:v>
                </c:pt>
                <c:pt idx="22">
                  <c:v>Cx quinquefasciatus</c:v>
                </c:pt>
                <c:pt idx="23">
                  <c:v>Cx restuans</c:v>
                </c:pt>
                <c:pt idx="24">
                  <c:v>Cx salinarius</c:v>
                </c:pt>
                <c:pt idx="25">
                  <c:v>Cx territans</c:v>
                </c:pt>
                <c:pt idx="26">
                  <c:v>Cs melanura</c:v>
                </c:pt>
                <c:pt idx="27">
                  <c:v>De cancer</c:v>
                </c:pt>
                <c:pt idx="28">
                  <c:v>Mn dyari</c:v>
                </c:pt>
                <c:pt idx="29">
                  <c:v>Mn titillans</c:v>
                </c:pt>
                <c:pt idx="30">
                  <c:v>Or alba</c:v>
                </c:pt>
                <c:pt idx="31">
                  <c:v>Or signifera</c:v>
                </c:pt>
                <c:pt idx="32">
                  <c:v>Ps spp.</c:v>
                </c:pt>
                <c:pt idx="33">
                  <c:v>Ps ciliata</c:v>
                </c:pt>
                <c:pt idx="34">
                  <c:v>Ps columbiae</c:v>
                </c:pt>
                <c:pt idx="35">
                  <c:v>Ps cyanescens</c:v>
                </c:pt>
                <c:pt idx="36">
                  <c:v>Ps ferox</c:v>
                </c:pt>
                <c:pt idx="37">
                  <c:v>Ps howardii</c:v>
                </c:pt>
                <c:pt idx="38">
                  <c:v>Ur lowii</c:v>
                </c:pt>
                <c:pt idx="39">
                  <c:v>Ur sapphirina</c:v>
                </c:pt>
                <c:pt idx="40">
                  <c:v>Toxorhynchites</c:v>
                </c:pt>
                <c:pt idx="41">
                  <c:v>Wyeomyia spp.</c:v>
                </c:pt>
                <c:pt idx="42">
                  <c:v>Wy mitchellii</c:v>
                </c:pt>
                <c:pt idx="43">
                  <c:v>Wy smithii</c:v>
                </c:pt>
                <c:pt idx="44">
                  <c:v>Wy vanduzeei</c:v>
                </c:pt>
                <c:pt idx="45">
                  <c:v>Males</c:v>
                </c:pt>
              </c:strCache>
            </c:strRef>
          </c:cat>
          <c:val>
            <c:numRef>
              <c:f>'2016 Gravid Totals (Species)'!$C$14:$AV$14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7</c:v>
                </c:pt>
                <c:pt idx="19">
                  <c:v>6</c:v>
                </c:pt>
                <c:pt idx="20">
                  <c:v>85</c:v>
                </c:pt>
                <c:pt idx="21">
                  <c:v>2</c:v>
                </c:pt>
                <c:pt idx="22">
                  <c:v>62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B-4F1A-8862-CD3A7B2D9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761656"/>
        <c:axId val="303762048"/>
      </c:barChart>
      <c:catAx>
        <c:axId val="303761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78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62048"/>
        <c:crosses val="autoZero"/>
        <c:auto val="1"/>
        <c:lblAlgn val="ctr"/>
        <c:lblOffset val="100"/>
        <c:noMultiLvlLbl val="0"/>
      </c:catAx>
      <c:valAx>
        <c:axId val="303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6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2016</a:t>
            </a:r>
            <a:r>
              <a:rPr lang="en-US" sz="2000" baseline="0"/>
              <a:t> Coop Gravids Overall Totals (Species)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 Gravid Totals (Species)'!$C$1:$AV$1</c:f>
              <c:strCache>
                <c:ptCount val="46"/>
                <c:pt idx="0">
                  <c:v>Ae spp.</c:v>
                </c:pt>
                <c:pt idx="1">
                  <c:v>Ae albopictus</c:v>
                </c:pt>
                <c:pt idx="2">
                  <c:v>Ae aegypti</c:v>
                </c:pt>
                <c:pt idx="3">
                  <c:v>Ae atlanticus</c:v>
                </c:pt>
                <c:pt idx="4">
                  <c:v>Ae  fulvus pallens</c:v>
                </c:pt>
                <c:pt idx="5">
                  <c:v>Ae infirmatus</c:v>
                </c:pt>
                <c:pt idx="6">
                  <c:v>Ae mitchellae</c:v>
                </c:pt>
                <c:pt idx="7">
                  <c:v>Ae sollicitans</c:v>
                </c:pt>
                <c:pt idx="8">
                  <c:v>Ae taenioryhnchus</c:v>
                </c:pt>
                <c:pt idx="9">
                  <c:v>Ae triseriatus</c:v>
                </c:pt>
                <c:pt idx="10">
                  <c:v>Ae vexans</c:v>
                </c:pt>
                <c:pt idx="11">
                  <c:v>An spp.</c:v>
                </c:pt>
                <c:pt idx="12">
                  <c:v>An barberi</c:v>
                </c:pt>
                <c:pt idx="13">
                  <c:v>An atropos</c:v>
                </c:pt>
                <c:pt idx="14">
                  <c:v>An crucians</c:v>
                </c:pt>
                <c:pt idx="15">
                  <c:v>An quadrimaculatus</c:v>
                </c:pt>
                <c:pt idx="16">
                  <c:v>Cq perturbans</c:v>
                </c:pt>
                <c:pt idx="17">
                  <c:v>Cx spp.</c:v>
                </c:pt>
                <c:pt idx="18">
                  <c:v>Cx.coronator</c:v>
                </c:pt>
                <c:pt idx="19">
                  <c:v>Cx erraticus</c:v>
                </c:pt>
                <c:pt idx="20">
                  <c:v>Cx nigripalpus</c:v>
                </c:pt>
                <c:pt idx="21">
                  <c:v>Cx pilosus</c:v>
                </c:pt>
                <c:pt idx="22">
                  <c:v>Cx quinquefasciatus</c:v>
                </c:pt>
                <c:pt idx="23">
                  <c:v>Cx restuans</c:v>
                </c:pt>
                <c:pt idx="24">
                  <c:v>Cx salinarius</c:v>
                </c:pt>
                <c:pt idx="25">
                  <c:v>Cx territans</c:v>
                </c:pt>
                <c:pt idx="26">
                  <c:v>Cs melanura</c:v>
                </c:pt>
                <c:pt idx="27">
                  <c:v>De cancer</c:v>
                </c:pt>
                <c:pt idx="28">
                  <c:v>Mn dyari</c:v>
                </c:pt>
                <c:pt idx="29">
                  <c:v>Mn titillans</c:v>
                </c:pt>
                <c:pt idx="30">
                  <c:v>Or alba</c:v>
                </c:pt>
                <c:pt idx="31">
                  <c:v>Or signifera</c:v>
                </c:pt>
                <c:pt idx="32">
                  <c:v>Ps spp.</c:v>
                </c:pt>
                <c:pt idx="33">
                  <c:v>Ps ciliata</c:v>
                </c:pt>
                <c:pt idx="34">
                  <c:v>Ps columbiae</c:v>
                </c:pt>
                <c:pt idx="35">
                  <c:v>Ps cyanescens</c:v>
                </c:pt>
                <c:pt idx="36">
                  <c:v>Ps ferox</c:v>
                </c:pt>
                <c:pt idx="37">
                  <c:v>Ps howardii</c:v>
                </c:pt>
                <c:pt idx="38">
                  <c:v>Ur lowii</c:v>
                </c:pt>
                <c:pt idx="39">
                  <c:v>Ur sapphirina</c:v>
                </c:pt>
                <c:pt idx="40">
                  <c:v>Toxorhynchites</c:v>
                </c:pt>
                <c:pt idx="41">
                  <c:v>Wyeomyia spp.</c:v>
                </c:pt>
                <c:pt idx="42">
                  <c:v>Wy mitchellii</c:v>
                </c:pt>
                <c:pt idx="43">
                  <c:v>Wy smithii</c:v>
                </c:pt>
                <c:pt idx="44">
                  <c:v>Wy vanduzeei</c:v>
                </c:pt>
                <c:pt idx="45">
                  <c:v>Males</c:v>
                </c:pt>
              </c:strCache>
            </c:strRef>
          </c:cat>
          <c:val>
            <c:numRef>
              <c:f>'2016 Gravid Totals (Species)'!$C$15:$AV$15</c:f>
              <c:numCache>
                <c:formatCode>General</c:formatCode>
                <c:ptCount val="46"/>
                <c:pt idx="0">
                  <c:v>1</c:v>
                </c:pt>
                <c:pt idx="1">
                  <c:v>27</c:v>
                </c:pt>
                <c:pt idx="2">
                  <c:v>2</c:v>
                </c:pt>
                <c:pt idx="3">
                  <c:v>10</c:v>
                </c:pt>
                <c:pt idx="4">
                  <c:v>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</c:v>
                </c:pt>
                <c:pt idx="15">
                  <c:v>9</c:v>
                </c:pt>
                <c:pt idx="16">
                  <c:v>1</c:v>
                </c:pt>
                <c:pt idx="17">
                  <c:v>1</c:v>
                </c:pt>
                <c:pt idx="18">
                  <c:v>25</c:v>
                </c:pt>
                <c:pt idx="19">
                  <c:v>68</c:v>
                </c:pt>
                <c:pt idx="20">
                  <c:v>542</c:v>
                </c:pt>
                <c:pt idx="21">
                  <c:v>31</c:v>
                </c:pt>
                <c:pt idx="22">
                  <c:v>1094</c:v>
                </c:pt>
                <c:pt idx="23">
                  <c:v>13</c:v>
                </c:pt>
                <c:pt idx="24">
                  <c:v>6</c:v>
                </c:pt>
                <c:pt idx="25">
                  <c:v>13</c:v>
                </c:pt>
                <c:pt idx="26">
                  <c:v>13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8</c:v>
                </c:pt>
                <c:pt idx="37">
                  <c:v>1</c:v>
                </c:pt>
                <c:pt idx="38">
                  <c:v>93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D-4FA9-8F01-48806A42E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762832"/>
        <c:axId val="303763224"/>
      </c:barChart>
      <c:catAx>
        <c:axId val="3037628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78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63224"/>
        <c:crosses val="autoZero"/>
        <c:auto val="1"/>
        <c:lblAlgn val="ctr"/>
        <c:lblOffset val="100"/>
        <c:noMultiLvlLbl val="0"/>
      </c:catAx>
      <c:valAx>
        <c:axId val="30376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Plantation Pines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Plantation Pines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'2016 Gravid Totals (EPI Week)'!$C$2:$AJ$2</c:f>
              <c:numCache>
                <c:formatCode>General</c:formatCode>
                <c:ptCount val="3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</c:numCache>
            </c:numRef>
          </c:cat>
          <c:val>
            <c:numRef>
              <c:f>'2016 Gravid Totals (EPI Week)'!$C$3:$AJ$3</c:f>
              <c:numCache>
                <c:formatCode>General</c:formatCode>
                <c:ptCount val="34"/>
                <c:pt idx="0">
                  <c:v>7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4</c:v>
                </c:pt>
                <c:pt idx="13">
                  <c:v>18</c:v>
                </c:pt>
                <c:pt idx="14">
                  <c:v>0</c:v>
                </c:pt>
                <c:pt idx="15">
                  <c:v>9</c:v>
                </c:pt>
                <c:pt idx="16">
                  <c:v>0</c:v>
                </c:pt>
                <c:pt idx="17">
                  <c:v>7</c:v>
                </c:pt>
                <c:pt idx="18">
                  <c:v>1</c:v>
                </c:pt>
                <c:pt idx="19">
                  <c:v>4</c:v>
                </c:pt>
                <c:pt idx="20">
                  <c:v>11</c:v>
                </c:pt>
                <c:pt idx="21">
                  <c:v>7</c:v>
                </c:pt>
                <c:pt idx="22">
                  <c:v>12</c:v>
                </c:pt>
                <c:pt idx="23">
                  <c:v>10</c:v>
                </c:pt>
                <c:pt idx="24">
                  <c:v>8</c:v>
                </c:pt>
                <c:pt idx="25">
                  <c:v>30</c:v>
                </c:pt>
                <c:pt idx="26">
                  <c:v>41</c:v>
                </c:pt>
                <c:pt idx="27">
                  <c:v>19</c:v>
                </c:pt>
                <c:pt idx="28">
                  <c:v>0</c:v>
                </c:pt>
                <c:pt idx="29">
                  <c:v>6</c:v>
                </c:pt>
                <c:pt idx="30">
                  <c:v>4</c:v>
                </c:pt>
                <c:pt idx="31">
                  <c:v>12</c:v>
                </c:pt>
                <c:pt idx="32">
                  <c:v>8</c:v>
                </c:pt>
                <c:pt idx="3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9-4DDE-9EA7-2EE5E8865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763616"/>
        <c:axId val="303221272"/>
      </c:barChart>
      <c:catAx>
        <c:axId val="303763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21272"/>
        <c:crosses val="autoZero"/>
        <c:auto val="1"/>
        <c:lblAlgn val="ctr"/>
        <c:lblOffset val="100"/>
        <c:noMultiLvlLbl val="0"/>
      </c:catAx>
      <c:valAx>
        <c:axId val="30322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6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Ormond Beach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'2016 Gravid Totals (EPI Week)'!$C$2:$AJ$2</c:f>
              <c:numCache>
                <c:formatCode>General</c:formatCode>
                <c:ptCount val="3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</c:numCache>
            </c:numRef>
          </c:cat>
          <c:val>
            <c:numRef>
              <c:f>'2016 Gravid Totals (EPI Week)'!$C$4:$AJ$4</c:f>
              <c:numCache>
                <c:formatCode>General</c:formatCode>
                <c:ptCount val="34"/>
                <c:pt idx="0">
                  <c:v>56</c:v>
                </c:pt>
                <c:pt idx="1">
                  <c:v>5</c:v>
                </c:pt>
                <c:pt idx="2">
                  <c:v>35</c:v>
                </c:pt>
                <c:pt idx="3">
                  <c:v>25</c:v>
                </c:pt>
                <c:pt idx="4">
                  <c:v>14</c:v>
                </c:pt>
                <c:pt idx="5">
                  <c:v>25</c:v>
                </c:pt>
                <c:pt idx="6">
                  <c:v>72</c:v>
                </c:pt>
                <c:pt idx="7">
                  <c:v>0</c:v>
                </c:pt>
                <c:pt idx="8">
                  <c:v>21</c:v>
                </c:pt>
                <c:pt idx="9">
                  <c:v>12</c:v>
                </c:pt>
                <c:pt idx="10">
                  <c:v>9</c:v>
                </c:pt>
                <c:pt idx="11">
                  <c:v>12</c:v>
                </c:pt>
                <c:pt idx="12">
                  <c:v>3</c:v>
                </c:pt>
                <c:pt idx="13">
                  <c:v>6</c:v>
                </c:pt>
                <c:pt idx="14">
                  <c:v>1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8</c:v>
                </c:pt>
                <c:pt idx="28">
                  <c:v>0</c:v>
                </c:pt>
                <c:pt idx="29">
                  <c:v>21</c:v>
                </c:pt>
                <c:pt idx="30">
                  <c:v>6</c:v>
                </c:pt>
                <c:pt idx="31">
                  <c:v>6</c:v>
                </c:pt>
                <c:pt idx="32">
                  <c:v>15</c:v>
                </c:pt>
                <c:pt idx="3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4-4365-8CE3-23EA7A6EF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22056"/>
        <c:axId val="303222448"/>
      </c:barChart>
      <c:catAx>
        <c:axId val="3032220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22448"/>
        <c:crosses val="autoZero"/>
        <c:auto val="1"/>
        <c:lblAlgn val="ctr"/>
        <c:lblOffset val="100"/>
        <c:noMultiLvlLbl val="0"/>
      </c:catAx>
      <c:valAx>
        <c:axId val="3032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2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LPGA WWTP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'2016 Gravid Totals (EPI Week)'!$C$2:$AJ$2</c:f>
              <c:numCache>
                <c:formatCode>General</c:formatCode>
                <c:ptCount val="3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</c:numCache>
            </c:numRef>
          </c:cat>
          <c:val>
            <c:numRef>
              <c:f>'2016 Gravid Totals (EPI Week)'!$C$5:$AJ$5</c:f>
              <c:numCache>
                <c:formatCode>General</c:formatCode>
                <c:ptCount val="34"/>
                <c:pt idx="0">
                  <c:v>21</c:v>
                </c:pt>
                <c:pt idx="1">
                  <c:v>6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  <c:pt idx="7">
                  <c:v>14</c:v>
                </c:pt>
                <c:pt idx="8">
                  <c:v>37</c:v>
                </c:pt>
                <c:pt idx="9">
                  <c:v>52</c:v>
                </c:pt>
                <c:pt idx="10">
                  <c:v>5</c:v>
                </c:pt>
                <c:pt idx="11">
                  <c:v>14</c:v>
                </c:pt>
                <c:pt idx="12">
                  <c:v>5</c:v>
                </c:pt>
                <c:pt idx="13">
                  <c:v>16</c:v>
                </c:pt>
                <c:pt idx="14">
                  <c:v>30</c:v>
                </c:pt>
                <c:pt idx="15">
                  <c:v>24</c:v>
                </c:pt>
                <c:pt idx="16">
                  <c:v>18</c:v>
                </c:pt>
                <c:pt idx="17">
                  <c:v>4</c:v>
                </c:pt>
                <c:pt idx="18">
                  <c:v>14</c:v>
                </c:pt>
                <c:pt idx="19">
                  <c:v>15</c:v>
                </c:pt>
                <c:pt idx="20">
                  <c:v>29</c:v>
                </c:pt>
                <c:pt idx="21">
                  <c:v>36</c:v>
                </c:pt>
                <c:pt idx="22">
                  <c:v>4</c:v>
                </c:pt>
                <c:pt idx="23">
                  <c:v>10</c:v>
                </c:pt>
                <c:pt idx="24">
                  <c:v>16</c:v>
                </c:pt>
                <c:pt idx="25">
                  <c:v>6</c:v>
                </c:pt>
                <c:pt idx="26">
                  <c:v>5</c:v>
                </c:pt>
                <c:pt idx="27">
                  <c:v>19</c:v>
                </c:pt>
                <c:pt idx="28">
                  <c:v>0</c:v>
                </c:pt>
                <c:pt idx="29">
                  <c:v>6</c:v>
                </c:pt>
                <c:pt idx="30">
                  <c:v>12</c:v>
                </c:pt>
                <c:pt idx="31">
                  <c:v>5</c:v>
                </c:pt>
                <c:pt idx="32">
                  <c:v>25</c:v>
                </c:pt>
                <c:pt idx="3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1-4A7D-A89A-2AE8AE172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23232"/>
        <c:axId val="303223624"/>
      </c:barChart>
      <c:catAx>
        <c:axId val="3032232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23624"/>
        <c:crosses val="autoZero"/>
        <c:auto val="1"/>
        <c:lblAlgn val="ctr"/>
        <c:lblOffset val="100"/>
        <c:noMultiLvlLbl val="0"/>
      </c:catAx>
      <c:valAx>
        <c:axId val="30322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2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Daytona Beach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'2016 Gravid Totals (EPI Week)'!$C$2:$AJ$2</c:f>
              <c:numCache>
                <c:formatCode>General</c:formatCode>
                <c:ptCount val="3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</c:numCache>
            </c:numRef>
          </c:cat>
          <c:val>
            <c:numRef>
              <c:f>'2016 Gravid Totals (EPI Week)'!$C$6:$AJ$6</c:f>
              <c:numCache>
                <c:formatCode>General</c:formatCode>
                <c:ptCount val="34"/>
                <c:pt idx="0">
                  <c:v>19</c:v>
                </c:pt>
                <c:pt idx="1">
                  <c:v>11</c:v>
                </c:pt>
                <c:pt idx="2">
                  <c:v>5</c:v>
                </c:pt>
                <c:pt idx="3">
                  <c:v>9</c:v>
                </c:pt>
                <c:pt idx="4">
                  <c:v>2</c:v>
                </c:pt>
                <c:pt idx="5">
                  <c:v>11</c:v>
                </c:pt>
                <c:pt idx="6">
                  <c:v>2</c:v>
                </c:pt>
                <c:pt idx="7">
                  <c:v>14</c:v>
                </c:pt>
                <c:pt idx="8">
                  <c:v>3</c:v>
                </c:pt>
                <c:pt idx="9">
                  <c:v>14</c:v>
                </c:pt>
                <c:pt idx="10">
                  <c:v>2</c:v>
                </c:pt>
                <c:pt idx="11">
                  <c:v>5</c:v>
                </c:pt>
                <c:pt idx="12">
                  <c:v>19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8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15</c:v>
                </c:pt>
                <c:pt idx="30">
                  <c:v>14</c:v>
                </c:pt>
                <c:pt idx="31">
                  <c:v>21</c:v>
                </c:pt>
                <c:pt idx="32">
                  <c:v>8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D-4C36-AAB3-B5DEC5ED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24408"/>
        <c:axId val="303224800"/>
      </c:barChart>
      <c:catAx>
        <c:axId val="303224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24800"/>
        <c:crosses val="autoZero"/>
        <c:auto val="1"/>
        <c:lblAlgn val="ctr"/>
        <c:lblOffset val="100"/>
        <c:noMultiLvlLbl val="0"/>
      </c:catAx>
      <c:valAx>
        <c:axId val="3032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2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New Smyrna Beach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'2016 Gravid Totals (EPI Week)'!$C$2:$AJ$2</c:f>
              <c:numCache>
                <c:formatCode>General</c:formatCode>
                <c:ptCount val="3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</c:numCache>
            </c:numRef>
          </c:cat>
          <c:val>
            <c:numRef>
              <c:f>'2016 Gravid Totals (EPI Week)'!$C$7:$AJ$7</c:f>
              <c:numCache>
                <c:formatCode>General</c:formatCode>
                <c:ptCount val="3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7</c:v>
                </c:pt>
                <c:pt idx="17">
                  <c:v>5</c:v>
                </c:pt>
                <c:pt idx="18">
                  <c:v>13</c:v>
                </c:pt>
                <c:pt idx="19">
                  <c:v>3</c:v>
                </c:pt>
                <c:pt idx="20">
                  <c:v>23</c:v>
                </c:pt>
                <c:pt idx="21">
                  <c:v>15</c:v>
                </c:pt>
                <c:pt idx="22">
                  <c:v>7</c:v>
                </c:pt>
                <c:pt idx="23">
                  <c:v>5</c:v>
                </c:pt>
                <c:pt idx="24">
                  <c:v>7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11</c:v>
                </c:pt>
                <c:pt idx="30">
                  <c:v>1</c:v>
                </c:pt>
                <c:pt idx="31">
                  <c:v>12</c:v>
                </c:pt>
                <c:pt idx="32">
                  <c:v>6</c:v>
                </c:pt>
                <c:pt idx="3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7-4480-9526-7D6F85347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25584"/>
        <c:axId val="303225976"/>
      </c:barChart>
      <c:catAx>
        <c:axId val="303225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25976"/>
        <c:crosses val="autoZero"/>
        <c:auto val="1"/>
        <c:lblAlgn val="ctr"/>
        <c:lblOffset val="100"/>
        <c:noMultiLvlLbl val="0"/>
      </c:catAx>
      <c:valAx>
        <c:axId val="30322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2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Oak Hill</a:t>
            </a:r>
            <a:r>
              <a:rPr lang="en-US" sz="2000" baseline="0"/>
              <a:t> Grove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'2016 Gravid Totals (EPI Week)'!$C$2:$AJ$2</c:f>
              <c:numCache>
                <c:formatCode>General</c:formatCode>
                <c:ptCount val="3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</c:numCache>
            </c:numRef>
          </c:cat>
          <c:val>
            <c:numRef>
              <c:f>'2016 Gravid Totals (EPI Week)'!$C$8:$AJ$8</c:f>
              <c:numCache>
                <c:formatCode>General</c:formatCode>
                <c:ptCount val="34"/>
                <c:pt idx="0">
                  <c:v>9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6</c:v>
                </c:pt>
                <c:pt idx="28">
                  <c:v>0</c:v>
                </c:pt>
                <c:pt idx="29">
                  <c:v>5</c:v>
                </c:pt>
                <c:pt idx="30">
                  <c:v>11</c:v>
                </c:pt>
                <c:pt idx="31">
                  <c:v>50</c:v>
                </c:pt>
                <c:pt idx="32">
                  <c:v>33</c:v>
                </c:pt>
                <c:pt idx="3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2-4E4D-95AA-1BD56CEF7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26760"/>
        <c:axId val="303227152"/>
      </c:barChart>
      <c:catAx>
        <c:axId val="3032267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27152"/>
        <c:crosses val="autoZero"/>
        <c:auto val="1"/>
        <c:lblAlgn val="ctr"/>
        <c:lblOffset val="100"/>
        <c:noMultiLvlLbl val="0"/>
      </c:catAx>
      <c:valAx>
        <c:axId val="30322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2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Ormond Beach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 Gravid Totals (Species)'!$C$1:$AV$1</c:f>
              <c:strCache>
                <c:ptCount val="46"/>
                <c:pt idx="0">
                  <c:v>Ae spp.</c:v>
                </c:pt>
                <c:pt idx="1">
                  <c:v>Ae albopictus</c:v>
                </c:pt>
                <c:pt idx="2">
                  <c:v>Ae aegypti</c:v>
                </c:pt>
                <c:pt idx="3">
                  <c:v>Ae atlanticus</c:v>
                </c:pt>
                <c:pt idx="4">
                  <c:v>Ae  fulvus pallens</c:v>
                </c:pt>
                <c:pt idx="5">
                  <c:v>Ae infirmatus</c:v>
                </c:pt>
                <c:pt idx="6">
                  <c:v>Ae mitchellae</c:v>
                </c:pt>
                <c:pt idx="7">
                  <c:v>Ae sollicitans</c:v>
                </c:pt>
                <c:pt idx="8">
                  <c:v>Ae taenioryhnchus</c:v>
                </c:pt>
                <c:pt idx="9">
                  <c:v>Ae triseriatus</c:v>
                </c:pt>
                <c:pt idx="10">
                  <c:v>Ae vexans</c:v>
                </c:pt>
                <c:pt idx="11">
                  <c:v>An spp.</c:v>
                </c:pt>
                <c:pt idx="12">
                  <c:v>An barberi</c:v>
                </c:pt>
                <c:pt idx="13">
                  <c:v>An atropos</c:v>
                </c:pt>
                <c:pt idx="14">
                  <c:v>An crucians</c:v>
                </c:pt>
                <c:pt idx="15">
                  <c:v>An quadrimaculatus</c:v>
                </c:pt>
                <c:pt idx="16">
                  <c:v>Cq perturbans</c:v>
                </c:pt>
                <c:pt idx="17">
                  <c:v>Cx spp.</c:v>
                </c:pt>
                <c:pt idx="18">
                  <c:v>Cx.coronator</c:v>
                </c:pt>
                <c:pt idx="19">
                  <c:v>Cx erraticus</c:v>
                </c:pt>
                <c:pt idx="20">
                  <c:v>Cx nigripalpus</c:v>
                </c:pt>
                <c:pt idx="21">
                  <c:v>Cx pilosus</c:v>
                </c:pt>
                <c:pt idx="22">
                  <c:v>Cx quinquefasciatus</c:v>
                </c:pt>
                <c:pt idx="23">
                  <c:v>Cx restuans</c:v>
                </c:pt>
                <c:pt idx="24">
                  <c:v>Cx salinarius</c:v>
                </c:pt>
                <c:pt idx="25">
                  <c:v>Cx territans</c:v>
                </c:pt>
                <c:pt idx="26">
                  <c:v>Cs melanura</c:v>
                </c:pt>
                <c:pt idx="27">
                  <c:v>De cancer</c:v>
                </c:pt>
                <c:pt idx="28">
                  <c:v>Mn dyari</c:v>
                </c:pt>
                <c:pt idx="29">
                  <c:v>Mn titillans</c:v>
                </c:pt>
                <c:pt idx="30">
                  <c:v>Or alba</c:v>
                </c:pt>
                <c:pt idx="31">
                  <c:v>Or signifera</c:v>
                </c:pt>
                <c:pt idx="32">
                  <c:v>Ps spp.</c:v>
                </c:pt>
                <c:pt idx="33">
                  <c:v>Ps ciliata</c:v>
                </c:pt>
                <c:pt idx="34">
                  <c:v>Ps columbiae</c:v>
                </c:pt>
                <c:pt idx="35">
                  <c:v>Ps cyanescens</c:v>
                </c:pt>
                <c:pt idx="36">
                  <c:v>Ps ferox</c:v>
                </c:pt>
                <c:pt idx="37">
                  <c:v>Ps howardii</c:v>
                </c:pt>
                <c:pt idx="38">
                  <c:v>Ur lowii</c:v>
                </c:pt>
                <c:pt idx="39">
                  <c:v>Ur sapphirina</c:v>
                </c:pt>
                <c:pt idx="40">
                  <c:v>Toxorhynchites</c:v>
                </c:pt>
                <c:pt idx="41">
                  <c:v>Wyeomyia spp.</c:v>
                </c:pt>
                <c:pt idx="42">
                  <c:v>Wy mitchellii</c:v>
                </c:pt>
                <c:pt idx="43">
                  <c:v>Wy smithii</c:v>
                </c:pt>
                <c:pt idx="44">
                  <c:v>Wy vanduzeei</c:v>
                </c:pt>
                <c:pt idx="45">
                  <c:v>Males</c:v>
                </c:pt>
              </c:strCache>
            </c:strRef>
          </c:cat>
          <c:val>
            <c:numRef>
              <c:f>'2016 Gravid Totals (Species)'!$C$4:$AV$4</c:f>
              <c:numCache>
                <c:formatCode>General</c:formatCode>
                <c:ptCount val="4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19</c:v>
                </c:pt>
                <c:pt idx="21">
                  <c:v>6</c:v>
                </c:pt>
                <c:pt idx="22">
                  <c:v>285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2-437A-8687-8D4DFB98D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749896"/>
        <c:axId val="303750288"/>
      </c:barChart>
      <c:catAx>
        <c:axId val="303749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78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50288"/>
        <c:crosses val="autoZero"/>
        <c:auto val="1"/>
        <c:lblAlgn val="ctr"/>
        <c:lblOffset val="100"/>
        <c:noMultiLvlLbl val="0"/>
      </c:catAx>
      <c:valAx>
        <c:axId val="3037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4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Pierson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'2016 Gravid Totals (EPI Week)'!$C$2:$AJ$2</c:f>
              <c:numCache>
                <c:formatCode>General</c:formatCode>
                <c:ptCount val="3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</c:numCache>
            </c:numRef>
          </c:cat>
          <c:val>
            <c:numRef>
              <c:f>'2016 Gravid Totals (EPI Week)'!$C$9:$AJ$9</c:f>
              <c:numCache>
                <c:formatCode>General</c:formatCode>
                <c:ptCount val="34"/>
                <c:pt idx="0">
                  <c:v>3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7</c:v>
                </c:pt>
                <c:pt idx="14">
                  <c:v>7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6</c:v>
                </c:pt>
                <c:pt idx="32">
                  <c:v>1</c:v>
                </c:pt>
                <c:pt idx="3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0-4E06-A86C-45485938C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27936"/>
        <c:axId val="303228328"/>
      </c:barChart>
      <c:catAx>
        <c:axId val="3032279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28328"/>
        <c:crosses val="autoZero"/>
        <c:auto val="1"/>
        <c:lblAlgn val="ctr"/>
        <c:lblOffset val="100"/>
        <c:noMultiLvlLbl val="0"/>
      </c:catAx>
      <c:valAx>
        <c:axId val="30322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Arredondo Grant (Louis')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'2016 Gravid Totals (EPI Week)'!$C$2:$AJ$2</c:f>
              <c:numCache>
                <c:formatCode>General</c:formatCode>
                <c:ptCount val="3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</c:numCache>
            </c:numRef>
          </c:cat>
          <c:val>
            <c:numRef>
              <c:f>'2016 Gravid Totals (EPI Week)'!$C$10:$AJ$10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8</c:v>
                </c:pt>
                <c:pt idx="16">
                  <c:v>4</c:v>
                </c:pt>
                <c:pt idx="17">
                  <c:v>0</c:v>
                </c:pt>
                <c:pt idx="18">
                  <c:v>10</c:v>
                </c:pt>
                <c:pt idx="19">
                  <c:v>12</c:v>
                </c:pt>
                <c:pt idx="20">
                  <c:v>7</c:v>
                </c:pt>
                <c:pt idx="21">
                  <c:v>2</c:v>
                </c:pt>
                <c:pt idx="22">
                  <c:v>0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12</c:v>
                </c:pt>
                <c:pt idx="32">
                  <c:v>3</c:v>
                </c:pt>
                <c:pt idx="3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85E-B83F-0CDC2B0A5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29112"/>
        <c:axId val="303229504"/>
      </c:barChart>
      <c:catAx>
        <c:axId val="3032291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29504"/>
        <c:crosses val="autoZero"/>
        <c:auto val="1"/>
        <c:lblAlgn val="ctr"/>
        <c:lblOffset val="100"/>
        <c:noMultiLvlLbl val="0"/>
      </c:catAx>
      <c:valAx>
        <c:axId val="3032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2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Hontoon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'2016 Gravid Totals (EPI Week)'!$C$2:$AJ$2</c:f>
              <c:numCache>
                <c:formatCode>General</c:formatCode>
                <c:ptCount val="3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</c:numCache>
            </c:numRef>
          </c:cat>
          <c:val>
            <c:numRef>
              <c:f>'2016 Gravid Totals (EPI Week)'!$C$11:$AJ$11</c:f>
              <c:numCache>
                <c:formatCode>General</c:formatCode>
                <c:ptCount val="34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2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2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14</c:v>
                </c:pt>
                <c:pt idx="26">
                  <c:v>8</c:v>
                </c:pt>
                <c:pt idx="27">
                  <c:v>8</c:v>
                </c:pt>
                <c:pt idx="28">
                  <c:v>0</c:v>
                </c:pt>
                <c:pt idx="29">
                  <c:v>10</c:v>
                </c:pt>
                <c:pt idx="30">
                  <c:v>4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2-4753-85B8-21F30303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30288"/>
        <c:axId val="303230680"/>
      </c:barChart>
      <c:catAx>
        <c:axId val="3032302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30680"/>
        <c:crosses val="autoZero"/>
        <c:auto val="1"/>
        <c:lblAlgn val="ctr"/>
        <c:lblOffset val="100"/>
        <c:noMultiLvlLbl val="0"/>
      </c:catAx>
      <c:valAx>
        <c:axId val="30323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3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Fairgrounds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'2016 Gravid Totals (EPI Week)'!$C$2:$AJ$2</c:f>
              <c:numCache>
                <c:formatCode>General</c:formatCode>
                <c:ptCount val="3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</c:numCache>
            </c:numRef>
          </c:cat>
          <c:val>
            <c:numRef>
              <c:f>'2016 Gravid Totals (EPI Week)'!$C$12:$AJ$12</c:f>
              <c:numCache>
                <c:formatCode>General</c:formatCode>
                <c:ptCount val="3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0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</c:v>
                </c:pt>
                <c:pt idx="31">
                  <c:v>5</c:v>
                </c:pt>
                <c:pt idx="32">
                  <c:v>5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4-4FC8-B465-C5AED7094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31464"/>
        <c:axId val="303231856"/>
      </c:barChart>
      <c:catAx>
        <c:axId val="303231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31856"/>
        <c:crosses val="autoZero"/>
        <c:auto val="1"/>
        <c:lblAlgn val="ctr"/>
        <c:lblOffset val="100"/>
        <c:noMultiLvlLbl val="0"/>
      </c:catAx>
      <c:valAx>
        <c:axId val="3032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3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Tater</a:t>
            </a:r>
            <a:r>
              <a:rPr lang="en-US" sz="2000" baseline="0"/>
              <a:t> Rd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'2016 Gravid Totals (EPI Week)'!$C$2:$AJ$2</c:f>
              <c:numCache>
                <c:formatCode>General</c:formatCode>
                <c:ptCount val="3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</c:numCache>
            </c:numRef>
          </c:cat>
          <c:val>
            <c:numRef>
              <c:f>'2016 Gravid Totals (EPI Week)'!$C$13:$AJ$13</c:f>
              <c:numCache>
                <c:formatCode>General</c:formatCode>
                <c:ptCount val="3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15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6-445C-96BD-EBD61BFE4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32640"/>
        <c:axId val="303233032"/>
      </c:barChart>
      <c:catAx>
        <c:axId val="3032326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33032"/>
        <c:crosses val="autoZero"/>
        <c:auto val="1"/>
        <c:lblAlgn val="ctr"/>
        <c:lblOffset val="100"/>
        <c:noMultiLvlLbl val="0"/>
      </c:catAx>
      <c:valAx>
        <c:axId val="30323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3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Deltona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'2016 Gravid Totals (EPI Week)'!$C$2:$AJ$2</c:f>
              <c:numCache>
                <c:formatCode>General</c:formatCode>
                <c:ptCount val="3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</c:numCache>
            </c:numRef>
          </c:cat>
          <c:val>
            <c:numRef>
              <c:f>'2016 Gravid Totals (EPI Week)'!$C$14:$AJ$14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10</c:v>
                </c:pt>
                <c:pt idx="8">
                  <c:v>0</c:v>
                </c:pt>
                <c:pt idx="9">
                  <c:v>16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18</c:v>
                </c:pt>
                <c:pt idx="15">
                  <c:v>5</c:v>
                </c:pt>
                <c:pt idx="16">
                  <c:v>7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5</c:v>
                </c:pt>
                <c:pt idx="21">
                  <c:v>1</c:v>
                </c:pt>
                <c:pt idx="22">
                  <c:v>29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9</c:v>
                </c:pt>
                <c:pt idx="28">
                  <c:v>0</c:v>
                </c:pt>
                <c:pt idx="29">
                  <c:v>15</c:v>
                </c:pt>
                <c:pt idx="30">
                  <c:v>39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6-4971-BDB2-19902B3DE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33816"/>
        <c:axId val="303234208"/>
      </c:barChart>
      <c:catAx>
        <c:axId val="3032338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34208"/>
        <c:crosses val="autoZero"/>
        <c:auto val="1"/>
        <c:lblAlgn val="ctr"/>
        <c:lblOffset val="100"/>
        <c:noMultiLvlLbl val="0"/>
      </c:catAx>
      <c:valAx>
        <c:axId val="3032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3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2016 Coop Gravid</a:t>
            </a:r>
            <a:r>
              <a:rPr lang="en-US" sz="2000" baseline="0"/>
              <a:t> Trap Overall Totals 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'2016 Gravid Totals (EPI Week)'!$C$2:$AJ$2</c:f>
              <c:numCache>
                <c:formatCode>General</c:formatCode>
                <c:ptCount val="3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</c:numCache>
            </c:numRef>
          </c:cat>
          <c:val>
            <c:numRef>
              <c:f>'2016 Gravid Totals (EPI Week)'!$C$15:$AJ$15</c:f>
              <c:numCache>
                <c:formatCode>General</c:formatCode>
                <c:ptCount val="34"/>
                <c:pt idx="0">
                  <c:v>130</c:v>
                </c:pt>
                <c:pt idx="1">
                  <c:v>38</c:v>
                </c:pt>
                <c:pt idx="2">
                  <c:v>55</c:v>
                </c:pt>
                <c:pt idx="3">
                  <c:v>51</c:v>
                </c:pt>
                <c:pt idx="4">
                  <c:v>29</c:v>
                </c:pt>
                <c:pt idx="5">
                  <c:v>69</c:v>
                </c:pt>
                <c:pt idx="6">
                  <c:v>101</c:v>
                </c:pt>
                <c:pt idx="7">
                  <c:v>65</c:v>
                </c:pt>
                <c:pt idx="8">
                  <c:v>71</c:v>
                </c:pt>
                <c:pt idx="9">
                  <c:v>111</c:v>
                </c:pt>
                <c:pt idx="10">
                  <c:v>28</c:v>
                </c:pt>
                <c:pt idx="11">
                  <c:v>61</c:v>
                </c:pt>
                <c:pt idx="12">
                  <c:v>51</c:v>
                </c:pt>
                <c:pt idx="13">
                  <c:v>64</c:v>
                </c:pt>
                <c:pt idx="14">
                  <c:v>73</c:v>
                </c:pt>
                <c:pt idx="15">
                  <c:v>64</c:v>
                </c:pt>
                <c:pt idx="16">
                  <c:v>51</c:v>
                </c:pt>
                <c:pt idx="17">
                  <c:v>35</c:v>
                </c:pt>
                <c:pt idx="18">
                  <c:v>58</c:v>
                </c:pt>
                <c:pt idx="19">
                  <c:v>48</c:v>
                </c:pt>
                <c:pt idx="20">
                  <c:v>92</c:v>
                </c:pt>
                <c:pt idx="21">
                  <c:v>77</c:v>
                </c:pt>
                <c:pt idx="22">
                  <c:v>74</c:v>
                </c:pt>
                <c:pt idx="23">
                  <c:v>58</c:v>
                </c:pt>
                <c:pt idx="24">
                  <c:v>48</c:v>
                </c:pt>
                <c:pt idx="25">
                  <c:v>63</c:v>
                </c:pt>
                <c:pt idx="26">
                  <c:v>70</c:v>
                </c:pt>
                <c:pt idx="27">
                  <c:v>72</c:v>
                </c:pt>
                <c:pt idx="28">
                  <c:v>0</c:v>
                </c:pt>
                <c:pt idx="29">
                  <c:v>95</c:v>
                </c:pt>
                <c:pt idx="30">
                  <c:v>114</c:v>
                </c:pt>
                <c:pt idx="31">
                  <c:v>143</c:v>
                </c:pt>
                <c:pt idx="32">
                  <c:v>123</c:v>
                </c:pt>
                <c:pt idx="3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1-4DAA-9C0F-7ACCFF96B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34992"/>
        <c:axId val="303235384"/>
      </c:barChart>
      <c:catAx>
        <c:axId val="3032349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35384"/>
        <c:crosses val="autoZero"/>
        <c:auto val="1"/>
        <c:lblAlgn val="ctr"/>
        <c:lblOffset val="100"/>
        <c:noMultiLvlLbl val="0"/>
      </c:catAx>
      <c:valAx>
        <c:axId val="30323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3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LPGA WWTP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 Gravid Totals (Species)'!$C$1:$AV$1</c:f>
              <c:strCache>
                <c:ptCount val="46"/>
                <c:pt idx="0">
                  <c:v>Ae spp.</c:v>
                </c:pt>
                <c:pt idx="1">
                  <c:v>Ae albopictus</c:v>
                </c:pt>
                <c:pt idx="2">
                  <c:v>Ae aegypti</c:v>
                </c:pt>
                <c:pt idx="3">
                  <c:v>Ae atlanticus</c:v>
                </c:pt>
                <c:pt idx="4">
                  <c:v>Ae  fulvus pallens</c:v>
                </c:pt>
                <c:pt idx="5">
                  <c:v>Ae infirmatus</c:v>
                </c:pt>
                <c:pt idx="6">
                  <c:v>Ae mitchellae</c:v>
                </c:pt>
                <c:pt idx="7">
                  <c:v>Ae sollicitans</c:v>
                </c:pt>
                <c:pt idx="8">
                  <c:v>Ae taenioryhnchus</c:v>
                </c:pt>
                <c:pt idx="9">
                  <c:v>Ae triseriatus</c:v>
                </c:pt>
                <c:pt idx="10">
                  <c:v>Ae vexans</c:v>
                </c:pt>
                <c:pt idx="11">
                  <c:v>An spp.</c:v>
                </c:pt>
                <c:pt idx="12">
                  <c:v>An barberi</c:v>
                </c:pt>
                <c:pt idx="13">
                  <c:v>An atropos</c:v>
                </c:pt>
                <c:pt idx="14">
                  <c:v>An crucians</c:v>
                </c:pt>
                <c:pt idx="15">
                  <c:v>An quadrimaculatus</c:v>
                </c:pt>
                <c:pt idx="16">
                  <c:v>Cq perturbans</c:v>
                </c:pt>
                <c:pt idx="17">
                  <c:v>Cx spp.</c:v>
                </c:pt>
                <c:pt idx="18">
                  <c:v>Cx.coronator</c:v>
                </c:pt>
                <c:pt idx="19">
                  <c:v>Cx erraticus</c:v>
                </c:pt>
                <c:pt idx="20">
                  <c:v>Cx nigripalpus</c:v>
                </c:pt>
                <c:pt idx="21">
                  <c:v>Cx pilosus</c:v>
                </c:pt>
                <c:pt idx="22">
                  <c:v>Cx quinquefasciatus</c:v>
                </c:pt>
                <c:pt idx="23">
                  <c:v>Cx restuans</c:v>
                </c:pt>
                <c:pt idx="24">
                  <c:v>Cx salinarius</c:v>
                </c:pt>
                <c:pt idx="25">
                  <c:v>Cx territans</c:v>
                </c:pt>
                <c:pt idx="26">
                  <c:v>Cs melanura</c:v>
                </c:pt>
                <c:pt idx="27">
                  <c:v>De cancer</c:v>
                </c:pt>
                <c:pt idx="28">
                  <c:v>Mn dyari</c:v>
                </c:pt>
                <c:pt idx="29">
                  <c:v>Mn titillans</c:v>
                </c:pt>
                <c:pt idx="30">
                  <c:v>Or alba</c:v>
                </c:pt>
                <c:pt idx="31">
                  <c:v>Or signifera</c:v>
                </c:pt>
                <c:pt idx="32">
                  <c:v>Ps spp.</c:v>
                </c:pt>
                <c:pt idx="33">
                  <c:v>Ps ciliata</c:v>
                </c:pt>
                <c:pt idx="34">
                  <c:v>Ps columbiae</c:v>
                </c:pt>
                <c:pt idx="35">
                  <c:v>Ps cyanescens</c:v>
                </c:pt>
                <c:pt idx="36">
                  <c:v>Ps ferox</c:v>
                </c:pt>
                <c:pt idx="37">
                  <c:v>Ps howardii</c:v>
                </c:pt>
                <c:pt idx="38">
                  <c:v>Ur lowii</c:v>
                </c:pt>
                <c:pt idx="39">
                  <c:v>Ur sapphirina</c:v>
                </c:pt>
                <c:pt idx="40">
                  <c:v>Toxorhynchites</c:v>
                </c:pt>
                <c:pt idx="41">
                  <c:v>Wyeomyia spp.</c:v>
                </c:pt>
                <c:pt idx="42">
                  <c:v>Wy mitchellii</c:v>
                </c:pt>
                <c:pt idx="43">
                  <c:v>Wy smithii</c:v>
                </c:pt>
                <c:pt idx="44">
                  <c:v>Wy vanduzeei</c:v>
                </c:pt>
                <c:pt idx="45">
                  <c:v>Males</c:v>
                </c:pt>
              </c:strCache>
            </c:strRef>
          </c:cat>
          <c:val>
            <c:numRef>
              <c:f>'2016 Gravid Totals (Species)'!$C$5:$AV$5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18</c:v>
                </c:pt>
                <c:pt idx="21">
                  <c:v>1</c:v>
                </c:pt>
                <c:pt idx="22">
                  <c:v>337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4-4F94-A84A-533F8121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751072"/>
        <c:axId val="303751464"/>
      </c:barChart>
      <c:catAx>
        <c:axId val="3037510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78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51464"/>
        <c:crosses val="autoZero"/>
        <c:auto val="1"/>
        <c:lblAlgn val="ctr"/>
        <c:lblOffset val="100"/>
        <c:noMultiLvlLbl val="0"/>
      </c:catAx>
      <c:valAx>
        <c:axId val="30375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Daytona Beach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 Gravid Totals (Species)'!$C$1:$AV$1</c:f>
              <c:strCache>
                <c:ptCount val="46"/>
                <c:pt idx="0">
                  <c:v>Ae spp.</c:v>
                </c:pt>
                <c:pt idx="1">
                  <c:v>Ae albopictus</c:v>
                </c:pt>
                <c:pt idx="2">
                  <c:v>Ae aegypti</c:v>
                </c:pt>
                <c:pt idx="3">
                  <c:v>Ae atlanticus</c:v>
                </c:pt>
                <c:pt idx="4">
                  <c:v>Ae  fulvus pallens</c:v>
                </c:pt>
                <c:pt idx="5">
                  <c:v>Ae infirmatus</c:v>
                </c:pt>
                <c:pt idx="6">
                  <c:v>Ae mitchellae</c:v>
                </c:pt>
                <c:pt idx="7">
                  <c:v>Ae sollicitans</c:v>
                </c:pt>
                <c:pt idx="8">
                  <c:v>Ae taenioryhnchus</c:v>
                </c:pt>
                <c:pt idx="9">
                  <c:v>Ae triseriatus</c:v>
                </c:pt>
                <c:pt idx="10">
                  <c:v>Ae vexans</c:v>
                </c:pt>
                <c:pt idx="11">
                  <c:v>An spp.</c:v>
                </c:pt>
                <c:pt idx="12">
                  <c:v>An barberi</c:v>
                </c:pt>
                <c:pt idx="13">
                  <c:v>An atropos</c:v>
                </c:pt>
                <c:pt idx="14">
                  <c:v>An crucians</c:v>
                </c:pt>
                <c:pt idx="15">
                  <c:v>An quadrimaculatus</c:v>
                </c:pt>
                <c:pt idx="16">
                  <c:v>Cq perturbans</c:v>
                </c:pt>
                <c:pt idx="17">
                  <c:v>Cx spp.</c:v>
                </c:pt>
                <c:pt idx="18">
                  <c:v>Cx.coronator</c:v>
                </c:pt>
                <c:pt idx="19">
                  <c:v>Cx erraticus</c:v>
                </c:pt>
                <c:pt idx="20">
                  <c:v>Cx nigripalpus</c:v>
                </c:pt>
                <c:pt idx="21">
                  <c:v>Cx pilosus</c:v>
                </c:pt>
                <c:pt idx="22">
                  <c:v>Cx quinquefasciatus</c:v>
                </c:pt>
                <c:pt idx="23">
                  <c:v>Cx restuans</c:v>
                </c:pt>
                <c:pt idx="24">
                  <c:v>Cx salinarius</c:v>
                </c:pt>
                <c:pt idx="25">
                  <c:v>Cx territans</c:v>
                </c:pt>
                <c:pt idx="26">
                  <c:v>Cs melanura</c:v>
                </c:pt>
                <c:pt idx="27">
                  <c:v>De cancer</c:v>
                </c:pt>
                <c:pt idx="28">
                  <c:v>Mn dyari</c:v>
                </c:pt>
                <c:pt idx="29">
                  <c:v>Mn titillans</c:v>
                </c:pt>
                <c:pt idx="30">
                  <c:v>Or alba</c:v>
                </c:pt>
                <c:pt idx="31">
                  <c:v>Or signifera</c:v>
                </c:pt>
                <c:pt idx="32">
                  <c:v>Ps spp.</c:v>
                </c:pt>
                <c:pt idx="33">
                  <c:v>Ps ciliata</c:v>
                </c:pt>
                <c:pt idx="34">
                  <c:v>Ps columbiae</c:v>
                </c:pt>
                <c:pt idx="35">
                  <c:v>Ps cyanescens</c:v>
                </c:pt>
                <c:pt idx="36">
                  <c:v>Ps ferox</c:v>
                </c:pt>
                <c:pt idx="37">
                  <c:v>Ps howardii</c:v>
                </c:pt>
                <c:pt idx="38">
                  <c:v>Ur lowii</c:v>
                </c:pt>
                <c:pt idx="39">
                  <c:v>Ur sapphirina</c:v>
                </c:pt>
                <c:pt idx="40">
                  <c:v>Toxorhynchites</c:v>
                </c:pt>
                <c:pt idx="41">
                  <c:v>Wyeomyia spp.</c:v>
                </c:pt>
                <c:pt idx="42">
                  <c:v>Wy mitchellii</c:v>
                </c:pt>
                <c:pt idx="43">
                  <c:v>Wy smithii</c:v>
                </c:pt>
                <c:pt idx="44">
                  <c:v>Wy vanduzeei</c:v>
                </c:pt>
                <c:pt idx="45">
                  <c:v>Males</c:v>
                </c:pt>
              </c:strCache>
            </c:strRef>
          </c:cat>
          <c:val>
            <c:numRef>
              <c:f>'2016 Gravid Totals (Species)'!$C$6:$AV$6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22</c:v>
                </c:pt>
                <c:pt idx="21">
                  <c:v>2</c:v>
                </c:pt>
                <c:pt idx="22">
                  <c:v>145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F-4878-985D-8461F821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752248"/>
        <c:axId val="303752640"/>
      </c:barChart>
      <c:catAx>
        <c:axId val="303752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78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52640"/>
        <c:crosses val="autoZero"/>
        <c:auto val="1"/>
        <c:lblAlgn val="ctr"/>
        <c:lblOffset val="100"/>
        <c:noMultiLvlLbl val="0"/>
      </c:catAx>
      <c:valAx>
        <c:axId val="3037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52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New Smyrna Beach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 Gravid Totals (Species)'!$C$1:$AV$1</c:f>
              <c:strCache>
                <c:ptCount val="46"/>
                <c:pt idx="0">
                  <c:v>Ae spp.</c:v>
                </c:pt>
                <c:pt idx="1">
                  <c:v>Ae albopictus</c:v>
                </c:pt>
                <c:pt idx="2">
                  <c:v>Ae aegypti</c:v>
                </c:pt>
                <c:pt idx="3">
                  <c:v>Ae atlanticus</c:v>
                </c:pt>
                <c:pt idx="4">
                  <c:v>Ae  fulvus pallens</c:v>
                </c:pt>
                <c:pt idx="5">
                  <c:v>Ae infirmatus</c:v>
                </c:pt>
                <c:pt idx="6">
                  <c:v>Ae mitchellae</c:v>
                </c:pt>
                <c:pt idx="7">
                  <c:v>Ae sollicitans</c:v>
                </c:pt>
                <c:pt idx="8">
                  <c:v>Ae taenioryhnchus</c:v>
                </c:pt>
                <c:pt idx="9">
                  <c:v>Ae triseriatus</c:v>
                </c:pt>
                <c:pt idx="10">
                  <c:v>Ae vexans</c:v>
                </c:pt>
                <c:pt idx="11">
                  <c:v>An spp.</c:v>
                </c:pt>
                <c:pt idx="12">
                  <c:v>An barberi</c:v>
                </c:pt>
                <c:pt idx="13">
                  <c:v>An atropos</c:v>
                </c:pt>
                <c:pt idx="14">
                  <c:v>An crucians</c:v>
                </c:pt>
                <c:pt idx="15">
                  <c:v>An quadrimaculatus</c:v>
                </c:pt>
                <c:pt idx="16">
                  <c:v>Cq perturbans</c:v>
                </c:pt>
                <c:pt idx="17">
                  <c:v>Cx spp.</c:v>
                </c:pt>
                <c:pt idx="18">
                  <c:v>Cx.coronator</c:v>
                </c:pt>
                <c:pt idx="19">
                  <c:v>Cx erraticus</c:v>
                </c:pt>
                <c:pt idx="20">
                  <c:v>Cx nigripalpus</c:v>
                </c:pt>
                <c:pt idx="21">
                  <c:v>Cx pilosus</c:v>
                </c:pt>
                <c:pt idx="22">
                  <c:v>Cx quinquefasciatus</c:v>
                </c:pt>
                <c:pt idx="23">
                  <c:v>Cx restuans</c:v>
                </c:pt>
                <c:pt idx="24">
                  <c:v>Cx salinarius</c:v>
                </c:pt>
                <c:pt idx="25">
                  <c:v>Cx territans</c:v>
                </c:pt>
                <c:pt idx="26">
                  <c:v>Cs melanura</c:v>
                </c:pt>
                <c:pt idx="27">
                  <c:v>De cancer</c:v>
                </c:pt>
                <c:pt idx="28">
                  <c:v>Mn dyari</c:v>
                </c:pt>
                <c:pt idx="29">
                  <c:v>Mn titillans</c:v>
                </c:pt>
                <c:pt idx="30">
                  <c:v>Or alba</c:v>
                </c:pt>
                <c:pt idx="31">
                  <c:v>Or signifera</c:v>
                </c:pt>
                <c:pt idx="32">
                  <c:v>Ps spp.</c:v>
                </c:pt>
                <c:pt idx="33">
                  <c:v>Ps ciliata</c:v>
                </c:pt>
                <c:pt idx="34">
                  <c:v>Ps columbiae</c:v>
                </c:pt>
                <c:pt idx="35">
                  <c:v>Ps cyanescens</c:v>
                </c:pt>
                <c:pt idx="36">
                  <c:v>Ps ferox</c:v>
                </c:pt>
                <c:pt idx="37">
                  <c:v>Ps howardii</c:v>
                </c:pt>
                <c:pt idx="38">
                  <c:v>Ur lowii</c:v>
                </c:pt>
                <c:pt idx="39">
                  <c:v>Ur sapphirina</c:v>
                </c:pt>
                <c:pt idx="40">
                  <c:v>Toxorhynchites</c:v>
                </c:pt>
                <c:pt idx="41">
                  <c:v>Wyeomyia spp.</c:v>
                </c:pt>
                <c:pt idx="42">
                  <c:v>Wy mitchellii</c:v>
                </c:pt>
                <c:pt idx="43">
                  <c:v>Wy smithii</c:v>
                </c:pt>
                <c:pt idx="44">
                  <c:v>Wy vanduzeei</c:v>
                </c:pt>
                <c:pt idx="45">
                  <c:v>Males</c:v>
                </c:pt>
              </c:strCache>
            </c:strRef>
          </c:cat>
          <c:val>
            <c:numRef>
              <c:f>'2016 Gravid Totals (Species)'!$C$7:$AV$7</c:f>
              <c:numCache>
                <c:formatCode>General</c:formatCode>
                <c:ptCount val="4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19</c:v>
                </c:pt>
                <c:pt idx="21">
                  <c:v>11</c:v>
                </c:pt>
                <c:pt idx="22">
                  <c:v>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5-4D28-ADC3-37AEDA4AD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754208"/>
        <c:axId val="303753816"/>
      </c:barChart>
      <c:catAx>
        <c:axId val="3037542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78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53816"/>
        <c:crosses val="autoZero"/>
        <c:auto val="1"/>
        <c:lblAlgn val="ctr"/>
        <c:lblOffset val="100"/>
        <c:noMultiLvlLbl val="0"/>
      </c:catAx>
      <c:valAx>
        <c:axId val="30375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5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Oak Hill Grove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 Gravid Totals (Species)'!$C$1:$AV$1</c:f>
              <c:strCache>
                <c:ptCount val="46"/>
                <c:pt idx="0">
                  <c:v>Ae spp.</c:v>
                </c:pt>
                <c:pt idx="1">
                  <c:v>Ae albopictus</c:v>
                </c:pt>
                <c:pt idx="2">
                  <c:v>Ae aegypti</c:v>
                </c:pt>
                <c:pt idx="3">
                  <c:v>Ae atlanticus</c:v>
                </c:pt>
                <c:pt idx="4">
                  <c:v>Ae  fulvus pallens</c:v>
                </c:pt>
                <c:pt idx="5">
                  <c:v>Ae infirmatus</c:v>
                </c:pt>
                <c:pt idx="6">
                  <c:v>Ae mitchellae</c:v>
                </c:pt>
                <c:pt idx="7">
                  <c:v>Ae sollicitans</c:v>
                </c:pt>
                <c:pt idx="8">
                  <c:v>Ae taenioryhnchus</c:v>
                </c:pt>
                <c:pt idx="9">
                  <c:v>Ae triseriatus</c:v>
                </c:pt>
                <c:pt idx="10">
                  <c:v>Ae vexans</c:v>
                </c:pt>
                <c:pt idx="11">
                  <c:v>An spp.</c:v>
                </c:pt>
                <c:pt idx="12">
                  <c:v>An barberi</c:v>
                </c:pt>
                <c:pt idx="13">
                  <c:v>An atropos</c:v>
                </c:pt>
                <c:pt idx="14">
                  <c:v>An crucians</c:v>
                </c:pt>
                <c:pt idx="15">
                  <c:v>An quadrimaculatus</c:v>
                </c:pt>
                <c:pt idx="16">
                  <c:v>Cq perturbans</c:v>
                </c:pt>
                <c:pt idx="17">
                  <c:v>Cx spp.</c:v>
                </c:pt>
                <c:pt idx="18">
                  <c:v>Cx.coronator</c:v>
                </c:pt>
                <c:pt idx="19">
                  <c:v>Cx erraticus</c:v>
                </c:pt>
                <c:pt idx="20">
                  <c:v>Cx nigripalpus</c:v>
                </c:pt>
                <c:pt idx="21">
                  <c:v>Cx pilosus</c:v>
                </c:pt>
                <c:pt idx="22">
                  <c:v>Cx quinquefasciatus</c:v>
                </c:pt>
                <c:pt idx="23">
                  <c:v>Cx restuans</c:v>
                </c:pt>
                <c:pt idx="24">
                  <c:v>Cx salinarius</c:v>
                </c:pt>
                <c:pt idx="25">
                  <c:v>Cx territans</c:v>
                </c:pt>
                <c:pt idx="26">
                  <c:v>Cs melanura</c:v>
                </c:pt>
                <c:pt idx="27">
                  <c:v>De cancer</c:v>
                </c:pt>
                <c:pt idx="28">
                  <c:v>Mn dyari</c:v>
                </c:pt>
                <c:pt idx="29">
                  <c:v>Mn titillans</c:v>
                </c:pt>
                <c:pt idx="30">
                  <c:v>Or alba</c:v>
                </c:pt>
                <c:pt idx="31">
                  <c:v>Or signifera</c:v>
                </c:pt>
                <c:pt idx="32">
                  <c:v>Ps spp.</c:v>
                </c:pt>
                <c:pt idx="33">
                  <c:v>Ps ciliata</c:v>
                </c:pt>
                <c:pt idx="34">
                  <c:v>Ps columbiae</c:v>
                </c:pt>
                <c:pt idx="35">
                  <c:v>Ps cyanescens</c:v>
                </c:pt>
                <c:pt idx="36">
                  <c:v>Ps ferox</c:v>
                </c:pt>
                <c:pt idx="37">
                  <c:v>Ps howardii</c:v>
                </c:pt>
                <c:pt idx="38">
                  <c:v>Ur lowii</c:v>
                </c:pt>
                <c:pt idx="39">
                  <c:v>Ur sapphirina</c:v>
                </c:pt>
                <c:pt idx="40">
                  <c:v>Toxorhynchites</c:v>
                </c:pt>
                <c:pt idx="41">
                  <c:v>Wyeomyia spp.</c:v>
                </c:pt>
                <c:pt idx="42">
                  <c:v>Wy mitchellii</c:v>
                </c:pt>
                <c:pt idx="43">
                  <c:v>Wy smithii</c:v>
                </c:pt>
                <c:pt idx="44">
                  <c:v>Wy vanduzeei</c:v>
                </c:pt>
                <c:pt idx="45">
                  <c:v>Males</c:v>
                </c:pt>
              </c:strCache>
            </c:strRef>
          </c:cat>
          <c:val>
            <c:numRef>
              <c:f>'2016 Gravid Totals (Species)'!$C$8:$AV$8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134</c:v>
                </c:pt>
                <c:pt idx="21">
                  <c:v>3</c:v>
                </c:pt>
                <c:pt idx="22">
                  <c:v>19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E-4487-A228-D92078131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754992"/>
        <c:axId val="303755384"/>
      </c:barChart>
      <c:catAx>
        <c:axId val="3037549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78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55384"/>
        <c:crosses val="autoZero"/>
        <c:auto val="1"/>
        <c:lblAlgn val="ctr"/>
        <c:lblOffset val="100"/>
        <c:noMultiLvlLbl val="0"/>
      </c:catAx>
      <c:valAx>
        <c:axId val="30375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5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Pierson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 Gravid Totals (Species)'!$C$1:$AV$1</c:f>
              <c:strCache>
                <c:ptCount val="46"/>
                <c:pt idx="0">
                  <c:v>Ae spp.</c:v>
                </c:pt>
                <c:pt idx="1">
                  <c:v>Ae albopictus</c:v>
                </c:pt>
                <c:pt idx="2">
                  <c:v>Ae aegypti</c:v>
                </c:pt>
                <c:pt idx="3">
                  <c:v>Ae atlanticus</c:v>
                </c:pt>
                <c:pt idx="4">
                  <c:v>Ae  fulvus pallens</c:v>
                </c:pt>
                <c:pt idx="5">
                  <c:v>Ae infirmatus</c:v>
                </c:pt>
                <c:pt idx="6">
                  <c:v>Ae mitchellae</c:v>
                </c:pt>
                <c:pt idx="7">
                  <c:v>Ae sollicitans</c:v>
                </c:pt>
                <c:pt idx="8">
                  <c:v>Ae taenioryhnchus</c:v>
                </c:pt>
                <c:pt idx="9">
                  <c:v>Ae triseriatus</c:v>
                </c:pt>
                <c:pt idx="10">
                  <c:v>Ae vexans</c:v>
                </c:pt>
                <c:pt idx="11">
                  <c:v>An spp.</c:v>
                </c:pt>
                <c:pt idx="12">
                  <c:v>An barberi</c:v>
                </c:pt>
                <c:pt idx="13">
                  <c:v>An atropos</c:v>
                </c:pt>
                <c:pt idx="14">
                  <c:v>An crucians</c:v>
                </c:pt>
                <c:pt idx="15">
                  <c:v>An quadrimaculatus</c:v>
                </c:pt>
                <c:pt idx="16">
                  <c:v>Cq perturbans</c:v>
                </c:pt>
                <c:pt idx="17">
                  <c:v>Cx spp.</c:v>
                </c:pt>
                <c:pt idx="18">
                  <c:v>Cx.coronator</c:v>
                </c:pt>
                <c:pt idx="19">
                  <c:v>Cx erraticus</c:v>
                </c:pt>
                <c:pt idx="20">
                  <c:v>Cx nigripalpus</c:v>
                </c:pt>
                <c:pt idx="21">
                  <c:v>Cx pilosus</c:v>
                </c:pt>
                <c:pt idx="22">
                  <c:v>Cx quinquefasciatus</c:v>
                </c:pt>
                <c:pt idx="23">
                  <c:v>Cx restuans</c:v>
                </c:pt>
                <c:pt idx="24">
                  <c:v>Cx salinarius</c:v>
                </c:pt>
                <c:pt idx="25">
                  <c:v>Cx territans</c:v>
                </c:pt>
                <c:pt idx="26">
                  <c:v>Cs melanura</c:v>
                </c:pt>
                <c:pt idx="27">
                  <c:v>De cancer</c:v>
                </c:pt>
                <c:pt idx="28">
                  <c:v>Mn dyari</c:v>
                </c:pt>
                <c:pt idx="29">
                  <c:v>Mn titillans</c:v>
                </c:pt>
                <c:pt idx="30">
                  <c:v>Or alba</c:v>
                </c:pt>
                <c:pt idx="31">
                  <c:v>Or signifera</c:v>
                </c:pt>
                <c:pt idx="32">
                  <c:v>Ps spp.</c:v>
                </c:pt>
                <c:pt idx="33">
                  <c:v>Ps ciliata</c:v>
                </c:pt>
                <c:pt idx="34">
                  <c:v>Ps columbiae</c:v>
                </c:pt>
                <c:pt idx="35">
                  <c:v>Ps cyanescens</c:v>
                </c:pt>
                <c:pt idx="36">
                  <c:v>Ps ferox</c:v>
                </c:pt>
                <c:pt idx="37">
                  <c:v>Ps howardii</c:v>
                </c:pt>
                <c:pt idx="38">
                  <c:v>Ur lowii</c:v>
                </c:pt>
                <c:pt idx="39">
                  <c:v>Ur sapphirina</c:v>
                </c:pt>
                <c:pt idx="40">
                  <c:v>Toxorhynchites</c:v>
                </c:pt>
                <c:pt idx="41">
                  <c:v>Wyeomyia spp.</c:v>
                </c:pt>
                <c:pt idx="42">
                  <c:v>Wy mitchellii</c:v>
                </c:pt>
                <c:pt idx="43">
                  <c:v>Wy smithii</c:v>
                </c:pt>
                <c:pt idx="44">
                  <c:v>Wy vanduzeei</c:v>
                </c:pt>
                <c:pt idx="45">
                  <c:v>Males</c:v>
                </c:pt>
              </c:strCache>
            </c:strRef>
          </c:cat>
          <c:val>
            <c:numRef>
              <c:f>'2016 Gravid Totals (Species)'!$C$9:$AV$9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14</c:v>
                </c:pt>
                <c:pt idx="20">
                  <c:v>11</c:v>
                </c:pt>
                <c:pt idx="21">
                  <c:v>0</c:v>
                </c:pt>
                <c:pt idx="22">
                  <c:v>43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4-460A-87B2-194F84AFA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756168"/>
        <c:axId val="303756560"/>
      </c:barChart>
      <c:catAx>
        <c:axId val="3037561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78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56560"/>
        <c:crosses val="autoZero"/>
        <c:auto val="1"/>
        <c:lblAlgn val="ctr"/>
        <c:lblOffset val="100"/>
        <c:noMultiLvlLbl val="0"/>
      </c:catAx>
      <c:valAx>
        <c:axId val="3037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56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Arredondo</a:t>
            </a:r>
            <a:r>
              <a:rPr lang="en-US" sz="2000" baseline="0"/>
              <a:t> Grant (Louis')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 Gravid Totals (Species)'!$C$1:$AV$1</c:f>
              <c:strCache>
                <c:ptCount val="46"/>
                <c:pt idx="0">
                  <c:v>Ae spp.</c:v>
                </c:pt>
                <c:pt idx="1">
                  <c:v>Ae albopictus</c:v>
                </c:pt>
                <c:pt idx="2">
                  <c:v>Ae aegypti</c:v>
                </c:pt>
                <c:pt idx="3">
                  <c:v>Ae atlanticus</c:v>
                </c:pt>
                <c:pt idx="4">
                  <c:v>Ae  fulvus pallens</c:v>
                </c:pt>
                <c:pt idx="5">
                  <c:v>Ae infirmatus</c:v>
                </c:pt>
                <c:pt idx="6">
                  <c:v>Ae mitchellae</c:v>
                </c:pt>
                <c:pt idx="7">
                  <c:v>Ae sollicitans</c:v>
                </c:pt>
                <c:pt idx="8">
                  <c:v>Ae taenioryhnchus</c:v>
                </c:pt>
                <c:pt idx="9">
                  <c:v>Ae triseriatus</c:v>
                </c:pt>
                <c:pt idx="10">
                  <c:v>Ae vexans</c:v>
                </c:pt>
                <c:pt idx="11">
                  <c:v>An spp.</c:v>
                </c:pt>
                <c:pt idx="12">
                  <c:v>An barberi</c:v>
                </c:pt>
                <c:pt idx="13">
                  <c:v>An atropos</c:v>
                </c:pt>
                <c:pt idx="14">
                  <c:v>An crucians</c:v>
                </c:pt>
                <c:pt idx="15">
                  <c:v>An quadrimaculatus</c:v>
                </c:pt>
                <c:pt idx="16">
                  <c:v>Cq perturbans</c:v>
                </c:pt>
                <c:pt idx="17">
                  <c:v>Cx spp.</c:v>
                </c:pt>
                <c:pt idx="18">
                  <c:v>Cx.coronator</c:v>
                </c:pt>
                <c:pt idx="19">
                  <c:v>Cx erraticus</c:v>
                </c:pt>
                <c:pt idx="20">
                  <c:v>Cx nigripalpus</c:v>
                </c:pt>
                <c:pt idx="21">
                  <c:v>Cx pilosus</c:v>
                </c:pt>
                <c:pt idx="22">
                  <c:v>Cx quinquefasciatus</c:v>
                </c:pt>
                <c:pt idx="23">
                  <c:v>Cx restuans</c:v>
                </c:pt>
                <c:pt idx="24">
                  <c:v>Cx salinarius</c:v>
                </c:pt>
                <c:pt idx="25">
                  <c:v>Cx territans</c:v>
                </c:pt>
                <c:pt idx="26">
                  <c:v>Cs melanura</c:v>
                </c:pt>
                <c:pt idx="27">
                  <c:v>De cancer</c:v>
                </c:pt>
                <c:pt idx="28">
                  <c:v>Mn dyari</c:v>
                </c:pt>
                <c:pt idx="29">
                  <c:v>Mn titillans</c:v>
                </c:pt>
                <c:pt idx="30">
                  <c:v>Or alba</c:v>
                </c:pt>
                <c:pt idx="31">
                  <c:v>Or signifera</c:v>
                </c:pt>
                <c:pt idx="32">
                  <c:v>Ps spp.</c:v>
                </c:pt>
                <c:pt idx="33">
                  <c:v>Ps ciliata</c:v>
                </c:pt>
                <c:pt idx="34">
                  <c:v>Ps columbiae</c:v>
                </c:pt>
                <c:pt idx="35">
                  <c:v>Ps cyanescens</c:v>
                </c:pt>
                <c:pt idx="36">
                  <c:v>Ps ferox</c:v>
                </c:pt>
                <c:pt idx="37">
                  <c:v>Ps howardii</c:v>
                </c:pt>
                <c:pt idx="38">
                  <c:v>Ur lowii</c:v>
                </c:pt>
                <c:pt idx="39">
                  <c:v>Ur sapphirina</c:v>
                </c:pt>
                <c:pt idx="40">
                  <c:v>Toxorhynchites</c:v>
                </c:pt>
                <c:pt idx="41">
                  <c:v>Wyeomyia spp.</c:v>
                </c:pt>
                <c:pt idx="42">
                  <c:v>Wy mitchellii</c:v>
                </c:pt>
                <c:pt idx="43">
                  <c:v>Wy smithii</c:v>
                </c:pt>
                <c:pt idx="44">
                  <c:v>Wy vanduzeei</c:v>
                </c:pt>
                <c:pt idx="45">
                  <c:v>Males</c:v>
                </c:pt>
              </c:strCache>
            </c:strRef>
          </c:cat>
          <c:val>
            <c:numRef>
              <c:f>'2016 Gravid Totals (Species)'!$C$10:$AV$10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3</c:v>
                </c:pt>
                <c:pt idx="20">
                  <c:v>20</c:v>
                </c:pt>
                <c:pt idx="21">
                  <c:v>0</c:v>
                </c:pt>
                <c:pt idx="22">
                  <c:v>14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37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2-4B36-B8F8-AE76EE3FF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757344"/>
        <c:axId val="303757736"/>
      </c:barChart>
      <c:catAx>
        <c:axId val="303757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78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57736"/>
        <c:crosses val="autoZero"/>
        <c:auto val="1"/>
        <c:lblAlgn val="ctr"/>
        <c:lblOffset val="100"/>
        <c:noMultiLvlLbl val="0"/>
      </c:catAx>
      <c:valAx>
        <c:axId val="30375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5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Hontoon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 Gravid Totals (Species)'!$C$1:$AV$1</c:f>
              <c:strCache>
                <c:ptCount val="46"/>
                <c:pt idx="0">
                  <c:v>Ae spp.</c:v>
                </c:pt>
                <c:pt idx="1">
                  <c:v>Ae albopictus</c:v>
                </c:pt>
                <c:pt idx="2">
                  <c:v>Ae aegypti</c:v>
                </c:pt>
                <c:pt idx="3">
                  <c:v>Ae atlanticus</c:v>
                </c:pt>
                <c:pt idx="4">
                  <c:v>Ae  fulvus pallens</c:v>
                </c:pt>
                <c:pt idx="5">
                  <c:v>Ae infirmatus</c:v>
                </c:pt>
                <c:pt idx="6">
                  <c:v>Ae mitchellae</c:v>
                </c:pt>
                <c:pt idx="7">
                  <c:v>Ae sollicitans</c:v>
                </c:pt>
                <c:pt idx="8">
                  <c:v>Ae taenioryhnchus</c:v>
                </c:pt>
                <c:pt idx="9">
                  <c:v>Ae triseriatus</c:v>
                </c:pt>
                <c:pt idx="10">
                  <c:v>Ae vexans</c:v>
                </c:pt>
                <c:pt idx="11">
                  <c:v>An spp.</c:v>
                </c:pt>
                <c:pt idx="12">
                  <c:v>An barberi</c:v>
                </c:pt>
                <c:pt idx="13">
                  <c:v>An atropos</c:v>
                </c:pt>
                <c:pt idx="14">
                  <c:v>An crucians</c:v>
                </c:pt>
                <c:pt idx="15">
                  <c:v>An quadrimaculatus</c:v>
                </c:pt>
                <c:pt idx="16">
                  <c:v>Cq perturbans</c:v>
                </c:pt>
                <c:pt idx="17">
                  <c:v>Cx spp.</c:v>
                </c:pt>
                <c:pt idx="18">
                  <c:v>Cx.coronator</c:v>
                </c:pt>
                <c:pt idx="19">
                  <c:v>Cx erraticus</c:v>
                </c:pt>
                <c:pt idx="20">
                  <c:v>Cx nigripalpus</c:v>
                </c:pt>
                <c:pt idx="21">
                  <c:v>Cx pilosus</c:v>
                </c:pt>
                <c:pt idx="22">
                  <c:v>Cx quinquefasciatus</c:v>
                </c:pt>
                <c:pt idx="23">
                  <c:v>Cx restuans</c:v>
                </c:pt>
                <c:pt idx="24">
                  <c:v>Cx salinarius</c:v>
                </c:pt>
                <c:pt idx="25">
                  <c:v>Cx territans</c:v>
                </c:pt>
                <c:pt idx="26">
                  <c:v>Cs melanura</c:v>
                </c:pt>
                <c:pt idx="27">
                  <c:v>De cancer</c:v>
                </c:pt>
                <c:pt idx="28">
                  <c:v>Mn dyari</c:v>
                </c:pt>
                <c:pt idx="29">
                  <c:v>Mn titillans</c:v>
                </c:pt>
                <c:pt idx="30">
                  <c:v>Or alba</c:v>
                </c:pt>
                <c:pt idx="31">
                  <c:v>Or signifera</c:v>
                </c:pt>
                <c:pt idx="32">
                  <c:v>Ps spp.</c:v>
                </c:pt>
                <c:pt idx="33">
                  <c:v>Ps ciliata</c:v>
                </c:pt>
                <c:pt idx="34">
                  <c:v>Ps columbiae</c:v>
                </c:pt>
                <c:pt idx="35">
                  <c:v>Ps cyanescens</c:v>
                </c:pt>
                <c:pt idx="36">
                  <c:v>Ps ferox</c:v>
                </c:pt>
                <c:pt idx="37">
                  <c:v>Ps howardii</c:v>
                </c:pt>
                <c:pt idx="38">
                  <c:v>Ur lowii</c:v>
                </c:pt>
                <c:pt idx="39">
                  <c:v>Ur sapphirina</c:v>
                </c:pt>
                <c:pt idx="40">
                  <c:v>Toxorhynchites</c:v>
                </c:pt>
                <c:pt idx="41">
                  <c:v>Wyeomyia spp.</c:v>
                </c:pt>
                <c:pt idx="42">
                  <c:v>Wy mitchellii</c:v>
                </c:pt>
                <c:pt idx="43">
                  <c:v>Wy smithii</c:v>
                </c:pt>
                <c:pt idx="44">
                  <c:v>Wy vanduzeei</c:v>
                </c:pt>
                <c:pt idx="45">
                  <c:v>Males</c:v>
                </c:pt>
              </c:strCache>
            </c:strRef>
          </c:cat>
          <c:val>
            <c:numRef>
              <c:f>'2016 Gravid Totals (Species)'!$C$11:$AV$11</c:f>
              <c:numCache>
                <c:formatCode>General</c:formatCode>
                <c:ptCount val="46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</c:v>
                </c:pt>
                <c:pt idx="20">
                  <c:v>44</c:v>
                </c:pt>
                <c:pt idx="21">
                  <c:v>0</c:v>
                </c:pt>
                <c:pt idx="22">
                  <c:v>26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2-4F18-931E-3199F8396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754600"/>
        <c:axId val="303758520"/>
      </c:barChart>
      <c:catAx>
        <c:axId val="3037546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78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58520"/>
        <c:crosses val="autoZero"/>
        <c:auto val="1"/>
        <c:lblAlgn val="ctr"/>
        <c:lblOffset val="100"/>
        <c:noMultiLvlLbl val="0"/>
      </c:catAx>
      <c:valAx>
        <c:axId val="30375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5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3442606</xdr:colOff>
      <xdr:row>16</xdr:row>
      <xdr:rowOff>1</xdr:rowOff>
    </xdr:from>
    <xdr:to>
      <xdr:col>49</xdr:col>
      <xdr:colOff>13606</xdr:colOff>
      <xdr:row>24</xdr:row>
      <xdr:rowOff>489857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49</xdr:col>
      <xdr:colOff>13607</xdr:colOff>
      <xdr:row>34</xdr:row>
      <xdr:rowOff>489856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36</xdr:row>
      <xdr:rowOff>0</xdr:rowOff>
    </xdr:from>
    <xdr:to>
      <xdr:col>49</xdr:col>
      <xdr:colOff>13607</xdr:colOff>
      <xdr:row>44</xdr:row>
      <xdr:rowOff>489856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46</xdr:row>
      <xdr:rowOff>0</xdr:rowOff>
    </xdr:from>
    <xdr:to>
      <xdr:col>49</xdr:col>
      <xdr:colOff>13607</xdr:colOff>
      <xdr:row>54</xdr:row>
      <xdr:rowOff>489855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49</xdr:col>
      <xdr:colOff>13607</xdr:colOff>
      <xdr:row>64</xdr:row>
      <xdr:rowOff>489855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49</xdr:col>
      <xdr:colOff>13607</xdr:colOff>
      <xdr:row>74</xdr:row>
      <xdr:rowOff>489856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76</xdr:row>
      <xdr:rowOff>0</xdr:rowOff>
    </xdr:from>
    <xdr:to>
      <xdr:col>49</xdr:col>
      <xdr:colOff>13607</xdr:colOff>
      <xdr:row>84</xdr:row>
      <xdr:rowOff>489856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86</xdr:row>
      <xdr:rowOff>0</xdr:rowOff>
    </xdr:from>
    <xdr:to>
      <xdr:col>49</xdr:col>
      <xdr:colOff>13607</xdr:colOff>
      <xdr:row>94</xdr:row>
      <xdr:rowOff>489856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49</xdr:col>
      <xdr:colOff>13607</xdr:colOff>
      <xdr:row>104</xdr:row>
      <xdr:rowOff>489856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106</xdr:row>
      <xdr:rowOff>0</xdr:rowOff>
    </xdr:from>
    <xdr:to>
      <xdr:col>49</xdr:col>
      <xdr:colOff>13607</xdr:colOff>
      <xdr:row>114</xdr:row>
      <xdr:rowOff>489856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13607</xdr:colOff>
      <xdr:row>116</xdr:row>
      <xdr:rowOff>13608</xdr:rowOff>
    </xdr:from>
    <xdr:to>
      <xdr:col>49</xdr:col>
      <xdr:colOff>27214</xdr:colOff>
      <xdr:row>124</xdr:row>
      <xdr:rowOff>503463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126</xdr:row>
      <xdr:rowOff>0</xdr:rowOff>
    </xdr:from>
    <xdr:to>
      <xdr:col>49</xdr:col>
      <xdr:colOff>13607</xdr:colOff>
      <xdr:row>134</xdr:row>
      <xdr:rowOff>489855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49</xdr:col>
      <xdr:colOff>13607</xdr:colOff>
      <xdr:row>144</xdr:row>
      <xdr:rowOff>489856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16328</xdr:rowOff>
    </xdr:from>
    <xdr:to>
      <xdr:col>36</xdr:col>
      <xdr:colOff>870857</xdr:colOff>
      <xdr:row>24</xdr:row>
      <xdr:rowOff>476250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36</xdr:col>
      <xdr:colOff>857250</xdr:colOff>
      <xdr:row>34</xdr:row>
      <xdr:rowOff>459922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36</xdr:row>
      <xdr:rowOff>0</xdr:rowOff>
    </xdr:from>
    <xdr:to>
      <xdr:col>36</xdr:col>
      <xdr:colOff>857250</xdr:colOff>
      <xdr:row>44</xdr:row>
      <xdr:rowOff>459922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46</xdr:row>
      <xdr:rowOff>0</xdr:rowOff>
    </xdr:from>
    <xdr:to>
      <xdr:col>36</xdr:col>
      <xdr:colOff>870858</xdr:colOff>
      <xdr:row>54</xdr:row>
      <xdr:rowOff>459921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36</xdr:col>
      <xdr:colOff>857250</xdr:colOff>
      <xdr:row>64</xdr:row>
      <xdr:rowOff>459921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36</xdr:col>
      <xdr:colOff>857250</xdr:colOff>
      <xdr:row>74</xdr:row>
      <xdr:rowOff>459922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76</xdr:row>
      <xdr:rowOff>27214</xdr:rowOff>
    </xdr:from>
    <xdr:to>
      <xdr:col>36</xdr:col>
      <xdr:colOff>870857</xdr:colOff>
      <xdr:row>84</xdr:row>
      <xdr:rowOff>487136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86</xdr:row>
      <xdr:rowOff>27214</xdr:rowOff>
    </xdr:from>
    <xdr:to>
      <xdr:col>36</xdr:col>
      <xdr:colOff>870857</xdr:colOff>
      <xdr:row>94</xdr:row>
      <xdr:rowOff>487136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36</xdr:col>
      <xdr:colOff>857250</xdr:colOff>
      <xdr:row>104</xdr:row>
      <xdr:rowOff>459922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106</xdr:row>
      <xdr:rowOff>0</xdr:rowOff>
    </xdr:from>
    <xdr:to>
      <xdr:col>36</xdr:col>
      <xdr:colOff>857250</xdr:colOff>
      <xdr:row>114</xdr:row>
      <xdr:rowOff>459922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116</xdr:row>
      <xdr:rowOff>0</xdr:rowOff>
    </xdr:from>
    <xdr:to>
      <xdr:col>36</xdr:col>
      <xdr:colOff>857250</xdr:colOff>
      <xdr:row>124</xdr:row>
      <xdr:rowOff>459921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126</xdr:row>
      <xdr:rowOff>0</xdr:rowOff>
    </xdr:from>
    <xdr:to>
      <xdr:col>36</xdr:col>
      <xdr:colOff>857250</xdr:colOff>
      <xdr:row>134</xdr:row>
      <xdr:rowOff>459921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36</xdr:col>
      <xdr:colOff>857250</xdr:colOff>
      <xdr:row>144</xdr:row>
      <xdr:rowOff>459922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C\LAB\COLLECTION%20SAMPLING%20DATA\Collections%202015\Adult%20Mosq%20Collections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C\LAB\COLLECTION%20SAMPLING%20DATA\Collections%202014\Adult%20Mosq%20Collections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 Supplemental (Form)"/>
      <sheetName val="BG Supplemental (Large Form)"/>
      <sheetName val="BG Westside (Form)"/>
      <sheetName val="BG Holly Hill (Form)"/>
      <sheetName val="BG Holly Hill (Form) (2)"/>
      <sheetName val="AGO Holly Hill (Form)"/>
      <sheetName val="NJLT Trap (Form)"/>
      <sheetName val="Adult Aspirations (Form)"/>
      <sheetName val="Gravid (Form)"/>
      <sheetName val="BG Trap (Form)"/>
      <sheetName val="ABC Trap (Form)"/>
      <sheetName val="General (Form)"/>
      <sheetName val="Coop (Form)"/>
      <sheetName val="Adult Collections AGO HollyHill"/>
      <sheetName val="Adult_Collections_Coop"/>
      <sheetName val="Adult_Collections_Gravid"/>
      <sheetName val="ABC_Nonroutine_Trap_Collections"/>
      <sheetName val="NJLT Trap Collections"/>
      <sheetName val="Adult Aspirations"/>
      <sheetName val="Virus&amp;CSR BG Traps"/>
      <sheetName val="Zones"/>
      <sheetName val="Virus BG Traps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/>
      <sheetData sheetId="11" refreshError="1"/>
      <sheetData sheetId="12">
        <row r="3">
          <cell r="C3" t="str">
            <v>COOP_0003</v>
          </cell>
        </row>
      </sheetData>
      <sheetData sheetId="13" refreshError="1"/>
      <sheetData sheetId="14" refreshError="1"/>
      <sheetData sheetId="15">
        <row r="3">
          <cell r="BI3" t="str">
            <v>TRAP_0404</v>
          </cell>
          <cell r="BJ3" t="str">
            <v>Plantation Pines</v>
          </cell>
        </row>
        <row r="4">
          <cell r="BI4" t="str">
            <v>TRAP_0406</v>
          </cell>
          <cell r="BJ4" t="str">
            <v>Ormond Beach</v>
          </cell>
        </row>
        <row r="5">
          <cell r="BI5" t="str">
            <v>TRAP_0407</v>
          </cell>
          <cell r="BJ5" t="str">
            <v>Daytona WWTP (LPGA BLVD)</v>
          </cell>
        </row>
        <row r="6">
          <cell r="BI6" t="str">
            <v>TRAP_0405</v>
          </cell>
          <cell r="BJ6" t="str">
            <v>Daytona Beach</v>
          </cell>
        </row>
        <row r="7">
          <cell r="BI7" t="str">
            <v>TRAP_0408</v>
          </cell>
          <cell r="BJ7" t="str">
            <v>New Smyrna Beach</v>
          </cell>
        </row>
        <row r="8">
          <cell r="BI8" t="str">
            <v>TRAP_0397</v>
          </cell>
          <cell r="BJ8" t="str">
            <v>Oak Hill Grove</v>
          </cell>
        </row>
        <row r="9">
          <cell r="BI9" t="str">
            <v>TRAP_0403</v>
          </cell>
          <cell r="BJ9" t="str">
            <v>Pierson</v>
          </cell>
        </row>
        <row r="10">
          <cell r="BI10" t="str">
            <v>TRAP_0402</v>
          </cell>
          <cell r="BJ10" t="str">
            <v>Arredondo Grant (Louis')</v>
          </cell>
        </row>
        <row r="11">
          <cell r="BI11" t="str">
            <v>TRAP_0410</v>
          </cell>
          <cell r="BJ11" t="str">
            <v>Hontoon 2</v>
          </cell>
        </row>
        <row r="12">
          <cell r="BI12" t="str">
            <v>TRAP_0400</v>
          </cell>
          <cell r="BJ12" t="str">
            <v>Fairgrounds</v>
          </cell>
        </row>
        <row r="13">
          <cell r="BI13" t="str">
            <v>TRAP_0399</v>
          </cell>
          <cell r="BJ13" t="str">
            <v>Budd Road</v>
          </cell>
        </row>
        <row r="14">
          <cell r="BI14" t="str">
            <v>TRAP_0398</v>
          </cell>
          <cell r="BJ14" t="str">
            <v>Deltona 7</v>
          </cell>
        </row>
        <row r="15">
          <cell r="BI15" t="str">
            <v>TRAP_0276</v>
          </cell>
          <cell r="BJ15" t="str">
            <v>5th Street - Port Orange</v>
          </cell>
        </row>
        <row r="16">
          <cell r="BI16" t="str">
            <v>TRAP_0374</v>
          </cell>
          <cell r="BJ16" t="str">
            <v>NSB R&amp;B barn</v>
          </cell>
        </row>
        <row r="17">
          <cell r="BI17" t="str">
            <v>TRAP_0210</v>
          </cell>
          <cell r="BJ17" t="str">
            <v>Venetian Bay</v>
          </cell>
        </row>
        <row r="18">
          <cell r="BI18" t="str">
            <v>TRAP_0367</v>
          </cell>
          <cell r="BJ18" t="str">
            <v>Tymber Creek STP -N Tymber Creek</v>
          </cell>
        </row>
        <row r="19">
          <cell r="BI19" t="str">
            <v>TRAP_0396</v>
          </cell>
          <cell r="BJ19" t="str">
            <v>Daytona STP - Shady Pl</v>
          </cell>
        </row>
        <row r="20">
          <cell r="BI20" t="str">
            <v>TRAP_0409</v>
          </cell>
          <cell r="BJ20" t="str">
            <v>Oak Hill STP - Beacon Light Rd</v>
          </cell>
        </row>
      </sheetData>
      <sheetData sheetId="16"/>
      <sheetData sheetId="17" refreshError="1"/>
      <sheetData sheetId="18" refreshError="1"/>
      <sheetData sheetId="19" refreshError="1"/>
      <sheetData sheetId="20">
        <row r="1">
          <cell r="F1" t="str">
            <v>Coops</v>
          </cell>
        </row>
        <row r="2">
          <cell r="A2" t="str">
            <v>DB 01</v>
          </cell>
          <cell r="F2" t="str">
            <v>Grove</v>
          </cell>
        </row>
        <row r="3">
          <cell r="A3" t="str">
            <v>DB 02</v>
          </cell>
          <cell r="F3" t="str">
            <v>NSB</v>
          </cell>
        </row>
        <row r="4">
          <cell r="A4" t="str">
            <v>DB 03</v>
          </cell>
          <cell r="F4" t="str">
            <v>Daytona</v>
          </cell>
        </row>
        <row r="5">
          <cell r="A5" t="str">
            <v>DB 04</v>
          </cell>
          <cell r="F5" t="str">
            <v>LPGA</v>
          </cell>
        </row>
        <row r="6">
          <cell r="A6" t="str">
            <v>DB 05</v>
          </cell>
          <cell r="F6" t="str">
            <v>Plantation Pines</v>
          </cell>
        </row>
        <row r="7">
          <cell r="A7" t="str">
            <v>DB 06N</v>
          </cell>
          <cell r="F7" t="str">
            <v>Ormond</v>
          </cell>
        </row>
        <row r="8">
          <cell r="A8" t="str">
            <v>DB 06S</v>
          </cell>
          <cell r="F8" t="str">
            <v>Pierson</v>
          </cell>
        </row>
        <row r="9">
          <cell r="A9" t="str">
            <v>DB 07</v>
          </cell>
          <cell r="F9" t="str">
            <v>Louis</v>
          </cell>
        </row>
        <row r="10">
          <cell r="A10" t="str">
            <v>DB 08</v>
          </cell>
          <cell r="F10" t="str">
            <v>Fairgrounds</v>
          </cell>
        </row>
        <row r="11">
          <cell r="A11" t="str">
            <v>DB 09</v>
          </cell>
          <cell r="F11" t="str">
            <v>Budd Rd</v>
          </cell>
        </row>
        <row r="12">
          <cell r="A12" t="str">
            <v>DB 10</v>
          </cell>
          <cell r="F12" t="str">
            <v>Deltona 7</v>
          </cell>
        </row>
        <row r="13">
          <cell r="A13" t="str">
            <v>DB 11</v>
          </cell>
          <cell r="F13" t="str">
            <v>Hontoon</v>
          </cell>
        </row>
        <row r="14">
          <cell r="A14" t="str">
            <v>DB 12</v>
          </cell>
          <cell r="F14" t="str">
            <v>Hontoon 2</v>
          </cell>
        </row>
        <row r="15">
          <cell r="A15" t="str">
            <v>DB 13</v>
          </cell>
          <cell r="F15" t="str">
            <v>Tater Rd</v>
          </cell>
        </row>
        <row r="16">
          <cell r="A16" t="str">
            <v>DB 14</v>
          </cell>
        </row>
        <row r="17">
          <cell r="A17" t="str">
            <v>DB 16</v>
          </cell>
        </row>
        <row r="18">
          <cell r="A18" t="str">
            <v>DB 17</v>
          </cell>
        </row>
        <row r="19">
          <cell r="A19" t="str">
            <v>DB 18</v>
          </cell>
        </row>
        <row r="20">
          <cell r="A20" t="str">
            <v>DB 19</v>
          </cell>
        </row>
        <row r="21">
          <cell r="A21" t="str">
            <v>DB 20N</v>
          </cell>
        </row>
        <row r="22">
          <cell r="A22" t="str">
            <v>DB 20S</v>
          </cell>
        </row>
        <row r="23">
          <cell r="A23" t="str">
            <v>DB 21</v>
          </cell>
        </row>
        <row r="24">
          <cell r="A24" t="str">
            <v>DB 22</v>
          </cell>
        </row>
        <row r="25">
          <cell r="A25" t="str">
            <v>DB 23</v>
          </cell>
        </row>
        <row r="26">
          <cell r="A26" t="str">
            <v>DB 24</v>
          </cell>
        </row>
        <row r="27">
          <cell r="A27" t="str">
            <v>DB 25</v>
          </cell>
        </row>
        <row r="28">
          <cell r="A28" t="str">
            <v>DB 26</v>
          </cell>
        </row>
        <row r="29">
          <cell r="A29" t="str">
            <v>DB 27</v>
          </cell>
        </row>
        <row r="30">
          <cell r="A30" t="str">
            <v>DB 28A</v>
          </cell>
        </row>
        <row r="31">
          <cell r="A31" t="str">
            <v>DB 28B</v>
          </cell>
        </row>
        <row r="32">
          <cell r="A32" t="str">
            <v>DB 28C</v>
          </cell>
        </row>
        <row r="33">
          <cell r="A33" t="str">
            <v>DB 29E</v>
          </cell>
        </row>
        <row r="34">
          <cell r="A34" t="str">
            <v>DB 29W</v>
          </cell>
        </row>
        <row r="35">
          <cell r="A35" t="str">
            <v>DB 30</v>
          </cell>
        </row>
        <row r="36">
          <cell r="A36" t="str">
            <v>DB 31</v>
          </cell>
        </row>
        <row r="37">
          <cell r="A37" t="str">
            <v>DB 32</v>
          </cell>
        </row>
        <row r="38">
          <cell r="A38" t="str">
            <v>DB 33</v>
          </cell>
        </row>
        <row r="39">
          <cell r="A39" t="str">
            <v>DB 34</v>
          </cell>
        </row>
        <row r="40">
          <cell r="A40" t="str">
            <v>DB 35</v>
          </cell>
        </row>
        <row r="41">
          <cell r="A41" t="str">
            <v>NSB 31</v>
          </cell>
        </row>
        <row r="42">
          <cell r="A42" t="str">
            <v>NSB 32</v>
          </cell>
        </row>
        <row r="43">
          <cell r="A43" t="str">
            <v>NSB 33</v>
          </cell>
        </row>
        <row r="44">
          <cell r="A44" t="str">
            <v>NSB 33A</v>
          </cell>
        </row>
        <row r="45">
          <cell r="A45" t="str">
            <v>NSB 34</v>
          </cell>
        </row>
        <row r="46">
          <cell r="A46" t="str">
            <v>NSB 35</v>
          </cell>
        </row>
        <row r="47">
          <cell r="A47" t="str">
            <v>NSB 35A</v>
          </cell>
        </row>
        <row r="48">
          <cell r="A48" t="str">
            <v>NSB 36</v>
          </cell>
        </row>
        <row r="49">
          <cell r="A49" t="str">
            <v>NSB 37</v>
          </cell>
        </row>
        <row r="50">
          <cell r="A50" t="str">
            <v>NSB 37A</v>
          </cell>
        </row>
        <row r="51">
          <cell r="A51" t="str">
            <v>NSB 38</v>
          </cell>
        </row>
        <row r="52">
          <cell r="A52" t="str">
            <v>NSB 39</v>
          </cell>
        </row>
        <row r="53">
          <cell r="A53" t="str">
            <v>NSB 40</v>
          </cell>
        </row>
        <row r="54">
          <cell r="A54" t="str">
            <v>NSB 41</v>
          </cell>
        </row>
        <row r="55">
          <cell r="A55" t="str">
            <v>NSB 42</v>
          </cell>
        </row>
        <row r="56">
          <cell r="A56" t="str">
            <v>NSB 43</v>
          </cell>
        </row>
        <row r="57">
          <cell r="A57" t="str">
            <v>NSB 44</v>
          </cell>
        </row>
        <row r="58">
          <cell r="A58" t="str">
            <v>NSB 45</v>
          </cell>
        </row>
        <row r="59">
          <cell r="A59" t="str">
            <v>NSB 46</v>
          </cell>
        </row>
        <row r="60">
          <cell r="A60" t="str">
            <v>MSD</v>
          </cell>
        </row>
        <row r="61">
          <cell r="A61" t="str">
            <v>Debary</v>
          </cell>
        </row>
        <row r="62">
          <cell r="A62" t="str">
            <v>Deland</v>
          </cell>
        </row>
        <row r="63">
          <cell r="A63" t="str">
            <v>Deltona</v>
          </cell>
        </row>
        <row r="64">
          <cell r="A64" t="str">
            <v>Lake Helen</v>
          </cell>
        </row>
        <row r="65">
          <cell r="A65" t="str">
            <v>Orange City</v>
          </cell>
        </row>
        <row r="66">
          <cell r="A66" t="str">
            <v>Pierson</v>
          </cell>
        </row>
        <row r="67">
          <cell r="A67" t="str">
            <v>North Marsh</v>
          </cell>
        </row>
        <row r="68">
          <cell r="A68" t="str">
            <v>South Marsh</v>
          </cell>
        </row>
      </sheetData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 Supplemental (Form)"/>
      <sheetName val="BG Westside (Form)"/>
      <sheetName val="BG Florida Shores (Form)"/>
      <sheetName val="BG Holly Hill (Form)"/>
      <sheetName val="BG Holly Hill (Form) (2)"/>
      <sheetName val="AGO Holly Hill (Form)"/>
      <sheetName val="NJLT Trap (Form)"/>
      <sheetName val="Adult Aspirations (Form)"/>
      <sheetName val="Gravid (Form)"/>
      <sheetName val="BG Trap (Form)"/>
      <sheetName val="ABC Trap (Form)"/>
      <sheetName val="General (Form)"/>
      <sheetName val="Coop (Form)"/>
      <sheetName val="Adult Collections AGO HollyHill"/>
      <sheetName val="Adult_Collections_Coop"/>
      <sheetName val="Adult_Collections_Gravid"/>
      <sheetName val="Adult_Collections_ABC_Trap"/>
      <sheetName val="LR Aspirations"/>
      <sheetName val="NJLT Trap Collections"/>
      <sheetName val="Other Aspirations"/>
      <sheetName val="Virus BG Traps"/>
      <sheetName val="Zones"/>
      <sheetName val="BG Supplemental (Large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F1" t="str">
            <v>Coops</v>
          </cell>
        </row>
        <row r="2">
          <cell r="F2" t="str">
            <v>Grove</v>
          </cell>
        </row>
        <row r="3">
          <cell r="F3" t="str">
            <v>NSB</v>
          </cell>
        </row>
        <row r="4">
          <cell r="F4" t="str">
            <v>Daytona</v>
          </cell>
        </row>
        <row r="5">
          <cell r="F5" t="str">
            <v>LPGA</v>
          </cell>
        </row>
        <row r="6">
          <cell r="F6" t="str">
            <v>Plantation Pines</v>
          </cell>
        </row>
        <row r="7">
          <cell r="F7" t="str">
            <v>Ormond</v>
          </cell>
        </row>
        <row r="8">
          <cell r="F8" t="str">
            <v>Pierson</v>
          </cell>
        </row>
        <row r="9">
          <cell r="F9" t="str">
            <v>Louis</v>
          </cell>
        </row>
        <row r="10">
          <cell r="F10" t="str">
            <v>Fairgrounds</v>
          </cell>
        </row>
        <row r="11">
          <cell r="F11" t="str">
            <v>Budd Rd</v>
          </cell>
        </row>
        <row r="12">
          <cell r="F12" t="str">
            <v>Deltona 7</v>
          </cell>
        </row>
        <row r="13">
          <cell r="F13" t="str">
            <v>Hontoon</v>
          </cell>
        </row>
        <row r="14">
          <cell r="F14" t="str">
            <v>Hontoon 2</v>
          </cell>
        </row>
        <row r="15">
          <cell r="F15" t="str">
            <v>Tater Rd</v>
          </cell>
        </row>
      </sheetData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A23"/>
  <sheetViews>
    <sheetView zoomScale="70" zoomScaleNormal="70" zoomScaleSheetLayoutView="55" workbookViewId="0">
      <selection activeCell="D17" sqref="D17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10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6">
        <v>13</v>
      </c>
      <c r="B3" s="14">
        <v>42458</v>
      </c>
      <c r="C3" s="15" t="s">
        <v>52</v>
      </c>
      <c r="D3" s="16" t="s">
        <v>53</v>
      </c>
      <c r="E3" s="18" t="s">
        <v>81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>
        <v>4</v>
      </c>
      <c r="V3" s="18"/>
      <c r="W3" s="18"/>
      <c r="X3" s="18"/>
      <c r="Y3" s="18"/>
      <c r="Z3" s="18"/>
      <c r="AA3" s="18"/>
      <c r="AB3" s="18"/>
      <c r="AC3" s="18">
        <v>3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>
        <f>SUM(G3:AZ3)</f>
        <v>7</v>
      </c>
    </row>
    <row r="4" spans="1:53" ht="39.950000000000003" customHeight="1" x14ac:dyDescent="0.4">
      <c r="A4" s="26">
        <v>13</v>
      </c>
      <c r="B4" s="14">
        <v>42458</v>
      </c>
      <c r="C4" s="15" t="s">
        <v>54</v>
      </c>
      <c r="D4" s="19" t="s">
        <v>55</v>
      </c>
      <c r="E4" s="18" t="s">
        <v>81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>
        <v>51</v>
      </c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>
        <v>5</v>
      </c>
      <c r="BA4" s="18">
        <f t="shared" ref="BA4:BA14" si="0">SUM(G4:AZ4)</f>
        <v>56</v>
      </c>
    </row>
    <row r="5" spans="1:53" ht="39.950000000000003" customHeight="1" x14ac:dyDescent="0.4">
      <c r="A5" s="26">
        <v>13</v>
      </c>
      <c r="B5" s="14">
        <v>42458</v>
      </c>
      <c r="C5" s="15" t="s">
        <v>56</v>
      </c>
      <c r="D5" s="19" t="s">
        <v>57</v>
      </c>
      <c r="E5" s="18" t="s">
        <v>81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>
        <v>11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>
        <v>10</v>
      </c>
      <c r="BA5" s="18">
        <f t="shared" si="0"/>
        <v>21</v>
      </c>
    </row>
    <row r="6" spans="1:53" ht="39.950000000000003" customHeight="1" x14ac:dyDescent="0.4">
      <c r="A6" s="26">
        <v>13</v>
      </c>
      <c r="B6" s="14">
        <v>42458</v>
      </c>
      <c r="C6" s="15" t="s">
        <v>58</v>
      </c>
      <c r="D6" s="19" t="s">
        <v>59</v>
      </c>
      <c r="E6" s="18" t="s">
        <v>81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>
        <v>1</v>
      </c>
      <c r="AB6" s="18"/>
      <c r="AC6" s="18">
        <v>12</v>
      </c>
      <c r="AD6" s="18">
        <v>1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>
        <v>5</v>
      </c>
      <c r="BA6" s="18">
        <f t="shared" si="0"/>
        <v>19</v>
      </c>
    </row>
    <row r="7" spans="1:53" ht="39.950000000000003" customHeight="1" x14ac:dyDescent="0.4">
      <c r="A7" s="26">
        <v>13</v>
      </c>
      <c r="B7" s="14">
        <v>42458</v>
      </c>
      <c r="C7" s="15" t="s">
        <v>60</v>
      </c>
      <c r="D7" s="19" t="s">
        <v>61</v>
      </c>
      <c r="E7" s="18" t="s">
        <v>81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>
        <v>1</v>
      </c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>
        <v>2</v>
      </c>
      <c r="BA7" s="18">
        <f t="shared" si="0"/>
        <v>3</v>
      </c>
    </row>
    <row r="8" spans="1:53" ht="39.950000000000003" customHeight="1" x14ac:dyDescent="0.4">
      <c r="A8" s="26">
        <v>13</v>
      </c>
      <c r="B8" s="14">
        <v>42458</v>
      </c>
      <c r="C8" s="15" t="s">
        <v>62</v>
      </c>
      <c r="D8" s="19" t="s">
        <v>63</v>
      </c>
      <c r="E8" s="18" t="s">
        <v>81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>
        <v>2</v>
      </c>
      <c r="V8" s="18"/>
      <c r="W8" s="18"/>
      <c r="X8" s="18"/>
      <c r="Y8" s="18"/>
      <c r="Z8" s="18"/>
      <c r="AA8" s="18">
        <v>1</v>
      </c>
      <c r="AB8" s="18"/>
      <c r="AC8" s="18">
        <v>3</v>
      </c>
      <c r="AD8" s="18">
        <v>1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>
        <v>2</v>
      </c>
      <c r="AT8" s="18"/>
      <c r="AU8" s="18"/>
      <c r="AV8" s="18"/>
      <c r="AW8" s="18"/>
      <c r="AX8" s="18"/>
      <c r="AY8" s="18"/>
      <c r="AZ8" s="18"/>
      <c r="BA8" s="18">
        <f t="shared" si="0"/>
        <v>9</v>
      </c>
    </row>
    <row r="9" spans="1:53" ht="39.950000000000003" customHeight="1" x14ac:dyDescent="0.4">
      <c r="A9" s="26">
        <v>13</v>
      </c>
      <c r="B9" s="14">
        <v>42458</v>
      </c>
      <c r="C9" s="15" t="s">
        <v>64</v>
      </c>
      <c r="D9" s="19" t="s">
        <v>65</v>
      </c>
      <c r="E9" s="18" t="s">
        <v>82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>
        <v>2</v>
      </c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>
        <v>1</v>
      </c>
      <c r="BA9" s="18">
        <f t="shared" si="0"/>
        <v>3</v>
      </c>
    </row>
    <row r="10" spans="1:53" ht="39.950000000000003" customHeight="1" x14ac:dyDescent="0.4">
      <c r="A10" s="26">
        <v>13</v>
      </c>
      <c r="B10" s="14">
        <v>42458</v>
      </c>
      <c r="C10" s="15" t="s">
        <v>66</v>
      </c>
      <c r="D10" s="19" t="s">
        <v>67</v>
      </c>
      <c r="E10" s="18" t="s">
        <v>82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>
        <v>1</v>
      </c>
      <c r="AS10" s="18"/>
      <c r="AT10" s="18"/>
      <c r="AU10" s="18"/>
      <c r="AV10" s="18"/>
      <c r="AW10" s="18"/>
      <c r="AX10" s="18"/>
      <c r="AY10" s="18"/>
      <c r="AZ10" s="18"/>
      <c r="BA10" s="18">
        <f t="shared" si="0"/>
        <v>1</v>
      </c>
    </row>
    <row r="11" spans="1:53" ht="39.950000000000003" customHeight="1" x14ac:dyDescent="0.4">
      <c r="A11" s="26">
        <v>13</v>
      </c>
      <c r="B11" s="14">
        <v>42458</v>
      </c>
      <c r="C11" s="15" t="s">
        <v>68</v>
      </c>
      <c r="D11" s="19" t="s">
        <v>69</v>
      </c>
      <c r="E11" s="18" t="s">
        <v>82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>
        <v>2</v>
      </c>
      <c r="V11" s="18"/>
      <c r="W11" s="18"/>
      <c r="X11" s="18"/>
      <c r="Y11" s="18"/>
      <c r="Z11" s="18"/>
      <c r="AA11" s="18"/>
      <c r="AB11" s="18"/>
      <c r="AC11" s="18">
        <v>4</v>
      </c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>
        <f t="shared" si="0"/>
        <v>6</v>
      </c>
    </row>
    <row r="12" spans="1:53" ht="39.950000000000003" customHeight="1" x14ac:dyDescent="0.4">
      <c r="A12" s="26">
        <v>13</v>
      </c>
      <c r="B12" s="14">
        <v>42458</v>
      </c>
      <c r="C12" s="15" t="s">
        <v>70</v>
      </c>
      <c r="D12" s="19" t="s">
        <v>71</v>
      </c>
      <c r="E12" s="18" t="s">
        <v>82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>
        <v>3</v>
      </c>
      <c r="V12" s="18"/>
      <c r="W12" s="18"/>
      <c r="X12" s="18"/>
      <c r="Y12" s="18"/>
      <c r="Z12" s="18"/>
      <c r="AA12" s="18"/>
      <c r="AB12" s="18"/>
      <c r="AC12" s="18"/>
      <c r="AD12" s="18">
        <v>1</v>
      </c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>
        <f t="shared" si="0"/>
        <v>4</v>
      </c>
    </row>
    <row r="13" spans="1:53" ht="39.950000000000003" customHeight="1" x14ac:dyDescent="0.4">
      <c r="A13" s="26">
        <v>13</v>
      </c>
      <c r="B13" s="14">
        <v>42458</v>
      </c>
      <c r="C13" s="15" t="s">
        <v>72</v>
      </c>
      <c r="D13" s="19" t="s">
        <v>73</v>
      </c>
      <c r="E13" s="18" t="s">
        <v>82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>
        <v>1</v>
      </c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1</v>
      </c>
    </row>
    <row r="14" spans="1:53" ht="39.950000000000003" customHeight="1" x14ac:dyDescent="0.4">
      <c r="A14" s="26">
        <v>13</v>
      </c>
      <c r="B14" s="14">
        <v>42458</v>
      </c>
      <c r="C14" s="15" t="s">
        <v>74</v>
      </c>
      <c r="D14" s="19" t="s">
        <v>75</v>
      </c>
      <c r="E14" s="18" t="s">
        <v>82</v>
      </c>
      <c r="F14" s="18" t="s">
        <v>83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>
        <f t="shared" si="0"/>
        <v>0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BA23"/>
  <sheetViews>
    <sheetView zoomScale="70" zoomScaleNormal="70" zoomScaleSheetLayoutView="55" workbookViewId="0">
      <selection sqref="A1:E1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10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8">
        <v>22</v>
      </c>
      <c r="B3" s="14">
        <v>42522</v>
      </c>
      <c r="C3" s="15" t="s">
        <v>52</v>
      </c>
      <c r="D3" s="16" t="s">
        <v>53</v>
      </c>
      <c r="E3" s="18" t="s">
        <v>88</v>
      </c>
      <c r="F3" s="18">
        <v>1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>
        <f>SUM(G3:AZ3)</f>
        <v>0</v>
      </c>
    </row>
    <row r="4" spans="1:53" ht="39.950000000000003" customHeight="1" x14ac:dyDescent="0.4">
      <c r="A4" s="28">
        <v>22</v>
      </c>
      <c r="B4" s="14">
        <v>42522</v>
      </c>
      <c r="C4" s="15" t="s">
        <v>54</v>
      </c>
      <c r="D4" s="19" t="s">
        <v>55</v>
      </c>
      <c r="E4" s="18" t="s">
        <v>88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>
        <v>7</v>
      </c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>
        <v>5</v>
      </c>
      <c r="BA4" s="18">
        <f t="shared" ref="BA4:BA14" si="0">SUM(G4:AZ4)</f>
        <v>12</v>
      </c>
    </row>
    <row r="5" spans="1:53" ht="39.950000000000003" customHeight="1" x14ac:dyDescent="0.4">
      <c r="A5" s="28">
        <v>22</v>
      </c>
      <c r="B5" s="14">
        <v>42522</v>
      </c>
      <c r="C5" s="15" t="s">
        <v>56</v>
      </c>
      <c r="D5" s="19" t="s">
        <v>57</v>
      </c>
      <c r="E5" s="18" t="s">
        <v>88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>
        <v>38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>
        <v>14</v>
      </c>
      <c r="BA5" s="18">
        <f t="shared" si="0"/>
        <v>52</v>
      </c>
    </row>
    <row r="6" spans="1:53" ht="39.950000000000003" customHeight="1" x14ac:dyDescent="0.4">
      <c r="A6" s="28">
        <v>22</v>
      </c>
      <c r="B6" s="14">
        <v>42522</v>
      </c>
      <c r="C6" s="15" t="s">
        <v>58</v>
      </c>
      <c r="D6" s="19" t="s">
        <v>59</v>
      </c>
      <c r="E6" s="18" t="s">
        <v>88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>
        <v>1</v>
      </c>
      <c r="AB6" s="18">
        <v>1</v>
      </c>
      <c r="AC6" s="18">
        <v>12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>
        <f t="shared" si="0"/>
        <v>14</v>
      </c>
    </row>
    <row r="7" spans="1:53" ht="39.950000000000003" customHeight="1" x14ac:dyDescent="0.4">
      <c r="A7" s="28">
        <v>22</v>
      </c>
      <c r="B7" s="14">
        <v>42522</v>
      </c>
      <c r="C7" s="15" t="s">
        <v>60</v>
      </c>
      <c r="D7" s="19" t="s">
        <v>61</v>
      </c>
      <c r="E7" s="18" t="s">
        <v>88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>
        <v>1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>
        <f t="shared" si="0"/>
        <v>1</v>
      </c>
    </row>
    <row r="8" spans="1:53" ht="39.950000000000003" customHeight="1" x14ac:dyDescent="0.4">
      <c r="A8" s="28">
        <v>22</v>
      </c>
      <c r="B8" s="14">
        <v>42522</v>
      </c>
      <c r="C8" s="15" t="s">
        <v>62</v>
      </c>
      <c r="D8" s="19" t="s">
        <v>63</v>
      </c>
      <c r="E8" s="18" t="s">
        <v>88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>
        <v>3</v>
      </c>
      <c r="AB8" s="18"/>
      <c r="AC8" s="18"/>
      <c r="AD8" s="18"/>
      <c r="AE8" s="18">
        <v>1</v>
      </c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>
        <f t="shared" si="0"/>
        <v>4</v>
      </c>
    </row>
    <row r="9" spans="1:53" ht="39.950000000000003" customHeight="1" x14ac:dyDescent="0.4">
      <c r="A9" s="28">
        <v>22</v>
      </c>
      <c r="B9" s="14">
        <v>42522</v>
      </c>
      <c r="C9" s="15" t="s">
        <v>64</v>
      </c>
      <c r="D9" s="19" t="s">
        <v>65</v>
      </c>
      <c r="E9" s="18" t="s">
        <v>81</v>
      </c>
      <c r="F9" s="18">
        <v>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>
        <f t="shared" si="0"/>
        <v>0</v>
      </c>
    </row>
    <row r="10" spans="1:53" ht="39.950000000000003" customHeight="1" x14ac:dyDescent="0.4">
      <c r="A10" s="28">
        <v>22</v>
      </c>
      <c r="B10" s="14">
        <v>42522</v>
      </c>
      <c r="C10" s="15" t="s">
        <v>66</v>
      </c>
      <c r="D10" s="19" t="s">
        <v>67</v>
      </c>
      <c r="E10" s="18" t="s">
        <v>81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>
        <v>1</v>
      </c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>
        <f t="shared" si="0"/>
        <v>1</v>
      </c>
    </row>
    <row r="11" spans="1:53" ht="39.950000000000003" customHeight="1" x14ac:dyDescent="0.4">
      <c r="A11" s="28">
        <v>22</v>
      </c>
      <c r="B11" s="14">
        <v>42522</v>
      </c>
      <c r="C11" s="15" t="s">
        <v>68</v>
      </c>
      <c r="D11" s="19" t="s">
        <v>69</v>
      </c>
      <c r="E11" s="18" t="s">
        <v>81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>
        <v>1</v>
      </c>
      <c r="AA11" s="18">
        <v>1</v>
      </c>
      <c r="AB11" s="18"/>
      <c r="AC11" s="18">
        <v>3</v>
      </c>
      <c r="AD11" s="18"/>
      <c r="AE11" s="18">
        <v>1</v>
      </c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>
        <f t="shared" si="0"/>
        <v>6</v>
      </c>
    </row>
    <row r="12" spans="1:53" ht="39.950000000000003" customHeight="1" x14ac:dyDescent="0.4">
      <c r="A12" s="28">
        <v>22</v>
      </c>
      <c r="B12" s="14">
        <v>42522</v>
      </c>
      <c r="C12" s="15" t="s">
        <v>70</v>
      </c>
      <c r="D12" s="19" t="s">
        <v>71</v>
      </c>
      <c r="E12" s="18" t="s">
        <v>81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>
        <v>1</v>
      </c>
      <c r="AD12" s="18"/>
      <c r="AE12" s="18"/>
      <c r="AF12" s="18">
        <v>1</v>
      </c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>
        <v>2</v>
      </c>
      <c r="AT12" s="18"/>
      <c r="AU12" s="18"/>
      <c r="AV12" s="18"/>
      <c r="AW12" s="18"/>
      <c r="AX12" s="18"/>
      <c r="AY12" s="18"/>
      <c r="AZ12" s="18"/>
      <c r="BA12" s="18">
        <f t="shared" si="0"/>
        <v>4</v>
      </c>
    </row>
    <row r="13" spans="1:53" ht="39.950000000000003" customHeight="1" x14ac:dyDescent="0.4">
      <c r="A13" s="28">
        <v>22</v>
      </c>
      <c r="B13" s="14">
        <v>42522</v>
      </c>
      <c r="C13" s="15" t="s">
        <v>72</v>
      </c>
      <c r="D13" s="19" t="s">
        <v>73</v>
      </c>
      <c r="E13" s="18" t="s">
        <v>81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>
        <v>1</v>
      </c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1</v>
      </c>
    </row>
    <row r="14" spans="1:53" ht="39.950000000000003" customHeight="1" x14ac:dyDescent="0.4">
      <c r="A14" s="28">
        <v>22</v>
      </c>
      <c r="B14" s="14">
        <v>42522</v>
      </c>
      <c r="C14" s="15" t="s">
        <v>74</v>
      </c>
      <c r="D14" s="19" t="s">
        <v>75</v>
      </c>
      <c r="E14" s="18" t="s">
        <v>81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>
        <v>1</v>
      </c>
      <c r="AC14" s="18">
        <v>12</v>
      </c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>
        <v>1</v>
      </c>
      <c r="AT14" s="18"/>
      <c r="AU14" s="18"/>
      <c r="AV14" s="18"/>
      <c r="AW14" s="18"/>
      <c r="AX14" s="18"/>
      <c r="AY14" s="18"/>
      <c r="AZ14" s="18">
        <v>2</v>
      </c>
      <c r="BA14" s="18">
        <f t="shared" si="0"/>
        <v>16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BA23"/>
  <sheetViews>
    <sheetView zoomScale="70" zoomScaleNormal="70" zoomScaleSheetLayoutView="55" workbookViewId="0">
      <selection sqref="A1:E1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10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6">
        <v>23</v>
      </c>
      <c r="B3" s="14">
        <v>42528</v>
      </c>
      <c r="C3" s="15" t="s">
        <v>52</v>
      </c>
      <c r="D3" s="16" t="s">
        <v>53</v>
      </c>
      <c r="E3" s="18" t="s">
        <v>88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>
        <v>1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>
        <v>1</v>
      </c>
      <c r="AT3" s="18"/>
      <c r="AU3" s="18"/>
      <c r="AV3" s="18"/>
      <c r="AW3" s="18"/>
      <c r="AX3" s="18"/>
      <c r="AY3" s="18"/>
      <c r="AZ3" s="18"/>
      <c r="BA3" s="18">
        <v>2</v>
      </c>
    </row>
    <row r="4" spans="1:53" ht="39.950000000000003" customHeight="1" x14ac:dyDescent="0.4">
      <c r="A4" s="26">
        <v>23</v>
      </c>
      <c r="B4" s="14">
        <v>42528</v>
      </c>
      <c r="C4" s="15" t="s">
        <v>54</v>
      </c>
      <c r="D4" s="19" t="s">
        <v>55</v>
      </c>
      <c r="E4" s="18" t="s">
        <v>88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>
        <v>5</v>
      </c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>
        <v>4</v>
      </c>
      <c r="BA4" s="18">
        <v>9</v>
      </c>
    </row>
    <row r="5" spans="1:53" ht="39.950000000000003" customHeight="1" x14ac:dyDescent="0.4">
      <c r="A5" s="26">
        <v>23</v>
      </c>
      <c r="B5" s="14">
        <v>42528</v>
      </c>
      <c r="C5" s="15" t="s">
        <v>56</v>
      </c>
      <c r="D5" s="19" t="s">
        <v>57</v>
      </c>
      <c r="E5" s="18" t="s">
        <v>88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>
        <v>5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>
        <v>5</v>
      </c>
    </row>
    <row r="6" spans="1:53" ht="39.950000000000003" customHeight="1" x14ac:dyDescent="0.4">
      <c r="A6" s="26">
        <v>23</v>
      </c>
      <c r="B6" s="14">
        <v>42528</v>
      </c>
      <c r="C6" s="15" t="s">
        <v>58</v>
      </c>
      <c r="D6" s="19" t="s">
        <v>59</v>
      </c>
      <c r="E6" s="18" t="s">
        <v>88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>
        <v>2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>
        <v>2</v>
      </c>
    </row>
    <row r="7" spans="1:53" ht="39.950000000000003" customHeight="1" x14ac:dyDescent="0.4">
      <c r="A7" s="26">
        <v>23</v>
      </c>
      <c r="B7" s="14">
        <v>42528</v>
      </c>
      <c r="C7" s="15" t="s">
        <v>60</v>
      </c>
      <c r="D7" s="19" t="s">
        <v>61</v>
      </c>
      <c r="E7" s="18" t="s">
        <v>88</v>
      </c>
      <c r="F7" s="18">
        <v>1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>
        <v>0</v>
      </c>
    </row>
    <row r="8" spans="1:53" ht="39.950000000000003" customHeight="1" x14ac:dyDescent="0.4">
      <c r="A8" s="26">
        <v>23</v>
      </c>
      <c r="B8" s="14">
        <v>42528</v>
      </c>
      <c r="C8" s="15" t="s">
        <v>62</v>
      </c>
      <c r="D8" s="19" t="s">
        <v>63</v>
      </c>
      <c r="E8" s="18" t="s">
        <v>88</v>
      </c>
      <c r="F8" s="18">
        <v>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>
        <v>0</v>
      </c>
    </row>
    <row r="9" spans="1:53" ht="39.950000000000003" customHeight="1" x14ac:dyDescent="0.4">
      <c r="A9" s="26">
        <v>23</v>
      </c>
      <c r="B9" s="14">
        <v>42528</v>
      </c>
      <c r="C9" s="15" t="s">
        <v>64</v>
      </c>
      <c r="D9" s="19" t="s">
        <v>65</v>
      </c>
      <c r="E9" s="18" t="s">
        <v>82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>
        <v>2</v>
      </c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>
        <v>1</v>
      </c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>
        <v>3</v>
      </c>
    </row>
    <row r="10" spans="1:53" ht="39.950000000000003" customHeight="1" x14ac:dyDescent="0.4">
      <c r="A10" s="26">
        <v>23</v>
      </c>
      <c r="B10" s="14">
        <v>42528</v>
      </c>
      <c r="C10" s="15" t="s">
        <v>66</v>
      </c>
      <c r="D10" s="19" t="s">
        <v>67</v>
      </c>
      <c r="E10" s="18" t="s">
        <v>82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>
        <v>0</v>
      </c>
    </row>
    <row r="11" spans="1:53" ht="39.950000000000003" customHeight="1" x14ac:dyDescent="0.4">
      <c r="A11" s="26">
        <v>23</v>
      </c>
      <c r="B11" s="14">
        <v>42528</v>
      </c>
      <c r="C11" s="15" t="s">
        <v>68</v>
      </c>
      <c r="D11" s="19" t="s">
        <v>69</v>
      </c>
      <c r="E11" s="18" t="s">
        <v>82</v>
      </c>
      <c r="F11" s="18"/>
      <c r="G11" s="18"/>
      <c r="H11" s="18">
        <v>1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>
        <v>1</v>
      </c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>
        <v>2</v>
      </c>
    </row>
    <row r="12" spans="1:53" ht="39.950000000000003" customHeight="1" x14ac:dyDescent="0.4">
      <c r="A12" s="26">
        <v>23</v>
      </c>
      <c r="B12" s="14">
        <v>42528</v>
      </c>
      <c r="C12" s="15" t="s">
        <v>70</v>
      </c>
      <c r="D12" s="19" t="s">
        <v>71</v>
      </c>
      <c r="E12" s="18" t="s">
        <v>89</v>
      </c>
      <c r="F12" s="18">
        <v>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>
        <v>0</v>
      </c>
    </row>
    <row r="13" spans="1:53" ht="39.950000000000003" customHeight="1" x14ac:dyDescent="0.4">
      <c r="A13" s="26">
        <v>23</v>
      </c>
      <c r="B13" s="14">
        <v>42528</v>
      </c>
      <c r="C13" s="15" t="s">
        <v>72</v>
      </c>
      <c r="D13" s="19" t="s">
        <v>73</v>
      </c>
      <c r="E13" s="18" t="s">
        <v>89</v>
      </c>
      <c r="F13" s="18">
        <v>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v>0</v>
      </c>
    </row>
    <row r="14" spans="1:53" ht="39.950000000000003" customHeight="1" x14ac:dyDescent="0.4">
      <c r="A14" s="26">
        <v>23</v>
      </c>
      <c r="B14" s="14">
        <v>42528</v>
      </c>
      <c r="C14" s="15" t="s">
        <v>74</v>
      </c>
      <c r="D14" s="19" t="s">
        <v>75</v>
      </c>
      <c r="E14" s="18" t="s">
        <v>89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>
        <v>1</v>
      </c>
      <c r="X14" s="18"/>
      <c r="Y14" s="18"/>
      <c r="Z14" s="18"/>
      <c r="AA14" s="18">
        <v>2</v>
      </c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>
        <v>1</v>
      </c>
      <c r="AT14" s="18"/>
      <c r="AU14" s="18"/>
      <c r="AV14" s="18"/>
      <c r="AW14" s="18"/>
      <c r="AX14" s="18"/>
      <c r="AY14" s="18"/>
      <c r="AZ14" s="18">
        <v>1</v>
      </c>
      <c r="BA14" s="18">
        <v>5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BA23"/>
  <sheetViews>
    <sheetView zoomScale="70" zoomScaleNormal="70" zoomScaleSheetLayoutView="55" workbookViewId="0">
      <selection sqref="A1:E1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10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8">
        <v>24</v>
      </c>
      <c r="B3" s="14">
        <v>42535</v>
      </c>
      <c r="C3" s="15" t="s">
        <v>52</v>
      </c>
      <c r="D3" s="16" t="s">
        <v>53</v>
      </c>
      <c r="E3" s="18" t="s">
        <v>88</v>
      </c>
      <c r="F3" s="18">
        <v>1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>
        <f>SUM(G3:AZ3)</f>
        <v>0</v>
      </c>
    </row>
    <row r="4" spans="1:53" ht="39.950000000000003" customHeight="1" x14ac:dyDescent="0.4">
      <c r="A4" s="28">
        <v>24</v>
      </c>
      <c r="B4" s="14">
        <v>42535</v>
      </c>
      <c r="C4" s="15" t="s">
        <v>54</v>
      </c>
      <c r="D4" s="19" t="s">
        <v>55</v>
      </c>
      <c r="E4" s="18" t="s">
        <v>88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>
        <v>1</v>
      </c>
      <c r="AC4" s="18">
        <v>10</v>
      </c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>
        <v>1</v>
      </c>
      <c r="BA4" s="18">
        <f t="shared" ref="BA4:BA14" si="0">SUM(G4:AZ4)</f>
        <v>12</v>
      </c>
    </row>
    <row r="5" spans="1:53" ht="39.950000000000003" customHeight="1" x14ac:dyDescent="0.4">
      <c r="A5" s="28">
        <v>24</v>
      </c>
      <c r="B5" s="14">
        <v>42535</v>
      </c>
      <c r="C5" s="15" t="s">
        <v>56</v>
      </c>
      <c r="D5" s="19" t="s">
        <v>57</v>
      </c>
      <c r="E5" s="18" t="s">
        <v>88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>
        <v>9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>
        <v>1</v>
      </c>
      <c r="AT5" s="18"/>
      <c r="AU5" s="18"/>
      <c r="AV5" s="18"/>
      <c r="AW5" s="18"/>
      <c r="AX5" s="18"/>
      <c r="AY5" s="18"/>
      <c r="AZ5" s="18">
        <v>4</v>
      </c>
      <c r="BA5" s="18">
        <f t="shared" si="0"/>
        <v>14</v>
      </c>
    </row>
    <row r="6" spans="1:53" ht="39.950000000000003" customHeight="1" x14ac:dyDescent="0.4">
      <c r="A6" s="28">
        <v>24</v>
      </c>
      <c r="B6" s="14">
        <v>42535</v>
      </c>
      <c r="C6" s="15" t="s">
        <v>58</v>
      </c>
      <c r="D6" s="19" t="s">
        <v>59</v>
      </c>
      <c r="E6" s="18" t="s">
        <v>88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>
        <v>3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>
        <v>2</v>
      </c>
      <c r="BA6" s="18">
        <f t="shared" si="0"/>
        <v>5</v>
      </c>
    </row>
    <row r="7" spans="1:53" ht="39.950000000000003" customHeight="1" x14ac:dyDescent="0.4">
      <c r="A7" s="28">
        <v>24</v>
      </c>
      <c r="B7" s="14">
        <v>42535</v>
      </c>
      <c r="C7" s="15" t="s">
        <v>60</v>
      </c>
      <c r="D7" s="19" t="s">
        <v>61</v>
      </c>
      <c r="E7" s="18" t="s">
        <v>88</v>
      </c>
      <c r="F7" s="18">
        <v>1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>
        <f t="shared" si="0"/>
        <v>0</v>
      </c>
    </row>
    <row r="8" spans="1:53" ht="39.950000000000003" customHeight="1" x14ac:dyDescent="0.4">
      <c r="A8" s="28">
        <v>24</v>
      </c>
      <c r="B8" s="14">
        <v>42535</v>
      </c>
      <c r="C8" s="15" t="s">
        <v>62</v>
      </c>
      <c r="D8" s="19" t="s">
        <v>63</v>
      </c>
      <c r="E8" s="18" t="s">
        <v>88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>
        <v>6</v>
      </c>
      <c r="AB8" s="18"/>
      <c r="AC8" s="18">
        <v>2</v>
      </c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>
        <f t="shared" si="0"/>
        <v>8</v>
      </c>
    </row>
    <row r="9" spans="1:53" ht="39.950000000000003" customHeight="1" x14ac:dyDescent="0.4">
      <c r="A9" s="28">
        <v>24</v>
      </c>
      <c r="B9" s="14">
        <v>42535</v>
      </c>
      <c r="C9" s="15" t="s">
        <v>64</v>
      </c>
      <c r="D9" s="19" t="s">
        <v>65</v>
      </c>
      <c r="E9" s="18" t="s">
        <v>90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>
        <v>1</v>
      </c>
      <c r="Z9" s="18"/>
      <c r="AA9" s="18"/>
      <c r="AB9" s="18"/>
      <c r="AC9" s="18">
        <v>1</v>
      </c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>
        <f t="shared" si="0"/>
        <v>2</v>
      </c>
    </row>
    <row r="10" spans="1:53" ht="39.950000000000003" customHeight="1" x14ac:dyDescent="0.4">
      <c r="A10" s="28">
        <v>24</v>
      </c>
      <c r="B10" s="14">
        <v>42535</v>
      </c>
      <c r="C10" s="15" t="s">
        <v>66</v>
      </c>
      <c r="D10" s="19" t="s">
        <v>67</v>
      </c>
      <c r="E10" s="18" t="s">
        <v>90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>
        <v>2</v>
      </c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>
        <v>3</v>
      </c>
      <c r="AT10" s="18"/>
      <c r="AU10" s="18"/>
      <c r="AV10" s="18"/>
      <c r="AW10" s="18"/>
      <c r="AX10" s="18"/>
      <c r="AY10" s="18"/>
      <c r="AZ10" s="18"/>
      <c r="BA10" s="18">
        <f t="shared" si="0"/>
        <v>5</v>
      </c>
    </row>
    <row r="11" spans="1:53" ht="39.950000000000003" customHeight="1" x14ac:dyDescent="0.4">
      <c r="A11" s="28">
        <v>24</v>
      </c>
      <c r="B11" s="14">
        <v>42535</v>
      </c>
      <c r="C11" s="15" t="s">
        <v>68</v>
      </c>
      <c r="D11" s="19" t="s">
        <v>69</v>
      </c>
      <c r="E11" s="18" t="s">
        <v>90</v>
      </c>
      <c r="F11" s="18"/>
      <c r="G11" s="18"/>
      <c r="H11" s="18">
        <v>1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>
        <v>3</v>
      </c>
      <c r="AA11" s="18"/>
      <c r="AB11" s="18"/>
      <c r="AC11" s="18">
        <v>1</v>
      </c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>
        <v>1</v>
      </c>
      <c r="BA11" s="18">
        <f t="shared" si="0"/>
        <v>6</v>
      </c>
    </row>
    <row r="12" spans="1:53" ht="39.950000000000003" customHeight="1" x14ac:dyDescent="0.4">
      <c r="A12" s="28">
        <v>24</v>
      </c>
      <c r="B12" s="14">
        <v>42535</v>
      </c>
      <c r="C12" s="15" t="s">
        <v>70</v>
      </c>
      <c r="D12" s="19" t="s">
        <v>71</v>
      </c>
      <c r="E12" s="18" t="s">
        <v>90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>
        <v>1</v>
      </c>
      <c r="Z12" s="18"/>
      <c r="AA12" s="18"/>
      <c r="AB12" s="18"/>
      <c r="AC12" s="18">
        <v>1</v>
      </c>
      <c r="AD12" s="18"/>
      <c r="AE12" s="18"/>
      <c r="AF12" s="18">
        <v>1</v>
      </c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>
        <f t="shared" si="0"/>
        <v>3</v>
      </c>
    </row>
    <row r="13" spans="1:53" ht="39.950000000000003" customHeight="1" x14ac:dyDescent="0.4">
      <c r="A13" s="28">
        <v>24</v>
      </c>
      <c r="B13" s="14">
        <v>42535</v>
      </c>
      <c r="C13" s="15" t="s">
        <v>72</v>
      </c>
      <c r="D13" s="19" t="s">
        <v>73</v>
      </c>
      <c r="E13" s="18" t="s">
        <v>90</v>
      </c>
      <c r="F13" s="18"/>
      <c r="G13" s="18">
        <v>1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1</v>
      </c>
    </row>
    <row r="14" spans="1:53" ht="39.950000000000003" customHeight="1" x14ac:dyDescent="0.4">
      <c r="A14" s="28">
        <v>24</v>
      </c>
      <c r="B14" s="14">
        <v>42535</v>
      </c>
      <c r="C14" s="15" t="s">
        <v>74</v>
      </c>
      <c r="D14" s="19" t="s">
        <v>75</v>
      </c>
      <c r="E14" s="18" t="s">
        <v>90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>
        <v>1</v>
      </c>
      <c r="V14" s="18"/>
      <c r="W14" s="18"/>
      <c r="X14" s="18"/>
      <c r="Y14" s="18"/>
      <c r="Z14" s="18">
        <v>1</v>
      </c>
      <c r="AA14" s="18"/>
      <c r="AB14" s="18"/>
      <c r="AC14" s="18">
        <v>2</v>
      </c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>
        <v>1</v>
      </c>
      <c r="BA14" s="18">
        <f t="shared" si="0"/>
        <v>5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BA23"/>
  <sheetViews>
    <sheetView zoomScale="70" zoomScaleNormal="70" zoomScaleSheetLayoutView="55" workbookViewId="0">
      <selection sqref="A1:E1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10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8">
        <v>25</v>
      </c>
      <c r="B3" s="14">
        <v>42542</v>
      </c>
      <c r="C3" s="15" t="s">
        <v>52</v>
      </c>
      <c r="D3" s="16" t="s">
        <v>53</v>
      </c>
      <c r="E3" s="18" t="s">
        <v>88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>
        <v>1</v>
      </c>
      <c r="Z3" s="18"/>
      <c r="AA3" s="18">
        <v>1</v>
      </c>
      <c r="AB3" s="18"/>
      <c r="AC3" s="18">
        <v>2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>
        <f>SUM(G3:AZ3)</f>
        <v>4</v>
      </c>
    </row>
    <row r="4" spans="1:53" ht="39.950000000000003" customHeight="1" x14ac:dyDescent="0.4">
      <c r="A4" s="28">
        <v>25</v>
      </c>
      <c r="B4" s="14">
        <v>42542</v>
      </c>
      <c r="C4" s="15" t="s">
        <v>54</v>
      </c>
      <c r="D4" s="19" t="s">
        <v>55</v>
      </c>
      <c r="E4" s="18" t="s">
        <v>88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>
        <v>2</v>
      </c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>
        <v>1</v>
      </c>
      <c r="BA4" s="18">
        <f t="shared" ref="BA4:BA14" si="0">SUM(G4:AZ4)</f>
        <v>3</v>
      </c>
    </row>
    <row r="5" spans="1:53" ht="39.950000000000003" customHeight="1" x14ac:dyDescent="0.4">
      <c r="A5" s="28">
        <v>25</v>
      </c>
      <c r="B5" s="14">
        <v>42542</v>
      </c>
      <c r="C5" s="15" t="s">
        <v>56</v>
      </c>
      <c r="D5" s="19" t="s">
        <v>57</v>
      </c>
      <c r="E5" s="18" t="s">
        <v>88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>
        <v>5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>
        <f t="shared" si="0"/>
        <v>5</v>
      </c>
    </row>
    <row r="6" spans="1:53" ht="39.950000000000003" customHeight="1" x14ac:dyDescent="0.4">
      <c r="A6" s="28">
        <v>25</v>
      </c>
      <c r="B6" s="14">
        <v>42542</v>
      </c>
      <c r="C6" s="15" t="s">
        <v>58</v>
      </c>
      <c r="D6" s="19" t="s">
        <v>59</v>
      </c>
      <c r="E6" s="18" t="s">
        <v>91</v>
      </c>
      <c r="F6" s="18"/>
      <c r="G6" s="18"/>
      <c r="H6" s="18"/>
      <c r="I6" s="18">
        <v>1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>
        <v>2</v>
      </c>
      <c r="AB6" s="18"/>
      <c r="AC6" s="18">
        <v>12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>
        <v>4</v>
      </c>
      <c r="BA6" s="18">
        <f t="shared" si="0"/>
        <v>19</v>
      </c>
    </row>
    <row r="7" spans="1:53" ht="39.950000000000003" customHeight="1" x14ac:dyDescent="0.4">
      <c r="A7" s="28">
        <v>25</v>
      </c>
      <c r="B7" s="14">
        <v>42542</v>
      </c>
      <c r="C7" s="15" t="s">
        <v>60</v>
      </c>
      <c r="D7" s="19" t="s">
        <v>61</v>
      </c>
      <c r="E7" s="18" t="s">
        <v>91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>
        <v>5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>
        <v>1</v>
      </c>
      <c r="BA7" s="18">
        <f t="shared" si="0"/>
        <v>6</v>
      </c>
    </row>
    <row r="8" spans="1:53" ht="39.950000000000003" customHeight="1" x14ac:dyDescent="0.4">
      <c r="A8" s="28">
        <v>25</v>
      </c>
      <c r="B8" s="14">
        <v>42542</v>
      </c>
      <c r="C8" s="15" t="s">
        <v>62</v>
      </c>
      <c r="D8" s="19" t="s">
        <v>63</v>
      </c>
      <c r="E8" s="18" t="s">
        <v>91</v>
      </c>
      <c r="F8" s="18">
        <v>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>
        <f t="shared" si="0"/>
        <v>0</v>
      </c>
    </row>
    <row r="9" spans="1:53" ht="39.950000000000003" customHeight="1" x14ac:dyDescent="0.4">
      <c r="A9" s="28">
        <v>25</v>
      </c>
      <c r="B9" s="14">
        <v>42542</v>
      </c>
      <c r="C9" s="15" t="s">
        <v>64</v>
      </c>
      <c r="D9" s="19" t="s">
        <v>65</v>
      </c>
      <c r="E9" s="18" t="s">
        <v>81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>
        <v>2</v>
      </c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>
        <f t="shared" si="0"/>
        <v>2</v>
      </c>
    </row>
    <row r="10" spans="1:53" ht="39.950000000000003" customHeight="1" x14ac:dyDescent="0.4">
      <c r="A10" s="28">
        <v>25</v>
      </c>
      <c r="B10" s="14">
        <v>42542</v>
      </c>
      <c r="C10" s="15" t="s">
        <v>66</v>
      </c>
      <c r="D10" s="19" t="s">
        <v>67</v>
      </c>
      <c r="E10" s="18" t="s">
        <v>81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>
        <v>1</v>
      </c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>
        <f t="shared" si="0"/>
        <v>1</v>
      </c>
    </row>
    <row r="11" spans="1:53" ht="39.950000000000003" customHeight="1" x14ac:dyDescent="0.4">
      <c r="A11" s="28">
        <v>25</v>
      </c>
      <c r="B11" s="14">
        <v>42542</v>
      </c>
      <c r="C11" s="15" t="s">
        <v>68</v>
      </c>
      <c r="D11" s="19" t="s">
        <v>69</v>
      </c>
      <c r="E11" s="18" t="s">
        <v>81</v>
      </c>
      <c r="F11" s="18"/>
      <c r="G11" s="18"/>
      <c r="H11" s="18">
        <v>1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>
        <f t="shared" si="0"/>
        <v>1</v>
      </c>
    </row>
    <row r="12" spans="1:53" ht="39.950000000000003" customHeight="1" x14ac:dyDescent="0.4">
      <c r="A12" s="28">
        <v>25</v>
      </c>
      <c r="B12" s="14">
        <v>42542</v>
      </c>
      <c r="C12" s="15" t="s">
        <v>70</v>
      </c>
      <c r="D12" s="19" t="s">
        <v>71</v>
      </c>
      <c r="E12" s="18" t="s">
        <v>81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>
        <v>1</v>
      </c>
      <c r="AA12" s="18"/>
      <c r="AB12" s="18"/>
      <c r="AC12" s="18">
        <v>2</v>
      </c>
      <c r="AD12" s="18"/>
      <c r="AE12" s="18"/>
      <c r="AF12" s="18">
        <v>1</v>
      </c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>
        <f t="shared" si="0"/>
        <v>4</v>
      </c>
    </row>
    <row r="13" spans="1:53" ht="39.950000000000003" customHeight="1" x14ac:dyDescent="0.4">
      <c r="A13" s="28">
        <v>25</v>
      </c>
      <c r="B13" s="14">
        <v>42542</v>
      </c>
      <c r="C13" s="15" t="s">
        <v>72</v>
      </c>
      <c r="D13" s="19" t="s">
        <v>73</v>
      </c>
      <c r="E13" s="18" t="s">
        <v>81</v>
      </c>
      <c r="F13" s="18">
        <v>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0</v>
      </c>
    </row>
    <row r="14" spans="1:53" ht="39.950000000000003" customHeight="1" x14ac:dyDescent="0.4">
      <c r="A14" s="28">
        <v>25</v>
      </c>
      <c r="B14" s="14">
        <v>42542</v>
      </c>
      <c r="C14" s="15" t="s">
        <v>74</v>
      </c>
      <c r="D14" s="19" t="s">
        <v>75</v>
      </c>
      <c r="E14" s="18" t="s">
        <v>81</v>
      </c>
      <c r="F14" s="18"/>
      <c r="G14" s="18"/>
      <c r="H14" s="18">
        <v>1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>
        <v>5</v>
      </c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>
        <f t="shared" si="0"/>
        <v>6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BA23"/>
  <sheetViews>
    <sheetView zoomScale="70" zoomScaleNormal="70" zoomScaleSheetLayoutView="55" workbookViewId="0">
      <selection sqref="A1:E1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10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8">
        <v>26</v>
      </c>
      <c r="B3" s="14">
        <v>42549</v>
      </c>
      <c r="C3" s="15" t="s">
        <v>52</v>
      </c>
      <c r="D3" s="16" t="s">
        <v>53</v>
      </c>
      <c r="E3" s="17" t="s">
        <v>88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>
        <v>1</v>
      </c>
      <c r="Z3" s="18"/>
      <c r="AA3" s="18">
        <v>13</v>
      </c>
      <c r="AB3" s="18"/>
      <c r="AC3" s="18">
        <v>3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>
        <v>1</v>
      </c>
      <c r="AT3" s="18"/>
      <c r="AU3" s="18"/>
      <c r="AV3" s="18"/>
      <c r="AW3" s="18"/>
      <c r="AX3" s="18"/>
      <c r="AY3" s="18"/>
      <c r="AZ3" s="18"/>
      <c r="BA3" s="18">
        <f>SUM(G3:AZ3)</f>
        <v>18</v>
      </c>
    </row>
    <row r="4" spans="1:53" ht="39.950000000000003" customHeight="1" x14ac:dyDescent="0.4">
      <c r="A4" s="28">
        <v>26</v>
      </c>
      <c r="B4" s="14">
        <v>42549</v>
      </c>
      <c r="C4" s="15" t="s">
        <v>54</v>
      </c>
      <c r="D4" s="19" t="s">
        <v>55</v>
      </c>
      <c r="E4" s="17" t="s">
        <v>88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>
        <v>5</v>
      </c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>
        <v>1</v>
      </c>
      <c r="BA4" s="18">
        <f t="shared" ref="BA4:BA14" si="0">SUM(G4:AZ4)</f>
        <v>6</v>
      </c>
    </row>
    <row r="5" spans="1:53" ht="39.950000000000003" customHeight="1" x14ac:dyDescent="0.4">
      <c r="A5" s="28">
        <v>26</v>
      </c>
      <c r="B5" s="14">
        <v>42549</v>
      </c>
      <c r="C5" s="15" t="s">
        <v>56</v>
      </c>
      <c r="D5" s="19" t="s">
        <v>57</v>
      </c>
      <c r="E5" s="17" t="s">
        <v>88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>
        <v>12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>
        <v>1</v>
      </c>
      <c r="AT5" s="18"/>
      <c r="AU5" s="18"/>
      <c r="AV5" s="18"/>
      <c r="AW5" s="18"/>
      <c r="AX5" s="18"/>
      <c r="AY5" s="18"/>
      <c r="AZ5" s="18">
        <v>3</v>
      </c>
      <c r="BA5" s="18">
        <f t="shared" si="0"/>
        <v>16</v>
      </c>
    </row>
    <row r="6" spans="1:53" ht="39.950000000000003" customHeight="1" x14ac:dyDescent="0.4">
      <c r="A6" s="28">
        <v>26</v>
      </c>
      <c r="B6" s="14">
        <v>42549</v>
      </c>
      <c r="C6" s="15" t="s">
        <v>58</v>
      </c>
      <c r="D6" s="19" t="s">
        <v>59</v>
      </c>
      <c r="E6" s="17" t="s">
        <v>88</v>
      </c>
      <c r="F6" s="18">
        <v>1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>
        <f t="shared" si="0"/>
        <v>0</v>
      </c>
    </row>
    <row r="7" spans="1:53" ht="39.950000000000003" customHeight="1" x14ac:dyDescent="0.4">
      <c r="A7" s="28">
        <v>26</v>
      </c>
      <c r="B7" s="14">
        <v>42549</v>
      </c>
      <c r="C7" s="15" t="s">
        <v>60</v>
      </c>
      <c r="D7" s="19" t="s">
        <v>61</v>
      </c>
      <c r="E7" s="17" t="s">
        <v>88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>
        <v>5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>
        <f t="shared" si="0"/>
        <v>5</v>
      </c>
    </row>
    <row r="8" spans="1:53" ht="39.950000000000003" customHeight="1" x14ac:dyDescent="0.4">
      <c r="A8" s="28">
        <v>26</v>
      </c>
      <c r="B8" s="14">
        <v>42549</v>
      </c>
      <c r="C8" s="15" t="s">
        <v>62</v>
      </c>
      <c r="D8" s="19" t="s">
        <v>63</v>
      </c>
      <c r="E8" s="17" t="s">
        <v>88</v>
      </c>
      <c r="F8" s="18">
        <v>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>
        <f t="shared" si="0"/>
        <v>0</v>
      </c>
    </row>
    <row r="9" spans="1:53" ht="39.950000000000003" customHeight="1" x14ac:dyDescent="0.4">
      <c r="A9" s="28">
        <v>26</v>
      </c>
      <c r="B9" s="14">
        <v>42549</v>
      </c>
      <c r="C9" s="15" t="s">
        <v>64</v>
      </c>
      <c r="D9" s="19" t="s">
        <v>65</v>
      </c>
      <c r="E9" s="17" t="s">
        <v>91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>
        <v>1</v>
      </c>
      <c r="W9" s="18"/>
      <c r="X9" s="18"/>
      <c r="Y9" s="18"/>
      <c r="Z9" s="18"/>
      <c r="AA9" s="18"/>
      <c r="AB9" s="18"/>
      <c r="AC9" s="18">
        <v>2</v>
      </c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>
        <v>4</v>
      </c>
      <c r="BA9" s="18">
        <f t="shared" si="0"/>
        <v>7</v>
      </c>
    </row>
    <row r="10" spans="1:53" ht="39.950000000000003" customHeight="1" x14ac:dyDescent="0.4">
      <c r="A10" s="28">
        <v>26</v>
      </c>
      <c r="B10" s="14">
        <v>42549</v>
      </c>
      <c r="C10" s="15" t="s">
        <v>66</v>
      </c>
      <c r="D10" s="19" t="s">
        <v>67</v>
      </c>
      <c r="E10" s="17" t="s">
        <v>91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>
        <v>1</v>
      </c>
      <c r="Z10" s="18"/>
      <c r="AA10" s="18">
        <v>1</v>
      </c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>
        <f t="shared" si="0"/>
        <v>2</v>
      </c>
    </row>
    <row r="11" spans="1:53" ht="39.950000000000003" customHeight="1" x14ac:dyDescent="0.4">
      <c r="A11" s="28">
        <v>26</v>
      </c>
      <c r="B11" s="14">
        <v>42549</v>
      </c>
      <c r="C11" s="15" t="s">
        <v>68</v>
      </c>
      <c r="D11" s="19" t="s">
        <v>69</v>
      </c>
      <c r="E11" s="17" t="s">
        <v>91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>
        <v>1</v>
      </c>
      <c r="BA11" s="18">
        <f t="shared" si="0"/>
        <v>1</v>
      </c>
    </row>
    <row r="12" spans="1:53" ht="39.950000000000003" customHeight="1" x14ac:dyDescent="0.4">
      <c r="A12" s="28">
        <v>26</v>
      </c>
      <c r="B12" s="14">
        <v>42549</v>
      </c>
      <c r="C12" s="15" t="s">
        <v>70</v>
      </c>
      <c r="D12" s="19" t="s">
        <v>71</v>
      </c>
      <c r="E12" s="17" t="s">
        <v>91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>
        <v>1</v>
      </c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>
        <v>1</v>
      </c>
      <c r="AT12" s="18"/>
      <c r="AU12" s="18"/>
      <c r="AV12" s="18"/>
      <c r="AW12" s="18"/>
      <c r="AX12" s="18"/>
      <c r="AY12" s="18"/>
      <c r="AZ12" s="18">
        <v>1</v>
      </c>
      <c r="BA12" s="18">
        <f t="shared" si="0"/>
        <v>3</v>
      </c>
    </row>
    <row r="13" spans="1:53" ht="39.950000000000003" customHeight="1" x14ac:dyDescent="0.4">
      <c r="A13" s="28">
        <v>26</v>
      </c>
      <c r="B13" s="14">
        <v>42549</v>
      </c>
      <c r="C13" s="15" t="s">
        <v>72</v>
      </c>
      <c r="D13" s="19" t="s">
        <v>73</v>
      </c>
      <c r="E13" s="17" t="s">
        <v>91</v>
      </c>
      <c r="F13" s="18">
        <v>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0</v>
      </c>
    </row>
    <row r="14" spans="1:53" ht="39.950000000000003" customHeight="1" x14ac:dyDescent="0.4">
      <c r="A14" s="28">
        <v>26</v>
      </c>
      <c r="B14" s="14">
        <v>42549</v>
      </c>
      <c r="C14" s="15" t="s">
        <v>74</v>
      </c>
      <c r="D14" s="19" t="s">
        <v>75</v>
      </c>
      <c r="E14" s="17" t="s">
        <v>91</v>
      </c>
      <c r="F14" s="18"/>
      <c r="G14" s="18"/>
      <c r="H14" s="18">
        <v>1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>
        <v>5</v>
      </c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>
        <f t="shared" si="0"/>
        <v>6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BA23"/>
  <sheetViews>
    <sheetView zoomScale="70" zoomScaleNormal="70" zoomScaleSheetLayoutView="55" workbookViewId="0">
      <selection sqref="A1:E1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10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8">
        <v>27</v>
      </c>
      <c r="B3" s="14">
        <v>42557</v>
      </c>
      <c r="C3" s="15" t="s">
        <v>52</v>
      </c>
      <c r="D3" s="16" t="s">
        <v>53</v>
      </c>
      <c r="E3" s="17" t="s">
        <v>88</v>
      </c>
      <c r="F3" s="18">
        <v>1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>
        <f>SUM(G3:AZ3)</f>
        <v>0</v>
      </c>
    </row>
    <row r="4" spans="1:53" ht="39.950000000000003" customHeight="1" x14ac:dyDescent="0.4">
      <c r="A4" s="28">
        <v>27</v>
      </c>
      <c r="B4" s="14">
        <v>42557</v>
      </c>
      <c r="C4" s="15" t="s">
        <v>54</v>
      </c>
      <c r="D4" s="19" t="s">
        <v>55</v>
      </c>
      <c r="E4" s="17" t="s">
        <v>88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>
        <v>1</v>
      </c>
      <c r="BA4" s="18">
        <f t="shared" ref="BA4:BA14" si="0">SUM(G4:AZ4)</f>
        <v>1</v>
      </c>
    </row>
    <row r="5" spans="1:53" ht="39.950000000000003" customHeight="1" x14ac:dyDescent="0.4">
      <c r="A5" s="28">
        <v>27</v>
      </c>
      <c r="B5" s="14">
        <v>42557</v>
      </c>
      <c r="C5" s="15" t="s">
        <v>56</v>
      </c>
      <c r="D5" s="19" t="s">
        <v>57</v>
      </c>
      <c r="E5" s="17" t="s">
        <v>88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>
        <v>18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>
        <v>3</v>
      </c>
      <c r="AT5" s="18"/>
      <c r="AU5" s="18"/>
      <c r="AV5" s="18"/>
      <c r="AW5" s="18"/>
      <c r="AX5" s="18"/>
      <c r="AY5" s="18"/>
      <c r="AZ5" s="18">
        <v>9</v>
      </c>
      <c r="BA5" s="18">
        <f t="shared" si="0"/>
        <v>30</v>
      </c>
    </row>
    <row r="6" spans="1:53" ht="39.950000000000003" customHeight="1" x14ac:dyDescent="0.4">
      <c r="A6" s="28">
        <v>27</v>
      </c>
      <c r="B6" s="14">
        <v>42557</v>
      </c>
      <c r="C6" s="15" t="s">
        <v>58</v>
      </c>
      <c r="D6" s="19" t="s">
        <v>59</v>
      </c>
      <c r="E6" s="17" t="s">
        <v>88</v>
      </c>
      <c r="F6" s="18">
        <v>1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>
        <f t="shared" si="0"/>
        <v>0</v>
      </c>
    </row>
    <row r="7" spans="1:53" ht="39.950000000000003" customHeight="1" x14ac:dyDescent="0.4">
      <c r="A7" s="28">
        <v>27</v>
      </c>
      <c r="B7" s="14">
        <v>42557</v>
      </c>
      <c r="C7" s="15" t="s">
        <v>60</v>
      </c>
      <c r="D7" s="19" t="s">
        <v>61</v>
      </c>
      <c r="E7" s="17" t="s">
        <v>88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>
        <v>2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>
        <f t="shared" si="0"/>
        <v>2</v>
      </c>
    </row>
    <row r="8" spans="1:53" ht="39.950000000000003" customHeight="1" x14ac:dyDescent="0.4">
      <c r="A8" s="28">
        <v>27</v>
      </c>
      <c r="B8" s="14">
        <v>42557</v>
      </c>
      <c r="C8" s="15" t="s">
        <v>62</v>
      </c>
      <c r="D8" s="19" t="s">
        <v>63</v>
      </c>
      <c r="E8" s="17" t="s">
        <v>88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>
        <v>1</v>
      </c>
      <c r="AT8" s="18"/>
      <c r="AU8" s="18"/>
      <c r="AV8" s="18"/>
      <c r="AW8" s="18"/>
      <c r="AX8" s="18"/>
      <c r="AY8" s="18"/>
      <c r="AZ8" s="18">
        <v>1</v>
      </c>
      <c r="BA8" s="18">
        <f t="shared" si="0"/>
        <v>2</v>
      </c>
    </row>
    <row r="9" spans="1:53" ht="39.950000000000003" customHeight="1" x14ac:dyDescent="0.4">
      <c r="A9" s="28">
        <v>27</v>
      </c>
      <c r="B9" s="14">
        <v>42557</v>
      </c>
      <c r="C9" s="15" t="s">
        <v>64</v>
      </c>
      <c r="D9" s="19" t="s">
        <v>65</v>
      </c>
      <c r="E9" s="17" t="s">
        <v>81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>
        <v>2</v>
      </c>
      <c r="AA9" s="18"/>
      <c r="AB9" s="18"/>
      <c r="AC9" s="18">
        <v>1</v>
      </c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>
        <v>4</v>
      </c>
      <c r="BA9" s="18">
        <f t="shared" si="0"/>
        <v>7</v>
      </c>
    </row>
    <row r="10" spans="1:53" ht="39.950000000000003" customHeight="1" x14ac:dyDescent="0.4">
      <c r="A10" s="28">
        <v>27</v>
      </c>
      <c r="B10" s="14">
        <v>42557</v>
      </c>
      <c r="C10" s="15" t="s">
        <v>66</v>
      </c>
      <c r="D10" s="19" t="s">
        <v>67</v>
      </c>
      <c r="E10" s="17" t="s">
        <v>81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>
        <v>1</v>
      </c>
      <c r="Z10" s="18"/>
      <c r="AA10" s="18">
        <v>2</v>
      </c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>
        <f t="shared" si="0"/>
        <v>3</v>
      </c>
    </row>
    <row r="11" spans="1:53" ht="39.950000000000003" customHeight="1" x14ac:dyDescent="0.4">
      <c r="A11" s="28">
        <v>27</v>
      </c>
      <c r="B11" s="14">
        <v>42557</v>
      </c>
      <c r="C11" s="15" t="s">
        <v>68</v>
      </c>
      <c r="D11" s="19" t="s">
        <v>69</v>
      </c>
      <c r="E11" s="17" t="s">
        <v>81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>
        <v>1</v>
      </c>
      <c r="AA11" s="18"/>
      <c r="AB11" s="18"/>
      <c r="AC11" s="18">
        <v>1</v>
      </c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>
        <v>1</v>
      </c>
      <c r="AR11" s="18"/>
      <c r="AS11" s="18"/>
      <c r="AT11" s="18"/>
      <c r="AU11" s="18"/>
      <c r="AV11" s="18"/>
      <c r="AW11" s="18"/>
      <c r="AX11" s="18"/>
      <c r="AY11" s="18"/>
      <c r="AZ11" s="18">
        <v>1</v>
      </c>
      <c r="BA11" s="18">
        <f t="shared" si="0"/>
        <v>4</v>
      </c>
    </row>
    <row r="12" spans="1:53" ht="39.950000000000003" customHeight="1" x14ac:dyDescent="0.4">
      <c r="A12" s="28">
        <v>27</v>
      </c>
      <c r="B12" s="14">
        <v>42557</v>
      </c>
      <c r="C12" s="15" t="s">
        <v>70</v>
      </c>
      <c r="D12" s="19" t="s">
        <v>71</v>
      </c>
      <c r="E12" s="17" t="s">
        <v>81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>
        <v>1</v>
      </c>
      <c r="AC12" s="18"/>
      <c r="AD12" s="18"/>
      <c r="AE12" s="18"/>
      <c r="AF12" s="18">
        <v>2</v>
      </c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>
        <v>2</v>
      </c>
      <c r="AT12" s="18"/>
      <c r="AU12" s="18"/>
      <c r="AV12" s="18"/>
      <c r="AW12" s="18"/>
      <c r="AX12" s="18"/>
      <c r="AY12" s="18"/>
      <c r="AZ12" s="18"/>
      <c r="BA12" s="18">
        <f t="shared" si="0"/>
        <v>5</v>
      </c>
    </row>
    <row r="13" spans="1:53" ht="39.950000000000003" customHeight="1" x14ac:dyDescent="0.4">
      <c r="A13" s="28">
        <v>27</v>
      </c>
      <c r="B13" s="14">
        <v>42557</v>
      </c>
      <c r="C13" s="15" t="s">
        <v>72</v>
      </c>
      <c r="D13" s="19" t="s">
        <v>73</v>
      </c>
      <c r="E13" s="17" t="s">
        <v>81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>
        <v>1</v>
      </c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1</v>
      </c>
    </row>
    <row r="14" spans="1:53" ht="39.950000000000003" customHeight="1" x14ac:dyDescent="0.4">
      <c r="A14" s="28">
        <v>27</v>
      </c>
      <c r="B14" s="14">
        <v>42557</v>
      </c>
      <c r="C14" s="15" t="s">
        <v>74</v>
      </c>
      <c r="D14" s="19" t="s">
        <v>75</v>
      </c>
      <c r="E14" s="17" t="s">
        <v>81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>
        <v>4</v>
      </c>
      <c r="Z14" s="18"/>
      <c r="AA14" s="18">
        <v>3</v>
      </c>
      <c r="AB14" s="18"/>
      <c r="AC14" s="18">
        <v>8</v>
      </c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>
        <v>3</v>
      </c>
      <c r="AT14" s="18"/>
      <c r="AU14" s="18"/>
      <c r="AV14" s="18"/>
      <c r="AW14" s="18"/>
      <c r="AX14" s="18"/>
      <c r="AY14" s="18"/>
      <c r="AZ14" s="18"/>
      <c r="BA14" s="18">
        <f t="shared" si="0"/>
        <v>18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BA23"/>
  <sheetViews>
    <sheetView zoomScale="70" zoomScaleNormal="70" zoomScaleSheetLayoutView="55" workbookViewId="0">
      <selection sqref="A1:E1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10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8">
        <v>28</v>
      </c>
      <c r="B3" s="14">
        <v>42563</v>
      </c>
      <c r="C3" s="15" t="s">
        <v>52</v>
      </c>
      <c r="D3" s="16" t="s">
        <v>53</v>
      </c>
      <c r="E3" s="17" t="s">
        <v>88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>
        <v>1</v>
      </c>
      <c r="AA3" s="18">
        <v>3</v>
      </c>
      <c r="AB3" s="18"/>
      <c r="AC3" s="18">
        <v>2</v>
      </c>
      <c r="AD3" s="18"/>
      <c r="AE3" s="18"/>
      <c r="AF3" s="18"/>
      <c r="AG3" s="18">
        <v>1</v>
      </c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>
        <v>1</v>
      </c>
      <c r="AT3" s="18"/>
      <c r="AU3" s="18"/>
      <c r="AV3" s="18"/>
      <c r="AW3" s="18"/>
      <c r="AX3" s="18"/>
      <c r="AY3" s="18"/>
      <c r="AZ3" s="18">
        <v>1</v>
      </c>
      <c r="BA3" s="18">
        <f>SUM(G3:AZ3)</f>
        <v>9</v>
      </c>
    </row>
    <row r="4" spans="1:53" ht="39.950000000000003" customHeight="1" x14ac:dyDescent="0.4">
      <c r="A4" s="28">
        <v>28</v>
      </c>
      <c r="B4" s="14">
        <v>42563</v>
      </c>
      <c r="C4" s="15" t="s">
        <v>54</v>
      </c>
      <c r="D4" s="19" t="s">
        <v>55</v>
      </c>
      <c r="E4" s="17" t="s">
        <v>88</v>
      </c>
      <c r="F4" s="18"/>
      <c r="G4" s="18"/>
      <c r="H4" s="18">
        <v>1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>
        <v>1</v>
      </c>
      <c r="AB4" s="18"/>
      <c r="AC4" s="18">
        <v>3</v>
      </c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>
        <v>1</v>
      </c>
      <c r="BA4" s="18">
        <f t="shared" ref="BA4:BA14" si="0">SUM(G4:AZ4)</f>
        <v>6</v>
      </c>
    </row>
    <row r="5" spans="1:53" ht="39.950000000000003" customHeight="1" x14ac:dyDescent="0.4">
      <c r="A5" s="28">
        <v>28</v>
      </c>
      <c r="B5" s="14">
        <v>42563</v>
      </c>
      <c r="C5" s="15" t="s">
        <v>56</v>
      </c>
      <c r="D5" s="19" t="s">
        <v>57</v>
      </c>
      <c r="E5" s="17" t="s">
        <v>88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>
        <v>1</v>
      </c>
      <c r="W5" s="18"/>
      <c r="X5" s="18"/>
      <c r="Y5" s="18"/>
      <c r="Z5" s="18"/>
      <c r="AA5" s="18"/>
      <c r="AB5" s="18"/>
      <c r="AC5" s="18">
        <v>21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>
        <v>2</v>
      </c>
      <c r="BA5" s="18">
        <f t="shared" si="0"/>
        <v>24</v>
      </c>
    </row>
    <row r="6" spans="1:53" ht="39.950000000000003" customHeight="1" x14ac:dyDescent="0.4">
      <c r="A6" s="28">
        <v>28</v>
      </c>
      <c r="B6" s="14">
        <v>42563</v>
      </c>
      <c r="C6" s="15" t="s">
        <v>58</v>
      </c>
      <c r="D6" s="19" t="s">
        <v>59</v>
      </c>
      <c r="E6" s="17" t="s">
        <v>92</v>
      </c>
      <c r="F6" s="18"/>
      <c r="G6" s="18"/>
      <c r="H6" s="18">
        <v>1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>
        <v>4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>
        <v>1</v>
      </c>
      <c r="BA6" s="18">
        <f t="shared" si="0"/>
        <v>6</v>
      </c>
    </row>
    <row r="7" spans="1:53" ht="39.950000000000003" customHeight="1" x14ac:dyDescent="0.4">
      <c r="A7" s="28">
        <v>28</v>
      </c>
      <c r="B7" s="14">
        <v>42563</v>
      </c>
      <c r="C7" s="15" t="s">
        <v>60</v>
      </c>
      <c r="D7" s="19" t="s">
        <v>61</v>
      </c>
      <c r="E7" s="17" t="s">
        <v>88</v>
      </c>
      <c r="F7" s="18">
        <v>1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>
        <f t="shared" si="0"/>
        <v>0</v>
      </c>
    </row>
    <row r="8" spans="1:53" ht="39.950000000000003" customHeight="1" x14ac:dyDescent="0.4">
      <c r="A8" s="28">
        <v>28</v>
      </c>
      <c r="B8" s="14">
        <v>42563</v>
      </c>
      <c r="C8" s="15" t="s">
        <v>62</v>
      </c>
      <c r="D8" s="19" t="s">
        <v>63</v>
      </c>
      <c r="E8" s="17" t="s">
        <v>88</v>
      </c>
      <c r="F8" s="18">
        <v>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>
        <f t="shared" si="0"/>
        <v>0</v>
      </c>
    </row>
    <row r="9" spans="1:53" ht="39.950000000000003" customHeight="1" x14ac:dyDescent="0.4">
      <c r="A9" s="28">
        <v>28</v>
      </c>
      <c r="B9" s="14">
        <v>42563</v>
      </c>
      <c r="C9" s="15" t="s">
        <v>64</v>
      </c>
      <c r="D9" s="19" t="s">
        <v>65</v>
      </c>
      <c r="E9" s="17" t="s">
        <v>93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>
        <v>3</v>
      </c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>
        <v>2</v>
      </c>
      <c r="BA9" s="18">
        <f t="shared" si="0"/>
        <v>5</v>
      </c>
    </row>
    <row r="10" spans="1:53" ht="39.950000000000003" customHeight="1" x14ac:dyDescent="0.4">
      <c r="A10" s="28">
        <v>28</v>
      </c>
      <c r="B10" s="14">
        <v>42563</v>
      </c>
      <c r="C10" s="15" t="s">
        <v>66</v>
      </c>
      <c r="D10" s="19" t="s">
        <v>67</v>
      </c>
      <c r="E10" s="17" t="s">
        <v>93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>
        <v>1</v>
      </c>
      <c r="Z10" s="18">
        <v>1</v>
      </c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>
        <v>6</v>
      </c>
      <c r="AT10" s="18"/>
      <c r="AU10" s="18"/>
      <c r="AV10" s="18"/>
      <c r="AW10" s="18"/>
      <c r="AX10" s="18"/>
      <c r="AY10" s="18"/>
      <c r="AZ10" s="18"/>
      <c r="BA10" s="18">
        <f t="shared" si="0"/>
        <v>8</v>
      </c>
    </row>
    <row r="11" spans="1:53" ht="39.950000000000003" customHeight="1" x14ac:dyDescent="0.4">
      <c r="A11" s="28">
        <v>28</v>
      </c>
      <c r="B11" s="14">
        <v>42563</v>
      </c>
      <c r="C11" s="15" t="s">
        <v>68</v>
      </c>
      <c r="D11" s="19" t="s">
        <v>69</v>
      </c>
      <c r="E11" s="17" t="s">
        <v>93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>
        <v>1</v>
      </c>
      <c r="BA11" s="18">
        <f t="shared" si="0"/>
        <v>1</v>
      </c>
    </row>
    <row r="12" spans="1:53" ht="39.950000000000003" customHeight="1" x14ac:dyDescent="0.4">
      <c r="A12" s="28">
        <v>28</v>
      </c>
      <c r="B12" s="14">
        <v>42563</v>
      </c>
      <c r="C12" s="15" t="s">
        <v>70</v>
      </c>
      <c r="D12" s="19" t="s">
        <v>71</v>
      </c>
      <c r="E12" s="17" t="s">
        <v>93</v>
      </c>
      <c r="F12" s="18">
        <v>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>
        <f t="shared" si="0"/>
        <v>0</v>
      </c>
    </row>
    <row r="13" spans="1:53" ht="39.950000000000003" customHeight="1" x14ac:dyDescent="0.4">
      <c r="A13" s="28">
        <v>28</v>
      </c>
      <c r="B13" s="14">
        <v>42563</v>
      </c>
      <c r="C13" s="15" t="s">
        <v>72</v>
      </c>
      <c r="D13" s="19" t="s">
        <v>73</v>
      </c>
      <c r="E13" s="17" t="s">
        <v>93</v>
      </c>
      <c r="F13" s="18">
        <v>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0</v>
      </c>
    </row>
    <row r="14" spans="1:53" ht="39.950000000000003" customHeight="1" x14ac:dyDescent="0.4">
      <c r="A14" s="28">
        <v>28</v>
      </c>
      <c r="B14" s="14">
        <v>42563</v>
      </c>
      <c r="C14" s="15" t="s">
        <v>74</v>
      </c>
      <c r="D14" s="19" t="s">
        <v>75</v>
      </c>
      <c r="E14" s="17" t="s">
        <v>93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>
        <v>4</v>
      </c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>
        <v>1</v>
      </c>
      <c r="BA14" s="18">
        <f t="shared" si="0"/>
        <v>5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BA23"/>
  <sheetViews>
    <sheetView zoomScale="70" zoomScaleNormal="70" zoomScaleSheetLayoutView="55" workbookViewId="0">
      <selection sqref="A1:E1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10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8">
        <v>29</v>
      </c>
      <c r="B3" s="14">
        <v>42570</v>
      </c>
      <c r="C3" s="15" t="s">
        <v>52</v>
      </c>
      <c r="D3" s="16" t="s">
        <v>53</v>
      </c>
      <c r="E3" s="17" t="s">
        <v>88</v>
      </c>
      <c r="F3" s="18">
        <v>1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>
        <f>SUM(G3:AZ3)</f>
        <v>0</v>
      </c>
    </row>
    <row r="4" spans="1:53" ht="39.950000000000003" customHeight="1" x14ac:dyDescent="0.4">
      <c r="A4" s="28">
        <v>29</v>
      </c>
      <c r="B4" s="14">
        <v>42570</v>
      </c>
      <c r="C4" s="15" t="s">
        <v>54</v>
      </c>
      <c r="D4" s="19" t="s">
        <v>55</v>
      </c>
      <c r="E4" s="17" t="s">
        <v>88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>
        <v>1</v>
      </c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>
        <v>3</v>
      </c>
      <c r="BA4" s="18">
        <f t="shared" ref="BA4:BA14" si="0">SUM(G4:AZ4)</f>
        <v>4</v>
      </c>
    </row>
    <row r="5" spans="1:53" ht="39.950000000000003" customHeight="1" x14ac:dyDescent="0.4">
      <c r="A5" s="28">
        <v>29</v>
      </c>
      <c r="B5" s="14">
        <v>42570</v>
      </c>
      <c r="C5" s="15" t="s">
        <v>56</v>
      </c>
      <c r="D5" s="19" t="s">
        <v>57</v>
      </c>
      <c r="E5" s="17" t="s">
        <v>88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>
        <v>16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>
        <v>2</v>
      </c>
      <c r="BA5" s="18">
        <f t="shared" si="0"/>
        <v>18</v>
      </c>
    </row>
    <row r="6" spans="1:53" ht="39.950000000000003" customHeight="1" x14ac:dyDescent="0.4">
      <c r="A6" s="28">
        <v>29</v>
      </c>
      <c r="B6" s="14">
        <v>42570</v>
      </c>
      <c r="C6" s="15" t="s">
        <v>58</v>
      </c>
      <c r="D6" s="19" t="s">
        <v>59</v>
      </c>
      <c r="E6" s="17" t="s">
        <v>88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>
        <v>4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>
        <f t="shared" si="0"/>
        <v>4</v>
      </c>
    </row>
    <row r="7" spans="1:53" ht="39.950000000000003" customHeight="1" x14ac:dyDescent="0.4">
      <c r="A7" s="28">
        <v>29</v>
      </c>
      <c r="B7" s="14">
        <v>42570</v>
      </c>
      <c r="C7" s="15" t="s">
        <v>60</v>
      </c>
      <c r="D7" s="19" t="s">
        <v>61</v>
      </c>
      <c r="E7" s="17" t="s">
        <v>88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>
        <v>7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>
        <f t="shared" si="0"/>
        <v>7</v>
      </c>
    </row>
    <row r="8" spans="1:53" ht="39.950000000000003" customHeight="1" x14ac:dyDescent="0.4">
      <c r="A8" s="28">
        <v>29</v>
      </c>
      <c r="B8" s="14">
        <v>42570</v>
      </c>
      <c r="C8" s="15" t="s">
        <v>62</v>
      </c>
      <c r="D8" s="19" t="s">
        <v>63</v>
      </c>
      <c r="E8" s="17" t="s">
        <v>88</v>
      </c>
      <c r="F8" s="18">
        <v>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>
        <f t="shared" si="0"/>
        <v>0</v>
      </c>
    </row>
    <row r="9" spans="1:53" ht="39.950000000000003" customHeight="1" x14ac:dyDescent="0.4">
      <c r="A9" s="28">
        <v>29</v>
      </c>
      <c r="B9" s="14">
        <v>42570</v>
      </c>
      <c r="C9" s="15" t="s">
        <v>64</v>
      </c>
      <c r="D9" s="19" t="s">
        <v>65</v>
      </c>
      <c r="E9" s="17" t="s">
        <v>91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>
        <v>1</v>
      </c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>
        <f t="shared" si="0"/>
        <v>1</v>
      </c>
    </row>
    <row r="10" spans="1:53" ht="39.950000000000003" customHeight="1" x14ac:dyDescent="0.4">
      <c r="A10" s="28">
        <v>29</v>
      </c>
      <c r="B10" s="14">
        <v>42570</v>
      </c>
      <c r="C10" s="15" t="s">
        <v>66</v>
      </c>
      <c r="D10" s="19" t="s">
        <v>67</v>
      </c>
      <c r="E10" s="17" t="s">
        <v>91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>
        <v>3</v>
      </c>
      <c r="AT10" s="18"/>
      <c r="AU10" s="18"/>
      <c r="AV10" s="18"/>
      <c r="AW10" s="18"/>
      <c r="AX10" s="18"/>
      <c r="AY10" s="18"/>
      <c r="AZ10" s="18">
        <v>1</v>
      </c>
      <c r="BA10" s="18">
        <f t="shared" si="0"/>
        <v>4</v>
      </c>
    </row>
    <row r="11" spans="1:53" ht="39.950000000000003" customHeight="1" x14ac:dyDescent="0.4">
      <c r="A11" s="28">
        <v>29</v>
      </c>
      <c r="B11" s="14">
        <v>42570</v>
      </c>
      <c r="C11" s="15" t="s">
        <v>68</v>
      </c>
      <c r="D11" s="19" t="s">
        <v>69</v>
      </c>
      <c r="E11" s="17" t="s">
        <v>91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>
        <v>1</v>
      </c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>
        <v>1</v>
      </c>
      <c r="AX11" s="18"/>
      <c r="AY11" s="18"/>
      <c r="AZ11" s="18"/>
      <c r="BA11" s="18">
        <f t="shared" si="0"/>
        <v>2</v>
      </c>
    </row>
    <row r="12" spans="1:53" ht="39.950000000000003" customHeight="1" x14ac:dyDescent="0.4">
      <c r="A12" s="28">
        <v>29</v>
      </c>
      <c r="B12" s="14">
        <v>42570</v>
      </c>
      <c r="C12" s="15" t="s">
        <v>70</v>
      </c>
      <c r="D12" s="19" t="s">
        <v>71</v>
      </c>
      <c r="E12" s="17" t="s">
        <v>91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>
        <v>1</v>
      </c>
      <c r="AA12" s="18">
        <v>1</v>
      </c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>
        <v>1</v>
      </c>
      <c r="AR12" s="18"/>
      <c r="AS12" s="18">
        <v>1</v>
      </c>
      <c r="AT12" s="18"/>
      <c r="AU12" s="18"/>
      <c r="AV12" s="18"/>
      <c r="AW12" s="18"/>
      <c r="AX12" s="18"/>
      <c r="AY12" s="18"/>
      <c r="AZ12" s="18"/>
      <c r="BA12" s="18">
        <f t="shared" si="0"/>
        <v>4</v>
      </c>
    </row>
    <row r="13" spans="1:53" ht="39.950000000000003" customHeight="1" x14ac:dyDescent="0.4">
      <c r="A13" s="28">
        <v>29</v>
      </c>
      <c r="B13" s="14">
        <v>42570</v>
      </c>
      <c r="C13" s="15" t="s">
        <v>72</v>
      </c>
      <c r="D13" s="19" t="s">
        <v>73</v>
      </c>
      <c r="E13" s="17" t="s">
        <v>91</v>
      </c>
      <c r="F13" s="18">
        <v>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0</v>
      </c>
    </row>
    <row r="14" spans="1:53" ht="39.950000000000003" customHeight="1" x14ac:dyDescent="0.4">
      <c r="A14" s="28">
        <v>29</v>
      </c>
      <c r="B14" s="14">
        <v>42570</v>
      </c>
      <c r="C14" s="15" t="s">
        <v>74</v>
      </c>
      <c r="D14" s="19" t="s">
        <v>75</v>
      </c>
      <c r="E14" s="17" t="s">
        <v>91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>
        <v>1</v>
      </c>
      <c r="Z14" s="18">
        <v>1</v>
      </c>
      <c r="AA14" s="18">
        <v>1</v>
      </c>
      <c r="AB14" s="18"/>
      <c r="AC14" s="18">
        <v>4</v>
      </c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>
        <f t="shared" si="0"/>
        <v>7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BA23"/>
  <sheetViews>
    <sheetView zoomScale="70" zoomScaleNormal="70" zoomScaleSheetLayoutView="55" workbookViewId="0">
      <selection sqref="A1:E1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10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8">
        <v>30</v>
      </c>
      <c r="B3" s="14">
        <v>42577</v>
      </c>
      <c r="C3" s="15" t="s">
        <v>52</v>
      </c>
      <c r="D3" s="16" t="s">
        <v>53</v>
      </c>
      <c r="E3" s="17" t="s">
        <v>89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>
        <v>4</v>
      </c>
      <c r="AB3" s="18"/>
      <c r="AC3" s="18">
        <v>1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>
        <v>2</v>
      </c>
      <c r="AT3" s="18"/>
      <c r="AU3" s="18"/>
      <c r="AV3" s="18"/>
      <c r="AW3" s="18"/>
      <c r="AX3" s="18"/>
      <c r="AY3" s="18"/>
      <c r="AZ3" s="18"/>
      <c r="BA3" s="18">
        <f>SUM(G3:AZ3)</f>
        <v>7</v>
      </c>
    </row>
    <row r="4" spans="1:53" ht="39.950000000000003" customHeight="1" x14ac:dyDescent="0.4">
      <c r="A4" s="28">
        <v>30</v>
      </c>
      <c r="B4" s="14">
        <v>42577</v>
      </c>
      <c r="C4" s="15" t="s">
        <v>54</v>
      </c>
      <c r="D4" s="19" t="s">
        <v>55</v>
      </c>
      <c r="E4" s="17" t="s">
        <v>89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>
        <v>1</v>
      </c>
      <c r="AA4" s="18"/>
      <c r="AB4" s="18"/>
      <c r="AC4" s="18">
        <v>1</v>
      </c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>
        <v>1</v>
      </c>
      <c r="BA4" s="18">
        <f t="shared" ref="BA4:BA14" si="0">SUM(G4:AZ4)</f>
        <v>3</v>
      </c>
    </row>
    <row r="5" spans="1:53" ht="39.950000000000003" customHeight="1" x14ac:dyDescent="0.4">
      <c r="A5" s="28">
        <v>30</v>
      </c>
      <c r="B5" s="14">
        <v>42577</v>
      </c>
      <c r="C5" s="15" t="s">
        <v>56</v>
      </c>
      <c r="D5" s="19" t="s">
        <v>57</v>
      </c>
      <c r="E5" s="17" t="s">
        <v>89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>
        <v>3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>
        <v>1</v>
      </c>
      <c r="BA5" s="18">
        <f t="shared" si="0"/>
        <v>4</v>
      </c>
    </row>
    <row r="6" spans="1:53" ht="39.950000000000003" customHeight="1" x14ac:dyDescent="0.4">
      <c r="A6" s="28">
        <v>30</v>
      </c>
      <c r="B6" s="14">
        <v>42577</v>
      </c>
      <c r="C6" s="15" t="s">
        <v>58</v>
      </c>
      <c r="D6" s="19" t="s">
        <v>59</v>
      </c>
      <c r="E6" s="17" t="s">
        <v>89</v>
      </c>
      <c r="F6" s="18">
        <v>1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>
        <f t="shared" si="0"/>
        <v>0</v>
      </c>
    </row>
    <row r="7" spans="1:53" ht="39.950000000000003" customHeight="1" x14ac:dyDescent="0.4">
      <c r="A7" s="28">
        <v>30</v>
      </c>
      <c r="B7" s="14">
        <v>42577</v>
      </c>
      <c r="C7" s="15" t="s">
        <v>60</v>
      </c>
      <c r="D7" s="19" t="s">
        <v>61</v>
      </c>
      <c r="E7" s="17" t="s">
        <v>88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>
        <v>3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>
        <v>2</v>
      </c>
      <c r="BA7" s="18">
        <f t="shared" si="0"/>
        <v>5</v>
      </c>
    </row>
    <row r="8" spans="1:53" ht="39.950000000000003" customHeight="1" x14ac:dyDescent="0.4">
      <c r="A8" s="28">
        <v>30</v>
      </c>
      <c r="B8" s="14">
        <v>42577</v>
      </c>
      <c r="C8" s="15" t="s">
        <v>62</v>
      </c>
      <c r="D8" s="19" t="s">
        <v>63</v>
      </c>
      <c r="E8" s="17" t="s">
        <v>88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>
        <v>2</v>
      </c>
      <c r="AA8" s="18"/>
      <c r="AB8" s="18"/>
      <c r="AC8" s="18"/>
      <c r="AD8" s="18"/>
      <c r="AE8" s="18"/>
      <c r="AF8" s="18"/>
      <c r="AG8" s="18"/>
      <c r="AH8" s="18"/>
      <c r="AI8" s="18"/>
      <c r="AJ8" s="18">
        <v>1</v>
      </c>
      <c r="AK8" s="18"/>
      <c r="AL8" s="18"/>
      <c r="AM8" s="18"/>
      <c r="AN8" s="18"/>
      <c r="AO8" s="18"/>
      <c r="AP8" s="18"/>
      <c r="AQ8" s="18"/>
      <c r="AR8" s="18"/>
      <c r="AS8" s="18">
        <v>1</v>
      </c>
      <c r="AT8" s="18"/>
      <c r="AU8" s="18"/>
      <c r="AV8" s="18"/>
      <c r="AW8" s="18"/>
      <c r="AX8" s="18"/>
      <c r="AY8" s="18"/>
      <c r="AZ8" s="18"/>
      <c r="BA8" s="18">
        <f t="shared" si="0"/>
        <v>4</v>
      </c>
    </row>
    <row r="9" spans="1:53" ht="39.950000000000003" customHeight="1" x14ac:dyDescent="0.4">
      <c r="A9" s="28">
        <v>30</v>
      </c>
      <c r="B9" s="14">
        <v>42577</v>
      </c>
      <c r="C9" s="15" t="s">
        <v>64</v>
      </c>
      <c r="D9" s="19" t="s">
        <v>65</v>
      </c>
      <c r="E9" s="17" t="s">
        <v>93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>
        <v>1</v>
      </c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>
        <f t="shared" si="0"/>
        <v>1</v>
      </c>
    </row>
    <row r="10" spans="1:53" ht="39.950000000000003" customHeight="1" x14ac:dyDescent="0.4">
      <c r="A10" s="28">
        <v>30</v>
      </c>
      <c r="B10" s="14">
        <v>42577</v>
      </c>
      <c r="C10" s="15" t="s">
        <v>66</v>
      </c>
      <c r="D10" s="19" t="s">
        <v>67</v>
      </c>
      <c r="E10" s="17" t="s">
        <v>93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>
        <f t="shared" si="0"/>
        <v>0</v>
      </c>
    </row>
    <row r="11" spans="1:53" ht="39.950000000000003" customHeight="1" x14ac:dyDescent="0.4">
      <c r="A11" s="28">
        <v>30</v>
      </c>
      <c r="B11" s="14">
        <v>42577</v>
      </c>
      <c r="C11" s="15" t="s">
        <v>68</v>
      </c>
      <c r="D11" s="19" t="s">
        <v>69</v>
      </c>
      <c r="E11" s="17" t="s">
        <v>93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>
        <v>1</v>
      </c>
      <c r="AA11" s="18"/>
      <c r="AB11" s="18"/>
      <c r="AC11" s="18"/>
      <c r="AD11" s="18"/>
      <c r="AE11" s="18"/>
      <c r="AF11" s="18"/>
      <c r="AG11" s="18">
        <v>1</v>
      </c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>
        <v>1</v>
      </c>
      <c r="AT11" s="18"/>
      <c r="AU11" s="18"/>
      <c r="AV11" s="18"/>
      <c r="AW11" s="18"/>
      <c r="AX11" s="18"/>
      <c r="AY11" s="18"/>
      <c r="AZ11" s="18">
        <v>1</v>
      </c>
      <c r="BA11" s="18">
        <f t="shared" si="0"/>
        <v>4</v>
      </c>
    </row>
    <row r="12" spans="1:53" ht="39.950000000000003" customHeight="1" x14ac:dyDescent="0.4">
      <c r="A12" s="28">
        <v>30</v>
      </c>
      <c r="B12" s="14">
        <v>42577</v>
      </c>
      <c r="C12" s="15" t="s">
        <v>70</v>
      </c>
      <c r="D12" s="19" t="s">
        <v>71</v>
      </c>
      <c r="E12" s="17" t="s">
        <v>93</v>
      </c>
      <c r="F12" s="18"/>
      <c r="G12" s="18"/>
      <c r="H12" s="18"/>
      <c r="I12" s="18"/>
      <c r="J12" s="18">
        <v>1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>
        <v>1</v>
      </c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>
        <v>1</v>
      </c>
      <c r="AT12" s="18"/>
      <c r="AU12" s="18"/>
      <c r="AV12" s="18"/>
      <c r="AW12" s="18"/>
      <c r="AX12" s="18"/>
      <c r="AY12" s="18"/>
      <c r="AZ12" s="18"/>
      <c r="BA12" s="18">
        <f t="shared" si="0"/>
        <v>3</v>
      </c>
    </row>
    <row r="13" spans="1:53" ht="39.950000000000003" customHeight="1" x14ac:dyDescent="0.4">
      <c r="A13" s="28">
        <v>30</v>
      </c>
      <c r="B13" s="14">
        <v>42577</v>
      </c>
      <c r="C13" s="15" t="s">
        <v>72</v>
      </c>
      <c r="D13" s="19" t="s">
        <v>73</v>
      </c>
      <c r="E13" s="17" t="s">
        <v>93</v>
      </c>
      <c r="F13" s="18" t="s">
        <v>98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0</v>
      </c>
    </row>
    <row r="14" spans="1:53" ht="39.950000000000003" customHeight="1" x14ac:dyDescent="0.4">
      <c r="A14" s="28">
        <v>30</v>
      </c>
      <c r="B14" s="14">
        <v>42577</v>
      </c>
      <c r="C14" s="15" t="s">
        <v>74</v>
      </c>
      <c r="D14" s="19" t="s">
        <v>75</v>
      </c>
      <c r="E14" s="17" t="s">
        <v>93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>
        <v>1</v>
      </c>
      <c r="AB14" s="18"/>
      <c r="AC14" s="18">
        <v>1</v>
      </c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>
        <v>2</v>
      </c>
      <c r="BA14" s="18">
        <f t="shared" si="0"/>
        <v>4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BA23"/>
  <sheetViews>
    <sheetView zoomScale="70" zoomScaleNormal="70" zoomScaleSheetLayoutView="55" workbookViewId="0">
      <selection sqref="A1:E1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10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8">
        <v>31</v>
      </c>
      <c r="B3" s="14">
        <v>42584</v>
      </c>
      <c r="C3" s="15" t="s">
        <v>52</v>
      </c>
      <c r="D3" s="16" t="s">
        <v>53</v>
      </c>
      <c r="E3" s="17" t="s">
        <v>94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>
        <v>1</v>
      </c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>
        <f>SUM(G3:AZ3)</f>
        <v>1</v>
      </c>
    </row>
    <row r="4" spans="1:53" ht="39.950000000000003" customHeight="1" x14ac:dyDescent="0.4">
      <c r="A4" s="28">
        <v>31</v>
      </c>
      <c r="B4" s="14">
        <v>42584</v>
      </c>
      <c r="C4" s="15" t="s">
        <v>54</v>
      </c>
      <c r="D4" s="19" t="s">
        <v>55</v>
      </c>
      <c r="E4" s="17" t="s">
        <v>94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>
        <v>1</v>
      </c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>
        <v>3</v>
      </c>
      <c r="BA4" s="18">
        <f t="shared" ref="BA4:BA14" si="0">SUM(G4:AZ4)</f>
        <v>4</v>
      </c>
    </row>
    <row r="5" spans="1:53" ht="39.950000000000003" customHeight="1" x14ac:dyDescent="0.4">
      <c r="A5" s="28">
        <v>31</v>
      </c>
      <c r="B5" s="14">
        <v>42584</v>
      </c>
      <c r="C5" s="15" t="s">
        <v>56</v>
      </c>
      <c r="D5" s="19" t="s">
        <v>57</v>
      </c>
      <c r="E5" s="17" t="s">
        <v>94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>
        <v>9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>
        <v>5</v>
      </c>
      <c r="BA5" s="18">
        <f t="shared" si="0"/>
        <v>14</v>
      </c>
    </row>
    <row r="6" spans="1:53" ht="39.950000000000003" customHeight="1" x14ac:dyDescent="0.4">
      <c r="A6" s="28">
        <v>31</v>
      </c>
      <c r="B6" s="14">
        <v>42584</v>
      </c>
      <c r="C6" s="15" t="s">
        <v>58</v>
      </c>
      <c r="D6" s="19" t="s">
        <v>59</v>
      </c>
      <c r="E6" s="17" t="s">
        <v>94</v>
      </c>
      <c r="F6" s="18">
        <v>1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>
        <f t="shared" si="0"/>
        <v>0</v>
      </c>
    </row>
    <row r="7" spans="1:53" ht="39.950000000000003" customHeight="1" x14ac:dyDescent="0.4">
      <c r="A7" s="28">
        <v>31</v>
      </c>
      <c r="B7" s="14">
        <v>42584</v>
      </c>
      <c r="C7" s="15" t="s">
        <v>60</v>
      </c>
      <c r="D7" s="19" t="s">
        <v>61</v>
      </c>
      <c r="E7" s="17" t="s">
        <v>94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>
        <v>2</v>
      </c>
      <c r="AB7" s="18"/>
      <c r="AC7" s="18">
        <v>6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>
        <v>5</v>
      </c>
      <c r="BA7" s="18">
        <f t="shared" si="0"/>
        <v>13</v>
      </c>
    </row>
    <row r="8" spans="1:53" ht="39.950000000000003" customHeight="1" x14ac:dyDescent="0.4">
      <c r="A8" s="28">
        <v>31</v>
      </c>
      <c r="B8" s="14">
        <v>42584</v>
      </c>
      <c r="C8" s="15" t="s">
        <v>62</v>
      </c>
      <c r="D8" s="19" t="s">
        <v>63</v>
      </c>
      <c r="E8" s="17" t="s">
        <v>94</v>
      </c>
      <c r="F8" s="18">
        <v>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>
        <f t="shared" si="0"/>
        <v>0</v>
      </c>
    </row>
    <row r="9" spans="1:53" ht="39.950000000000003" customHeight="1" x14ac:dyDescent="0.4">
      <c r="A9" s="28">
        <v>31</v>
      </c>
      <c r="B9" s="14">
        <v>42584</v>
      </c>
      <c r="C9" s="15" t="s">
        <v>64</v>
      </c>
      <c r="D9" s="19" t="s">
        <v>65</v>
      </c>
      <c r="E9" s="17" t="s">
        <v>93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>
        <v>1</v>
      </c>
      <c r="AA9" s="18"/>
      <c r="AB9" s="18"/>
      <c r="AC9" s="18">
        <v>3</v>
      </c>
      <c r="AD9" s="18"/>
      <c r="AE9" s="18"/>
      <c r="AF9" s="18"/>
      <c r="AG9" s="18">
        <v>1</v>
      </c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>
        <f t="shared" si="0"/>
        <v>5</v>
      </c>
    </row>
    <row r="10" spans="1:53" ht="39.950000000000003" customHeight="1" x14ac:dyDescent="0.4">
      <c r="A10" s="28">
        <v>31</v>
      </c>
      <c r="B10" s="14">
        <v>42584</v>
      </c>
      <c r="C10" s="15" t="s">
        <v>66</v>
      </c>
      <c r="D10" s="19" t="s">
        <v>67</v>
      </c>
      <c r="E10" s="17" t="s">
        <v>93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>
        <v>3</v>
      </c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>
        <v>7</v>
      </c>
      <c r="AT10" s="18"/>
      <c r="AU10" s="18"/>
      <c r="AV10" s="18"/>
      <c r="AW10" s="18"/>
      <c r="AX10" s="18"/>
      <c r="AY10" s="18"/>
      <c r="AZ10" s="18"/>
      <c r="BA10" s="18">
        <f t="shared" si="0"/>
        <v>10</v>
      </c>
    </row>
    <row r="11" spans="1:53" ht="39.950000000000003" customHeight="1" x14ac:dyDescent="0.4">
      <c r="A11" s="28">
        <v>31</v>
      </c>
      <c r="B11" s="14">
        <v>42584</v>
      </c>
      <c r="C11" s="15" t="s">
        <v>68</v>
      </c>
      <c r="D11" s="19" t="s">
        <v>69</v>
      </c>
      <c r="E11" s="17" t="s">
        <v>93</v>
      </c>
      <c r="F11" s="18"/>
      <c r="G11" s="18"/>
      <c r="H11" s="18">
        <v>3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>
        <v>1</v>
      </c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>
        <f t="shared" si="0"/>
        <v>4</v>
      </c>
    </row>
    <row r="12" spans="1:53" ht="39.950000000000003" customHeight="1" x14ac:dyDescent="0.4">
      <c r="A12" s="28">
        <v>31</v>
      </c>
      <c r="B12" s="14">
        <v>42584</v>
      </c>
      <c r="C12" s="15" t="s">
        <v>70</v>
      </c>
      <c r="D12" s="19" t="s">
        <v>71</v>
      </c>
      <c r="E12" s="17" t="s">
        <v>93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>
        <v>1</v>
      </c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>
        <v>4</v>
      </c>
      <c r="AT12" s="18"/>
      <c r="AU12" s="18"/>
      <c r="AV12" s="18"/>
      <c r="AW12" s="18"/>
      <c r="AX12" s="18"/>
      <c r="AY12" s="18"/>
      <c r="AZ12" s="18"/>
      <c r="BA12" s="18">
        <f t="shared" si="0"/>
        <v>5</v>
      </c>
    </row>
    <row r="13" spans="1:53" ht="39.950000000000003" customHeight="1" x14ac:dyDescent="0.4">
      <c r="A13" s="28">
        <v>31</v>
      </c>
      <c r="B13" s="14">
        <v>42584</v>
      </c>
      <c r="C13" s="15" t="s">
        <v>72</v>
      </c>
      <c r="D13" s="19" t="s">
        <v>73</v>
      </c>
      <c r="E13" s="17" t="s">
        <v>93</v>
      </c>
      <c r="F13" s="18">
        <v>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0</v>
      </c>
    </row>
    <row r="14" spans="1:53" ht="39.950000000000003" customHeight="1" x14ac:dyDescent="0.4">
      <c r="A14" s="28">
        <v>31</v>
      </c>
      <c r="B14" s="14">
        <v>42584</v>
      </c>
      <c r="C14" s="15" t="s">
        <v>74</v>
      </c>
      <c r="D14" s="19" t="s">
        <v>75</v>
      </c>
      <c r="E14" s="17" t="s">
        <v>93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>
        <v>2</v>
      </c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>
        <f t="shared" si="0"/>
        <v>2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23"/>
  <sheetViews>
    <sheetView zoomScale="70" zoomScaleNormal="70" zoomScaleSheetLayoutView="55" workbookViewId="0">
      <selection sqref="A1:E1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style="27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10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6">
        <v>14</v>
      </c>
      <c r="B3" s="14">
        <v>42465</v>
      </c>
      <c r="C3" s="15" t="s">
        <v>52</v>
      </c>
      <c r="D3" s="16" t="s">
        <v>53</v>
      </c>
      <c r="E3" s="18" t="s">
        <v>81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>
        <v>1</v>
      </c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>
        <f>SUM(G3:AZ3)</f>
        <v>1</v>
      </c>
    </row>
    <row r="4" spans="1:53" ht="39.950000000000003" customHeight="1" x14ac:dyDescent="0.4">
      <c r="A4" s="26">
        <v>14</v>
      </c>
      <c r="B4" s="14">
        <v>42465</v>
      </c>
      <c r="C4" s="15" t="s">
        <v>54</v>
      </c>
      <c r="D4" s="19" t="s">
        <v>55</v>
      </c>
      <c r="E4" s="18" t="s">
        <v>81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>
        <v>3</v>
      </c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>
        <v>2</v>
      </c>
      <c r="BA4" s="18">
        <f t="shared" ref="BA4:BA14" si="0">SUM(G4:AZ4)</f>
        <v>5</v>
      </c>
    </row>
    <row r="5" spans="1:53" ht="39.950000000000003" customHeight="1" x14ac:dyDescent="0.4">
      <c r="A5" s="26">
        <v>14</v>
      </c>
      <c r="B5" s="14">
        <v>42465</v>
      </c>
      <c r="C5" s="15" t="s">
        <v>56</v>
      </c>
      <c r="D5" s="19" t="s">
        <v>57</v>
      </c>
      <c r="E5" s="18" t="s">
        <v>81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>
        <v>1</v>
      </c>
      <c r="AD5" s="18"/>
      <c r="AE5" s="18"/>
      <c r="AF5" s="18"/>
      <c r="AG5" s="18">
        <v>1</v>
      </c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>
        <v>4</v>
      </c>
      <c r="BA5" s="18">
        <f t="shared" si="0"/>
        <v>6</v>
      </c>
    </row>
    <row r="6" spans="1:53" ht="39.950000000000003" customHeight="1" x14ac:dyDescent="0.4">
      <c r="A6" s="26">
        <v>14</v>
      </c>
      <c r="B6" s="14">
        <v>42465</v>
      </c>
      <c r="C6" s="15" t="s">
        <v>58</v>
      </c>
      <c r="D6" s="19" t="s">
        <v>59</v>
      </c>
      <c r="E6" s="18" t="s">
        <v>81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>
        <v>1</v>
      </c>
      <c r="AB6" s="18"/>
      <c r="AC6" s="18">
        <v>7</v>
      </c>
      <c r="AD6" s="18">
        <v>1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>
        <v>2</v>
      </c>
      <c r="BA6" s="18">
        <f t="shared" si="0"/>
        <v>11</v>
      </c>
    </row>
    <row r="7" spans="1:53" ht="39.950000000000003" customHeight="1" x14ac:dyDescent="0.4">
      <c r="A7" s="26">
        <v>14</v>
      </c>
      <c r="B7" s="14">
        <v>42465</v>
      </c>
      <c r="C7" s="15" t="s">
        <v>60</v>
      </c>
      <c r="D7" s="19" t="s">
        <v>61</v>
      </c>
      <c r="E7" s="18" t="s">
        <v>81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>
        <v>1</v>
      </c>
      <c r="AB7" s="18"/>
      <c r="AC7" s="18">
        <v>3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>
        <f t="shared" si="0"/>
        <v>4</v>
      </c>
    </row>
    <row r="8" spans="1:53" ht="39.950000000000003" customHeight="1" x14ac:dyDescent="0.4">
      <c r="A8" s="26">
        <v>14</v>
      </c>
      <c r="B8" s="14">
        <v>42465</v>
      </c>
      <c r="C8" s="15" t="s">
        <v>62</v>
      </c>
      <c r="D8" s="19" t="s">
        <v>63</v>
      </c>
      <c r="E8" s="18" t="s">
        <v>81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>
        <v>1</v>
      </c>
      <c r="AA8" s="18"/>
      <c r="AB8" s="18"/>
      <c r="AC8" s="18">
        <v>2</v>
      </c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>
        <f t="shared" si="0"/>
        <v>3</v>
      </c>
    </row>
    <row r="9" spans="1:53" ht="39.950000000000003" customHeight="1" x14ac:dyDescent="0.4">
      <c r="A9" s="26">
        <v>14</v>
      </c>
      <c r="B9" s="14">
        <v>42465</v>
      </c>
      <c r="C9" s="15" t="s">
        <v>64</v>
      </c>
      <c r="D9" s="19" t="s">
        <v>65</v>
      </c>
      <c r="E9" s="18" t="s">
        <v>82</v>
      </c>
      <c r="F9" s="18" t="s">
        <v>84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>
        <f t="shared" si="0"/>
        <v>0</v>
      </c>
    </row>
    <row r="10" spans="1:53" ht="39.950000000000003" customHeight="1" x14ac:dyDescent="0.4">
      <c r="A10" s="26">
        <v>14</v>
      </c>
      <c r="B10" s="14">
        <v>42465</v>
      </c>
      <c r="C10" s="15" t="s">
        <v>66</v>
      </c>
      <c r="D10" s="19" t="s">
        <v>67</v>
      </c>
      <c r="E10" s="18" t="s">
        <v>82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>
        <v>1</v>
      </c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>
        <v>1</v>
      </c>
      <c r="AU10" s="18"/>
      <c r="AV10" s="18"/>
      <c r="AW10" s="18"/>
      <c r="AX10" s="18"/>
      <c r="AY10" s="18"/>
      <c r="AZ10" s="18"/>
      <c r="BA10" s="18">
        <f t="shared" si="0"/>
        <v>2</v>
      </c>
    </row>
    <row r="11" spans="1:53" ht="39.950000000000003" customHeight="1" x14ac:dyDescent="0.4">
      <c r="A11" s="26">
        <v>14</v>
      </c>
      <c r="B11" s="14">
        <v>42465</v>
      </c>
      <c r="C11" s="15" t="s">
        <v>68</v>
      </c>
      <c r="D11" s="19" t="s">
        <v>69</v>
      </c>
      <c r="E11" s="18" t="s">
        <v>82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>
        <v>1</v>
      </c>
      <c r="V11" s="18"/>
      <c r="W11" s="18"/>
      <c r="X11" s="18"/>
      <c r="Y11" s="18"/>
      <c r="Z11" s="18"/>
      <c r="AA11" s="18"/>
      <c r="AB11" s="18"/>
      <c r="AC11" s="18"/>
      <c r="AD11" s="18"/>
      <c r="AE11" s="18">
        <v>1</v>
      </c>
      <c r="AF11" s="18">
        <v>1</v>
      </c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>
        <v>1</v>
      </c>
      <c r="BA11" s="18">
        <f t="shared" si="0"/>
        <v>4</v>
      </c>
    </row>
    <row r="12" spans="1:53" ht="39.950000000000003" customHeight="1" x14ac:dyDescent="0.4">
      <c r="A12" s="26">
        <v>14</v>
      </c>
      <c r="B12" s="14">
        <v>42465</v>
      </c>
      <c r="C12" s="15" t="s">
        <v>70</v>
      </c>
      <c r="D12" s="19" t="s">
        <v>71</v>
      </c>
      <c r="E12" s="18" t="s">
        <v>82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>
        <v>1</v>
      </c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>
        <f t="shared" si="0"/>
        <v>1</v>
      </c>
    </row>
    <row r="13" spans="1:53" ht="39.950000000000003" customHeight="1" x14ac:dyDescent="0.4">
      <c r="A13" s="26">
        <v>14</v>
      </c>
      <c r="B13" s="14">
        <v>42465</v>
      </c>
      <c r="C13" s="15" t="s">
        <v>72</v>
      </c>
      <c r="D13" s="19" t="s">
        <v>73</v>
      </c>
      <c r="E13" s="18" t="s">
        <v>82</v>
      </c>
      <c r="F13" s="18">
        <v>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0</v>
      </c>
    </row>
    <row r="14" spans="1:53" ht="39.950000000000003" customHeight="1" x14ac:dyDescent="0.4">
      <c r="A14" s="26">
        <v>14</v>
      </c>
      <c r="B14" s="14">
        <v>42465</v>
      </c>
      <c r="C14" s="15" t="s">
        <v>74</v>
      </c>
      <c r="D14" s="19" t="s">
        <v>75</v>
      </c>
      <c r="E14" s="18" t="s">
        <v>82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>
        <v>1</v>
      </c>
      <c r="BA14" s="18">
        <f t="shared" si="0"/>
        <v>1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A23"/>
  <sheetViews>
    <sheetView zoomScale="70" zoomScaleNormal="70" zoomScaleSheetLayoutView="55" workbookViewId="0">
      <selection sqref="A1:E1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29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8">
        <v>32</v>
      </c>
      <c r="B3" s="14">
        <v>42591</v>
      </c>
      <c r="C3" s="15" t="s">
        <v>52</v>
      </c>
      <c r="D3" s="16" t="s">
        <v>53</v>
      </c>
      <c r="E3" s="17" t="s">
        <v>88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>
        <v>1</v>
      </c>
      <c r="AB3" s="18"/>
      <c r="AC3" s="18">
        <v>2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>
        <v>1</v>
      </c>
      <c r="BA3" s="18">
        <f>SUM(G3:AZ3)</f>
        <v>4</v>
      </c>
    </row>
    <row r="4" spans="1:53" ht="39.950000000000003" customHeight="1" x14ac:dyDescent="0.4">
      <c r="A4" s="28">
        <v>32</v>
      </c>
      <c r="B4" s="14">
        <v>42591</v>
      </c>
      <c r="C4" s="15" t="s">
        <v>54</v>
      </c>
      <c r="D4" s="19" t="s">
        <v>55</v>
      </c>
      <c r="E4" s="17" t="s">
        <v>88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>
        <v>2</v>
      </c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>
        <v>2</v>
      </c>
      <c r="BA4" s="18">
        <f t="shared" ref="BA4:BA14" si="0">SUM(G4:AZ4)</f>
        <v>4</v>
      </c>
    </row>
    <row r="5" spans="1:53" ht="39.950000000000003" customHeight="1" x14ac:dyDescent="0.4">
      <c r="A5" s="28">
        <v>32</v>
      </c>
      <c r="B5" s="14">
        <v>42591</v>
      </c>
      <c r="C5" s="15" t="s">
        <v>56</v>
      </c>
      <c r="D5" s="19" t="s">
        <v>57</v>
      </c>
      <c r="E5" s="17" t="s">
        <v>88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>
        <v>13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>
        <v>2</v>
      </c>
      <c r="BA5" s="18">
        <f t="shared" si="0"/>
        <v>15</v>
      </c>
    </row>
    <row r="6" spans="1:53" ht="39.950000000000003" customHeight="1" x14ac:dyDescent="0.4">
      <c r="A6" s="28">
        <v>32</v>
      </c>
      <c r="B6" s="14">
        <v>42591</v>
      </c>
      <c r="C6" s="15" t="s">
        <v>58</v>
      </c>
      <c r="D6" s="19" t="s">
        <v>59</v>
      </c>
      <c r="E6" s="17" t="s">
        <v>88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>
        <v>1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>
        <f t="shared" si="0"/>
        <v>1</v>
      </c>
    </row>
    <row r="7" spans="1:53" ht="39.950000000000003" customHeight="1" x14ac:dyDescent="0.4">
      <c r="A7" s="28">
        <v>32</v>
      </c>
      <c r="B7" s="14">
        <v>42591</v>
      </c>
      <c r="C7" s="15" t="s">
        <v>60</v>
      </c>
      <c r="D7" s="19" t="s">
        <v>61</v>
      </c>
      <c r="E7" s="17" t="s">
        <v>88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>
        <v>2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>
        <v>1</v>
      </c>
      <c r="BA7" s="18">
        <f t="shared" si="0"/>
        <v>3</v>
      </c>
    </row>
    <row r="8" spans="1:53" ht="39.950000000000003" customHeight="1" x14ac:dyDescent="0.4">
      <c r="A8" s="28">
        <v>32</v>
      </c>
      <c r="B8" s="14">
        <v>42591</v>
      </c>
      <c r="C8" s="15" t="s">
        <v>62</v>
      </c>
      <c r="D8" s="19" t="s">
        <v>63</v>
      </c>
      <c r="E8" s="17" t="s">
        <v>88</v>
      </c>
      <c r="F8" s="18">
        <v>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>
        <f t="shared" si="0"/>
        <v>0</v>
      </c>
    </row>
    <row r="9" spans="1:53" ht="39.950000000000003" customHeight="1" x14ac:dyDescent="0.4">
      <c r="A9" s="28">
        <v>32</v>
      </c>
      <c r="B9" s="14">
        <v>42591</v>
      </c>
      <c r="C9" s="15" t="s">
        <v>64</v>
      </c>
      <c r="D9" s="19" t="s">
        <v>65</v>
      </c>
      <c r="E9" s="17" t="s">
        <v>88</v>
      </c>
      <c r="F9" s="18">
        <v>0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>
        <f t="shared" si="0"/>
        <v>0</v>
      </c>
    </row>
    <row r="10" spans="1:53" ht="39.950000000000003" customHeight="1" x14ac:dyDescent="0.4">
      <c r="A10" s="28">
        <v>32</v>
      </c>
      <c r="B10" s="14">
        <v>42591</v>
      </c>
      <c r="C10" s="15" t="s">
        <v>66</v>
      </c>
      <c r="D10" s="19" t="s">
        <v>67</v>
      </c>
      <c r="E10" s="17" t="s">
        <v>94</v>
      </c>
      <c r="F10" s="18"/>
      <c r="G10" s="18"/>
      <c r="H10" s="18">
        <v>1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>
        <v>2</v>
      </c>
      <c r="Z10" s="18">
        <v>1</v>
      </c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>
        <v>8</v>
      </c>
      <c r="AT10" s="18"/>
      <c r="AU10" s="18"/>
      <c r="AV10" s="18"/>
      <c r="AW10" s="18"/>
      <c r="AX10" s="18"/>
      <c r="AY10" s="18"/>
      <c r="AZ10" s="18"/>
      <c r="BA10" s="18">
        <f t="shared" si="0"/>
        <v>12</v>
      </c>
    </row>
    <row r="11" spans="1:53" ht="39.950000000000003" customHeight="1" x14ac:dyDescent="0.4">
      <c r="A11" s="28">
        <v>32</v>
      </c>
      <c r="B11" s="14">
        <v>42591</v>
      </c>
      <c r="C11" s="15" t="s">
        <v>68</v>
      </c>
      <c r="D11" s="19" t="s">
        <v>69</v>
      </c>
      <c r="E11" s="17" t="s">
        <v>94</v>
      </c>
      <c r="F11" s="18"/>
      <c r="G11" s="18"/>
      <c r="H11" s="18">
        <v>1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>
        <v>2</v>
      </c>
      <c r="AA11" s="18"/>
      <c r="AB11" s="18"/>
      <c r="AC11" s="18">
        <v>1</v>
      </c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>
        <v>1</v>
      </c>
      <c r="AX11" s="18"/>
      <c r="AY11" s="18"/>
      <c r="AZ11" s="18"/>
      <c r="BA11" s="18">
        <f t="shared" si="0"/>
        <v>5</v>
      </c>
    </row>
    <row r="12" spans="1:53" ht="39.950000000000003" customHeight="1" x14ac:dyDescent="0.4">
      <c r="A12" s="28">
        <v>32</v>
      </c>
      <c r="B12" s="14">
        <v>42591</v>
      </c>
      <c r="C12" s="15" t="s">
        <v>70</v>
      </c>
      <c r="D12" s="19" t="s">
        <v>71</v>
      </c>
      <c r="E12" s="17" t="s">
        <v>94</v>
      </c>
      <c r="F12" s="18" t="s">
        <v>83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>
        <f t="shared" si="0"/>
        <v>0</v>
      </c>
    </row>
    <row r="13" spans="1:53" ht="39.950000000000003" customHeight="1" x14ac:dyDescent="0.4">
      <c r="A13" s="28">
        <v>32</v>
      </c>
      <c r="B13" s="14">
        <v>42591</v>
      </c>
      <c r="C13" s="15" t="s">
        <v>72</v>
      </c>
      <c r="D13" s="19" t="s">
        <v>73</v>
      </c>
      <c r="E13" s="17" t="s">
        <v>94</v>
      </c>
      <c r="F13" s="18"/>
      <c r="G13" s="18"/>
      <c r="H13" s="18">
        <v>1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1</v>
      </c>
    </row>
    <row r="14" spans="1:53" ht="39.950000000000003" customHeight="1" x14ac:dyDescent="0.4">
      <c r="A14" s="28">
        <v>32</v>
      </c>
      <c r="B14" s="14">
        <v>42591</v>
      </c>
      <c r="C14" s="15" t="s">
        <v>74</v>
      </c>
      <c r="D14" s="19" t="s">
        <v>75</v>
      </c>
      <c r="E14" s="17" t="s">
        <v>94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>
        <v>2</v>
      </c>
      <c r="AB14" s="18"/>
      <c r="AC14" s="18">
        <v>1</v>
      </c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>
        <f t="shared" si="0"/>
        <v>3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A23"/>
  <sheetViews>
    <sheetView zoomScale="70" zoomScaleNormal="70" zoomScaleSheetLayoutView="55" workbookViewId="0">
      <selection sqref="A1:E1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10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8">
        <v>33</v>
      </c>
      <c r="B3" s="14">
        <v>42598</v>
      </c>
      <c r="C3" s="15" t="s">
        <v>52</v>
      </c>
      <c r="D3" s="16" t="s">
        <v>53</v>
      </c>
      <c r="E3" s="17" t="s">
        <v>94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>
        <v>3</v>
      </c>
      <c r="AB3" s="18"/>
      <c r="AC3" s="18">
        <v>8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>
        <f>SUM(G3:AZ3)</f>
        <v>11</v>
      </c>
    </row>
    <row r="4" spans="1:53" ht="39.950000000000003" customHeight="1" x14ac:dyDescent="0.4">
      <c r="A4" s="28">
        <v>33</v>
      </c>
      <c r="B4" s="14">
        <v>42598</v>
      </c>
      <c r="C4" s="15" t="s">
        <v>54</v>
      </c>
      <c r="D4" s="19" t="s">
        <v>55</v>
      </c>
      <c r="E4" s="17" t="s">
        <v>94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>
        <v>1</v>
      </c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>
        <f t="shared" ref="BA4:BA14" si="0">SUM(G4:AZ4)</f>
        <v>1</v>
      </c>
    </row>
    <row r="5" spans="1:53" ht="39.950000000000003" customHeight="1" x14ac:dyDescent="0.4">
      <c r="A5" s="28">
        <v>33</v>
      </c>
      <c r="B5" s="14">
        <v>42598</v>
      </c>
      <c r="C5" s="15" t="s">
        <v>56</v>
      </c>
      <c r="D5" s="19" t="s">
        <v>57</v>
      </c>
      <c r="E5" s="17" t="s">
        <v>94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>
        <v>23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>
        <v>6</v>
      </c>
      <c r="BA5" s="18">
        <f t="shared" si="0"/>
        <v>29</v>
      </c>
    </row>
    <row r="6" spans="1:53" ht="39.950000000000003" customHeight="1" x14ac:dyDescent="0.4">
      <c r="A6" s="28">
        <v>33</v>
      </c>
      <c r="B6" s="14">
        <v>42598</v>
      </c>
      <c r="C6" s="15" t="s">
        <v>58</v>
      </c>
      <c r="D6" s="19" t="s">
        <v>59</v>
      </c>
      <c r="E6" s="17" t="s">
        <v>94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>
        <v>2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>
        <f t="shared" si="0"/>
        <v>2</v>
      </c>
    </row>
    <row r="7" spans="1:53" ht="39.950000000000003" customHeight="1" x14ac:dyDescent="0.4">
      <c r="A7" s="28">
        <v>33</v>
      </c>
      <c r="B7" s="14">
        <v>42598</v>
      </c>
      <c r="C7" s="15" t="s">
        <v>60</v>
      </c>
      <c r="D7" s="19" t="s">
        <v>61</v>
      </c>
      <c r="E7" s="17" t="s">
        <v>94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>
        <v>8</v>
      </c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>
        <v>15</v>
      </c>
      <c r="BA7" s="18">
        <f t="shared" si="0"/>
        <v>23</v>
      </c>
    </row>
    <row r="8" spans="1:53" ht="39.950000000000003" customHeight="1" x14ac:dyDescent="0.4">
      <c r="A8" s="28">
        <v>33</v>
      </c>
      <c r="B8" s="14">
        <v>42598</v>
      </c>
      <c r="C8" s="15" t="s">
        <v>62</v>
      </c>
      <c r="D8" s="19" t="s">
        <v>63</v>
      </c>
      <c r="E8" s="17" t="s">
        <v>94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>
        <v>1</v>
      </c>
      <c r="Z8" s="18">
        <v>1</v>
      </c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>
        <v>2</v>
      </c>
      <c r="AT8" s="18"/>
      <c r="AU8" s="18"/>
      <c r="AV8" s="18"/>
      <c r="AW8" s="18"/>
      <c r="AX8" s="18"/>
      <c r="AY8" s="18"/>
      <c r="AZ8" s="18"/>
      <c r="BA8" s="18">
        <f t="shared" si="0"/>
        <v>4</v>
      </c>
    </row>
    <row r="9" spans="1:53" ht="39.950000000000003" customHeight="1" x14ac:dyDescent="0.4">
      <c r="A9" s="28">
        <v>33</v>
      </c>
      <c r="B9" s="14">
        <v>42598</v>
      </c>
      <c r="C9" s="15" t="s">
        <v>64</v>
      </c>
      <c r="D9" s="19" t="s">
        <v>65</v>
      </c>
      <c r="E9" s="17" t="s">
        <v>89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>
        <v>3</v>
      </c>
      <c r="AA9" s="18"/>
      <c r="AB9" s="18"/>
      <c r="AC9" s="18">
        <v>1</v>
      </c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>
        <f t="shared" si="0"/>
        <v>4</v>
      </c>
    </row>
    <row r="10" spans="1:53" ht="39.950000000000003" customHeight="1" x14ac:dyDescent="0.4">
      <c r="A10" s="28">
        <v>33</v>
      </c>
      <c r="B10" s="14">
        <v>42598</v>
      </c>
      <c r="C10" s="15" t="s">
        <v>66</v>
      </c>
      <c r="D10" s="19" t="s">
        <v>67</v>
      </c>
      <c r="E10" s="17" t="s">
        <v>89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>
        <v>7</v>
      </c>
      <c r="AT10" s="18"/>
      <c r="AU10" s="18"/>
      <c r="AV10" s="18"/>
      <c r="AW10" s="18"/>
      <c r="AX10" s="18"/>
      <c r="AY10" s="18"/>
      <c r="AZ10" s="18"/>
      <c r="BA10" s="18">
        <f t="shared" si="0"/>
        <v>7</v>
      </c>
    </row>
    <row r="11" spans="1:53" ht="39.950000000000003" customHeight="1" x14ac:dyDescent="0.4">
      <c r="A11" s="28">
        <v>33</v>
      </c>
      <c r="B11" s="14">
        <v>42598</v>
      </c>
      <c r="C11" s="15" t="s">
        <v>68</v>
      </c>
      <c r="D11" s="19" t="s">
        <v>69</v>
      </c>
      <c r="E11" s="17" t="s">
        <v>89</v>
      </c>
      <c r="F11" s="18"/>
      <c r="G11" s="18"/>
      <c r="H11" s="18">
        <v>1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>
        <v>2</v>
      </c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>
        <v>1</v>
      </c>
      <c r="AX11" s="18"/>
      <c r="AY11" s="18"/>
      <c r="AZ11" s="18"/>
      <c r="BA11" s="18">
        <f t="shared" si="0"/>
        <v>4</v>
      </c>
    </row>
    <row r="12" spans="1:53" ht="39.950000000000003" customHeight="1" x14ac:dyDescent="0.4">
      <c r="A12" s="28">
        <v>33</v>
      </c>
      <c r="B12" s="14">
        <v>42598</v>
      </c>
      <c r="C12" s="15" t="s">
        <v>70</v>
      </c>
      <c r="D12" s="19" t="s">
        <v>71</v>
      </c>
      <c r="E12" s="17" t="s">
        <v>89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>
        <v>1</v>
      </c>
      <c r="AT12" s="18"/>
      <c r="AU12" s="18"/>
      <c r="AV12" s="18"/>
      <c r="AW12" s="18"/>
      <c r="AX12" s="18"/>
      <c r="AY12" s="18"/>
      <c r="AZ12" s="18"/>
      <c r="BA12" s="18">
        <f t="shared" si="0"/>
        <v>1</v>
      </c>
    </row>
    <row r="13" spans="1:53" ht="39.950000000000003" customHeight="1" x14ac:dyDescent="0.4">
      <c r="A13" s="28">
        <v>33</v>
      </c>
      <c r="B13" s="14">
        <v>42598</v>
      </c>
      <c r="C13" s="15" t="s">
        <v>72</v>
      </c>
      <c r="D13" s="19" t="s">
        <v>73</v>
      </c>
      <c r="E13" s="17" t="s">
        <v>89</v>
      </c>
      <c r="F13" s="18"/>
      <c r="G13" s="18"/>
      <c r="H13" s="18">
        <v>1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1</v>
      </c>
    </row>
    <row r="14" spans="1:53" ht="39.950000000000003" customHeight="1" x14ac:dyDescent="0.4">
      <c r="A14" s="28">
        <v>33</v>
      </c>
      <c r="B14" s="14">
        <v>42598</v>
      </c>
      <c r="C14" s="15" t="s">
        <v>74</v>
      </c>
      <c r="D14" s="19" t="s">
        <v>75</v>
      </c>
      <c r="E14" s="17" t="s">
        <v>89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>
        <v>1</v>
      </c>
      <c r="AB14" s="18"/>
      <c r="AC14" s="18"/>
      <c r="AD14" s="18"/>
      <c r="AE14" s="18"/>
      <c r="AF14" s="18"/>
      <c r="AG14" s="18"/>
      <c r="AH14" s="18"/>
      <c r="AI14" s="18"/>
      <c r="AJ14" s="18">
        <v>1</v>
      </c>
      <c r="AK14" s="18"/>
      <c r="AL14" s="18"/>
      <c r="AM14" s="18"/>
      <c r="AN14" s="18"/>
      <c r="AO14" s="18"/>
      <c r="AP14" s="18"/>
      <c r="AQ14" s="18"/>
      <c r="AR14" s="18"/>
      <c r="AS14" s="18">
        <v>3</v>
      </c>
      <c r="AT14" s="18"/>
      <c r="AU14" s="18"/>
      <c r="AV14" s="18"/>
      <c r="AW14" s="18"/>
      <c r="AX14" s="18"/>
      <c r="AY14" s="18"/>
      <c r="AZ14" s="18"/>
      <c r="BA14" s="18">
        <f t="shared" si="0"/>
        <v>5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A23"/>
  <sheetViews>
    <sheetView zoomScale="70" zoomScaleNormal="70" zoomScaleSheetLayoutView="55" workbookViewId="0">
      <selection sqref="A1:E1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10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8">
        <v>34</v>
      </c>
      <c r="B3" s="14">
        <v>42605</v>
      </c>
      <c r="C3" s="15" t="s">
        <v>52</v>
      </c>
      <c r="D3" s="16" t="s">
        <v>53</v>
      </c>
      <c r="E3" s="18" t="s">
        <v>94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>
        <v>1</v>
      </c>
      <c r="AA3" s="18">
        <v>4</v>
      </c>
      <c r="AB3" s="18"/>
      <c r="AC3" s="18">
        <v>2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>
        <f>SUM(G3:AZ3)</f>
        <v>7</v>
      </c>
    </row>
    <row r="4" spans="1:53" ht="39.950000000000003" customHeight="1" x14ac:dyDescent="0.4">
      <c r="A4" s="28">
        <v>34</v>
      </c>
      <c r="B4" s="14">
        <v>42605</v>
      </c>
      <c r="C4" s="15" t="s">
        <v>54</v>
      </c>
      <c r="D4" s="19" t="s">
        <v>55</v>
      </c>
      <c r="E4" s="18" t="s">
        <v>94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>
        <v>5</v>
      </c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>
        <v>2</v>
      </c>
      <c r="BA4" s="18">
        <f t="shared" ref="BA4:BA14" si="0">SUM(G4:AZ4)</f>
        <v>7</v>
      </c>
    </row>
    <row r="5" spans="1:53" ht="39.950000000000003" customHeight="1" x14ac:dyDescent="0.4">
      <c r="A5" s="28">
        <v>34</v>
      </c>
      <c r="B5" s="14">
        <v>42605</v>
      </c>
      <c r="C5" s="15" t="s">
        <v>56</v>
      </c>
      <c r="D5" s="19" t="s">
        <v>57</v>
      </c>
      <c r="E5" s="18" t="s">
        <v>94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>
        <v>1</v>
      </c>
      <c r="AA5" s="18"/>
      <c r="AB5" s="18"/>
      <c r="AC5" s="18">
        <v>22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>
        <v>13</v>
      </c>
      <c r="BA5" s="18">
        <f t="shared" si="0"/>
        <v>36</v>
      </c>
    </row>
    <row r="6" spans="1:53" ht="39.950000000000003" customHeight="1" x14ac:dyDescent="0.4">
      <c r="A6" s="28">
        <v>34</v>
      </c>
      <c r="B6" s="14">
        <v>42605</v>
      </c>
      <c r="C6" s="15" t="s">
        <v>58</v>
      </c>
      <c r="D6" s="19" t="s">
        <v>59</v>
      </c>
      <c r="E6" s="18" t="s">
        <v>94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>
        <v>1</v>
      </c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>
        <v>3</v>
      </c>
      <c r="BA6" s="18">
        <f t="shared" si="0"/>
        <v>4</v>
      </c>
    </row>
    <row r="7" spans="1:53" ht="39.950000000000003" customHeight="1" x14ac:dyDescent="0.4">
      <c r="A7" s="28">
        <v>34</v>
      </c>
      <c r="B7" s="14">
        <v>42605</v>
      </c>
      <c r="C7" s="15" t="s">
        <v>60</v>
      </c>
      <c r="D7" s="19" t="s">
        <v>61</v>
      </c>
      <c r="E7" s="18" t="s">
        <v>94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>
        <v>11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>
        <v>4</v>
      </c>
      <c r="BA7" s="18">
        <f t="shared" si="0"/>
        <v>15</v>
      </c>
    </row>
    <row r="8" spans="1:53" ht="39.950000000000003" customHeight="1" x14ac:dyDescent="0.4">
      <c r="A8" s="28">
        <v>34</v>
      </c>
      <c r="B8" s="14">
        <v>42605</v>
      </c>
      <c r="C8" s="15" t="s">
        <v>62</v>
      </c>
      <c r="D8" s="19" t="s">
        <v>63</v>
      </c>
      <c r="E8" s="18" t="s">
        <v>94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>
        <v>1</v>
      </c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>
        <v>1</v>
      </c>
      <c r="AT8" s="18"/>
      <c r="AU8" s="18"/>
      <c r="AV8" s="18"/>
      <c r="AW8" s="18"/>
      <c r="AX8" s="18"/>
      <c r="AY8" s="18"/>
      <c r="AZ8" s="18"/>
      <c r="BA8" s="18">
        <f t="shared" si="0"/>
        <v>2</v>
      </c>
    </row>
    <row r="9" spans="1:53" ht="39.950000000000003" customHeight="1" x14ac:dyDescent="0.4">
      <c r="A9" s="28">
        <v>34</v>
      </c>
      <c r="B9" s="14">
        <v>42605</v>
      </c>
      <c r="C9" s="15" t="s">
        <v>64</v>
      </c>
      <c r="D9" s="19" t="s">
        <v>65</v>
      </c>
      <c r="E9" s="18" t="s">
        <v>89</v>
      </c>
      <c r="F9" s="18">
        <v>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>
        <f t="shared" si="0"/>
        <v>0</v>
      </c>
    </row>
    <row r="10" spans="1:53" ht="39.950000000000003" customHeight="1" x14ac:dyDescent="0.4">
      <c r="A10" s="28">
        <v>34</v>
      </c>
      <c r="B10" s="14">
        <v>42605</v>
      </c>
      <c r="C10" s="15" t="s">
        <v>66</v>
      </c>
      <c r="D10" s="19" t="s">
        <v>67</v>
      </c>
      <c r="E10" s="18" t="s">
        <v>89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>
        <v>2</v>
      </c>
      <c r="AT10" s="18"/>
      <c r="AU10" s="18"/>
      <c r="AV10" s="18"/>
      <c r="AW10" s="18"/>
      <c r="AX10" s="18"/>
      <c r="AY10" s="18"/>
      <c r="AZ10" s="18"/>
      <c r="BA10" s="18">
        <f t="shared" si="0"/>
        <v>2</v>
      </c>
    </row>
    <row r="11" spans="1:53" ht="39.950000000000003" customHeight="1" x14ac:dyDescent="0.4">
      <c r="A11" s="28">
        <v>34</v>
      </c>
      <c r="B11" s="14">
        <v>42605</v>
      </c>
      <c r="C11" s="15" t="s">
        <v>68</v>
      </c>
      <c r="D11" s="19" t="s">
        <v>69</v>
      </c>
      <c r="E11" s="18" t="s">
        <v>89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>
        <v>1</v>
      </c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>
        <v>1</v>
      </c>
      <c r="BA11" s="18">
        <f t="shared" si="0"/>
        <v>2</v>
      </c>
    </row>
    <row r="12" spans="1:53" ht="39.950000000000003" customHeight="1" x14ac:dyDescent="0.4">
      <c r="A12" s="28">
        <v>34</v>
      </c>
      <c r="B12" s="14">
        <v>42605</v>
      </c>
      <c r="C12" s="15" t="s">
        <v>70</v>
      </c>
      <c r="D12" s="19" t="s">
        <v>71</v>
      </c>
      <c r="E12" s="18" t="s">
        <v>89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>
        <v>1</v>
      </c>
      <c r="BA12" s="18">
        <f t="shared" si="0"/>
        <v>1</v>
      </c>
    </row>
    <row r="13" spans="1:53" ht="39.950000000000003" customHeight="1" x14ac:dyDescent="0.4">
      <c r="A13" s="28">
        <v>34</v>
      </c>
      <c r="B13" s="14">
        <v>42605</v>
      </c>
      <c r="C13" s="15" t="s">
        <v>72</v>
      </c>
      <c r="D13" s="19" t="s">
        <v>73</v>
      </c>
      <c r="E13" s="18" t="s">
        <v>89</v>
      </c>
      <c r="F13" s="18">
        <v>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0</v>
      </c>
    </row>
    <row r="14" spans="1:53" ht="39.950000000000003" customHeight="1" x14ac:dyDescent="0.4">
      <c r="A14" s="28">
        <v>34</v>
      </c>
      <c r="B14" s="14">
        <v>42605</v>
      </c>
      <c r="C14" s="15" t="s">
        <v>74</v>
      </c>
      <c r="D14" s="19" t="s">
        <v>75</v>
      </c>
      <c r="E14" s="18" t="s">
        <v>89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>
        <v>1</v>
      </c>
      <c r="AT14" s="18"/>
      <c r="AU14" s="18"/>
      <c r="AV14" s="18"/>
      <c r="AW14" s="18"/>
      <c r="AX14" s="18"/>
      <c r="AY14" s="18"/>
      <c r="AZ14" s="18"/>
      <c r="BA14" s="18">
        <f t="shared" si="0"/>
        <v>1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A23"/>
  <sheetViews>
    <sheetView zoomScale="70" zoomScaleNormal="70" zoomScaleSheetLayoutView="55" workbookViewId="0">
      <selection sqref="A1:E1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10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8">
        <v>35</v>
      </c>
      <c r="B3" s="14">
        <v>42612</v>
      </c>
      <c r="C3" s="15" t="s">
        <v>52</v>
      </c>
      <c r="D3" s="16" t="s">
        <v>53</v>
      </c>
      <c r="E3" s="18" t="s">
        <v>89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>
        <v>1</v>
      </c>
      <c r="AA3" s="18">
        <v>3</v>
      </c>
      <c r="AB3" s="18"/>
      <c r="AC3" s="18">
        <v>6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>
        <v>2</v>
      </c>
      <c r="AT3" s="18"/>
      <c r="AU3" s="18"/>
      <c r="AV3" s="18"/>
      <c r="AW3" s="18"/>
      <c r="AX3" s="18"/>
      <c r="AY3" s="18"/>
      <c r="AZ3" s="18"/>
      <c r="BA3" s="18">
        <f>SUM(G3:AZ3)</f>
        <v>12</v>
      </c>
    </row>
    <row r="4" spans="1:53" ht="39.950000000000003" customHeight="1" x14ac:dyDescent="0.4">
      <c r="A4" s="28">
        <v>35</v>
      </c>
      <c r="B4" s="14">
        <v>42612</v>
      </c>
      <c r="C4" s="15" t="s">
        <v>54</v>
      </c>
      <c r="D4" s="19" t="s">
        <v>55</v>
      </c>
      <c r="E4" s="18" t="s">
        <v>89</v>
      </c>
      <c r="F4" s="18"/>
      <c r="G4" s="18"/>
      <c r="H4" s="18">
        <v>1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>
        <v>1</v>
      </c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>
        <v>3</v>
      </c>
      <c r="BA4" s="18">
        <f t="shared" ref="BA4:BA14" si="0">SUM(G4:AZ4)</f>
        <v>5</v>
      </c>
    </row>
    <row r="5" spans="1:53" ht="39.950000000000003" customHeight="1" x14ac:dyDescent="0.4">
      <c r="A5" s="28">
        <v>35</v>
      </c>
      <c r="B5" s="14">
        <v>42612</v>
      </c>
      <c r="C5" s="15" t="s">
        <v>56</v>
      </c>
      <c r="D5" s="19" t="s">
        <v>57</v>
      </c>
      <c r="E5" s="18" t="s">
        <v>89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>
        <v>3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>
        <v>1</v>
      </c>
      <c r="BA5" s="18">
        <f t="shared" si="0"/>
        <v>4</v>
      </c>
    </row>
    <row r="6" spans="1:53" ht="39.950000000000003" customHeight="1" x14ac:dyDescent="0.4">
      <c r="A6" s="28">
        <v>35</v>
      </c>
      <c r="B6" s="14">
        <v>42612</v>
      </c>
      <c r="C6" s="15" t="s">
        <v>58</v>
      </c>
      <c r="D6" s="19" t="s">
        <v>59</v>
      </c>
      <c r="E6" s="18" t="s">
        <v>89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>
        <v>4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>
        <f t="shared" si="0"/>
        <v>4</v>
      </c>
    </row>
    <row r="7" spans="1:53" ht="39.950000000000003" customHeight="1" x14ac:dyDescent="0.4">
      <c r="A7" s="28">
        <v>35</v>
      </c>
      <c r="B7" s="14">
        <v>42612</v>
      </c>
      <c r="C7" s="15" t="s">
        <v>60</v>
      </c>
      <c r="D7" s="19" t="s">
        <v>61</v>
      </c>
      <c r="E7" s="18" t="s">
        <v>89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>
        <v>5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>
        <v>2</v>
      </c>
      <c r="BA7" s="18">
        <f t="shared" si="0"/>
        <v>7</v>
      </c>
    </row>
    <row r="8" spans="1:53" ht="39.950000000000003" customHeight="1" x14ac:dyDescent="0.4">
      <c r="A8" s="28">
        <v>35</v>
      </c>
      <c r="B8" s="14">
        <v>42612</v>
      </c>
      <c r="C8" s="15" t="s">
        <v>62</v>
      </c>
      <c r="D8" s="19" t="s">
        <v>63</v>
      </c>
      <c r="E8" s="18" t="s">
        <v>89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>
        <v>1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>
        <v>2</v>
      </c>
      <c r="AT8" s="18"/>
      <c r="AU8" s="18"/>
      <c r="AV8" s="18"/>
      <c r="AW8" s="18"/>
      <c r="AX8" s="18"/>
      <c r="AY8" s="18"/>
      <c r="AZ8" s="18"/>
      <c r="BA8" s="18">
        <f t="shared" si="0"/>
        <v>3</v>
      </c>
    </row>
    <row r="9" spans="1:53" ht="39.950000000000003" customHeight="1" x14ac:dyDescent="0.4">
      <c r="A9" s="28">
        <v>35</v>
      </c>
      <c r="B9" s="14">
        <v>42612</v>
      </c>
      <c r="C9" s="15" t="s">
        <v>64</v>
      </c>
      <c r="D9" s="19" t="s">
        <v>65</v>
      </c>
      <c r="E9" s="18" t="s">
        <v>93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>
        <v>1</v>
      </c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>
        <f t="shared" si="0"/>
        <v>1</v>
      </c>
    </row>
    <row r="10" spans="1:53" ht="39.950000000000003" customHeight="1" x14ac:dyDescent="0.4">
      <c r="A10" s="28">
        <v>35</v>
      </c>
      <c r="B10" s="14">
        <v>42612</v>
      </c>
      <c r="C10" s="15" t="s">
        <v>66</v>
      </c>
      <c r="D10" s="19" t="s">
        <v>67</v>
      </c>
      <c r="E10" s="18" t="s">
        <v>93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>
        <f t="shared" si="0"/>
        <v>0</v>
      </c>
    </row>
    <row r="11" spans="1:53" ht="39.950000000000003" customHeight="1" x14ac:dyDescent="0.4">
      <c r="A11" s="28">
        <v>35</v>
      </c>
      <c r="B11" s="14">
        <v>42612</v>
      </c>
      <c r="C11" s="15" t="s">
        <v>68</v>
      </c>
      <c r="D11" s="19" t="s">
        <v>69</v>
      </c>
      <c r="E11" s="18" t="s">
        <v>93</v>
      </c>
      <c r="F11" s="18"/>
      <c r="G11" s="18"/>
      <c r="H11" s="18"/>
      <c r="I11" s="18"/>
      <c r="J11" s="18"/>
      <c r="K11" s="18"/>
      <c r="L11" s="18">
        <v>1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>
        <v>1</v>
      </c>
      <c r="AA11" s="18">
        <v>4</v>
      </c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>
        <v>2</v>
      </c>
      <c r="BA11" s="18">
        <f t="shared" si="0"/>
        <v>8</v>
      </c>
    </row>
    <row r="12" spans="1:53" ht="39.950000000000003" customHeight="1" x14ac:dyDescent="0.4">
      <c r="A12" s="28">
        <v>35</v>
      </c>
      <c r="B12" s="14">
        <v>42612</v>
      </c>
      <c r="C12" s="15" t="s">
        <v>70</v>
      </c>
      <c r="D12" s="19" t="s">
        <v>71</v>
      </c>
      <c r="E12" s="18" t="s">
        <v>93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>
        <v>1</v>
      </c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>
        <f t="shared" si="0"/>
        <v>1</v>
      </c>
    </row>
    <row r="13" spans="1:53" ht="39.950000000000003" customHeight="1" x14ac:dyDescent="0.4">
      <c r="A13" s="28">
        <v>35</v>
      </c>
      <c r="B13" s="14">
        <v>42612</v>
      </c>
      <c r="C13" s="15" t="s">
        <v>72</v>
      </c>
      <c r="D13" s="19" t="s">
        <v>73</v>
      </c>
      <c r="E13" s="18" t="s">
        <v>93</v>
      </c>
      <c r="F13" s="18">
        <v>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0</v>
      </c>
    </row>
    <row r="14" spans="1:53" ht="39.950000000000003" customHeight="1" x14ac:dyDescent="0.4">
      <c r="A14" s="28">
        <v>35</v>
      </c>
      <c r="B14" s="14">
        <v>42612</v>
      </c>
      <c r="C14" s="15" t="s">
        <v>74</v>
      </c>
      <c r="D14" s="19" t="s">
        <v>75</v>
      </c>
      <c r="E14" s="18" t="s">
        <v>93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>
        <v>1</v>
      </c>
      <c r="Z14" s="18"/>
      <c r="AA14" s="18">
        <v>22</v>
      </c>
      <c r="AB14" s="18"/>
      <c r="AC14" s="18">
        <v>5</v>
      </c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>
        <v>1</v>
      </c>
      <c r="BA14" s="18">
        <f t="shared" si="0"/>
        <v>29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A23"/>
  <sheetViews>
    <sheetView zoomScale="70" zoomScaleNormal="70" zoomScaleSheetLayoutView="55" workbookViewId="0">
      <selection sqref="A1:E1"/>
    </sheetView>
  </sheetViews>
  <sheetFormatPr defaultRowHeight="15" x14ac:dyDescent="0.25"/>
  <cols>
    <col min="1" max="1" width="5.7109375" style="30" customWidth="1"/>
    <col min="2" max="2" width="14.140625" customWidth="1"/>
    <col min="3" max="3" width="21.140625" bestFit="1" customWidth="1"/>
    <col min="4" max="4" width="46.5703125" customWidth="1"/>
    <col min="5" max="5" width="15.42578125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29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8">
        <v>36</v>
      </c>
      <c r="B3" s="14">
        <v>42620</v>
      </c>
      <c r="C3" s="15" t="s">
        <v>52</v>
      </c>
      <c r="D3" s="16" t="s">
        <v>53</v>
      </c>
      <c r="E3" s="17" t="s">
        <v>89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>
        <v>10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>
        <f>SUM(G3:AZ3)</f>
        <v>10</v>
      </c>
    </row>
    <row r="4" spans="1:53" ht="39.950000000000003" customHeight="1" x14ac:dyDescent="0.4">
      <c r="A4" s="28">
        <v>36</v>
      </c>
      <c r="B4" s="14">
        <v>42620</v>
      </c>
      <c r="C4" s="15" t="s">
        <v>54</v>
      </c>
      <c r="D4" s="19" t="s">
        <v>55</v>
      </c>
      <c r="E4" s="17" t="s">
        <v>89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>
        <v>2</v>
      </c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>
        <v>2</v>
      </c>
      <c r="BA4" s="18">
        <f t="shared" ref="BA4:BA14" si="0">SUM(G4:AZ4)</f>
        <v>4</v>
      </c>
    </row>
    <row r="5" spans="1:53" ht="39.950000000000003" customHeight="1" x14ac:dyDescent="0.4">
      <c r="A5" s="28">
        <v>36</v>
      </c>
      <c r="B5" s="14">
        <v>42620</v>
      </c>
      <c r="C5" s="15" t="s">
        <v>56</v>
      </c>
      <c r="D5" s="19" t="s">
        <v>57</v>
      </c>
      <c r="E5" s="17" t="s">
        <v>89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>
        <v>2</v>
      </c>
      <c r="AB5" s="18"/>
      <c r="AC5" s="18">
        <v>5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>
        <v>3</v>
      </c>
      <c r="BA5" s="18">
        <f t="shared" si="0"/>
        <v>10</v>
      </c>
    </row>
    <row r="6" spans="1:53" ht="39.950000000000003" customHeight="1" x14ac:dyDescent="0.4">
      <c r="A6" s="28">
        <v>36</v>
      </c>
      <c r="B6" s="14">
        <v>42620</v>
      </c>
      <c r="C6" s="15" t="s">
        <v>58</v>
      </c>
      <c r="D6" s="19" t="s">
        <v>59</v>
      </c>
      <c r="E6" s="17" t="s">
        <v>89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>
        <v>1</v>
      </c>
      <c r="Z6" s="18">
        <v>1</v>
      </c>
      <c r="AA6" s="18">
        <v>1</v>
      </c>
      <c r="AB6" s="18"/>
      <c r="AC6" s="18">
        <v>3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>
        <v>2</v>
      </c>
      <c r="BA6" s="18">
        <f t="shared" si="0"/>
        <v>8</v>
      </c>
    </row>
    <row r="7" spans="1:53" ht="39.950000000000003" customHeight="1" x14ac:dyDescent="0.4">
      <c r="A7" s="28">
        <v>36</v>
      </c>
      <c r="B7" s="14">
        <v>42620</v>
      </c>
      <c r="C7" s="15" t="s">
        <v>60</v>
      </c>
      <c r="D7" s="19" t="s">
        <v>61</v>
      </c>
      <c r="E7" s="17" t="s">
        <v>89</v>
      </c>
      <c r="F7" s="18"/>
      <c r="G7" s="18"/>
      <c r="H7" s="18">
        <v>3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>
        <v>1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>
        <v>1</v>
      </c>
      <c r="BA7" s="18">
        <f t="shared" si="0"/>
        <v>5</v>
      </c>
    </row>
    <row r="8" spans="1:53" ht="39.950000000000003" customHeight="1" x14ac:dyDescent="0.4">
      <c r="A8" s="28">
        <v>36</v>
      </c>
      <c r="B8" s="14">
        <v>42620</v>
      </c>
      <c r="C8" s="15" t="s">
        <v>62</v>
      </c>
      <c r="D8" s="19" t="s">
        <v>63</v>
      </c>
      <c r="E8" s="17" t="s">
        <v>89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>
        <v>1</v>
      </c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>
        <f t="shared" si="0"/>
        <v>1</v>
      </c>
    </row>
    <row r="9" spans="1:53" ht="39.950000000000003" customHeight="1" x14ac:dyDescent="0.4">
      <c r="A9" s="28">
        <v>36</v>
      </c>
      <c r="B9" s="14">
        <v>42620</v>
      </c>
      <c r="C9" s="15" t="s">
        <v>64</v>
      </c>
      <c r="D9" s="19" t="s">
        <v>65</v>
      </c>
      <c r="E9" s="17" t="s">
        <v>93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>
        <v>4</v>
      </c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>
        <f t="shared" si="0"/>
        <v>4</v>
      </c>
    </row>
    <row r="10" spans="1:53" ht="39.950000000000003" customHeight="1" x14ac:dyDescent="0.4">
      <c r="A10" s="28">
        <v>36</v>
      </c>
      <c r="B10" s="14">
        <v>42620</v>
      </c>
      <c r="C10" s="15" t="s">
        <v>66</v>
      </c>
      <c r="D10" s="19" t="s">
        <v>67</v>
      </c>
      <c r="E10" s="17" t="s">
        <v>93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>
        <v>1</v>
      </c>
      <c r="Z10" s="18"/>
      <c r="AA10" s="18">
        <v>2</v>
      </c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>
        <v>1</v>
      </c>
      <c r="AT10" s="18"/>
      <c r="AU10" s="18"/>
      <c r="AV10" s="18"/>
      <c r="AW10" s="18"/>
      <c r="AX10" s="18"/>
      <c r="AY10" s="18"/>
      <c r="AZ10" s="18"/>
      <c r="BA10" s="18">
        <f t="shared" si="0"/>
        <v>4</v>
      </c>
    </row>
    <row r="11" spans="1:53" ht="39.950000000000003" customHeight="1" x14ac:dyDescent="0.4">
      <c r="A11" s="28">
        <v>36</v>
      </c>
      <c r="B11" s="14">
        <v>42620</v>
      </c>
      <c r="C11" s="15" t="s">
        <v>68</v>
      </c>
      <c r="D11" s="19" t="s">
        <v>69</v>
      </c>
      <c r="E11" s="17" t="s">
        <v>93</v>
      </c>
      <c r="F11" s="18"/>
      <c r="G11" s="18"/>
      <c r="H11" s="18">
        <v>2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>
        <v>2</v>
      </c>
      <c r="AA11" s="18">
        <v>1</v>
      </c>
      <c r="AB11" s="18"/>
      <c r="AC11" s="18">
        <v>1</v>
      </c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>
        <v>2</v>
      </c>
      <c r="BA11" s="18">
        <f t="shared" si="0"/>
        <v>8</v>
      </c>
    </row>
    <row r="12" spans="1:53" ht="39.950000000000003" customHeight="1" x14ac:dyDescent="0.4">
      <c r="A12" s="28">
        <v>36</v>
      </c>
      <c r="B12" s="14">
        <v>42620</v>
      </c>
      <c r="C12" s="15" t="s">
        <v>70</v>
      </c>
      <c r="D12" s="19" t="s">
        <v>71</v>
      </c>
      <c r="E12" s="17" t="s">
        <v>93</v>
      </c>
      <c r="F12" s="18">
        <v>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>
        <f t="shared" si="0"/>
        <v>0</v>
      </c>
    </row>
    <row r="13" spans="1:53" ht="39.950000000000003" customHeight="1" x14ac:dyDescent="0.4">
      <c r="A13" s="28">
        <v>36</v>
      </c>
      <c r="B13" s="14">
        <v>42620</v>
      </c>
      <c r="C13" s="15" t="s">
        <v>72</v>
      </c>
      <c r="D13" s="19" t="s">
        <v>73</v>
      </c>
      <c r="E13" s="17" t="s">
        <v>93</v>
      </c>
      <c r="F13" s="18">
        <v>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0</v>
      </c>
    </row>
    <row r="14" spans="1:53" ht="39.950000000000003" customHeight="1" x14ac:dyDescent="0.4">
      <c r="A14" s="28">
        <v>36</v>
      </c>
      <c r="B14" s="14">
        <v>42620</v>
      </c>
      <c r="C14" s="15" t="s">
        <v>74</v>
      </c>
      <c r="D14" s="19" t="s">
        <v>75</v>
      </c>
      <c r="E14" s="17" t="s">
        <v>93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>
        <v>1</v>
      </c>
      <c r="Z14" s="18"/>
      <c r="AA14" s="18">
        <v>1</v>
      </c>
      <c r="AB14" s="18"/>
      <c r="AC14" s="18">
        <v>2</v>
      </c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>
        <f t="shared" si="0"/>
        <v>4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A24"/>
  <sheetViews>
    <sheetView zoomScale="70" zoomScaleNormal="70" zoomScaleSheetLayoutView="55" workbookViewId="0">
      <selection sqref="A1:E1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10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8">
        <v>37</v>
      </c>
      <c r="B3" s="14">
        <v>42626</v>
      </c>
      <c r="C3" s="15" t="s">
        <v>52</v>
      </c>
      <c r="D3" s="16" t="s">
        <v>53</v>
      </c>
      <c r="E3" s="17" t="s">
        <v>93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>
        <v>5</v>
      </c>
      <c r="AB3" s="18"/>
      <c r="AC3" s="18">
        <v>2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>
        <v>1</v>
      </c>
      <c r="BA3" s="18">
        <f>SUM(G3:AZ3)</f>
        <v>8</v>
      </c>
    </row>
    <row r="4" spans="1:53" ht="39.950000000000003" customHeight="1" x14ac:dyDescent="0.4">
      <c r="A4" s="28">
        <v>37</v>
      </c>
      <c r="B4" s="14">
        <v>42626</v>
      </c>
      <c r="C4" s="15" t="s">
        <v>54</v>
      </c>
      <c r="D4" s="19" t="s">
        <v>55</v>
      </c>
      <c r="E4" s="17" t="s">
        <v>93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>
        <v>1</v>
      </c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>
        <f t="shared" ref="BA4:BA14" si="0">SUM(G4:AZ4)</f>
        <v>1</v>
      </c>
    </row>
    <row r="5" spans="1:53" ht="39.950000000000003" customHeight="1" x14ac:dyDescent="0.4">
      <c r="A5" s="28">
        <v>37</v>
      </c>
      <c r="B5" s="14">
        <v>42626</v>
      </c>
      <c r="C5" s="15" t="s">
        <v>56</v>
      </c>
      <c r="D5" s="19" t="s">
        <v>57</v>
      </c>
      <c r="E5" s="17" t="s">
        <v>93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>
        <v>1</v>
      </c>
      <c r="AB5" s="18"/>
      <c r="AC5" s="18">
        <v>10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>
        <v>4</v>
      </c>
      <c r="AT5" s="18"/>
      <c r="AU5" s="18"/>
      <c r="AV5" s="18"/>
      <c r="AW5" s="18"/>
      <c r="AX5" s="18"/>
      <c r="AY5" s="18"/>
      <c r="AZ5" s="18">
        <v>1</v>
      </c>
      <c r="BA5" s="18">
        <f t="shared" si="0"/>
        <v>16</v>
      </c>
    </row>
    <row r="6" spans="1:53" ht="39.950000000000003" customHeight="1" x14ac:dyDescent="0.4">
      <c r="A6" s="28">
        <v>37</v>
      </c>
      <c r="B6" s="14">
        <v>42626</v>
      </c>
      <c r="C6" s="15" t="s">
        <v>58</v>
      </c>
      <c r="D6" s="19" t="s">
        <v>59</v>
      </c>
      <c r="E6" s="17" t="s">
        <v>93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>
        <v>5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>
        <f t="shared" si="0"/>
        <v>5</v>
      </c>
    </row>
    <row r="7" spans="1:53" ht="39.950000000000003" customHeight="1" x14ac:dyDescent="0.4">
      <c r="A7" s="28">
        <v>37</v>
      </c>
      <c r="B7" s="14">
        <v>42626</v>
      </c>
      <c r="C7" s="15" t="s">
        <v>60</v>
      </c>
      <c r="D7" s="19" t="s">
        <v>61</v>
      </c>
      <c r="E7" s="17" t="s">
        <v>93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>
        <v>7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>
        <f t="shared" si="0"/>
        <v>7</v>
      </c>
    </row>
    <row r="8" spans="1:53" ht="39.950000000000003" customHeight="1" x14ac:dyDescent="0.4">
      <c r="A8" s="28">
        <v>37</v>
      </c>
      <c r="B8" s="14">
        <v>42626</v>
      </c>
      <c r="C8" s="15" t="s">
        <v>62</v>
      </c>
      <c r="D8" s="19" t="s">
        <v>63</v>
      </c>
      <c r="E8" s="17" t="s">
        <v>93</v>
      </c>
      <c r="F8" s="18">
        <v>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>
        <f t="shared" si="0"/>
        <v>0</v>
      </c>
    </row>
    <row r="9" spans="1:53" ht="39.950000000000003" customHeight="1" x14ac:dyDescent="0.4">
      <c r="A9" s="28">
        <v>37</v>
      </c>
      <c r="B9" s="14">
        <v>42626</v>
      </c>
      <c r="C9" s="15" t="s">
        <v>64</v>
      </c>
      <c r="D9" s="19" t="s">
        <v>65</v>
      </c>
      <c r="E9" s="17" t="s">
        <v>89</v>
      </c>
      <c r="F9" s="18" t="s">
        <v>83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>
        <f t="shared" si="0"/>
        <v>0</v>
      </c>
    </row>
    <row r="10" spans="1:53" ht="39.950000000000003" customHeight="1" x14ac:dyDescent="0.4">
      <c r="A10" s="28">
        <v>37</v>
      </c>
      <c r="B10" s="14">
        <v>42626</v>
      </c>
      <c r="C10" s="15" t="s">
        <v>66</v>
      </c>
      <c r="D10" s="19" t="s">
        <v>67</v>
      </c>
      <c r="E10" s="17" t="s">
        <v>89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>
        <v>1</v>
      </c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>
        <f t="shared" si="0"/>
        <v>1</v>
      </c>
    </row>
    <row r="11" spans="1:53" ht="39.950000000000003" customHeight="1" x14ac:dyDescent="0.4">
      <c r="A11" s="28">
        <v>37</v>
      </c>
      <c r="B11" s="14">
        <v>42626</v>
      </c>
      <c r="C11" s="15" t="s">
        <v>68</v>
      </c>
      <c r="D11" s="19" t="s">
        <v>69</v>
      </c>
      <c r="E11" s="17" t="s">
        <v>89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>
        <v>1</v>
      </c>
      <c r="AA11" s="18">
        <v>4</v>
      </c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>
        <v>1</v>
      </c>
      <c r="BA11" s="18">
        <f t="shared" si="0"/>
        <v>6</v>
      </c>
    </row>
    <row r="12" spans="1:53" ht="39.950000000000003" customHeight="1" x14ac:dyDescent="0.4">
      <c r="A12" s="28">
        <v>37</v>
      </c>
      <c r="B12" s="14">
        <v>42626</v>
      </c>
      <c r="C12" s="15" t="s">
        <v>70</v>
      </c>
      <c r="D12" s="19" t="s">
        <v>71</v>
      </c>
      <c r="E12" s="17" t="s">
        <v>89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>
        <v>2</v>
      </c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>
        <v>1</v>
      </c>
      <c r="AT12" s="18"/>
      <c r="AU12" s="18"/>
      <c r="AV12" s="18"/>
      <c r="AW12" s="18"/>
      <c r="AX12" s="18"/>
      <c r="AY12" s="18"/>
      <c r="AZ12" s="18"/>
      <c r="BA12" s="18">
        <f t="shared" si="0"/>
        <v>3</v>
      </c>
    </row>
    <row r="13" spans="1:53" ht="39.950000000000003" customHeight="1" x14ac:dyDescent="0.4">
      <c r="A13" s="28">
        <v>37</v>
      </c>
      <c r="B13" s="14">
        <v>42626</v>
      </c>
      <c r="C13" s="15" t="s">
        <v>72</v>
      </c>
      <c r="D13" s="19" t="s">
        <v>73</v>
      </c>
      <c r="E13" s="17" t="s">
        <v>89</v>
      </c>
      <c r="F13" s="18">
        <v>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0</v>
      </c>
    </row>
    <row r="14" spans="1:53" ht="39.950000000000003" customHeight="1" x14ac:dyDescent="0.4">
      <c r="A14" s="28">
        <v>37</v>
      </c>
      <c r="B14" s="14">
        <v>42626</v>
      </c>
      <c r="C14" s="15" t="s">
        <v>74</v>
      </c>
      <c r="D14" s="19" t="s">
        <v>75</v>
      </c>
      <c r="E14" s="17" t="s">
        <v>89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>
        <v>1</v>
      </c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>
        <f t="shared" si="0"/>
        <v>1</v>
      </c>
    </row>
    <row r="15" spans="1:53" ht="39.950000000000003" customHeight="1" x14ac:dyDescent="0.25">
      <c r="B15" s="14"/>
    </row>
    <row r="16" spans="1:53" ht="39.950000000000003" customHeight="1" x14ac:dyDescent="0.25">
      <c r="B16" s="31"/>
    </row>
    <row r="17" spans="2:2" ht="39.950000000000003" customHeight="1" x14ac:dyDescent="0.25">
      <c r="B17" s="31"/>
    </row>
    <row r="18" spans="2:2" ht="39.950000000000003" customHeight="1" x14ac:dyDescent="0.25">
      <c r="B18" s="31"/>
    </row>
    <row r="19" spans="2:2" ht="39.950000000000003" customHeight="1" x14ac:dyDescent="0.25">
      <c r="B19" s="31"/>
    </row>
    <row r="20" spans="2:2" ht="39.950000000000003" customHeight="1" x14ac:dyDescent="0.25">
      <c r="B20" s="31"/>
    </row>
    <row r="21" spans="2:2" ht="39.950000000000003" customHeight="1" x14ac:dyDescent="0.25">
      <c r="B21" s="31"/>
    </row>
    <row r="22" spans="2:2" ht="39.950000000000003" customHeight="1" x14ac:dyDescent="0.25">
      <c r="B22" s="31"/>
    </row>
    <row r="23" spans="2:2" ht="39.950000000000003" customHeight="1" x14ac:dyDescent="0.25">
      <c r="B23" s="31"/>
    </row>
    <row r="24" spans="2:2" x14ac:dyDescent="0.25">
      <c r="B24" s="31"/>
    </row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A23"/>
  <sheetViews>
    <sheetView zoomScale="70" zoomScaleNormal="70" zoomScaleSheetLayoutView="55" workbookViewId="0">
      <selection sqref="A1:E1"/>
    </sheetView>
  </sheetViews>
  <sheetFormatPr defaultRowHeight="15" x14ac:dyDescent="0.25"/>
  <cols>
    <col min="1" max="1" width="5.7109375" style="30" customWidth="1"/>
    <col min="2" max="2" width="14.140625" customWidth="1"/>
    <col min="3" max="3" width="21.140625" bestFit="1" customWidth="1"/>
    <col min="4" max="4" width="46.5703125" customWidth="1"/>
    <col min="5" max="5" width="15.42578125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29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8">
        <v>38</v>
      </c>
      <c r="B3" s="14">
        <v>42633</v>
      </c>
      <c r="C3" s="15" t="s">
        <v>52</v>
      </c>
      <c r="D3" s="16" t="s">
        <v>53</v>
      </c>
      <c r="E3" s="17" t="s">
        <v>89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>
        <v>29</v>
      </c>
      <c r="AB3" s="18"/>
      <c r="AC3" s="18">
        <v>1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>
        <f>SUM(G3:AZ3)</f>
        <v>30</v>
      </c>
    </row>
    <row r="4" spans="1:53" ht="39.950000000000003" customHeight="1" x14ac:dyDescent="0.4">
      <c r="A4" s="28">
        <v>38</v>
      </c>
      <c r="B4" s="14">
        <v>42633</v>
      </c>
      <c r="C4" s="15" t="s">
        <v>54</v>
      </c>
      <c r="D4" s="19" t="s">
        <v>55</v>
      </c>
      <c r="E4" s="17" t="s">
        <v>89</v>
      </c>
      <c r="F4" s="32" t="s">
        <v>95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>
        <v>1</v>
      </c>
      <c r="BA4" s="18">
        <f t="shared" ref="BA4:BA14" si="0">SUM(G4:AZ4)</f>
        <v>1</v>
      </c>
    </row>
    <row r="5" spans="1:53" ht="39.950000000000003" customHeight="1" x14ac:dyDescent="0.4">
      <c r="A5" s="28">
        <v>38</v>
      </c>
      <c r="B5" s="14">
        <v>42633</v>
      </c>
      <c r="C5" s="15" t="s">
        <v>56</v>
      </c>
      <c r="D5" s="19" t="s">
        <v>57</v>
      </c>
      <c r="E5" s="17" t="s">
        <v>89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>
        <v>1</v>
      </c>
      <c r="AB5" s="18"/>
      <c r="AC5" s="18">
        <v>5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>
        <f t="shared" si="0"/>
        <v>6</v>
      </c>
    </row>
    <row r="6" spans="1:53" ht="39.950000000000003" customHeight="1" x14ac:dyDescent="0.4">
      <c r="A6" s="28">
        <v>38</v>
      </c>
      <c r="B6" s="14">
        <v>42633</v>
      </c>
      <c r="C6" s="15" t="s">
        <v>58</v>
      </c>
      <c r="D6" s="19" t="s">
        <v>59</v>
      </c>
      <c r="E6" s="17" t="s">
        <v>89</v>
      </c>
      <c r="F6" s="18"/>
      <c r="G6" s="18"/>
      <c r="H6" s="18">
        <v>1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>
        <v>1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>
        <v>2</v>
      </c>
      <c r="BA6" s="18">
        <f t="shared" si="0"/>
        <v>4</v>
      </c>
    </row>
    <row r="7" spans="1:53" ht="39.950000000000003" customHeight="1" x14ac:dyDescent="0.4">
      <c r="A7" s="28">
        <v>38</v>
      </c>
      <c r="B7" s="14">
        <v>42633</v>
      </c>
      <c r="C7" s="15" t="s">
        <v>60</v>
      </c>
      <c r="D7" s="19" t="s">
        <v>61</v>
      </c>
      <c r="E7" s="17" t="s">
        <v>89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>
        <v>1</v>
      </c>
      <c r="BA7" s="18">
        <f t="shared" si="0"/>
        <v>1</v>
      </c>
    </row>
    <row r="8" spans="1:53" ht="39.950000000000003" customHeight="1" x14ac:dyDescent="0.4">
      <c r="A8" s="28">
        <v>38</v>
      </c>
      <c r="B8" s="14">
        <v>42633</v>
      </c>
      <c r="C8" s="15" t="s">
        <v>62</v>
      </c>
      <c r="D8" s="19" t="s">
        <v>63</v>
      </c>
      <c r="E8" s="17" t="s">
        <v>89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>
        <v>2</v>
      </c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>
        <f t="shared" si="0"/>
        <v>2</v>
      </c>
    </row>
    <row r="9" spans="1:53" ht="39.950000000000003" customHeight="1" x14ac:dyDescent="0.4">
      <c r="A9" s="28">
        <v>38</v>
      </c>
      <c r="B9" s="14">
        <v>42633</v>
      </c>
      <c r="C9" s="15" t="s">
        <v>64</v>
      </c>
      <c r="D9" s="19" t="s">
        <v>65</v>
      </c>
      <c r="E9" s="17" t="s">
        <v>88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>
        <v>1</v>
      </c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>
        <f t="shared" si="0"/>
        <v>1</v>
      </c>
    </row>
    <row r="10" spans="1:53" ht="39.950000000000003" customHeight="1" x14ac:dyDescent="0.4">
      <c r="A10" s="28">
        <v>38</v>
      </c>
      <c r="B10" s="14">
        <v>42633</v>
      </c>
      <c r="C10" s="15" t="s">
        <v>66</v>
      </c>
      <c r="D10" s="19" t="s">
        <v>67</v>
      </c>
      <c r="E10" s="17" t="s">
        <v>88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>
        <v>1</v>
      </c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>
        <f t="shared" si="0"/>
        <v>1</v>
      </c>
    </row>
    <row r="11" spans="1:53" ht="39.950000000000003" customHeight="1" x14ac:dyDescent="0.4">
      <c r="A11" s="28">
        <v>38</v>
      </c>
      <c r="B11" s="14">
        <v>42633</v>
      </c>
      <c r="C11" s="15" t="s">
        <v>68</v>
      </c>
      <c r="D11" s="19" t="s">
        <v>69</v>
      </c>
      <c r="E11" s="17" t="s">
        <v>88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>
        <v>4</v>
      </c>
      <c r="AA11" s="18">
        <v>7</v>
      </c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>
        <v>3</v>
      </c>
      <c r="AT11" s="18"/>
      <c r="AU11" s="18"/>
      <c r="AV11" s="18"/>
      <c r="AW11" s="18"/>
      <c r="AX11" s="18"/>
      <c r="AY11" s="18"/>
      <c r="AZ11" s="18"/>
      <c r="BA11" s="18">
        <f t="shared" si="0"/>
        <v>14</v>
      </c>
    </row>
    <row r="12" spans="1:53" ht="39.950000000000003" customHeight="1" x14ac:dyDescent="0.4">
      <c r="A12" s="28">
        <v>38</v>
      </c>
      <c r="B12" s="14">
        <v>42633</v>
      </c>
      <c r="C12" s="15" t="s">
        <v>70</v>
      </c>
      <c r="D12" s="19" t="s">
        <v>71</v>
      </c>
      <c r="E12" s="17" t="s">
        <v>88</v>
      </c>
      <c r="F12" s="18">
        <v>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>
        <f t="shared" si="0"/>
        <v>0</v>
      </c>
    </row>
    <row r="13" spans="1:53" ht="39.950000000000003" customHeight="1" x14ac:dyDescent="0.4">
      <c r="A13" s="28">
        <v>38</v>
      </c>
      <c r="B13" s="14">
        <v>42633</v>
      </c>
      <c r="C13" s="15" t="s">
        <v>72</v>
      </c>
      <c r="D13" s="19" t="s">
        <v>73</v>
      </c>
      <c r="E13" s="17" t="s">
        <v>88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>
        <v>1</v>
      </c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1</v>
      </c>
    </row>
    <row r="14" spans="1:53" ht="39.950000000000003" customHeight="1" x14ac:dyDescent="0.4">
      <c r="A14" s="28">
        <v>38</v>
      </c>
      <c r="B14" s="14">
        <v>42633</v>
      </c>
      <c r="C14" s="15" t="s">
        <v>74</v>
      </c>
      <c r="D14" s="19" t="s">
        <v>75</v>
      </c>
      <c r="E14" s="17" t="s">
        <v>88</v>
      </c>
      <c r="F14" s="18"/>
      <c r="G14" s="18"/>
      <c r="H14" s="18"/>
      <c r="I14" s="18"/>
      <c r="J14" s="18"/>
      <c r="K14" s="18"/>
      <c r="L14" s="18">
        <v>1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>
        <v>1</v>
      </c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>
        <f t="shared" si="0"/>
        <v>2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A23"/>
  <sheetViews>
    <sheetView zoomScale="70" zoomScaleNormal="70" zoomScaleSheetLayoutView="55" workbookViewId="0">
      <selection sqref="A1:E1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10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6">
        <v>39</v>
      </c>
      <c r="B3" s="33">
        <v>42640</v>
      </c>
      <c r="C3" s="15" t="s">
        <v>52</v>
      </c>
      <c r="D3" s="16" t="s">
        <v>53</v>
      </c>
      <c r="E3" s="17" t="s">
        <v>89</v>
      </c>
      <c r="F3" s="18"/>
      <c r="G3" s="18"/>
      <c r="H3" s="18">
        <v>1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>
        <v>36</v>
      </c>
      <c r="AB3" s="18"/>
      <c r="AC3" s="18">
        <v>1</v>
      </c>
      <c r="AD3" s="18">
        <v>1</v>
      </c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>
        <v>1</v>
      </c>
      <c r="AR3" s="18"/>
      <c r="AS3" s="18"/>
      <c r="AT3" s="18">
        <v>1</v>
      </c>
      <c r="AU3" s="18"/>
      <c r="AV3" s="18"/>
      <c r="AW3" s="18"/>
      <c r="AX3" s="18"/>
      <c r="AY3" s="18"/>
      <c r="AZ3" s="18"/>
      <c r="BA3" s="18">
        <f>SUM(G3:AZ3)</f>
        <v>41</v>
      </c>
    </row>
    <row r="4" spans="1:53" ht="39.950000000000003" customHeight="1" x14ac:dyDescent="0.4">
      <c r="A4" s="26">
        <v>39</v>
      </c>
      <c r="B4" s="33">
        <v>42640</v>
      </c>
      <c r="C4" s="15" t="s">
        <v>54</v>
      </c>
      <c r="D4" s="19" t="s">
        <v>55</v>
      </c>
      <c r="E4" s="17" t="s">
        <v>89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>
        <v>1</v>
      </c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>
        <v>1</v>
      </c>
      <c r="BA4" s="18">
        <f t="shared" ref="BA4:BA14" si="0">SUM(G4:AZ4)</f>
        <v>2</v>
      </c>
    </row>
    <row r="5" spans="1:53" ht="39.950000000000003" customHeight="1" x14ac:dyDescent="0.4">
      <c r="A5" s="26">
        <v>39</v>
      </c>
      <c r="B5" s="33">
        <v>42640</v>
      </c>
      <c r="C5" s="15" t="s">
        <v>56</v>
      </c>
      <c r="D5" s="19" t="s">
        <v>57</v>
      </c>
      <c r="E5" s="17" t="s">
        <v>89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>
        <v>1</v>
      </c>
      <c r="AB5" s="18"/>
      <c r="AC5" s="18">
        <v>3</v>
      </c>
      <c r="AD5" s="18"/>
      <c r="AE5" s="18">
        <v>1</v>
      </c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>
        <f t="shared" si="0"/>
        <v>5</v>
      </c>
    </row>
    <row r="6" spans="1:53" ht="39.950000000000003" customHeight="1" x14ac:dyDescent="0.4">
      <c r="A6" s="26">
        <v>39</v>
      </c>
      <c r="B6" s="33">
        <v>42640</v>
      </c>
      <c r="C6" s="15" t="s">
        <v>58</v>
      </c>
      <c r="D6" s="19" t="s">
        <v>59</v>
      </c>
      <c r="E6" s="17" t="s">
        <v>89</v>
      </c>
      <c r="F6" s="18"/>
      <c r="G6" s="18"/>
      <c r="H6" s="18"/>
      <c r="I6" s="18">
        <v>1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>
        <v>2</v>
      </c>
      <c r="AB6" s="18"/>
      <c r="AC6" s="18">
        <v>2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>
        <f t="shared" si="0"/>
        <v>5</v>
      </c>
    </row>
    <row r="7" spans="1:53" ht="39.950000000000003" customHeight="1" x14ac:dyDescent="0.4">
      <c r="A7" s="26">
        <v>39</v>
      </c>
      <c r="B7" s="33">
        <v>42640</v>
      </c>
      <c r="C7" s="15" t="s">
        <v>60</v>
      </c>
      <c r="D7" s="19" t="s">
        <v>61</v>
      </c>
      <c r="E7" s="17" t="s">
        <v>89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>
        <v>1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>
        <f t="shared" si="0"/>
        <v>1</v>
      </c>
    </row>
    <row r="8" spans="1:53" ht="39.950000000000003" customHeight="1" x14ac:dyDescent="0.4">
      <c r="A8" s="26">
        <v>39</v>
      </c>
      <c r="B8" s="33">
        <v>42640</v>
      </c>
      <c r="C8" s="15" t="s">
        <v>62</v>
      </c>
      <c r="D8" s="19" t="s">
        <v>63</v>
      </c>
      <c r="E8" s="17" t="s">
        <v>89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>
        <v>1</v>
      </c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>
        <f t="shared" si="0"/>
        <v>1</v>
      </c>
    </row>
    <row r="9" spans="1:53" ht="39.950000000000003" customHeight="1" x14ac:dyDescent="0.4">
      <c r="A9" s="26">
        <v>39</v>
      </c>
      <c r="B9" s="33">
        <v>42640</v>
      </c>
      <c r="C9" s="15" t="s">
        <v>64</v>
      </c>
      <c r="D9" s="19" t="s">
        <v>65</v>
      </c>
      <c r="E9" s="17" t="s">
        <v>88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>
        <v>1</v>
      </c>
      <c r="AA9" s="18">
        <v>1</v>
      </c>
      <c r="AB9" s="18"/>
      <c r="AC9" s="18">
        <v>1</v>
      </c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>
        <f t="shared" si="0"/>
        <v>3</v>
      </c>
    </row>
    <row r="10" spans="1:53" ht="39.950000000000003" customHeight="1" x14ac:dyDescent="0.4">
      <c r="A10" s="26">
        <v>39</v>
      </c>
      <c r="B10" s="33">
        <v>42640</v>
      </c>
      <c r="C10" s="15" t="s">
        <v>66</v>
      </c>
      <c r="D10" s="19" t="s">
        <v>67</v>
      </c>
      <c r="E10" s="17" t="s">
        <v>88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>
        <v>1</v>
      </c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>
        <f t="shared" si="0"/>
        <v>1</v>
      </c>
    </row>
    <row r="11" spans="1:53" ht="39.950000000000003" customHeight="1" x14ac:dyDescent="0.4">
      <c r="A11" s="26">
        <v>39</v>
      </c>
      <c r="B11" s="33">
        <v>42640</v>
      </c>
      <c r="C11" s="15" t="s">
        <v>68</v>
      </c>
      <c r="D11" s="19" t="s">
        <v>69</v>
      </c>
      <c r="E11" s="17" t="s">
        <v>88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>
        <v>1</v>
      </c>
      <c r="V11" s="18"/>
      <c r="W11" s="18"/>
      <c r="X11" s="18"/>
      <c r="Y11" s="18"/>
      <c r="Z11" s="18">
        <v>1</v>
      </c>
      <c r="AA11" s="18">
        <v>5</v>
      </c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>
        <v>1</v>
      </c>
      <c r="BA11" s="18">
        <f t="shared" si="0"/>
        <v>8</v>
      </c>
    </row>
    <row r="12" spans="1:53" ht="39.950000000000003" customHeight="1" x14ac:dyDescent="0.4">
      <c r="A12" s="26">
        <v>39</v>
      </c>
      <c r="B12" s="33">
        <v>42640</v>
      </c>
      <c r="C12" s="15" t="s">
        <v>70</v>
      </c>
      <c r="D12" s="19" t="s">
        <v>71</v>
      </c>
      <c r="E12" s="17" t="s">
        <v>88</v>
      </c>
      <c r="F12" s="18">
        <v>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>
        <f t="shared" si="0"/>
        <v>0</v>
      </c>
    </row>
    <row r="13" spans="1:53" ht="39.950000000000003" customHeight="1" x14ac:dyDescent="0.4">
      <c r="A13" s="26">
        <v>39</v>
      </c>
      <c r="B13" s="33">
        <v>42640</v>
      </c>
      <c r="C13" s="15" t="s">
        <v>72</v>
      </c>
      <c r="D13" s="19" t="s">
        <v>73</v>
      </c>
      <c r="E13" s="17" t="s">
        <v>88</v>
      </c>
      <c r="F13" s="18">
        <v>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0</v>
      </c>
    </row>
    <row r="14" spans="1:53" ht="39.950000000000003" customHeight="1" x14ac:dyDescent="0.4">
      <c r="A14" s="26">
        <v>39</v>
      </c>
      <c r="B14" s="33">
        <v>42640</v>
      </c>
      <c r="C14" s="15" t="s">
        <v>74</v>
      </c>
      <c r="D14" s="19" t="s">
        <v>75</v>
      </c>
      <c r="E14" s="17" t="s">
        <v>88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>
        <v>3</v>
      </c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>
        <f t="shared" si="0"/>
        <v>3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A23"/>
  <sheetViews>
    <sheetView zoomScale="70" zoomScaleNormal="70" zoomScaleSheetLayoutView="55" workbookViewId="0">
      <selection sqref="A1:E1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10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8">
        <v>40</v>
      </c>
      <c r="B3" s="14">
        <v>42647</v>
      </c>
      <c r="C3" s="15" t="s">
        <v>52</v>
      </c>
      <c r="D3" s="16" t="s">
        <v>53</v>
      </c>
      <c r="E3" s="17" t="s">
        <v>93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>
        <v>2</v>
      </c>
      <c r="Z3" s="18"/>
      <c r="AA3" s="18">
        <v>16</v>
      </c>
      <c r="AB3" s="18">
        <v>1</v>
      </c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>
        <f>SUM(G3:AZ3)</f>
        <v>19</v>
      </c>
    </row>
    <row r="4" spans="1:53" ht="39.950000000000003" customHeight="1" x14ac:dyDescent="0.4">
      <c r="A4" s="28">
        <v>40</v>
      </c>
      <c r="B4" s="14">
        <v>42647</v>
      </c>
      <c r="C4" s="15" t="s">
        <v>54</v>
      </c>
      <c r="D4" s="19" t="s">
        <v>55</v>
      </c>
      <c r="E4" s="17" t="s">
        <v>93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>
        <v>1</v>
      </c>
      <c r="AC4" s="18">
        <v>7</v>
      </c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>
        <f t="shared" ref="BA4:BA14" si="0">SUM(G4:AZ4)</f>
        <v>8</v>
      </c>
    </row>
    <row r="5" spans="1:53" ht="39.950000000000003" customHeight="1" x14ac:dyDescent="0.4">
      <c r="A5" s="28">
        <v>40</v>
      </c>
      <c r="B5" s="14">
        <v>42647</v>
      </c>
      <c r="C5" s="15" t="s">
        <v>56</v>
      </c>
      <c r="D5" s="19" t="s">
        <v>57</v>
      </c>
      <c r="E5" s="17" t="s">
        <v>93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>
        <v>1</v>
      </c>
      <c r="AB5" s="18"/>
      <c r="AC5" s="18">
        <v>17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>
        <v>1</v>
      </c>
      <c r="BA5" s="18">
        <f t="shared" si="0"/>
        <v>19</v>
      </c>
    </row>
    <row r="6" spans="1:53" ht="39.950000000000003" customHeight="1" x14ac:dyDescent="0.4">
      <c r="A6" s="28">
        <v>40</v>
      </c>
      <c r="B6" s="14">
        <v>42647</v>
      </c>
      <c r="C6" s="15" t="s">
        <v>58</v>
      </c>
      <c r="D6" s="19" t="s">
        <v>59</v>
      </c>
      <c r="E6" s="17" t="s">
        <v>93</v>
      </c>
      <c r="F6" s="18" t="s">
        <v>83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>
        <f t="shared" si="0"/>
        <v>0</v>
      </c>
    </row>
    <row r="7" spans="1:53" ht="39.950000000000003" customHeight="1" x14ac:dyDescent="0.4">
      <c r="A7" s="28">
        <v>40</v>
      </c>
      <c r="B7" s="14">
        <v>42647</v>
      </c>
      <c r="C7" s="15" t="s">
        <v>60</v>
      </c>
      <c r="D7" s="19" t="s">
        <v>61</v>
      </c>
      <c r="E7" s="17" t="s">
        <v>93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>
        <v>1</v>
      </c>
      <c r="AC7" s="18">
        <v>1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>
        <f t="shared" si="0"/>
        <v>2</v>
      </c>
    </row>
    <row r="8" spans="1:53" ht="39.950000000000003" customHeight="1" x14ac:dyDescent="0.4">
      <c r="A8" s="28">
        <v>40</v>
      </c>
      <c r="B8" s="14">
        <v>42647</v>
      </c>
      <c r="C8" s="15" t="s">
        <v>62</v>
      </c>
      <c r="D8" s="19" t="s">
        <v>63</v>
      </c>
      <c r="E8" s="17" t="s">
        <v>93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>
        <v>4</v>
      </c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>
        <v>2</v>
      </c>
      <c r="AT8" s="18"/>
      <c r="AU8" s="18"/>
      <c r="AV8" s="18"/>
      <c r="AW8" s="18"/>
      <c r="AX8" s="18"/>
      <c r="AY8" s="18"/>
      <c r="AZ8" s="18"/>
      <c r="BA8" s="18">
        <f t="shared" si="0"/>
        <v>6</v>
      </c>
    </row>
    <row r="9" spans="1:53" ht="39.950000000000003" customHeight="1" x14ac:dyDescent="0.4">
      <c r="A9" s="28">
        <v>40</v>
      </c>
      <c r="B9" s="14">
        <v>42647</v>
      </c>
      <c r="C9" s="15" t="s">
        <v>64</v>
      </c>
      <c r="D9" s="19" t="s">
        <v>65</v>
      </c>
      <c r="E9" s="17" t="s">
        <v>89</v>
      </c>
      <c r="F9" s="18">
        <v>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>
        <f t="shared" si="0"/>
        <v>0</v>
      </c>
    </row>
    <row r="10" spans="1:53" ht="39.950000000000003" customHeight="1" x14ac:dyDescent="0.4">
      <c r="A10" s="28">
        <v>40</v>
      </c>
      <c r="B10" s="14">
        <v>42647</v>
      </c>
      <c r="C10" s="15" t="s">
        <v>66</v>
      </c>
      <c r="D10" s="19" t="s">
        <v>67</v>
      </c>
      <c r="E10" s="17" t="s">
        <v>89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>
        <v>1</v>
      </c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>
        <f t="shared" si="0"/>
        <v>1</v>
      </c>
    </row>
    <row r="11" spans="1:53" ht="39.950000000000003" customHeight="1" x14ac:dyDescent="0.4">
      <c r="A11" s="28">
        <v>40</v>
      </c>
      <c r="B11" s="14">
        <v>42647</v>
      </c>
      <c r="C11" s="15" t="s">
        <v>68</v>
      </c>
      <c r="D11" s="19" t="s">
        <v>69</v>
      </c>
      <c r="E11" s="17" t="s">
        <v>89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>
        <v>6</v>
      </c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>
        <v>1</v>
      </c>
      <c r="AR11" s="18"/>
      <c r="AS11" s="18"/>
      <c r="AT11" s="18"/>
      <c r="AU11" s="18"/>
      <c r="AV11" s="18"/>
      <c r="AW11" s="18"/>
      <c r="AX11" s="18"/>
      <c r="AY11" s="18"/>
      <c r="AZ11" s="18">
        <v>1</v>
      </c>
      <c r="BA11" s="18">
        <f t="shared" si="0"/>
        <v>8</v>
      </c>
    </row>
    <row r="12" spans="1:53" ht="39.950000000000003" customHeight="1" x14ac:dyDescent="0.4">
      <c r="A12" s="28">
        <v>40</v>
      </c>
      <c r="B12" s="14">
        <v>42647</v>
      </c>
      <c r="C12" s="15" t="s">
        <v>70</v>
      </c>
      <c r="D12" s="19" t="s">
        <v>71</v>
      </c>
      <c r="E12" s="17" t="s">
        <v>89</v>
      </c>
      <c r="F12" s="18">
        <v>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>
        <f t="shared" si="0"/>
        <v>0</v>
      </c>
    </row>
    <row r="13" spans="1:53" ht="39.950000000000003" customHeight="1" x14ac:dyDescent="0.4">
      <c r="A13" s="28">
        <v>40</v>
      </c>
      <c r="B13" s="14">
        <v>42647</v>
      </c>
      <c r="C13" s="15" t="s">
        <v>72</v>
      </c>
      <c r="D13" s="19" t="s">
        <v>73</v>
      </c>
      <c r="E13" s="17" t="s">
        <v>89</v>
      </c>
      <c r="F13" s="18">
        <v>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0</v>
      </c>
    </row>
    <row r="14" spans="1:53" ht="39.950000000000003" customHeight="1" x14ac:dyDescent="0.4">
      <c r="A14" s="28">
        <v>40</v>
      </c>
      <c r="B14" s="14">
        <v>42647</v>
      </c>
      <c r="C14" s="15" t="s">
        <v>74</v>
      </c>
      <c r="D14" s="19" t="s">
        <v>75</v>
      </c>
      <c r="E14" s="17" t="s">
        <v>89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>
        <v>1</v>
      </c>
      <c r="AA14" s="18">
        <v>7</v>
      </c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>
        <v>1</v>
      </c>
      <c r="AU14" s="18"/>
      <c r="AV14" s="18"/>
      <c r="AW14" s="18"/>
      <c r="AX14" s="18"/>
      <c r="AY14" s="18"/>
      <c r="AZ14" s="18"/>
      <c r="BA14" s="18">
        <f t="shared" si="0"/>
        <v>9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A23"/>
  <sheetViews>
    <sheetView zoomScale="70" zoomScaleNormal="70" zoomScaleSheetLayoutView="55" workbookViewId="0">
      <selection activeCell="N17" sqref="N17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10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14"/>
      <c r="B3" s="14"/>
      <c r="C3" s="15" t="s">
        <v>52</v>
      </c>
      <c r="D3" s="16" t="s">
        <v>53</v>
      </c>
      <c r="E3" s="17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>
        <f>SUM(G3:AZ3)</f>
        <v>0</v>
      </c>
    </row>
    <row r="4" spans="1:53" ht="39.950000000000003" customHeight="1" x14ac:dyDescent="0.4">
      <c r="A4" s="14"/>
      <c r="B4" s="14"/>
      <c r="C4" s="15" t="s">
        <v>54</v>
      </c>
      <c r="D4" s="19" t="s">
        <v>55</v>
      </c>
      <c r="E4" s="17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>
        <f t="shared" ref="BA4:BA14" si="0">SUM(G4:AZ4)</f>
        <v>0</v>
      </c>
    </row>
    <row r="5" spans="1:53" ht="39.950000000000003" customHeight="1" x14ac:dyDescent="0.4">
      <c r="A5" s="14"/>
      <c r="B5" s="14"/>
      <c r="C5" s="15" t="s">
        <v>56</v>
      </c>
      <c r="D5" s="19" t="s">
        <v>57</v>
      </c>
      <c r="E5" s="17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>
        <f t="shared" si="0"/>
        <v>0</v>
      </c>
    </row>
    <row r="6" spans="1:53" ht="39.950000000000003" customHeight="1" x14ac:dyDescent="0.4">
      <c r="A6" s="14"/>
      <c r="B6" s="14"/>
      <c r="C6" s="15" t="s">
        <v>58</v>
      </c>
      <c r="D6" s="19" t="s">
        <v>59</v>
      </c>
      <c r="E6" s="17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>
        <f t="shared" si="0"/>
        <v>0</v>
      </c>
    </row>
    <row r="7" spans="1:53" ht="39.950000000000003" customHeight="1" x14ac:dyDescent="0.4">
      <c r="A7" s="14"/>
      <c r="B7" s="14"/>
      <c r="C7" s="15" t="s">
        <v>60</v>
      </c>
      <c r="D7" s="19" t="s">
        <v>61</v>
      </c>
      <c r="E7" s="1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>
        <f t="shared" si="0"/>
        <v>0</v>
      </c>
    </row>
    <row r="8" spans="1:53" ht="39.950000000000003" customHeight="1" x14ac:dyDescent="0.4">
      <c r="A8" s="14"/>
      <c r="B8" s="14"/>
      <c r="C8" s="15" t="s">
        <v>62</v>
      </c>
      <c r="D8" s="19" t="s">
        <v>63</v>
      </c>
      <c r="E8" s="1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>
        <f t="shared" si="0"/>
        <v>0</v>
      </c>
    </row>
    <row r="9" spans="1:53" ht="39.950000000000003" customHeight="1" x14ac:dyDescent="0.4">
      <c r="A9" s="14"/>
      <c r="B9" s="14"/>
      <c r="C9" s="15" t="s">
        <v>64</v>
      </c>
      <c r="D9" s="19" t="s">
        <v>65</v>
      </c>
      <c r="E9" s="1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>
        <f t="shared" si="0"/>
        <v>0</v>
      </c>
    </row>
    <row r="10" spans="1:53" ht="39.950000000000003" customHeight="1" x14ac:dyDescent="0.4">
      <c r="A10" s="14"/>
      <c r="B10" s="14"/>
      <c r="C10" s="15" t="s">
        <v>66</v>
      </c>
      <c r="D10" s="19" t="s">
        <v>67</v>
      </c>
      <c r="E10" s="1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>
        <f t="shared" si="0"/>
        <v>0</v>
      </c>
    </row>
    <row r="11" spans="1:53" ht="39.950000000000003" customHeight="1" x14ac:dyDescent="0.4">
      <c r="A11" s="14"/>
      <c r="B11" s="14"/>
      <c r="C11" s="15" t="s">
        <v>68</v>
      </c>
      <c r="D11" s="19" t="s">
        <v>69</v>
      </c>
      <c r="E11" s="1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>
        <f t="shared" si="0"/>
        <v>0</v>
      </c>
    </row>
    <row r="12" spans="1:53" ht="39.950000000000003" customHeight="1" x14ac:dyDescent="0.4">
      <c r="A12" s="14"/>
      <c r="B12" s="14"/>
      <c r="C12" s="15" t="s">
        <v>70</v>
      </c>
      <c r="D12" s="19" t="s">
        <v>71</v>
      </c>
      <c r="E12" s="1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>
        <f t="shared" si="0"/>
        <v>0</v>
      </c>
    </row>
    <row r="13" spans="1:53" ht="39.950000000000003" customHeight="1" x14ac:dyDescent="0.4">
      <c r="A13" s="14"/>
      <c r="B13" s="14"/>
      <c r="C13" s="15" t="s">
        <v>72</v>
      </c>
      <c r="D13" s="19" t="s">
        <v>73</v>
      </c>
      <c r="E13" s="1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0</v>
      </c>
    </row>
    <row r="14" spans="1:53" ht="39.950000000000003" customHeight="1" x14ac:dyDescent="0.4">
      <c r="A14" s="14"/>
      <c r="B14" s="14"/>
      <c r="C14" s="15" t="s">
        <v>74</v>
      </c>
      <c r="D14" s="19" t="s">
        <v>75</v>
      </c>
      <c r="E14" s="1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>
        <f t="shared" si="0"/>
        <v>0</v>
      </c>
    </row>
    <row r="15" spans="1:53" ht="39.950000000000003" customHeight="1" x14ac:dyDescent="0.25"/>
    <row r="16" spans="1:53" ht="39.950000000000003" customHeight="1" x14ac:dyDescent="0.4">
      <c r="D16" s="34" t="s">
        <v>99</v>
      </c>
    </row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A23"/>
  <sheetViews>
    <sheetView zoomScale="70" zoomScaleNormal="70" zoomScaleSheetLayoutView="55" workbookViewId="0">
      <selection sqref="A1:E1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10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6">
        <v>15</v>
      </c>
      <c r="B3" s="14">
        <v>42472</v>
      </c>
      <c r="C3" s="15" t="s">
        <v>52</v>
      </c>
      <c r="D3" s="16" t="s">
        <v>53</v>
      </c>
      <c r="E3" s="18" t="s">
        <v>81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>
        <v>1</v>
      </c>
      <c r="AB3" s="18"/>
      <c r="AC3" s="18">
        <v>1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>
        <f>SUM(G3:AZ3)</f>
        <v>2</v>
      </c>
    </row>
    <row r="4" spans="1:53" ht="39.950000000000003" customHeight="1" x14ac:dyDescent="0.4">
      <c r="A4" s="26">
        <v>15</v>
      </c>
      <c r="B4" s="14">
        <v>42472</v>
      </c>
      <c r="C4" s="15" t="s">
        <v>54</v>
      </c>
      <c r="D4" s="19" t="s">
        <v>55</v>
      </c>
      <c r="E4" s="18" t="s">
        <v>81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>
        <v>1</v>
      </c>
      <c r="AA4" s="18"/>
      <c r="AB4" s="18"/>
      <c r="AC4" s="18">
        <v>26</v>
      </c>
      <c r="AD4" s="18"/>
      <c r="AE4" s="18"/>
      <c r="AF4" s="18">
        <v>1</v>
      </c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>
        <v>7</v>
      </c>
      <c r="BA4" s="18">
        <f t="shared" ref="BA4:BA14" si="0">SUM(G4:AZ4)</f>
        <v>35</v>
      </c>
    </row>
    <row r="5" spans="1:53" ht="39.950000000000003" customHeight="1" x14ac:dyDescent="0.4">
      <c r="A5" s="26">
        <v>15</v>
      </c>
      <c r="B5" s="14">
        <v>42472</v>
      </c>
      <c r="C5" s="15" t="s">
        <v>56</v>
      </c>
      <c r="D5" s="19" t="s">
        <v>57</v>
      </c>
      <c r="E5" s="18" t="s">
        <v>81</v>
      </c>
      <c r="F5" s="18">
        <v>1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>
        <f t="shared" si="0"/>
        <v>0</v>
      </c>
    </row>
    <row r="6" spans="1:53" ht="39.950000000000003" customHeight="1" x14ac:dyDescent="0.4">
      <c r="A6" s="26">
        <v>15</v>
      </c>
      <c r="B6" s="14">
        <v>42472</v>
      </c>
      <c r="C6" s="15" t="s">
        <v>58</v>
      </c>
      <c r="D6" s="19" t="s">
        <v>59</v>
      </c>
      <c r="E6" s="18" t="s">
        <v>81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>
        <v>3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>
        <v>2</v>
      </c>
      <c r="BA6" s="18">
        <f t="shared" si="0"/>
        <v>5</v>
      </c>
    </row>
    <row r="7" spans="1:53" ht="39.950000000000003" customHeight="1" x14ac:dyDescent="0.4">
      <c r="A7" s="26">
        <v>15</v>
      </c>
      <c r="B7" s="14">
        <v>42472</v>
      </c>
      <c r="C7" s="15" t="s">
        <v>60</v>
      </c>
      <c r="D7" s="19" t="s">
        <v>61</v>
      </c>
      <c r="E7" s="18" t="s">
        <v>81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>
        <v>3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>
        <f t="shared" si="0"/>
        <v>3</v>
      </c>
    </row>
    <row r="8" spans="1:53" ht="39.950000000000003" customHeight="1" x14ac:dyDescent="0.4">
      <c r="A8" s="26">
        <v>15</v>
      </c>
      <c r="B8" s="14">
        <v>42472</v>
      </c>
      <c r="C8" s="15" t="s">
        <v>62</v>
      </c>
      <c r="D8" s="19" t="s">
        <v>63</v>
      </c>
      <c r="E8" s="18" t="s">
        <v>81</v>
      </c>
      <c r="F8" s="18">
        <v>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>
        <f t="shared" si="0"/>
        <v>0</v>
      </c>
    </row>
    <row r="9" spans="1:53" ht="39.950000000000003" customHeight="1" x14ac:dyDescent="0.4">
      <c r="A9" s="26">
        <v>15</v>
      </c>
      <c r="B9" s="14">
        <v>42472</v>
      </c>
      <c r="C9" s="15" t="s">
        <v>64</v>
      </c>
      <c r="D9" s="19" t="s">
        <v>65</v>
      </c>
      <c r="E9" s="18" t="s">
        <v>82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>
        <v>3</v>
      </c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>
        <v>2</v>
      </c>
      <c r="BA9" s="18">
        <f t="shared" si="0"/>
        <v>5</v>
      </c>
    </row>
    <row r="10" spans="1:53" ht="39.950000000000003" customHeight="1" x14ac:dyDescent="0.4">
      <c r="A10" s="26">
        <v>15</v>
      </c>
      <c r="B10" s="14">
        <v>42472</v>
      </c>
      <c r="C10" s="15" t="s">
        <v>66</v>
      </c>
      <c r="D10" s="19" t="s">
        <v>67</v>
      </c>
      <c r="E10" s="18" t="s">
        <v>82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>
        <f t="shared" si="0"/>
        <v>0</v>
      </c>
    </row>
    <row r="11" spans="1:53" ht="39.950000000000003" customHeight="1" x14ac:dyDescent="0.4">
      <c r="A11" s="26">
        <v>15</v>
      </c>
      <c r="B11" s="14">
        <v>42472</v>
      </c>
      <c r="C11" s="15" t="s">
        <v>68</v>
      </c>
      <c r="D11" s="19" t="s">
        <v>69</v>
      </c>
      <c r="E11" s="18" t="s">
        <v>82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>
        <v>1</v>
      </c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>
        <v>1</v>
      </c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>
        <v>1</v>
      </c>
      <c r="BA11" s="18">
        <f t="shared" si="0"/>
        <v>3</v>
      </c>
    </row>
    <row r="12" spans="1:53" ht="39.950000000000003" customHeight="1" x14ac:dyDescent="0.4">
      <c r="A12" s="26">
        <v>15</v>
      </c>
      <c r="B12" s="14">
        <v>42472</v>
      </c>
      <c r="C12" s="15" t="s">
        <v>70</v>
      </c>
      <c r="D12" s="19" t="s">
        <v>71</v>
      </c>
      <c r="E12" s="18" t="s">
        <v>82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>
        <v>1</v>
      </c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>
        <f t="shared" si="0"/>
        <v>1</v>
      </c>
    </row>
    <row r="13" spans="1:53" ht="39.950000000000003" customHeight="1" x14ac:dyDescent="0.4">
      <c r="A13" s="26">
        <v>15</v>
      </c>
      <c r="B13" s="14">
        <v>42472</v>
      </c>
      <c r="C13" s="15" t="s">
        <v>72</v>
      </c>
      <c r="D13" s="19" t="s">
        <v>73</v>
      </c>
      <c r="E13" s="18" t="s">
        <v>82</v>
      </c>
      <c r="F13" s="18">
        <v>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0</v>
      </c>
    </row>
    <row r="14" spans="1:53" ht="39.950000000000003" customHeight="1" x14ac:dyDescent="0.4">
      <c r="A14" s="26">
        <v>15</v>
      </c>
      <c r="B14" s="14">
        <v>42472</v>
      </c>
      <c r="C14" s="15" t="s">
        <v>74</v>
      </c>
      <c r="D14" s="19" t="s">
        <v>75</v>
      </c>
      <c r="E14" s="18" t="s">
        <v>82</v>
      </c>
      <c r="F14" s="18"/>
      <c r="G14" s="18"/>
      <c r="H14" s="18"/>
      <c r="I14" s="18"/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>
        <f t="shared" si="0"/>
        <v>1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A23"/>
  <sheetViews>
    <sheetView zoomScale="70" zoomScaleNormal="70" zoomScaleSheetLayoutView="55" workbookViewId="0">
      <selection sqref="A1:E1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10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8">
        <v>42</v>
      </c>
      <c r="B3" s="14">
        <v>42661</v>
      </c>
      <c r="C3" s="15" t="s">
        <v>52</v>
      </c>
      <c r="D3" s="16" t="s">
        <v>53</v>
      </c>
      <c r="E3" s="17" t="s">
        <v>89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>
        <v>2</v>
      </c>
      <c r="AB3" s="18">
        <v>1</v>
      </c>
      <c r="AC3" s="18">
        <v>1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>
        <v>2</v>
      </c>
      <c r="BA3" s="18">
        <f>SUM(G3:AZ3)</f>
        <v>6</v>
      </c>
    </row>
    <row r="4" spans="1:53" ht="39.950000000000003" customHeight="1" x14ac:dyDescent="0.4">
      <c r="A4" s="28">
        <v>42</v>
      </c>
      <c r="B4" s="14">
        <v>42661</v>
      </c>
      <c r="C4" s="15" t="s">
        <v>54</v>
      </c>
      <c r="D4" s="19" t="s">
        <v>55</v>
      </c>
      <c r="E4" s="17" t="s">
        <v>89</v>
      </c>
      <c r="F4" s="18"/>
      <c r="G4" s="18"/>
      <c r="H4" s="18"/>
      <c r="I4" s="18"/>
      <c r="J4" s="18">
        <v>1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>
        <v>14</v>
      </c>
      <c r="AB4" s="18">
        <v>2</v>
      </c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>
        <v>4</v>
      </c>
      <c r="BA4" s="18">
        <f t="shared" ref="BA4:BA14" si="0">SUM(G4:AZ4)</f>
        <v>21</v>
      </c>
    </row>
    <row r="5" spans="1:53" ht="39.950000000000003" customHeight="1" x14ac:dyDescent="0.4">
      <c r="A5" s="28">
        <v>42</v>
      </c>
      <c r="B5" s="14">
        <v>42661</v>
      </c>
      <c r="C5" s="15" t="s">
        <v>56</v>
      </c>
      <c r="D5" s="19" t="s">
        <v>57</v>
      </c>
      <c r="E5" s="17" t="s">
        <v>89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>
        <v>3</v>
      </c>
      <c r="AB5" s="18">
        <v>1</v>
      </c>
      <c r="AC5" s="18">
        <v>2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>
        <f t="shared" si="0"/>
        <v>6</v>
      </c>
    </row>
    <row r="6" spans="1:53" ht="39.950000000000003" customHeight="1" x14ac:dyDescent="0.4">
      <c r="A6" s="28">
        <v>42</v>
      </c>
      <c r="B6" s="14">
        <v>42661</v>
      </c>
      <c r="C6" s="15" t="s">
        <v>58</v>
      </c>
      <c r="D6" s="19" t="s">
        <v>59</v>
      </c>
      <c r="E6" s="17" t="s">
        <v>89</v>
      </c>
      <c r="F6" s="18"/>
      <c r="G6" s="18"/>
      <c r="H6" s="18"/>
      <c r="I6" s="18"/>
      <c r="J6" s="18"/>
      <c r="K6" s="18"/>
      <c r="L6" s="18">
        <v>5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>
        <v>3</v>
      </c>
      <c r="AB6" s="18"/>
      <c r="AC6" s="18">
        <v>4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>
        <v>1</v>
      </c>
      <c r="AR6" s="18"/>
      <c r="AS6" s="18"/>
      <c r="AT6" s="18"/>
      <c r="AU6" s="18"/>
      <c r="AV6" s="18"/>
      <c r="AW6" s="18"/>
      <c r="AX6" s="18"/>
      <c r="AY6" s="18"/>
      <c r="AZ6" s="18">
        <v>2</v>
      </c>
      <c r="BA6" s="18">
        <f t="shared" si="0"/>
        <v>15</v>
      </c>
    </row>
    <row r="7" spans="1:53" ht="39.950000000000003" customHeight="1" x14ac:dyDescent="0.4">
      <c r="A7" s="28">
        <v>42</v>
      </c>
      <c r="B7" s="14">
        <v>42661</v>
      </c>
      <c r="C7" s="15" t="s">
        <v>60</v>
      </c>
      <c r="D7" s="19" t="s">
        <v>61</v>
      </c>
      <c r="E7" s="17" t="s">
        <v>89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>
        <v>1</v>
      </c>
      <c r="W7" s="18"/>
      <c r="X7" s="18"/>
      <c r="Y7" s="18"/>
      <c r="Z7" s="18"/>
      <c r="AA7" s="18">
        <v>3</v>
      </c>
      <c r="AB7" s="18">
        <v>2</v>
      </c>
      <c r="AC7" s="18">
        <v>2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>
        <v>2</v>
      </c>
      <c r="AR7" s="18"/>
      <c r="AS7" s="18"/>
      <c r="AT7" s="18"/>
      <c r="AU7" s="18"/>
      <c r="AV7" s="18"/>
      <c r="AW7" s="18"/>
      <c r="AX7" s="18"/>
      <c r="AY7" s="18"/>
      <c r="AZ7" s="18">
        <v>1</v>
      </c>
      <c r="BA7" s="18">
        <f t="shared" si="0"/>
        <v>11</v>
      </c>
    </row>
    <row r="8" spans="1:53" ht="39.950000000000003" customHeight="1" x14ac:dyDescent="0.4">
      <c r="A8" s="28">
        <v>42</v>
      </c>
      <c r="B8" s="14">
        <v>42661</v>
      </c>
      <c r="C8" s="15" t="s">
        <v>62</v>
      </c>
      <c r="D8" s="19" t="s">
        <v>63</v>
      </c>
      <c r="E8" s="17" t="s">
        <v>89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>
        <v>3</v>
      </c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>
        <v>1</v>
      </c>
      <c r="AR8" s="18"/>
      <c r="AS8" s="18">
        <v>1</v>
      </c>
      <c r="AT8" s="18"/>
      <c r="AU8" s="18"/>
      <c r="AV8" s="18"/>
      <c r="AW8" s="18"/>
      <c r="AX8" s="18"/>
      <c r="AY8" s="18"/>
      <c r="AZ8" s="18"/>
      <c r="BA8" s="18">
        <f t="shared" si="0"/>
        <v>5</v>
      </c>
    </row>
    <row r="9" spans="1:53" ht="39.950000000000003" customHeight="1" x14ac:dyDescent="0.4">
      <c r="A9" s="28">
        <v>42</v>
      </c>
      <c r="B9" s="14">
        <v>42661</v>
      </c>
      <c r="C9" s="15" t="s">
        <v>64</v>
      </c>
      <c r="D9" s="19" t="s">
        <v>65</v>
      </c>
      <c r="E9" s="17" t="s">
        <v>88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>
        <v>1</v>
      </c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>
        <f t="shared" si="0"/>
        <v>1</v>
      </c>
    </row>
    <row r="10" spans="1:53" ht="39.950000000000003" customHeight="1" x14ac:dyDescent="0.4">
      <c r="A10" s="28">
        <v>42</v>
      </c>
      <c r="B10" s="14">
        <v>42661</v>
      </c>
      <c r="C10" s="15" t="s">
        <v>66</v>
      </c>
      <c r="D10" s="19" t="s">
        <v>67</v>
      </c>
      <c r="E10" s="17" t="s">
        <v>88</v>
      </c>
      <c r="F10" s="18"/>
      <c r="G10" s="18"/>
      <c r="H10" s="18"/>
      <c r="I10" s="18"/>
      <c r="J10" s="18">
        <v>1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>
        <v>1</v>
      </c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>
        <v>1</v>
      </c>
      <c r="BA10" s="18">
        <f t="shared" si="0"/>
        <v>3</v>
      </c>
    </row>
    <row r="11" spans="1:53" ht="39.950000000000003" customHeight="1" x14ac:dyDescent="0.4">
      <c r="A11" s="28">
        <v>42</v>
      </c>
      <c r="B11" s="14">
        <v>42661</v>
      </c>
      <c r="C11" s="15" t="s">
        <v>68</v>
      </c>
      <c r="D11" s="19" t="s">
        <v>69</v>
      </c>
      <c r="E11" s="17" t="s">
        <v>88</v>
      </c>
      <c r="F11" s="18"/>
      <c r="G11" s="18"/>
      <c r="H11" s="18"/>
      <c r="I11" s="18"/>
      <c r="J11" s="18"/>
      <c r="K11" s="18"/>
      <c r="L11" s="18">
        <v>1</v>
      </c>
      <c r="M11" s="18"/>
      <c r="N11" s="18"/>
      <c r="O11" s="18"/>
      <c r="P11" s="18"/>
      <c r="Q11" s="18"/>
      <c r="R11" s="18"/>
      <c r="S11" s="18"/>
      <c r="T11" s="18"/>
      <c r="U11" s="18"/>
      <c r="V11" s="18">
        <v>2</v>
      </c>
      <c r="W11" s="18"/>
      <c r="X11" s="18"/>
      <c r="Y11" s="18"/>
      <c r="Z11" s="18">
        <v>3</v>
      </c>
      <c r="AA11" s="18">
        <v>1</v>
      </c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>
        <v>3</v>
      </c>
      <c r="BA11" s="18">
        <f t="shared" si="0"/>
        <v>10</v>
      </c>
    </row>
    <row r="12" spans="1:53" ht="39.950000000000003" customHeight="1" x14ac:dyDescent="0.4">
      <c r="A12" s="28">
        <v>42</v>
      </c>
      <c r="B12" s="14">
        <v>42661</v>
      </c>
      <c r="C12" s="15" t="s">
        <v>70</v>
      </c>
      <c r="D12" s="19" t="s">
        <v>71</v>
      </c>
      <c r="E12" s="17" t="s">
        <v>88</v>
      </c>
      <c r="F12" s="18">
        <v>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>
        <f t="shared" si="0"/>
        <v>0</v>
      </c>
    </row>
    <row r="13" spans="1:53" ht="39.950000000000003" customHeight="1" x14ac:dyDescent="0.4">
      <c r="A13" s="28">
        <v>42</v>
      </c>
      <c r="B13" s="14">
        <v>42661</v>
      </c>
      <c r="C13" s="15" t="s">
        <v>72</v>
      </c>
      <c r="D13" s="19" t="s">
        <v>73</v>
      </c>
      <c r="E13" s="17" t="s">
        <v>88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>
        <v>2</v>
      </c>
      <c r="BA13" s="18">
        <f t="shared" si="0"/>
        <v>2</v>
      </c>
    </row>
    <row r="14" spans="1:53" ht="39.950000000000003" customHeight="1" x14ac:dyDescent="0.4">
      <c r="A14" s="28">
        <v>42</v>
      </c>
      <c r="B14" s="14">
        <v>42661</v>
      </c>
      <c r="C14" s="15" t="s">
        <v>74</v>
      </c>
      <c r="D14" s="19" t="s">
        <v>75</v>
      </c>
      <c r="E14" s="17" t="s">
        <v>88</v>
      </c>
      <c r="F14" s="18"/>
      <c r="G14" s="18"/>
      <c r="H14" s="18"/>
      <c r="I14" s="18"/>
      <c r="J14" s="18">
        <v>2</v>
      </c>
      <c r="K14" s="18"/>
      <c r="L14" s="18">
        <v>6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>
        <v>4</v>
      </c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>
        <v>3</v>
      </c>
      <c r="BA14" s="18">
        <f t="shared" si="0"/>
        <v>15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A23"/>
  <sheetViews>
    <sheetView zoomScale="70" zoomScaleNormal="70" zoomScaleSheetLayoutView="55" workbookViewId="0">
      <selection sqref="A1:E1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10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8">
        <v>43</v>
      </c>
      <c r="B3" s="14">
        <v>42668</v>
      </c>
      <c r="C3" s="15" t="s">
        <v>52</v>
      </c>
      <c r="D3" s="16" t="s">
        <v>53</v>
      </c>
      <c r="E3" s="17" t="s">
        <v>89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>
        <v>3</v>
      </c>
      <c r="AB3" s="18">
        <v>1</v>
      </c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>
        <f>SUM(G3:AZ3)</f>
        <v>4</v>
      </c>
    </row>
    <row r="4" spans="1:53" ht="39.950000000000003" customHeight="1" x14ac:dyDescent="0.4">
      <c r="A4" s="28">
        <v>43</v>
      </c>
      <c r="B4" s="14">
        <v>42668</v>
      </c>
      <c r="C4" s="15" t="s">
        <v>54</v>
      </c>
      <c r="D4" s="19" t="s">
        <v>55</v>
      </c>
      <c r="E4" s="17" t="s">
        <v>89</v>
      </c>
      <c r="F4" s="18"/>
      <c r="G4" s="18"/>
      <c r="H4" s="18">
        <v>1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>
        <v>1</v>
      </c>
      <c r="W4" s="18"/>
      <c r="X4" s="18"/>
      <c r="Y4" s="18"/>
      <c r="Z4" s="18"/>
      <c r="AA4" s="18">
        <v>1</v>
      </c>
      <c r="AB4" s="18">
        <v>1</v>
      </c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>
        <v>2</v>
      </c>
      <c r="BA4" s="18">
        <f t="shared" ref="BA4:BA14" si="0">SUM(G4:AZ4)</f>
        <v>6</v>
      </c>
    </row>
    <row r="5" spans="1:53" ht="39.950000000000003" customHeight="1" x14ac:dyDescent="0.4">
      <c r="A5" s="28">
        <v>43</v>
      </c>
      <c r="B5" s="14">
        <v>42668</v>
      </c>
      <c r="C5" s="15" t="s">
        <v>56</v>
      </c>
      <c r="D5" s="19" t="s">
        <v>57</v>
      </c>
      <c r="E5" s="17" t="s">
        <v>89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>
        <v>1</v>
      </c>
      <c r="W5" s="18"/>
      <c r="X5" s="18"/>
      <c r="Y5" s="18"/>
      <c r="Z5" s="18"/>
      <c r="AA5" s="18">
        <v>1</v>
      </c>
      <c r="AB5" s="18"/>
      <c r="AC5" s="18">
        <v>8</v>
      </c>
      <c r="AD5" s="18">
        <v>1</v>
      </c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>
        <v>1</v>
      </c>
      <c r="BA5" s="18">
        <f>SUM(G5:AZ5)</f>
        <v>12</v>
      </c>
    </row>
    <row r="6" spans="1:53" ht="39.950000000000003" customHeight="1" x14ac:dyDescent="0.4">
      <c r="A6" s="28">
        <v>43</v>
      </c>
      <c r="B6" s="14">
        <v>42668</v>
      </c>
      <c r="C6" s="15" t="s">
        <v>58</v>
      </c>
      <c r="D6" s="19" t="s">
        <v>59</v>
      </c>
      <c r="E6" s="17" t="s">
        <v>89</v>
      </c>
      <c r="F6" s="18"/>
      <c r="G6" s="18"/>
      <c r="H6" s="18"/>
      <c r="I6" s="18"/>
      <c r="J6" s="18"/>
      <c r="K6" s="18"/>
      <c r="L6" s="18">
        <v>1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>
        <v>4</v>
      </c>
      <c r="AB6" s="18">
        <v>1</v>
      </c>
      <c r="AC6" s="18">
        <v>7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>
        <v>1</v>
      </c>
      <c r="BA6" s="18">
        <f t="shared" si="0"/>
        <v>14</v>
      </c>
    </row>
    <row r="7" spans="1:53" ht="39.950000000000003" customHeight="1" x14ac:dyDescent="0.4">
      <c r="A7" s="28">
        <v>43</v>
      </c>
      <c r="B7" s="14">
        <v>42668</v>
      </c>
      <c r="C7" s="15" t="s">
        <v>60</v>
      </c>
      <c r="D7" s="19" t="s">
        <v>61</v>
      </c>
      <c r="E7" s="17" t="s">
        <v>89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>
        <v>1</v>
      </c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>
        <f t="shared" si="0"/>
        <v>1</v>
      </c>
    </row>
    <row r="8" spans="1:53" ht="39.950000000000003" customHeight="1" x14ac:dyDescent="0.4">
      <c r="A8" s="28">
        <v>43</v>
      </c>
      <c r="B8" s="14">
        <v>42668</v>
      </c>
      <c r="C8" s="15" t="s">
        <v>62</v>
      </c>
      <c r="D8" s="19" t="s">
        <v>63</v>
      </c>
      <c r="E8" s="17" t="s">
        <v>89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>
        <v>9</v>
      </c>
      <c r="AB8" s="18">
        <v>2</v>
      </c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>
        <f t="shared" si="0"/>
        <v>11</v>
      </c>
    </row>
    <row r="9" spans="1:53" ht="39.950000000000003" customHeight="1" x14ac:dyDescent="0.4">
      <c r="A9" s="28">
        <v>43</v>
      </c>
      <c r="B9" s="14">
        <v>42668</v>
      </c>
      <c r="C9" s="15" t="s">
        <v>64</v>
      </c>
      <c r="D9" s="19" t="s">
        <v>65</v>
      </c>
      <c r="E9" s="17" t="s">
        <v>88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>
        <v>1</v>
      </c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>
        <f t="shared" si="0"/>
        <v>1</v>
      </c>
    </row>
    <row r="10" spans="1:53" ht="39.950000000000003" customHeight="1" x14ac:dyDescent="0.4">
      <c r="A10" s="28">
        <v>43</v>
      </c>
      <c r="B10" s="14">
        <v>42668</v>
      </c>
      <c r="C10" s="15" t="s">
        <v>66</v>
      </c>
      <c r="D10" s="19" t="s">
        <v>67</v>
      </c>
      <c r="E10" s="17" t="s">
        <v>88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>
        <f t="shared" si="0"/>
        <v>0</v>
      </c>
    </row>
    <row r="11" spans="1:53" ht="39.950000000000003" customHeight="1" x14ac:dyDescent="0.4">
      <c r="A11" s="28">
        <v>43</v>
      </c>
      <c r="B11" s="14">
        <v>42668</v>
      </c>
      <c r="C11" s="15" t="s">
        <v>68</v>
      </c>
      <c r="D11" s="19" t="s">
        <v>69</v>
      </c>
      <c r="E11" s="17" t="s">
        <v>88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>
        <v>1</v>
      </c>
      <c r="V11" s="18"/>
      <c r="W11" s="18"/>
      <c r="X11" s="18"/>
      <c r="Y11" s="18"/>
      <c r="Z11" s="18">
        <v>1</v>
      </c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>
        <v>2</v>
      </c>
      <c r="BA11" s="18">
        <f t="shared" si="0"/>
        <v>4</v>
      </c>
    </row>
    <row r="12" spans="1:53" ht="39.950000000000003" customHeight="1" x14ac:dyDescent="0.4">
      <c r="A12" s="28">
        <v>43</v>
      </c>
      <c r="B12" s="14">
        <v>42668</v>
      </c>
      <c r="C12" s="15" t="s">
        <v>70</v>
      </c>
      <c r="D12" s="19" t="s">
        <v>71</v>
      </c>
      <c r="E12" s="17" t="s">
        <v>88</v>
      </c>
      <c r="F12" s="18"/>
      <c r="G12" s="18"/>
      <c r="H12" s="18"/>
      <c r="I12" s="18"/>
      <c r="J12" s="18">
        <v>3</v>
      </c>
      <c r="K12" s="18"/>
      <c r="L12" s="18">
        <v>1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>
        <v>1</v>
      </c>
      <c r="AC12" s="18"/>
      <c r="AD12" s="18"/>
      <c r="AE12" s="18"/>
      <c r="AF12" s="18"/>
      <c r="AG12" s="18">
        <v>1</v>
      </c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>
        <v>1</v>
      </c>
      <c r="BA12" s="18">
        <f t="shared" si="0"/>
        <v>7</v>
      </c>
    </row>
    <row r="13" spans="1:53" ht="39.950000000000003" customHeight="1" x14ac:dyDescent="0.4">
      <c r="A13" s="28">
        <v>43</v>
      </c>
      <c r="B13" s="14">
        <v>42668</v>
      </c>
      <c r="C13" s="15" t="s">
        <v>72</v>
      </c>
      <c r="D13" s="19" t="s">
        <v>73</v>
      </c>
      <c r="E13" s="17" t="s">
        <v>88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>
        <v>13</v>
      </c>
      <c r="AB13" s="18">
        <v>1</v>
      </c>
      <c r="AC13" s="18">
        <v>1</v>
      </c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15</v>
      </c>
    </row>
    <row r="14" spans="1:53" ht="39.950000000000003" customHeight="1" x14ac:dyDescent="0.4">
      <c r="A14" s="28">
        <v>43</v>
      </c>
      <c r="B14" s="14">
        <v>42668</v>
      </c>
      <c r="C14" s="15" t="s">
        <v>74</v>
      </c>
      <c r="D14" s="19" t="s">
        <v>75</v>
      </c>
      <c r="E14" s="17" t="s">
        <v>88</v>
      </c>
      <c r="F14" s="18"/>
      <c r="G14" s="18"/>
      <c r="H14" s="18"/>
      <c r="I14" s="18"/>
      <c r="J14" s="18">
        <v>1</v>
      </c>
      <c r="K14" s="18"/>
      <c r="L14" s="18">
        <v>1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>
        <v>2</v>
      </c>
      <c r="AA14" s="18">
        <v>18</v>
      </c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>
        <v>17</v>
      </c>
      <c r="BA14" s="18">
        <f t="shared" si="0"/>
        <v>39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BA23"/>
  <sheetViews>
    <sheetView zoomScale="70" zoomScaleNormal="70" zoomScaleSheetLayoutView="55" workbookViewId="0">
      <selection sqref="A1:E1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10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8">
        <v>44</v>
      </c>
      <c r="B3" s="14">
        <v>42675</v>
      </c>
      <c r="C3" s="15" t="s">
        <v>52</v>
      </c>
      <c r="D3" s="16" t="s">
        <v>53</v>
      </c>
      <c r="E3" s="17" t="s">
        <v>96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>
        <v>1</v>
      </c>
      <c r="V3" s="18"/>
      <c r="W3" s="18"/>
      <c r="X3" s="18"/>
      <c r="Y3" s="18"/>
      <c r="Z3" s="18"/>
      <c r="AA3" s="18">
        <v>9</v>
      </c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>
        <v>2</v>
      </c>
      <c r="BA3" s="18">
        <f>SUM(G3:AZ3)</f>
        <v>12</v>
      </c>
    </row>
    <row r="4" spans="1:53" ht="39.950000000000003" customHeight="1" x14ac:dyDescent="0.4">
      <c r="A4" s="28">
        <v>44</v>
      </c>
      <c r="B4" s="14">
        <v>42675</v>
      </c>
      <c r="C4" s="15" t="s">
        <v>54</v>
      </c>
      <c r="D4" s="19" t="s">
        <v>55</v>
      </c>
      <c r="E4" s="17" t="s">
        <v>96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>
        <v>2</v>
      </c>
      <c r="AB4" s="18"/>
      <c r="AC4" s="18">
        <v>3</v>
      </c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>
        <v>1</v>
      </c>
      <c r="BA4" s="18">
        <f t="shared" ref="BA4:BA14" si="0">SUM(G4:AZ4)</f>
        <v>6</v>
      </c>
    </row>
    <row r="5" spans="1:53" ht="39.950000000000003" customHeight="1" x14ac:dyDescent="0.4">
      <c r="A5" s="28">
        <v>44</v>
      </c>
      <c r="B5" s="14">
        <v>42675</v>
      </c>
      <c r="C5" s="15" t="s">
        <v>56</v>
      </c>
      <c r="D5" s="19" t="s">
        <v>57</v>
      </c>
      <c r="E5" s="17" t="s">
        <v>96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>
        <v>5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>
        <f t="shared" si="0"/>
        <v>5</v>
      </c>
    </row>
    <row r="6" spans="1:53" ht="39.950000000000003" customHeight="1" x14ac:dyDescent="0.4">
      <c r="A6" s="28">
        <v>44</v>
      </c>
      <c r="B6" s="14">
        <v>42675</v>
      </c>
      <c r="C6" s="15" t="s">
        <v>58</v>
      </c>
      <c r="D6" s="19" t="s">
        <v>59</v>
      </c>
      <c r="E6" s="17" t="s">
        <v>96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>
        <v>4</v>
      </c>
      <c r="AB6" s="18"/>
      <c r="AC6" s="18">
        <v>15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>
        <v>2</v>
      </c>
      <c r="BA6" s="18">
        <f t="shared" si="0"/>
        <v>21</v>
      </c>
    </row>
    <row r="7" spans="1:53" ht="39.950000000000003" customHeight="1" x14ac:dyDescent="0.4">
      <c r="A7" s="28">
        <v>44</v>
      </c>
      <c r="B7" s="14">
        <v>42675</v>
      </c>
      <c r="C7" s="15" t="s">
        <v>60</v>
      </c>
      <c r="D7" s="19" t="s">
        <v>61</v>
      </c>
      <c r="E7" s="17" t="s">
        <v>96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>
        <v>8</v>
      </c>
      <c r="AB7" s="18"/>
      <c r="AC7" s="18">
        <v>2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>
        <v>2</v>
      </c>
      <c r="BA7" s="18">
        <f t="shared" si="0"/>
        <v>12</v>
      </c>
    </row>
    <row r="8" spans="1:53" ht="39.950000000000003" customHeight="1" x14ac:dyDescent="0.4">
      <c r="A8" s="28">
        <v>44</v>
      </c>
      <c r="B8" s="14">
        <v>42675</v>
      </c>
      <c r="C8" s="15" t="s">
        <v>62</v>
      </c>
      <c r="D8" s="19" t="s">
        <v>63</v>
      </c>
      <c r="E8" s="17" t="s">
        <v>96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>
        <v>1</v>
      </c>
      <c r="AA8" s="18">
        <v>44</v>
      </c>
      <c r="AB8" s="18"/>
      <c r="AC8" s="18">
        <v>1</v>
      </c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>
        <v>4</v>
      </c>
      <c r="BA8" s="18">
        <f t="shared" si="0"/>
        <v>50</v>
      </c>
    </row>
    <row r="9" spans="1:53" ht="39.950000000000003" customHeight="1" x14ac:dyDescent="0.4">
      <c r="A9" s="28">
        <v>44</v>
      </c>
      <c r="B9" s="14">
        <v>42675</v>
      </c>
      <c r="C9" s="15" t="s">
        <v>64</v>
      </c>
      <c r="D9" s="19" t="s">
        <v>65</v>
      </c>
      <c r="E9" s="17" t="s">
        <v>81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>
        <v>5</v>
      </c>
      <c r="AB9" s="18"/>
      <c r="AC9" s="18">
        <v>1</v>
      </c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>
        <f t="shared" si="0"/>
        <v>6</v>
      </c>
    </row>
    <row r="10" spans="1:53" ht="39.950000000000003" customHeight="1" x14ac:dyDescent="0.4">
      <c r="A10" s="28">
        <v>44</v>
      </c>
      <c r="B10" s="14">
        <v>42675</v>
      </c>
      <c r="C10" s="15" t="s">
        <v>66</v>
      </c>
      <c r="D10" s="19" t="s">
        <v>67</v>
      </c>
      <c r="E10" s="17" t="s">
        <v>81</v>
      </c>
      <c r="F10" s="18"/>
      <c r="G10" s="18"/>
      <c r="H10" s="18"/>
      <c r="I10" s="18"/>
      <c r="J10" s="18"/>
      <c r="K10" s="18"/>
      <c r="L10" s="18">
        <v>1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>
        <v>11</v>
      </c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>
        <f t="shared" si="0"/>
        <v>12</v>
      </c>
    </row>
    <row r="11" spans="1:53" ht="39.950000000000003" customHeight="1" x14ac:dyDescent="0.4">
      <c r="A11" s="28">
        <v>44</v>
      </c>
      <c r="B11" s="14">
        <v>42675</v>
      </c>
      <c r="C11" s="15" t="s">
        <v>68</v>
      </c>
      <c r="D11" s="19" t="s">
        <v>69</v>
      </c>
      <c r="E11" s="17" t="s">
        <v>81</v>
      </c>
      <c r="F11" s="18"/>
      <c r="G11" s="18"/>
      <c r="H11" s="18"/>
      <c r="I11" s="18"/>
      <c r="J11" s="18"/>
      <c r="K11" s="18"/>
      <c r="L11" s="18">
        <v>1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>
        <v>5</v>
      </c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>
        <f t="shared" si="0"/>
        <v>6</v>
      </c>
    </row>
    <row r="12" spans="1:53" ht="39.950000000000003" customHeight="1" x14ac:dyDescent="0.4">
      <c r="A12" s="28">
        <v>44</v>
      </c>
      <c r="B12" s="14">
        <v>42675</v>
      </c>
      <c r="C12" s="15" t="s">
        <v>70</v>
      </c>
      <c r="D12" s="19" t="s">
        <v>71</v>
      </c>
      <c r="E12" s="17" t="s">
        <v>81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>
        <v>5</v>
      </c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>
        <f t="shared" si="0"/>
        <v>5</v>
      </c>
    </row>
    <row r="13" spans="1:53" ht="39.950000000000003" customHeight="1" x14ac:dyDescent="0.4">
      <c r="A13" s="28">
        <v>44</v>
      </c>
      <c r="B13" s="14">
        <v>42675</v>
      </c>
      <c r="C13" s="15" t="s">
        <v>72</v>
      </c>
      <c r="D13" s="19" t="s">
        <v>73</v>
      </c>
      <c r="E13" s="17" t="s">
        <v>81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>
        <v>1</v>
      </c>
      <c r="AB13" s="18"/>
      <c r="AC13" s="18">
        <v>1</v>
      </c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2</v>
      </c>
    </row>
    <row r="14" spans="1:53" ht="39.950000000000003" customHeight="1" x14ac:dyDescent="0.4">
      <c r="A14" s="28">
        <v>44</v>
      </c>
      <c r="B14" s="14">
        <v>42675</v>
      </c>
      <c r="C14" s="15" t="s">
        <v>74</v>
      </c>
      <c r="D14" s="19" t="s">
        <v>75</v>
      </c>
      <c r="E14" s="17" t="s">
        <v>81</v>
      </c>
      <c r="F14" s="18"/>
      <c r="G14" s="18"/>
      <c r="H14" s="18"/>
      <c r="I14" s="18"/>
      <c r="J14" s="18"/>
      <c r="K14" s="18"/>
      <c r="L14" s="18">
        <v>1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>
        <v>2</v>
      </c>
      <c r="AB14" s="18"/>
      <c r="AC14" s="18">
        <v>2</v>
      </c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>
        <v>1</v>
      </c>
      <c r="BA14" s="18">
        <f t="shared" si="0"/>
        <v>6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BA23"/>
  <sheetViews>
    <sheetView zoomScale="70" zoomScaleNormal="70" zoomScaleSheetLayoutView="55" workbookViewId="0">
      <selection sqref="A1:E1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10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8">
        <v>45</v>
      </c>
      <c r="B3" s="14">
        <v>42682</v>
      </c>
      <c r="C3" s="15" t="s">
        <v>52</v>
      </c>
      <c r="D3" s="16" t="s">
        <v>53</v>
      </c>
      <c r="E3" s="17" t="s">
        <v>97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>
        <v>5</v>
      </c>
      <c r="AB3" s="18"/>
      <c r="AC3" s="18">
        <v>2</v>
      </c>
      <c r="AD3" s="18"/>
      <c r="AE3" s="18"/>
      <c r="AF3" s="18"/>
      <c r="AG3" s="18">
        <v>1</v>
      </c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>
        <f>SUM(G3:AZ3)</f>
        <v>8</v>
      </c>
    </row>
    <row r="4" spans="1:53" ht="39.950000000000003" customHeight="1" x14ac:dyDescent="0.4">
      <c r="A4" s="28">
        <v>45</v>
      </c>
      <c r="B4" s="14">
        <v>42682</v>
      </c>
      <c r="C4" s="15" t="s">
        <v>54</v>
      </c>
      <c r="D4" s="19" t="s">
        <v>55</v>
      </c>
      <c r="E4" s="17" t="s">
        <v>97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>
        <v>1</v>
      </c>
      <c r="AB4" s="18"/>
      <c r="AC4" s="18">
        <v>11</v>
      </c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>
        <v>3</v>
      </c>
      <c r="BA4" s="18">
        <f t="shared" ref="BA4:BA14" si="0">SUM(G4:AZ4)</f>
        <v>15</v>
      </c>
    </row>
    <row r="5" spans="1:53" ht="39.950000000000003" customHeight="1" x14ac:dyDescent="0.4">
      <c r="A5" s="28">
        <v>45</v>
      </c>
      <c r="B5" s="14">
        <v>42682</v>
      </c>
      <c r="C5" s="15" t="s">
        <v>56</v>
      </c>
      <c r="D5" s="19" t="s">
        <v>57</v>
      </c>
      <c r="E5" s="17" t="s">
        <v>97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>
        <v>8</v>
      </c>
      <c r="AB5" s="18"/>
      <c r="AC5" s="18">
        <v>17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>
        <f t="shared" si="0"/>
        <v>25</v>
      </c>
    </row>
    <row r="6" spans="1:53" ht="39.950000000000003" customHeight="1" x14ac:dyDescent="0.4">
      <c r="A6" s="28">
        <v>45</v>
      </c>
      <c r="B6" s="14">
        <v>42682</v>
      </c>
      <c r="C6" s="15" t="s">
        <v>58</v>
      </c>
      <c r="D6" s="19" t="s">
        <v>59</v>
      </c>
      <c r="E6" s="17" t="s">
        <v>97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>
        <v>3</v>
      </c>
      <c r="AB6" s="18"/>
      <c r="AC6" s="18">
        <v>5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>
        <f t="shared" si="0"/>
        <v>8</v>
      </c>
    </row>
    <row r="7" spans="1:53" ht="39.950000000000003" customHeight="1" x14ac:dyDescent="0.4">
      <c r="A7" s="28">
        <v>45</v>
      </c>
      <c r="B7" s="14">
        <v>42682</v>
      </c>
      <c r="C7" s="15" t="s">
        <v>60</v>
      </c>
      <c r="D7" s="19" t="s">
        <v>61</v>
      </c>
      <c r="E7" s="17" t="s">
        <v>97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>
        <v>1</v>
      </c>
      <c r="AB7" s="18"/>
      <c r="AC7" s="18">
        <v>4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>
        <v>1</v>
      </c>
      <c r="BA7" s="18">
        <f t="shared" si="0"/>
        <v>6</v>
      </c>
    </row>
    <row r="8" spans="1:53" ht="39.950000000000003" customHeight="1" x14ac:dyDescent="0.4">
      <c r="A8" s="28">
        <v>45</v>
      </c>
      <c r="B8" s="14">
        <v>42682</v>
      </c>
      <c r="C8" s="15" t="s">
        <v>62</v>
      </c>
      <c r="D8" s="19" t="s">
        <v>63</v>
      </c>
      <c r="E8" s="17" t="s">
        <v>97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>
        <v>28</v>
      </c>
      <c r="AB8" s="18"/>
      <c r="AC8" s="18">
        <v>1</v>
      </c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>
        <v>4</v>
      </c>
      <c r="BA8" s="18">
        <f t="shared" si="0"/>
        <v>33</v>
      </c>
    </row>
    <row r="9" spans="1:53" ht="39.950000000000003" customHeight="1" x14ac:dyDescent="0.4">
      <c r="A9" s="28">
        <v>45</v>
      </c>
      <c r="B9" s="14">
        <v>42682</v>
      </c>
      <c r="C9" s="15" t="s">
        <v>64</v>
      </c>
      <c r="D9" s="19" t="s">
        <v>65</v>
      </c>
      <c r="E9" s="17" t="s">
        <v>97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>
        <v>1</v>
      </c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>
        <f t="shared" si="0"/>
        <v>1</v>
      </c>
    </row>
    <row r="10" spans="1:53" ht="39.950000000000003" customHeight="1" x14ac:dyDescent="0.4">
      <c r="A10" s="28">
        <v>45</v>
      </c>
      <c r="B10" s="14">
        <v>42682</v>
      </c>
      <c r="C10" s="15" t="s">
        <v>66</v>
      </c>
      <c r="D10" s="19" t="s">
        <v>67</v>
      </c>
      <c r="E10" s="17" t="s">
        <v>89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>
        <v>3</v>
      </c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>
        <f t="shared" si="0"/>
        <v>3</v>
      </c>
    </row>
    <row r="11" spans="1:53" ht="39.950000000000003" customHeight="1" x14ac:dyDescent="0.4">
      <c r="A11" s="28">
        <v>45</v>
      </c>
      <c r="B11" s="14">
        <v>42682</v>
      </c>
      <c r="C11" s="15" t="s">
        <v>68</v>
      </c>
      <c r="D11" s="19" t="s">
        <v>69</v>
      </c>
      <c r="E11" s="17" t="s">
        <v>89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>
        <v>5</v>
      </c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>
        <v>2</v>
      </c>
      <c r="BA11" s="18">
        <f t="shared" si="0"/>
        <v>7</v>
      </c>
    </row>
    <row r="12" spans="1:53" ht="39.950000000000003" customHeight="1" x14ac:dyDescent="0.4">
      <c r="A12" s="28">
        <v>45</v>
      </c>
      <c r="B12" s="14">
        <v>42682</v>
      </c>
      <c r="C12" s="15" t="s">
        <v>70</v>
      </c>
      <c r="D12" s="19" t="s">
        <v>71</v>
      </c>
      <c r="E12" s="17" t="s">
        <v>89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>
        <v>1</v>
      </c>
      <c r="AD12" s="18"/>
      <c r="AE12" s="18"/>
      <c r="AF12" s="18"/>
      <c r="AG12" s="18">
        <v>2</v>
      </c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>
        <v>1</v>
      </c>
      <c r="AU12" s="18"/>
      <c r="AV12" s="18"/>
      <c r="AW12" s="18"/>
      <c r="AX12" s="18"/>
      <c r="AY12" s="18"/>
      <c r="AZ12" s="18">
        <v>1</v>
      </c>
      <c r="BA12" s="18">
        <f t="shared" si="0"/>
        <v>5</v>
      </c>
    </row>
    <row r="13" spans="1:53" ht="39.950000000000003" customHeight="1" x14ac:dyDescent="0.4">
      <c r="A13" s="28">
        <v>45</v>
      </c>
      <c r="B13" s="14">
        <v>42682</v>
      </c>
      <c r="C13" s="15" t="s">
        <v>72</v>
      </c>
      <c r="D13" s="19" t="s">
        <v>73</v>
      </c>
      <c r="E13" s="17" t="s">
        <v>89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>
        <v>2</v>
      </c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2</v>
      </c>
    </row>
    <row r="14" spans="1:53" ht="39.950000000000003" customHeight="1" x14ac:dyDescent="0.4">
      <c r="A14" s="28">
        <v>45</v>
      </c>
      <c r="B14" s="14">
        <v>42682</v>
      </c>
      <c r="C14" s="15" t="s">
        <v>74</v>
      </c>
      <c r="D14" s="19" t="s">
        <v>75</v>
      </c>
      <c r="E14" s="17" t="s">
        <v>89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>
        <v>5</v>
      </c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>
        <v>5</v>
      </c>
      <c r="BA14" s="18">
        <f t="shared" si="0"/>
        <v>10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BA23"/>
  <sheetViews>
    <sheetView zoomScale="70" zoomScaleNormal="70" zoomScaleSheetLayoutView="55" workbookViewId="0">
      <selection activeCell="G3" sqref="G3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10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8">
        <v>46</v>
      </c>
      <c r="B3" s="14">
        <v>42689</v>
      </c>
      <c r="C3" s="15" t="s">
        <v>52</v>
      </c>
      <c r="D3" s="16" t="s">
        <v>53</v>
      </c>
      <c r="E3" s="17" t="s">
        <v>97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>
        <v>2</v>
      </c>
      <c r="AB3" s="18"/>
      <c r="AC3" s="18">
        <v>3</v>
      </c>
      <c r="AD3" s="18">
        <v>1</v>
      </c>
      <c r="AE3" s="18"/>
      <c r="AF3" s="18"/>
      <c r="AG3" s="18">
        <v>1</v>
      </c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>
        <f>SUM(G3:AZ3)</f>
        <v>7</v>
      </c>
    </row>
    <row r="4" spans="1:53" ht="39.950000000000003" customHeight="1" x14ac:dyDescent="0.4">
      <c r="A4" s="28">
        <v>46</v>
      </c>
      <c r="B4" s="14">
        <v>42689</v>
      </c>
      <c r="C4" s="15" t="s">
        <v>54</v>
      </c>
      <c r="D4" s="19" t="s">
        <v>55</v>
      </c>
      <c r="E4" s="17" t="s">
        <v>97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>
        <v>1</v>
      </c>
      <c r="AA4" s="18"/>
      <c r="AB4" s="18"/>
      <c r="AC4" s="18">
        <v>2</v>
      </c>
      <c r="AD4" s="18">
        <v>1</v>
      </c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>
        <f t="shared" ref="BA4:BA14" si="0">SUM(G4:AZ4)</f>
        <v>4</v>
      </c>
    </row>
    <row r="5" spans="1:53" ht="39.950000000000003" customHeight="1" x14ac:dyDescent="0.4">
      <c r="A5" s="28">
        <v>46</v>
      </c>
      <c r="B5" s="14">
        <v>42689</v>
      </c>
      <c r="C5" s="15" t="s">
        <v>56</v>
      </c>
      <c r="D5" s="19" t="s">
        <v>57</v>
      </c>
      <c r="E5" s="17" t="s">
        <v>97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>
        <v>6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>
        <f t="shared" si="0"/>
        <v>6</v>
      </c>
    </row>
    <row r="6" spans="1:53" ht="39.950000000000003" customHeight="1" x14ac:dyDescent="0.4">
      <c r="A6" s="28">
        <v>46</v>
      </c>
      <c r="B6" s="14">
        <v>42689</v>
      </c>
      <c r="C6" s="15" t="s">
        <v>58</v>
      </c>
      <c r="D6" s="19" t="s">
        <v>59</v>
      </c>
      <c r="E6" s="17" t="s">
        <v>97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>
        <v>4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>
        <v>1</v>
      </c>
      <c r="BA6" s="18">
        <f t="shared" si="0"/>
        <v>5</v>
      </c>
    </row>
    <row r="7" spans="1:53" ht="39.950000000000003" customHeight="1" x14ac:dyDescent="0.4">
      <c r="A7" s="28">
        <v>46</v>
      </c>
      <c r="B7" s="14">
        <v>42689</v>
      </c>
      <c r="C7" s="15" t="s">
        <v>60</v>
      </c>
      <c r="D7" s="19" t="s">
        <v>61</v>
      </c>
      <c r="E7" s="17" t="s">
        <v>97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>
        <v>3</v>
      </c>
      <c r="AB7" s="18"/>
      <c r="AC7" s="18">
        <v>4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>
        <f t="shared" si="0"/>
        <v>7</v>
      </c>
    </row>
    <row r="8" spans="1:53" ht="39.950000000000003" customHeight="1" x14ac:dyDescent="0.4">
      <c r="A8" s="28">
        <v>46</v>
      </c>
      <c r="B8" s="14">
        <v>42689</v>
      </c>
      <c r="C8" s="15" t="s">
        <v>62</v>
      </c>
      <c r="D8" s="19" t="s">
        <v>63</v>
      </c>
      <c r="E8" s="17" t="s">
        <v>97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>
        <v>32</v>
      </c>
      <c r="AB8" s="18"/>
      <c r="AC8" s="18">
        <v>3</v>
      </c>
      <c r="AD8" s="18">
        <v>1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>
        <v>1</v>
      </c>
      <c r="AT8" s="18"/>
      <c r="AU8" s="18"/>
      <c r="AV8" s="18"/>
      <c r="AW8" s="18"/>
      <c r="AX8" s="18"/>
      <c r="AY8" s="18"/>
      <c r="AZ8" s="18">
        <v>6</v>
      </c>
      <c r="BA8" s="18">
        <f t="shared" si="0"/>
        <v>43</v>
      </c>
    </row>
    <row r="9" spans="1:53" ht="39.950000000000003" customHeight="1" x14ac:dyDescent="0.4">
      <c r="A9" s="28">
        <v>46</v>
      </c>
      <c r="B9" s="14">
        <v>42689</v>
      </c>
      <c r="C9" s="15" t="s">
        <v>64</v>
      </c>
      <c r="D9" s="19" t="s">
        <v>65</v>
      </c>
      <c r="E9" s="17" t="s">
        <v>88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>
        <v>2</v>
      </c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>
        <f t="shared" si="0"/>
        <v>2</v>
      </c>
    </row>
    <row r="10" spans="1:53" ht="39.950000000000003" customHeight="1" x14ac:dyDescent="0.4">
      <c r="A10" s="28">
        <v>46</v>
      </c>
      <c r="B10" s="14">
        <v>42689</v>
      </c>
      <c r="C10" s="15" t="s">
        <v>66</v>
      </c>
      <c r="D10" s="19" t="s">
        <v>67</v>
      </c>
      <c r="E10" s="17" t="s">
        <v>88</v>
      </c>
      <c r="F10" s="18"/>
      <c r="G10" s="18"/>
      <c r="H10" s="18">
        <v>1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>
        <v>2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>
        <f t="shared" si="0"/>
        <v>3</v>
      </c>
    </row>
    <row r="11" spans="1:53" ht="39.950000000000003" customHeight="1" x14ac:dyDescent="0.4">
      <c r="A11" s="28">
        <v>46</v>
      </c>
      <c r="B11" s="14">
        <v>42689</v>
      </c>
      <c r="C11" s="15" t="s">
        <v>68</v>
      </c>
      <c r="D11" s="19" t="s">
        <v>69</v>
      </c>
      <c r="E11" s="17" t="s">
        <v>88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>
        <v>4</v>
      </c>
      <c r="AB11" s="18"/>
      <c r="AC11" s="18">
        <v>2</v>
      </c>
      <c r="AD11" s="18"/>
      <c r="AE11" s="18">
        <v>1</v>
      </c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>
        <f t="shared" si="0"/>
        <v>7</v>
      </c>
    </row>
    <row r="12" spans="1:53" ht="39.950000000000003" customHeight="1" x14ac:dyDescent="0.4">
      <c r="A12" s="28">
        <v>46</v>
      </c>
      <c r="B12" s="14">
        <v>42689</v>
      </c>
      <c r="C12" s="15" t="s">
        <v>70</v>
      </c>
      <c r="D12" s="19" t="s">
        <v>71</v>
      </c>
      <c r="E12" s="17" t="s">
        <v>88</v>
      </c>
      <c r="F12" s="18">
        <v>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>
        <f t="shared" si="0"/>
        <v>0</v>
      </c>
    </row>
    <row r="13" spans="1:53" ht="39.950000000000003" customHeight="1" x14ac:dyDescent="0.4">
      <c r="A13" s="28">
        <v>46</v>
      </c>
      <c r="B13" s="14">
        <v>42689</v>
      </c>
      <c r="C13" s="15" t="s">
        <v>72</v>
      </c>
      <c r="D13" s="19" t="s">
        <v>73</v>
      </c>
      <c r="E13" s="17" t="s">
        <v>88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>
        <v>3</v>
      </c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3</v>
      </c>
    </row>
    <row r="14" spans="1:53" ht="39.950000000000003" customHeight="1" x14ac:dyDescent="0.4">
      <c r="A14" s="28">
        <v>46</v>
      </c>
      <c r="B14" s="14">
        <v>42689</v>
      </c>
      <c r="C14" s="15" t="s">
        <v>74</v>
      </c>
      <c r="D14" s="19" t="s">
        <v>75</v>
      </c>
      <c r="E14" s="17" t="s">
        <v>88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>
        <v>8</v>
      </c>
      <c r="AB14" s="18"/>
      <c r="AC14" s="18"/>
      <c r="AD14" s="18"/>
      <c r="AE14" s="18"/>
      <c r="AF14" s="18"/>
      <c r="AG14" s="18"/>
      <c r="AH14" s="18"/>
      <c r="AI14" s="18"/>
      <c r="AJ14" s="18">
        <v>2</v>
      </c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>
        <v>1</v>
      </c>
      <c r="BA14" s="18">
        <f t="shared" si="0"/>
        <v>11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W224"/>
  <sheetViews>
    <sheetView zoomScale="70" zoomScaleNormal="70" zoomScaleSheetLayoutView="55" workbookViewId="0">
      <selection activeCell="BA9" sqref="BA9"/>
    </sheetView>
  </sheetViews>
  <sheetFormatPr defaultRowHeight="15" x14ac:dyDescent="0.25"/>
  <cols>
    <col min="1" max="1" width="24.42578125" customWidth="1"/>
    <col min="2" max="2" width="51.7109375" customWidth="1"/>
    <col min="3" max="48" width="5.7109375" customWidth="1"/>
    <col min="49" max="49" width="6.7109375" customWidth="1"/>
    <col min="50" max="50" width="9.140625" customWidth="1"/>
  </cols>
  <sheetData>
    <row r="1" spans="1:49" s="9" customFormat="1" ht="159.94999999999999" customHeight="1" x14ac:dyDescent="0.55000000000000004">
      <c r="A1" s="36" t="s">
        <v>78</v>
      </c>
      <c r="B1" s="36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2" t="s">
        <v>7</v>
      </c>
      <c r="J1" s="3" t="s">
        <v>8</v>
      </c>
      <c r="K1" s="3" t="s">
        <v>9</v>
      </c>
      <c r="L1" s="4" t="s">
        <v>10</v>
      </c>
      <c r="M1" s="3" t="s">
        <v>11</v>
      </c>
      <c r="N1" s="5" t="s">
        <v>12</v>
      </c>
      <c r="O1" s="5" t="s">
        <v>13</v>
      </c>
      <c r="P1" s="5" t="s">
        <v>14</v>
      </c>
      <c r="Q1" s="3" t="s">
        <v>15</v>
      </c>
      <c r="R1" s="2" t="s">
        <v>16</v>
      </c>
      <c r="S1" s="3" t="s">
        <v>17</v>
      </c>
      <c r="T1" s="2" t="s">
        <v>18</v>
      </c>
      <c r="U1" s="3" t="s">
        <v>19</v>
      </c>
      <c r="V1" s="2" t="s">
        <v>20</v>
      </c>
      <c r="W1" s="6" t="s">
        <v>21</v>
      </c>
      <c r="X1" s="6" t="s">
        <v>22</v>
      </c>
      <c r="Y1" s="2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3" t="s">
        <v>33</v>
      </c>
      <c r="AJ1" s="2" t="s">
        <v>34</v>
      </c>
      <c r="AK1" s="3" t="s">
        <v>35</v>
      </c>
      <c r="AL1" s="3" t="s">
        <v>36</v>
      </c>
      <c r="AM1" s="3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8" t="s">
        <v>47</v>
      </c>
    </row>
    <row r="2" spans="1:49" s="13" customFormat="1" ht="18.75" x14ac:dyDescent="0.3">
      <c r="A2" s="10" t="s">
        <v>49</v>
      </c>
      <c r="B2" s="11" t="s">
        <v>50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39.950000000000003" customHeight="1" x14ac:dyDescent="0.4">
      <c r="A3" s="15" t="s">
        <v>52</v>
      </c>
      <c r="B3" s="16" t="s">
        <v>53</v>
      </c>
      <c r="C3" s="18">
        <f>SUM('Wk 13:Wk 46'!G3)</f>
        <v>0</v>
      </c>
      <c r="D3" s="18">
        <f>SUM('Wk 13:Wk 46'!H3)</f>
        <v>1</v>
      </c>
      <c r="E3" s="18">
        <f>SUM('Wk 13:Wk 46'!I3)</f>
        <v>0</v>
      </c>
      <c r="F3" s="18">
        <f>SUM('Wk 13:Wk 46'!J3)</f>
        <v>0</v>
      </c>
      <c r="G3" s="18">
        <f>SUM('Wk 13:Wk 46'!K3)</f>
        <v>0</v>
      </c>
      <c r="H3" s="18">
        <f>SUM('Wk 13:Wk 46'!L3)</f>
        <v>0</v>
      </c>
      <c r="I3" s="18">
        <f>SUM('Wk 13:Wk 46'!M3)</f>
        <v>0</v>
      </c>
      <c r="J3" s="18">
        <f>SUM('Wk 13:Wk 46'!N3)</f>
        <v>0</v>
      </c>
      <c r="K3" s="18">
        <f>SUM('Wk 13:Wk 46'!O3)</f>
        <v>0</v>
      </c>
      <c r="L3" s="18">
        <f>SUM('Wk 13:Wk 46'!P3)</f>
        <v>0</v>
      </c>
      <c r="M3" s="18">
        <f>SUM('Wk 13:Wk 46'!Q3)</f>
        <v>0</v>
      </c>
      <c r="N3" s="18">
        <f>SUM('Wk 13:Wk 46'!R3)</f>
        <v>0</v>
      </c>
      <c r="O3" s="18">
        <f>SUM('Wk 13:Wk 46'!S3)</f>
        <v>0</v>
      </c>
      <c r="P3" s="18">
        <f>SUM('Wk 13:Wk 46'!T3)</f>
        <v>0</v>
      </c>
      <c r="Q3" s="18">
        <f>SUM('Wk 13:Wk 46'!U3)</f>
        <v>6</v>
      </c>
      <c r="R3" s="18">
        <f>SUM('Wk 13:Wk 46'!V3)</f>
        <v>0</v>
      </c>
      <c r="S3" s="18">
        <f>SUM('Wk 13:Wk 46'!W3)</f>
        <v>0</v>
      </c>
      <c r="T3" s="18">
        <f>SUM('Wk 13:Wk 46'!X3)</f>
        <v>0</v>
      </c>
      <c r="U3" s="18">
        <f>SUM('Wk 13:Wk 46'!Y3)</f>
        <v>6</v>
      </c>
      <c r="V3" s="18">
        <f>SUM('Wk 13:Wk 46'!Z3)</f>
        <v>3</v>
      </c>
      <c r="W3" s="18">
        <f>SUM('Wk 13:Wk 46'!AA3)</f>
        <v>142</v>
      </c>
      <c r="X3" s="18">
        <f>SUM('Wk 13:Wk 46'!AB3)</f>
        <v>3</v>
      </c>
      <c r="Y3" s="18">
        <f>SUM('Wk 13:Wk 46'!AC3)</f>
        <v>57</v>
      </c>
      <c r="Z3" s="18">
        <f>SUM('Wk 13:Wk 46'!AD3)</f>
        <v>2</v>
      </c>
      <c r="AA3" s="18">
        <f>SUM('Wk 13:Wk 46'!AE3)</f>
        <v>0</v>
      </c>
      <c r="AB3" s="18">
        <f>SUM('Wk 13:Wk 46'!AF3)</f>
        <v>1</v>
      </c>
      <c r="AC3" s="18">
        <f>SUM('Wk 13:Wk 46'!AG3)</f>
        <v>3</v>
      </c>
      <c r="AD3" s="18">
        <f>SUM('Wk 13:Wk 46'!AH3)</f>
        <v>0</v>
      </c>
      <c r="AE3" s="18">
        <f>SUM('Wk 13:Wk 46'!AI3)</f>
        <v>0</v>
      </c>
      <c r="AF3" s="18">
        <f>SUM('Wk 13:Wk 46'!AJ3)</f>
        <v>0</v>
      </c>
      <c r="AG3" s="18">
        <f>SUM('Wk 13:Wk 46'!AK3)</f>
        <v>0</v>
      </c>
      <c r="AH3" s="18">
        <f>SUM('Wk 13:Wk 46'!AL3)</f>
        <v>0</v>
      </c>
      <c r="AI3" s="18">
        <f>SUM('Wk 13:Wk 46'!AM3)</f>
        <v>0</v>
      </c>
      <c r="AJ3" s="18">
        <f>SUM('Wk 13:Wk 46'!AN3)</f>
        <v>0</v>
      </c>
      <c r="AK3" s="18">
        <f>SUM('Wk 13:Wk 46'!AO3)</f>
        <v>0</v>
      </c>
      <c r="AL3" s="18">
        <f>SUM('Wk 13:Wk 46'!AP3)</f>
        <v>0</v>
      </c>
      <c r="AM3" s="18">
        <f>SUM('Wk 13:Wk 46'!AQ3)</f>
        <v>1</v>
      </c>
      <c r="AN3" s="18">
        <f>SUM('Wk 13:Wk 46'!AR3)</f>
        <v>0</v>
      </c>
      <c r="AO3" s="18">
        <f>SUM('Wk 13:Wk 46'!AS3)</f>
        <v>8</v>
      </c>
      <c r="AP3" s="18">
        <f>SUM('Wk 13:Wk 46'!AT3)</f>
        <v>1</v>
      </c>
      <c r="AQ3" s="18">
        <f>SUM('Wk 13:Wk 46'!AU3)</f>
        <v>0</v>
      </c>
      <c r="AR3" s="18">
        <f>SUM('Wk 13:Wk 46'!AV3)</f>
        <v>0</v>
      </c>
      <c r="AS3" s="18">
        <f>SUM('Wk 13:Wk 46'!AW3)</f>
        <v>0</v>
      </c>
      <c r="AT3" s="18">
        <f>SUM('Wk 13:Wk 46'!AX3)</f>
        <v>0</v>
      </c>
      <c r="AU3" s="18">
        <f>SUM('Wk 13:Wk 46'!AY3)</f>
        <v>0</v>
      </c>
      <c r="AV3" s="18">
        <f>SUM('Wk 13:Wk 46'!AZ3)</f>
        <v>7</v>
      </c>
      <c r="AW3" s="18">
        <f>SUM(C3:AV3)</f>
        <v>241</v>
      </c>
    </row>
    <row r="4" spans="1:49" ht="39.950000000000003" customHeight="1" x14ac:dyDescent="0.4">
      <c r="A4" s="15" t="s">
        <v>54</v>
      </c>
      <c r="B4" s="19" t="s">
        <v>55</v>
      </c>
      <c r="C4" s="18">
        <f>SUM('Wk 13:Wk 46'!G4)</f>
        <v>0</v>
      </c>
      <c r="D4" s="18">
        <f>SUM('Wk 13:Wk 46'!H4)</f>
        <v>3</v>
      </c>
      <c r="E4" s="18">
        <f>SUM('Wk 13:Wk 46'!I4)</f>
        <v>0</v>
      </c>
      <c r="F4" s="18">
        <f>SUM('Wk 13:Wk 46'!J4)</f>
        <v>1</v>
      </c>
      <c r="G4" s="18">
        <f>SUM('Wk 13:Wk 46'!K4)</f>
        <v>0</v>
      </c>
      <c r="H4" s="18">
        <f>SUM('Wk 13:Wk 46'!L4)</f>
        <v>0</v>
      </c>
      <c r="I4" s="18">
        <f>SUM('Wk 13:Wk 46'!M4)</f>
        <v>0</v>
      </c>
      <c r="J4" s="18">
        <f>SUM('Wk 13:Wk 46'!N4)</f>
        <v>0</v>
      </c>
      <c r="K4" s="18">
        <f>SUM('Wk 13:Wk 46'!O4)</f>
        <v>0</v>
      </c>
      <c r="L4" s="18">
        <f>SUM('Wk 13:Wk 46'!P4)</f>
        <v>0</v>
      </c>
      <c r="M4" s="18">
        <f>SUM('Wk 13:Wk 46'!Q4)</f>
        <v>0</v>
      </c>
      <c r="N4" s="18">
        <f>SUM('Wk 13:Wk 46'!R4)</f>
        <v>0</v>
      </c>
      <c r="O4" s="18">
        <f>SUM('Wk 13:Wk 46'!S4)</f>
        <v>0</v>
      </c>
      <c r="P4" s="18">
        <f>SUM('Wk 13:Wk 46'!T4)</f>
        <v>0</v>
      </c>
      <c r="Q4" s="18">
        <f>SUM('Wk 13:Wk 46'!U4)</f>
        <v>1</v>
      </c>
      <c r="R4" s="18">
        <f>SUM('Wk 13:Wk 46'!V4)</f>
        <v>1</v>
      </c>
      <c r="S4" s="18">
        <f>SUM('Wk 13:Wk 46'!W4)</f>
        <v>0</v>
      </c>
      <c r="T4" s="18">
        <f>SUM('Wk 13:Wk 46'!X4)</f>
        <v>0</v>
      </c>
      <c r="U4" s="18">
        <f>SUM('Wk 13:Wk 46'!Y4)</f>
        <v>0</v>
      </c>
      <c r="V4" s="18">
        <f>SUM('Wk 13:Wk 46'!Z4)</f>
        <v>3</v>
      </c>
      <c r="W4" s="18">
        <f>SUM('Wk 13:Wk 46'!AA4)</f>
        <v>19</v>
      </c>
      <c r="X4" s="18">
        <f>SUM('Wk 13:Wk 46'!AB4)</f>
        <v>6</v>
      </c>
      <c r="Y4" s="18">
        <f>SUM('Wk 13:Wk 46'!AC4)</f>
        <v>285</v>
      </c>
      <c r="Z4" s="18">
        <f>SUM('Wk 13:Wk 46'!AD4)</f>
        <v>1</v>
      </c>
      <c r="AA4" s="18">
        <f>SUM('Wk 13:Wk 46'!AE4)</f>
        <v>1</v>
      </c>
      <c r="AB4" s="18">
        <f>SUM('Wk 13:Wk 46'!AF4)</f>
        <v>2</v>
      </c>
      <c r="AC4" s="18">
        <f>SUM('Wk 13:Wk 46'!AG4)</f>
        <v>0</v>
      </c>
      <c r="AD4" s="18">
        <f>SUM('Wk 13:Wk 46'!AH4)</f>
        <v>0</v>
      </c>
      <c r="AE4" s="18">
        <f>SUM('Wk 13:Wk 46'!AI4)</f>
        <v>0</v>
      </c>
      <c r="AF4" s="18">
        <f>SUM('Wk 13:Wk 46'!AJ4)</f>
        <v>0</v>
      </c>
      <c r="AG4" s="18">
        <f>SUM('Wk 13:Wk 46'!AK4)</f>
        <v>0</v>
      </c>
      <c r="AH4" s="18">
        <f>SUM('Wk 13:Wk 46'!AL4)</f>
        <v>0</v>
      </c>
      <c r="AI4" s="18">
        <f>SUM('Wk 13:Wk 46'!AM4)</f>
        <v>0</v>
      </c>
      <c r="AJ4" s="18">
        <f>SUM('Wk 13:Wk 46'!AN4)</f>
        <v>0</v>
      </c>
      <c r="AK4" s="18">
        <f>SUM('Wk 13:Wk 46'!AO4)</f>
        <v>0</v>
      </c>
      <c r="AL4" s="18">
        <f>SUM('Wk 13:Wk 46'!AP4)</f>
        <v>0</v>
      </c>
      <c r="AM4" s="18">
        <f>SUM('Wk 13:Wk 46'!AQ4)</f>
        <v>0</v>
      </c>
      <c r="AN4" s="18">
        <f>SUM('Wk 13:Wk 46'!AR4)</f>
        <v>0</v>
      </c>
      <c r="AO4" s="18">
        <f>SUM('Wk 13:Wk 46'!AS4)</f>
        <v>0</v>
      </c>
      <c r="AP4" s="18">
        <f>SUM('Wk 13:Wk 46'!AT4)</f>
        <v>0</v>
      </c>
      <c r="AQ4" s="18">
        <f>SUM('Wk 13:Wk 46'!AU4)</f>
        <v>0</v>
      </c>
      <c r="AR4" s="18">
        <f>SUM('Wk 13:Wk 46'!AV4)</f>
        <v>0</v>
      </c>
      <c r="AS4" s="18">
        <f>SUM('Wk 13:Wk 46'!AW4)</f>
        <v>0</v>
      </c>
      <c r="AT4" s="18">
        <f>SUM('Wk 13:Wk 46'!AX4)</f>
        <v>0</v>
      </c>
      <c r="AU4" s="18">
        <f>SUM('Wk 13:Wk 46'!AY4)</f>
        <v>0</v>
      </c>
      <c r="AV4" s="18">
        <f>SUM('Wk 13:Wk 46'!AZ4)</f>
        <v>75</v>
      </c>
      <c r="AW4" s="18">
        <f t="shared" ref="AW4:AW14" si="0">SUM(C4:AV4)</f>
        <v>398</v>
      </c>
    </row>
    <row r="5" spans="1:49" ht="39.950000000000003" customHeight="1" x14ac:dyDescent="0.4">
      <c r="A5" s="15" t="s">
        <v>56</v>
      </c>
      <c r="B5" s="19" t="s">
        <v>57</v>
      </c>
      <c r="C5" s="18">
        <f>SUM('Wk 13:Wk 46'!G5)</f>
        <v>0</v>
      </c>
      <c r="D5" s="18">
        <f>SUM('Wk 13:Wk 46'!H5)</f>
        <v>0</v>
      </c>
      <c r="E5" s="18">
        <f>SUM('Wk 13:Wk 46'!I5)</f>
        <v>0</v>
      </c>
      <c r="F5" s="18">
        <f>SUM('Wk 13:Wk 46'!J5)</f>
        <v>0</v>
      </c>
      <c r="G5" s="18">
        <f>SUM('Wk 13:Wk 46'!K5)</f>
        <v>0</v>
      </c>
      <c r="H5" s="18">
        <f>SUM('Wk 13:Wk 46'!L5)</f>
        <v>0</v>
      </c>
      <c r="I5" s="18">
        <f>SUM('Wk 13:Wk 46'!M5)</f>
        <v>0</v>
      </c>
      <c r="J5" s="18">
        <f>SUM('Wk 13:Wk 46'!N5)</f>
        <v>0</v>
      </c>
      <c r="K5" s="18">
        <f>SUM('Wk 13:Wk 46'!O5)</f>
        <v>0</v>
      </c>
      <c r="L5" s="18">
        <f>SUM('Wk 13:Wk 46'!P5)</f>
        <v>0</v>
      </c>
      <c r="M5" s="18">
        <f>SUM('Wk 13:Wk 46'!Q5)</f>
        <v>0</v>
      </c>
      <c r="N5" s="18">
        <f>SUM('Wk 13:Wk 46'!R5)</f>
        <v>0</v>
      </c>
      <c r="O5" s="18">
        <f>SUM('Wk 13:Wk 46'!S5)</f>
        <v>0</v>
      </c>
      <c r="P5" s="18">
        <f>SUM('Wk 13:Wk 46'!T5)</f>
        <v>0</v>
      </c>
      <c r="Q5" s="18">
        <f>SUM('Wk 13:Wk 46'!U5)</f>
        <v>0</v>
      </c>
      <c r="R5" s="18">
        <f>SUM('Wk 13:Wk 46'!V5)</f>
        <v>2</v>
      </c>
      <c r="S5" s="18">
        <f>SUM('Wk 13:Wk 46'!W5)</f>
        <v>0</v>
      </c>
      <c r="T5" s="18">
        <f>SUM('Wk 13:Wk 46'!X5)</f>
        <v>0</v>
      </c>
      <c r="U5" s="18">
        <f>SUM('Wk 13:Wk 46'!Y5)</f>
        <v>0</v>
      </c>
      <c r="V5" s="18">
        <f>SUM('Wk 13:Wk 46'!Z5)</f>
        <v>1</v>
      </c>
      <c r="W5" s="18">
        <f>SUM('Wk 13:Wk 46'!AA5)</f>
        <v>18</v>
      </c>
      <c r="X5" s="18">
        <f>SUM('Wk 13:Wk 46'!AB5)</f>
        <v>1</v>
      </c>
      <c r="Y5" s="18">
        <f>SUM('Wk 13:Wk 46'!AC5)</f>
        <v>337</v>
      </c>
      <c r="Z5" s="18">
        <f>SUM('Wk 13:Wk 46'!AD5)</f>
        <v>1</v>
      </c>
      <c r="AA5" s="18">
        <f>SUM('Wk 13:Wk 46'!AE5)</f>
        <v>1</v>
      </c>
      <c r="AB5" s="18">
        <f>SUM('Wk 13:Wk 46'!AF5)</f>
        <v>0</v>
      </c>
      <c r="AC5" s="18">
        <f>SUM('Wk 13:Wk 46'!AG5)</f>
        <v>1</v>
      </c>
      <c r="AD5" s="18">
        <f>SUM('Wk 13:Wk 46'!AH5)</f>
        <v>0</v>
      </c>
      <c r="AE5" s="18">
        <f>SUM('Wk 13:Wk 46'!AI5)</f>
        <v>0</v>
      </c>
      <c r="AF5" s="18">
        <f>SUM('Wk 13:Wk 46'!AJ5)</f>
        <v>0</v>
      </c>
      <c r="AG5" s="18">
        <f>SUM('Wk 13:Wk 46'!AK5)</f>
        <v>0</v>
      </c>
      <c r="AH5" s="18">
        <f>SUM('Wk 13:Wk 46'!AL5)</f>
        <v>0</v>
      </c>
      <c r="AI5" s="18">
        <f>SUM('Wk 13:Wk 46'!AM5)</f>
        <v>0</v>
      </c>
      <c r="AJ5" s="18">
        <f>SUM('Wk 13:Wk 46'!AN5)</f>
        <v>0</v>
      </c>
      <c r="AK5" s="18">
        <f>SUM('Wk 13:Wk 46'!AO5)</f>
        <v>0</v>
      </c>
      <c r="AL5" s="18">
        <f>SUM('Wk 13:Wk 46'!AP5)</f>
        <v>0</v>
      </c>
      <c r="AM5" s="18">
        <f>SUM('Wk 13:Wk 46'!AQ5)</f>
        <v>0</v>
      </c>
      <c r="AN5" s="18">
        <f>SUM('Wk 13:Wk 46'!AR5)</f>
        <v>0</v>
      </c>
      <c r="AO5" s="18">
        <f>SUM('Wk 13:Wk 46'!AS5)</f>
        <v>9</v>
      </c>
      <c r="AP5" s="18">
        <f>SUM('Wk 13:Wk 46'!AT5)</f>
        <v>0</v>
      </c>
      <c r="AQ5" s="18">
        <f>SUM('Wk 13:Wk 46'!AU5)</f>
        <v>0</v>
      </c>
      <c r="AR5" s="18">
        <f>SUM('Wk 13:Wk 46'!AV5)</f>
        <v>0</v>
      </c>
      <c r="AS5" s="18">
        <f>SUM('Wk 13:Wk 46'!AW5)</f>
        <v>0</v>
      </c>
      <c r="AT5" s="18">
        <f>SUM('Wk 13:Wk 46'!AX5)</f>
        <v>0</v>
      </c>
      <c r="AU5" s="18">
        <f>SUM('Wk 13:Wk 46'!AY5)</f>
        <v>0</v>
      </c>
      <c r="AV5" s="18">
        <f>SUM('Wk 13:Wk 46'!AZ5)</f>
        <v>97</v>
      </c>
      <c r="AW5" s="18">
        <f t="shared" si="0"/>
        <v>468</v>
      </c>
    </row>
    <row r="6" spans="1:49" ht="39.950000000000003" customHeight="1" x14ac:dyDescent="0.4">
      <c r="A6" s="15" t="s">
        <v>58</v>
      </c>
      <c r="B6" s="19" t="s">
        <v>59</v>
      </c>
      <c r="C6" s="18">
        <f>SUM('Wk 13:Wk 46'!G6)</f>
        <v>0</v>
      </c>
      <c r="D6" s="18">
        <f>SUM('Wk 13:Wk 46'!H6)</f>
        <v>2</v>
      </c>
      <c r="E6" s="18">
        <f>SUM('Wk 13:Wk 46'!I6)</f>
        <v>2</v>
      </c>
      <c r="F6" s="18">
        <f>SUM('Wk 13:Wk 46'!J6)</f>
        <v>0</v>
      </c>
      <c r="G6" s="18">
        <f>SUM('Wk 13:Wk 46'!K6)</f>
        <v>0</v>
      </c>
      <c r="H6" s="18">
        <f>SUM('Wk 13:Wk 46'!L6)</f>
        <v>6</v>
      </c>
      <c r="I6" s="18">
        <f>SUM('Wk 13:Wk 46'!M6)</f>
        <v>0</v>
      </c>
      <c r="J6" s="18">
        <f>SUM('Wk 13:Wk 46'!N6)</f>
        <v>0</v>
      </c>
      <c r="K6" s="18">
        <f>SUM('Wk 13:Wk 46'!O6)</f>
        <v>0</v>
      </c>
      <c r="L6" s="18">
        <f>SUM('Wk 13:Wk 46'!P6)</f>
        <v>0</v>
      </c>
      <c r="M6" s="18">
        <f>SUM('Wk 13:Wk 46'!Q6)</f>
        <v>0</v>
      </c>
      <c r="N6" s="18">
        <f>SUM('Wk 13:Wk 46'!R6)</f>
        <v>0</v>
      </c>
      <c r="O6" s="18">
        <f>SUM('Wk 13:Wk 46'!S6)</f>
        <v>0</v>
      </c>
      <c r="P6" s="18">
        <f>SUM('Wk 13:Wk 46'!T6)</f>
        <v>0</v>
      </c>
      <c r="Q6" s="18">
        <f>SUM('Wk 13:Wk 46'!U6)</f>
        <v>0</v>
      </c>
      <c r="R6" s="18">
        <f>SUM('Wk 13:Wk 46'!V6)</f>
        <v>0</v>
      </c>
      <c r="S6" s="18">
        <f>SUM('Wk 13:Wk 46'!W6)</f>
        <v>0</v>
      </c>
      <c r="T6" s="18">
        <f>SUM('Wk 13:Wk 46'!X6)</f>
        <v>0</v>
      </c>
      <c r="U6" s="18">
        <f>SUM('Wk 13:Wk 46'!Y6)</f>
        <v>1</v>
      </c>
      <c r="V6" s="18">
        <f>SUM('Wk 13:Wk 46'!Z6)</f>
        <v>2</v>
      </c>
      <c r="W6" s="18">
        <f>SUM('Wk 13:Wk 46'!AA6)</f>
        <v>22</v>
      </c>
      <c r="X6" s="18">
        <f>SUM('Wk 13:Wk 46'!AB6)</f>
        <v>2</v>
      </c>
      <c r="Y6" s="18">
        <f>SUM('Wk 13:Wk 46'!AC6)</f>
        <v>145</v>
      </c>
      <c r="Z6" s="18">
        <f>SUM('Wk 13:Wk 46'!AD6)</f>
        <v>3</v>
      </c>
      <c r="AA6" s="18">
        <f>SUM('Wk 13:Wk 46'!AE6)</f>
        <v>0</v>
      </c>
      <c r="AB6" s="18">
        <f>SUM('Wk 13:Wk 46'!AF6)</f>
        <v>0</v>
      </c>
      <c r="AC6" s="18">
        <f>SUM('Wk 13:Wk 46'!AG6)</f>
        <v>0</v>
      </c>
      <c r="AD6" s="18">
        <f>SUM('Wk 13:Wk 46'!AH6)</f>
        <v>0</v>
      </c>
      <c r="AE6" s="18">
        <f>SUM('Wk 13:Wk 46'!AI6)</f>
        <v>0</v>
      </c>
      <c r="AF6" s="18">
        <f>SUM('Wk 13:Wk 46'!AJ6)</f>
        <v>0</v>
      </c>
      <c r="AG6" s="18">
        <f>SUM('Wk 13:Wk 46'!AK6)</f>
        <v>0</v>
      </c>
      <c r="AH6" s="18">
        <f>SUM('Wk 13:Wk 46'!AL6)</f>
        <v>0</v>
      </c>
      <c r="AI6" s="18">
        <f>SUM('Wk 13:Wk 46'!AM6)</f>
        <v>0</v>
      </c>
      <c r="AJ6" s="18">
        <f>SUM('Wk 13:Wk 46'!AN6)</f>
        <v>0</v>
      </c>
      <c r="AK6" s="18">
        <f>SUM('Wk 13:Wk 46'!AO6)</f>
        <v>0</v>
      </c>
      <c r="AL6" s="18">
        <f>SUM('Wk 13:Wk 46'!AP6)</f>
        <v>0</v>
      </c>
      <c r="AM6" s="18">
        <f>SUM('Wk 13:Wk 46'!AQ6)</f>
        <v>1</v>
      </c>
      <c r="AN6" s="18">
        <f>SUM('Wk 13:Wk 46'!AR6)</f>
        <v>0</v>
      </c>
      <c r="AO6" s="18">
        <f>SUM('Wk 13:Wk 46'!AS6)</f>
        <v>0</v>
      </c>
      <c r="AP6" s="18">
        <f>SUM('Wk 13:Wk 46'!AT6)</f>
        <v>0</v>
      </c>
      <c r="AQ6" s="18">
        <f>SUM('Wk 13:Wk 46'!AU6)</f>
        <v>0</v>
      </c>
      <c r="AR6" s="18">
        <f>SUM('Wk 13:Wk 46'!AV6)</f>
        <v>0</v>
      </c>
      <c r="AS6" s="18">
        <f>SUM('Wk 13:Wk 46'!AW6)</f>
        <v>0</v>
      </c>
      <c r="AT6" s="18">
        <f>SUM('Wk 13:Wk 46'!AX6)</f>
        <v>0</v>
      </c>
      <c r="AU6" s="18">
        <f>SUM('Wk 13:Wk 46'!AY6)</f>
        <v>0</v>
      </c>
      <c r="AV6" s="18">
        <f>SUM('Wk 13:Wk 46'!AZ6)</f>
        <v>36</v>
      </c>
      <c r="AW6" s="18">
        <f t="shared" si="0"/>
        <v>222</v>
      </c>
    </row>
    <row r="7" spans="1:49" ht="39.950000000000003" customHeight="1" x14ac:dyDescent="0.4">
      <c r="A7" s="15" t="s">
        <v>60</v>
      </c>
      <c r="B7" s="19" t="s">
        <v>61</v>
      </c>
      <c r="C7" s="18">
        <f>SUM('Wk 13:Wk 46'!G7)</f>
        <v>0</v>
      </c>
      <c r="D7" s="18">
        <f>SUM('Wk 13:Wk 46'!H7)</f>
        <v>3</v>
      </c>
      <c r="E7" s="18">
        <f>SUM('Wk 13:Wk 46'!I7)</f>
        <v>0</v>
      </c>
      <c r="F7" s="18">
        <f>SUM('Wk 13:Wk 46'!J7)</f>
        <v>0</v>
      </c>
      <c r="G7" s="18">
        <f>SUM('Wk 13:Wk 46'!K7)</f>
        <v>0</v>
      </c>
      <c r="H7" s="18">
        <f>SUM('Wk 13:Wk 46'!L7)</f>
        <v>0</v>
      </c>
      <c r="I7" s="18">
        <f>SUM('Wk 13:Wk 46'!M7)</f>
        <v>0</v>
      </c>
      <c r="J7" s="18">
        <f>SUM('Wk 13:Wk 46'!N7)</f>
        <v>0</v>
      </c>
      <c r="K7" s="18">
        <f>SUM('Wk 13:Wk 46'!O7)</f>
        <v>0</v>
      </c>
      <c r="L7" s="18">
        <f>SUM('Wk 13:Wk 46'!P7)</f>
        <v>0</v>
      </c>
      <c r="M7" s="18">
        <f>SUM('Wk 13:Wk 46'!Q7)</f>
        <v>0</v>
      </c>
      <c r="N7" s="18">
        <f>SUM('Wk 13:Wk 46'!R7)</f>
        <v>0</v>
      </c>
      <c r="O7" s="18">
        <f>SUM('Wk 13:Wk 46'!S7)</f>
        <v>0</v>
      </c>
      <c r="P7" s="18">
        <f>SUM('Wk 13:Wk 46'!T7)</f>
        <v>0</v>
      </c>
      <c r="Q7" s="18">
        <f>SUM('Wk 13:Wk 46'!U7)</f>
        <v>0</v>
      </c>
      <c r="R7" s="18">
        <f>SUM('Wk 13:Wk 46'!V7)</f>
        <v>2</v>
      </c>
      <c r="S7" s="18">
        <f>SUM('Wk 13:Wk 46'!W7)</f>
        <v>0</v>
      </c>
      <c r="T7" s="18">
        <f>SUM('Wk 13:Wk 46'!X7)</f>
        <v>0</v>
      </c>
      <c r="U7" s="18">
        <f>SUM('Wk 13:Wk 46'!Y7)</f>
        <v>0</v>
      </c>
      <c r="V7" s="18">
        <f>SUM('Wk 13:Wk 46'!Z7)</f>
        <v>0</v>
      </c>
      <c r="W7" s="18">
        <f>SUM('Wk 13:Wk 46'!AA7)</f>
        <v>19</v>
      </c>
      <c r="X7" s="18">
        <f>SUM('Wk 13:Wk 46'!AB7)</f>
        <v>11</v>
      </c>
      <c r="Y7" s="18">
        <f>SUM('Wk 13:Wk 46'!AC7)</f>
        <v>87</v>
      </c>
      <c r="Z7" s="18">
        <f>SUM('Wk 13:Wk 46'!AD7)</f>
        <v>0</v>
      </c>
      <c r="AA7" s="18">
        <f>SUM('Wk 13:Wk 46'!AE7)</f>
        <v>0</v>
      </c>
      <c r="AB7" s="18">
        <f>SUM('Wk 13:Wk 46'!AF7)</f>
        <v>0</v>
      </c>
      <c r="AC7" s="18">
        <f>SUM('Wk 13:Wk 46'!AG7)</f>
        <v>0</v>
      </c>
      <c r="AD7" s="18">
        <f>SUM('Wk 13:Wk 46'!AH7)</f>
        <v>0</v>
      </c>
      <c r="AE7" s="18">
        <f>SUM('Wk 13:Wk 46'!AI7)</f>
        <v>0</v>
      </c>
      <c r="AF7" s="18">
        <f>SUM('Wk 13:Wk 46'!AJ7)</f>
        <v>0</v>
      </c>
      <c r="AG7" s="18">
        <f>SUM('Wk 13:Wk 46'!AK7)</f>
        <v>0</v>
      </c>
      <c r="AH7" s="18">
        <f>SUM('Wk 13:Wk 46'!AL7)</f>
        <v>0</v>
      </c>
      <c r="AI7" s="18">
        <f>SUM('Wk 13:Wk 46'!AM7)</f>
        <v>0</v>
      </c>
      <c r="AJ7" s="18">
        <f>SUM('Wk 13:Wk 46'!AN7)</f>
        <v>0</v>
      </c>
      <c r="AK7" s="18">
        <f>SUM('Wk 13:Wk 46'!AO7)</f>
        <v>0</v>
      </c>
      <c r="AL7" s="18">
        <f>SUM('Wk 13:Wk 46'!AP7)</f>
        <v>0</v>
      </c>
      <c r="AM7" s="18">
        <f>SUM('Wk 13:Wk 46'!AQ7)</f>
        <v>2</v>
      </c>
      <c r="AN7" s="18">
        <f>SUM('Wk 13:Wk 46'!AR7)</f>
        <v>0</v>
      </c>
      <c r="AO7" s="18">
        <f>SUM('Wk 13:Wk 46'!AS7)</f>
        <v>0</v>
      </c>
      <c r="AP7" s="18">
        <f>SUM('Wk 13:Wk 46'!AT7)</f>
        <v>0</v>
      </c>
      <c r="AQ7" s="18">
        <f>SUM('Wk 13:Wk 46'!AU7)</f>
        <v>0</v>
      </c>
      <c r="AR7" s="18">
        <f>SUM('Wk 13:Wk 46'!AV7)</f>
        <v>0</v>
      </c>
      <c r="AS7" s="18">
        <f>SUM('Wk 13:Wk 46'!AW7)</f>
        <v>0</v>
      </c>
      <c r="AT7" s="18">
        <f>SUM('Wk 13:Wk 46'!AX7)</f>
        <v>0</v>
      </c>
      <c r="AU7" s="18">
        <f>SUM('Wk 13:Wk 46'!AY7)</f>
        <v>0</v>
      </c>
      <c r="AV7" s="18">
        <f>SUM('Wk 13:Wk 46'!AZ7)</f>
        <v>41</v>
      </c>
      <c r="AW7" s="18">
        <f t="shared" si="0"/>
        <v>165</v>
      </c>
    </row>
    <row r="8" spans="1:49" ht="39.950000000000003" customHeight="1" x14ac:dyDescent="0.4">
      <c r="A8" s="15" t="s">
        <v>62</v>
      </c>
      <c r="B8" s="19" t="s">
        <v>63</v>
      </c>
      <c r="C8" s="18">
        <f>SUM('Wk 13:Wk 46'!G8)</f>
        <v>0</v>
      </c>
      <c r="D8" s="18">
        <f>SUM('Wk 13:Wk 46'!H8)</f>
        <v>1</v>
      </c>
      <c r="E8" s="18">
        <f>SUM('Wk 13:Wk 46'!I8)</f>
        <v>0</v>
      </c>
      <c r="F8" s="18">
        <f>SUM('Wk 13:Wk 46'!J8)</f>
        <v>0</v>
      </c>
      <c r="G8" s="18">
        <f>SUM('Wk 13:Wk 46'!K8)</f>
        <v>0</v>
      </c>
      <c r="H8" s="18">
        <f>SUM('Wk 13:Wk 46'!L8)</f>
        <v>0</v>
      </c>
      <c r="I8" s="18">
        <f>SUM('Wk 13:Wk 46'!M8)</f>
        <v>0</v>
      </c>
      <c r="J8" s="18">
        <f>SUM('Wk 13:Wk 46'!N8)</f>
        <v>0</v>
      </c>
      <c r="K8" s="18">
        <f>SUM('Wk 13:Wk 46'!O8)</f>
        <v>0</v>
      </c>
      <c r="L8" s="18">
        <f>SUM('Wk 13:Wk 46'!P8)</f>
        <v>0</v>
      </c>
      <c r="M8" s="18">
        <f>SUM('Wk 13:Wk 46'!Q8)</f>
        <v>0</v>
      </c>
      <c r="N8" s="18">
        <f>SUM('Wk 13:Wk 46'!R8)</f>
        <v>0</v>
      </c>
      <c r="O8" s="18">
        <f>SUM('Wk 13:Wk 46'!S8)</f>
        <v>0</v>
      </c>
      <c r="P8" s="18">
        <f>SUM('Wk 13:Wk 46'!T8)</f>
        <v>0</v>
      </c>
      <c r="Q8" s="18">
        <f>SUM('Wk 13:Wk 46'!U8)</f>
        <v>2</v>
      </c>
      <c r="R8" s="18">
        <f>SUM('Wk 13:Wk 46'!V8)</f>
        <v>0</v>
      </c>
      <c r="S8" s="18">
        <f>SUM('Wk 13:Wk 46'!W8)</f>
        <v>0</v>
      </c>
      <c r="T8" s="18">
        <f>SUM('Wk 13:Wk 46'!X8)</f>
        <v>1</v>
      </c>
      <c r="U8" s="18">
        <f>SUM('Wk 13:Wk 46'!Y8)</f>
        <v>1</v>
      </c>
      <c r="V8" s="18">
        <f>SUM('Wk 13:Wk 46'!Z8)</f>
        <v>5</v>
      </c>
      <c r="W8" s="18">
        <f>SUM('Wk 13:Wk 46'!AA8)</f>
        <v>134</v>
      </c>
      <c r="X8" s="18">
        <f>SUM('Wk 13:Wk 46'!AB8)</f>
        <v>3</v>
      </c>
      <c r="Y8" s="18">
        <f>SUM('Wk 13:Wk 46'!AC8)</f>
        <v>19</v>
      </c>
      <c r="Z8" s="18">
        <f>SUM('Wk 13:Wk 46'!AD8)</f>
        <v>2</v>
      </c>
      <c r="AA8" s="18">
        <f>SUM('Wk 13:Wk 46'!AE8)</f>
        <v>1</v>
      </c>
      <c r="AB8" s="18">
        <f>SUM('Wk 13:Wk 46'!AF8)</f>
        <v>0</v>
      </c>
      <c r="AC8" s="18">
        <f>SUM('Wk 13:Wk 46'!AG8)</f>
        <v>0</v>
      </c>
      <c r="AD8" s="18">
        <f>SUM('Wk 13:Wk 46'!AH8)</f>
        <v>0</v>
      </c>
      <c r="AE8" s="18">
        <f>SUM('Wk 13:Wk 46'!AI8)</f>
        <v>0</v>
      </c>
      <c r="AF8" s="18">
        <f>SUM('Wk 13:Wk 46'!AJ8)</f>
        <v>1</v>
      </c>
      <c r="AG8" s="18">
        <f>SUM('Wk 13:Wk 46'!AK8)</f>
        <v>0</v>
      </c>
      <c r="AH8" s="18">
        <f>SUM('Wk 13:Wk 46'!AL8)</f>
        <v>0</v>
      </c>
      <c r="AI8" s="18">
        <f>SUM('Wk 13:Wk 46'!AM8)</f>
        <v>0</v>
      </c>
      <c r="AJ8" s="18">
        <f>SUM('Wk 13:Wk 46'!AN8)</f>
        <v>0</v>
      </c>
      <c r="AK8" s="18">
        <f>SUM('Wk 13:Wk 46'!AO8)</f>
        <v>0</v>
      </c>
      <c r="AL8" s="18">
        <f>SUM('Wk 13:Wk 46'!AP8)</f>
        <v>0</v>
      </c>
      <c r="AM8" s="18">
        <f>SUM('Wk 13:Wk 46'!AQ8)</f>
        <v>1</v>
      </c>
      <c r="AN8" s="18">
        <f>SUM('Wk 13:Wk 46'!AR8)</f>
        <v>0</v>
      </c>
      <c r="AO8" s="18">
        <f>SUM('Wk 13:Wk 46'!AS8)</f>
        <v>13</v>
      </c>
      <c r="AP8" s="18">
        <f>SUM('Wk 13:Wk 46'!AT8)</f>
        <v>0</v>
      </c>
      <c r="AQ8" s="18">
        <f>SUM('Wk 13:Wk 46'!AU8)</f>
        <v>0</v>
      </c>
      <c r="AR8" s="18">
        <f>SUM('Wk 13:Wk 46'!AV8)</f>
        <v>0</v>
      </c>
      <c r="AS8" s="18">
        <f>SUM('Wk 13:Wk 46'!AW8)</f>
        <v>0</v>
      </c>
      <c r="AT8" s="18">
        <f>SUM('Wk 13:Wk 46'!AX8)</f>
        <v>0</v>
      </c>
      <c r="AU8" s="18">
        <f>SUM('Wk 13:Wk 46'!AY8)</f>
        <v>0</v>
      </c>
      <c r="AV8" s="18">
        <f>SUM('Wk 13:Wk 46'!AZ8)</f>
        <v>15</v>
      </c>
      <c r="AW8" s="18">
        <f t="shared" si="0"/>
        <v>199</v>
      </c>
    </row>
    <row r="9" spans="1:49" ht="39.950000000000003" customHeight="1" x14ac:dyDescent="0.4">
      <c r="A9" s="15" t="s">
        <v>64</v>
      </c>
      <c r="B9" s="19" t="s">
        <v>65</v>
      </c>
      <c r="C9" s="18">
        <f>SUM('Wk 13:Wk 46'!G9)</f>
        <v>0</v>
      </c>
      <c r="D9" s="18">
        <f>SUM('Wk 13:Wk 46'!H9)</f>
        <v>0</v>
      </c>
      <c r="E9" s="18">
        <f>SUM('Wk 13:Wk 46'!I9)</f>
        <v>0</v>
      </c>
      <c r="F9" s="18">
        <f>SUM('Wk 13:Wk 46'!J9)</f>
        <v>0</v>
      </c>
      <c r="G9" s="18">
        <f>SUM('Wk 13:Wk 46'!K9)</f>
        <v>0</v>
      </c>
      <c r="H9" s="18">
        <f>SUM('Wk 13:Wk 46'!L9)</f>
        <v>0</v>
      </c>
      <c r="I9" s="18">
        <f>SUM('Wk 13:Wk 46'!M9)</f>
        <v>0</v>
      </c>
      <c r="J9" s="18">
        <f>SUM('Wk 13:Wk 46'!N9)</f>
        <v>0</v>
      </c>
      <c r="K9" s="18">
        <f>SUM('Wk 13:Wk 46'!O9)</f>
        <v>0</v>
      </c>
      <c r="L9" s="18">
        <f>SUM('Wk 13:Wk 46'!P9)</f>
        <v>0</v>
      </c>
      <c r="M9" s="18">
        <f>SUM('Wk 13:Wk 46'!Q9)</f>
        <v>0</v>
      </c>
      <c r="N9" s="18">
        <f>SUM('Wk 13:Wk 46'!R9)</f>
        <v>0</v>
      </c>
      <c r="O9" s="18">
        <f>SUM('Wk 13:Wk 46'!S9)</f>
        <v>0</v>
      </c>
      <c r="P9" s="18">
        <f>SUM('Wk 13:Wk 46'!T9)</f>
        <v>0</v>
      </c>
      <c r="Q9" s="18">
        <f>SUM('Wk 13:Wk 46'!U9)</f>
        <v>0</v>
      </c>
      <c r="R9" s="18">
        <f>SUM('Wk 13:Wk 46'!V9)</f>
        <v>1</v>
      </c>
      <c r="S9" s="18">
        <f>SUM('Wk 13:Wk 46'!W9)</f>
        <v>0</v>
      </c>
      <c r="T9" s="18">
        <f>SUM('Wk 13:Wk 46'!X9)</f>
        <v>0</v>
      </c>
      <c r="U9" s="18">
        <f>SUM('Wk 13:Wk 46'!Y9)</f>
        <v>2</v>
      </c>
      <c r="V9" s="18">
        <f>SUM('Wk 13:Wk 46'!Z9)</f>
        <v>14</v>
      </c>
      <c r="W9" s="18">
        <f>SUM('Wk 13:Wk 46'!AA9)</f>
        <v>11</v>
      </c>
      <c r="X9" s="18">
        <f>SUM('Wk 13:Wk 46'!AB9)</f>
        <v>0</v>
      </c>
      <c r="Y9" s="18">
        <f>SUM('Wk 13:Wk 46'!AC9)</f>
        <v>43</v>
      </c>
      <c r="Z9" s="18">
        <f>SUM('Wk 13:Wk 46'!AD9)</f>
        <v>0</v>
      </c>
      <c r="AA9" s="18">
        <f>SUM('Wk 13:Wk 46'!AE9)</f>
        <v>0</v>
      </c>
      <c r="AB9" s="18">
        <f>SUM('Wk 13:Wk 46'!AF9)</f>
        <v>1</v>
      </c>
      <c r="AC9" s="18">
        <f>SUM('Wk 13:Wk 46'!AG9)</f>
        <v>2</v>
      </c>
      <c r="AD9" s="18">
        <f>SUM('Wk 13:Wk 46'!AH9)</f>
        <v>0</v>
      </c>
      <c r="AE9" s="18">
        <f>SUM('Wk 13:Wk 46'!AI9)</f>
        <v>0</v>
      </c>
      <c r="AF9" s="18">
        <f>SUM('Wk 13:Wk 46'!AJ9)</f>
        <v>0</v>
      </c>
      <c r="AG9" s="18">
        <f>SUM('Wk 13:Wk 46'!AK9)</f>
        <v>0</v>
      </c>
      <c r="AH9" s="18">
        <f>SUM('Wk 13:Wk 46'!AL9)</f>
        <v>0</v>
      </c>
      <c r="AI9" s="18">
        <f>SUM('Wk 13:Wk 46'!AM9)</f>
        <v>0</v>
      </c>
      <c r="AJ9" s="18">
        <f>SUM('Wk 13:Wk 46'!AN9)</f>
        <v>0</v>
      </c>
      <c r="AK9" s="18">
        <f>SUM('Wk 13:Wk 46'!AO9)</f>
        <v>1</v>
      </c>
      <c r="AL9" s="18">
        <f>SUM('Wk 13:Wk 46'!AP9)</f>
        <v>0</v>
      </c>
      <c r="AM9" s="18">
        <f>SUM('Wk 13:Wk 46'!AQ9)</f>
        <v>0</v>
      </c>
      <c r="AN9" s="18">
        <f>SUM('Wk 13:Wk 46'!AR9)</f>
        <v>0</v>
      </c>
      <c r="AO9" s="18">
        <f>SUM('Wk 13:Wk 46'!AS9)</f>
        <v>0</v>
      </c>
      <c r="AP9" s="18">
        <f>SUM('Wk 13:Wk 46'!AT9)</f>
        <v>1</v>
      </c>
      <c r="AQ9" s="18">
        <f>SUM('Wk 13:Wk 46'!AU9)</f>
        <v>0</v>
      </c>
      <c r="AR9" s="18">
        <f>SUM('Wk 13:Wk 46'!AV9)</f>
        <v>0</v>
      </c>
      <c r="AS9" s="18">
        <f>SUM('Wk 13:Wk 46'!AW9)</f>
        <v>0</v>
      </c>
      <c r="AT9" s="18">
        <f>SUM('Wk 13:Wk 46'!AX9)</f>
        <v>0</v>
      </c>
      <c r="AU9" s="18">
        <f>SUM('Wk 13:Wk 46'!AY9)</f>
        <v>0</v>
      </c>
      <c r="AV9" s="18">
        <f>SUM('Wk 13:Wk 46'!AZ9)</f>
        <v>14</v>
      </c>
      <c r="AW9" s="18">
        <f t="shared" si="0"/>
        <v>90</v>
      </c>
    </row>
    <row r="10" spans="1:49" ht="39.950000000000003" customHeight="1" x14ac:dyDescent="0.4">
      <c r="A10" s="15" t="s">
        <v>66</v>
      </c>
      <c r="B10" s="19" t="s">
        <v>67</v>
      </c>
      <c r="C10" s="18">
        <f>SUM('Wk 13:Wk 46'!G10)</f>
        <v>0</v>
      </c>
      <c r="D10" s="18">
        <f>SUM('Wk 13:Wk 46'!H10)</f>
        <v>2</v>
      </c>
      <c r="E10" s="18">
        <f>SUM('Wk 13:Wk 46'!I10)</f>
        <v>0</v>
      </c>
      <c r="F10" s="18">
        <f>SUM('Wk 13:Wk 46'!J10)</f>
        <v>1</v>
      </c>
      <c r="G10" s="18">
        <f>SUM('Wk 13:Wk 46'!K10)</f>
        <v>0</v>
      </c>
      <c r="H10" s="18">
        <f>SUM('Wk 13:Wk 46'!L10)</f>
        <v>1</v>
      </c>
      <c r="I10" s="18">
        <f>SUM('Wk 13:Wk 46'!M10)</f>
        <v>0</v>
      </c>
      <c r="J10" s="18">
        <f>SUM('Wk 13:Wk 46'!N10)</f>
        <v>0</v>
      </c>
      <c r="K10" s="18">
        <f>SUM('Wk 13:Wk 46'!O10)</f>
        <v>0</v>
      </c>
      <c r="L10" s="18">
        <f>SUM('Wk 13:Wk 46'!P10)</f>
        <v>0</v>
      </c>
      <c r="M10" s="18">
        <f>SUM('Wk 13:Wk 46'!Q10)</f>
        <v>0</v>
      </c>
      <c r="N10" s="18">
        <f>SUM('Wk 13:Wk 46'!R10)</f>
        <v>0</v>
      </c>
      <c r="O10" s="18">
        <f>SUM('Wk 13:Wk 46'!S10)</f>
        <v>0</v>
      </c>
      <c r="P10" s="18">
        <f>SUM('Wk 13:Wk 46'!T10)</f>
        <v>0</v>
      </c>
      <c r="Q10" s="18">
        <f>SUM('Wk 13:Wk 46'!U10)</f>
        <v>2</v>
      </c>
      <c r="R10" s="18">
        <f>SUM('Wk 13:Wk 46'!V10)</f>
        <v>0</v>
      </c>
      <c r="S10" s="18">
        <f>SUM('Wk 13:Wk 46'!W10)</f>
        <v>0</v>
      </c>
      <c r="T10" s="18">
        <f>SUM('Wk 13:Wk 46'!X10)</f>
        <v>0</v>
      </c>
      <c r="U10" s="18">
        <f>SUM('Wk 13:Wk 46'!Y10)</f>
        <v>7</v>
      </c>
      <c r="V10" s="18">
        <f>SUM('Wk 13:Wk 46'!Z10)</f>
        <v>3</v>
      </c>
      <c r="W10" s="18">
        <f>SUM('Wk 13:Wk 46'!AA10)</f>
        <v>20</v>
      </c>
      <c r="X10" s="18">
        <f>SUM('Wk 13:Wk 46'!AB10)</f>
        <v>0</v>
      </c>
      <c r="Y10" s="18">
        <f>SUM('Wk 13:Wk 46'!AC10)</f>
        <v>14</v>
      </c>
      <c r="Z10" s="18">
        <f>SUM('Wk 13:Wk 46'!AD10)</f>
        <v>3</v>
      </c>
      <c r="AA10" s="18">
        <f>SUM('Wk 13:Wk 46'!AE10)</f>
        <v>0</v>
      </c>
      <c r="AB10" s="18">
        <f>SUM('Wk 13:Wk 46'!AF10)</f>
        <v>0</v>
      </c>
      <c r="AC10" s="18">
        <f>SUM('Wk 13:Wk 46'!AG10)</f>
        <v>0</v>
      </c>
      <c r="AD10" s="18">
        <f>SUM('Wk 13:Wk 46'!AH10)</f>
        <v>0</v>
      </c>
      <c r="AE10" s="18">
        <f>SUM('Wk 13:Wk 46'!AI10)</f>
        <v>0</v>
      </c>
      <c r="AF10" s="18">
        <f>SUM('Wk 13:Wk 46'!AJ10)</f>
        <v>0</v>
      </c>
      <c r="AG10" s="18">
        <f>SUM('Wk 13:Wk 46'!AK10)</f>
        <v>0</v>
      </c>
      <c r="AH10" s="18">
        <f>SUM('Wk 13:Wk 46'!AL10)</f>
        <v>0</v>
      </c>
      <c r="AI10" s="18">
        <f>SUM('Wk 13:Wk 46'!AM10)</f>
        <v>0</v>
      </c>
      <c r="AJ10" s="18">
        <f>SUM('Wk 13:Wk 46'!AN10)</f>
        <v>0</v>
      </c>
      <c r="AK10" s="18">
        <f>SUM('Wk 13:Wk 46'!AO10)</f>
        <v>1</v>
      </c>
      <c r="AL10" s="18">
        <f>SUM('Wk 13:Wk 46'!AP10)</f>
        <v>0</v>
      </c>
      <c r="AM10" s="18">
        <f>SUM('Wk 13:Wk 46'!AQ10)</f>
        <v>0</v>
      </c>
      <c r="AN10" s="18">
        <f>SUM('Wk 13:Wk 46'!AR10)</f>
        <v>1</v>
      </c>
      <c r="AO10" s="18">
        <f>SUM('Wk 13:Wk 46'!AS10)</f>
        <v>37</v>
      </c>
      <c r="AP10" s="18">
        <f>SUM('Wk 13:Wk 46'!AT10)</f>
        <v>2</v>
      </c>
      <c r="AQ10" s="18">
        <f>SUM('Wk 13:Wk 46'!AU10)</f>
        <v>0</v>
      </c>
      <c r="AR10" s="18">
        <f>SUM('Wk 13:Wk 46'!AV10)</f>
        <v>0</v>
      </c>
      <c r="AS10" s="18">
        <f>SUM('Wk 13:Wk 46'!AW10)</f>
        <v>0</v>
      </c>
      <c r="AT10" s="18">
        <f>SUM('Wk 13:Wk 46'!AX10)</f>
        <v>0</v>
      </c>
      <c r="AU10" s="18">
        <f>SUM('Wk 13:Wk 46'!AY10)</f>
        <v>0</v>
      </c>
      <c r="AV10" s="18">
        <f>SUM('Wk 13:Wk 46'!AZ10)</f>
        <v>2</v>
      </c>
      <c r="AW10" s="18">
        <f t="shared" si="0"/>
        <v>96</v>
      </c>
    </row>
    <row r="11" spans="1:49" ht="39.950000000000003" customHeight="1" x14ac:dyDescent="0.4">
      <c r="A11" s="15" t="s">
        <v>68</v>
      </c>
      <c r="B11" s="19" t="s">
        <v>69</v>
      </c>
      <c r="C11" s="18">
        <f>SUM('Wk 13:Wk 46'!G11)</f>
        <v>0</v>
      </c>
      <c r="D11" s="18">
        <f>SUM('Wk 13:Wk 46'!H11)</f>
        <v>11</v>
      </c>
      <c r="E11" s="18">
        <f>SUM('Wk 13:Wk 46'!I11)</f>
        <v>0</v>
      </c>
      <c r="F11" s="18">
        <f>SUM('Wk 13:Wk 46'!J11)</f>
        <v>0</v>
      </c>
      <c r="G11" s="18">
        <f>SUM('Wk 13:Wk 46'!K11)</f>
        <v>0</v>
      </c>
      <c r="H11" s="18">
        <f>SUM('Wk 13:Wk 46'!L11)</f>
        <v>3</v>
      </c>
      <c r="I11" s="18">
        <f>SUM('Wk 13:Wk 46'!M11)</f>
        <v>0</v>
      </c>
      <c r="J11" s="18">
        <f>SUM('Wk 13:Wk 46'!N11)</f>
        <v>0</v>
      </c>
      <c r="K11" s="18">
        <f>SUM('Wk 13:Wk 46'!O11)</f>
        <v>0</v>
      </c>
      <c r="L11" s="18">
        <f>SUM('Wk 13:Wk 46'!P11)</f>
        <v>0</v>
      </c>
      <c r="M11" s="18">
        <f>SUM('Wk 13:Wk 46'!Q11)</f>
        <v>0</v>
      </c>
      <c r="N11" s="18">
        <f>SUM('Wk 13:Wk 46'!R11)</f>
        <v>0</v>
      </c>
      <c r="O11" s="18">
        <f>SUM('Wk 13:Wk 46'!S11)</f>
        <v>0</v>
      </c>
      <c r="P11" s="18">
        <f>SUM('Wk 13:Wk 46'!T11)</f>
        <v>0</v>
      </c>
      <c r="Q11" s="18">
        <f>SUM('Wk 13:Wk 46'!U11)</f>
        <v>5</v>
      </c>
      <c r="R11" s="18">
        <f>SUM('Wk 13:Wk 46'!V11)</f>
        <v>3</v>
      </c>
      <c r="S11" s="18">
        <f>SUM('Wk 13:Wk 46'!W11)</f>
        <v>0</v>
      </c>
      <c r="T11" s="18">
        <f>SUM('Wk 13:Wk 46'!X11)</f>
        <v>0</v>
      </c>
      <c r="U11" s="18">
        <f>SUM('Wk 13:Wk 46'!Y11)</f>
        <v>0</v>
      </c>
      <c r="V11" s="18">
        <f>SUM('Wk 13:Wk 46'!Z11)</f>
        <v>27</v>
      </c>
      <c r="W11" s="18">
        <f>SUM('Wk 13:Wk 46'!AA11)</f>
        <v>44</v>
      </c>
      <c r="X11" s="18">
        <f>SUM('Wk 13:Wk 46'!AB11)</f>
        <v>0</v>
      </c>
      <c r="Y11" s="18">
        <f>SUM('Wk 13:Wk 46'!AC11)</f>
        <v>26</v>
      </c>
      <c r="Z11" s="18">
        <f>SUM('Wk 13:Wk 46'!AD11)</f>
        <v>0</v>
      </c>
      <c r="AA11" s="18">
        <f>SUM('Wk 13:Wk 46'!AE11)</f>
        <v>3</v>
      </c>
      <c r="AB11" s="18">
        <f>SUM('Wk 13:Wk 46'!AF11)</f>
        <v>1</v>
      </c>
      <c r="AC11" s="18">
        <f>SUM('Wk 13:Wk 46'!AG11)</f>
        <v>3</v>
      </c>
      <c r="AD11" s="18">
        <f>SUM('Wk 13:Wk 46'!AH11)</f>
        <v>0</v>
      </c>
      <c r="AE11" s="18">
        <f>SUM('Wk 13:Wk 46'!AI11)</f>
        <v>0</v>
      </c>
      <c r="AF11" s="18">
        <f>SUM('Wk 13:Wk 46'!AJ11)</f>
        <v>1</v>
      </c>
      <c r="AG11" s="18">
        <f>SUM('Wk 13:Wk 46'!AK11)</f>
        <v>0</v>
      </c>
      <c r="AH11" s="18">
        <f>SUM('Wk 13:Wk 46'!AL11)</f>
        <v>0</v>
      </c>
      <c r="AI11" s="18">
        <f>SUM('Wk 13:Wk 46'!AM11)</f>
        <v>0</v>
      </c>
      <c r="AJ11" s="18">
        <f>SUM('Wk 13:Wk 46'!AN11)</f>
        <v>0</v>
      </c>
      <c r="AK11" s="18">
        <f>SUM('Wk 13:Wk 46'!AO11)</f>
        <v>0</v>
      </c>
      <c r="AL11" s="18">
        <f>SUM('Wk 13:Wk 46'!AP11)</f>
        <v>0</v>
      </c>
      <c r="AM11" s="18">
        <f>SUM('Wk 13:Wk 46'!AQ11)</f>
        <v>2</v>
      </c>
      <c r="AN11" s="18">
        <f>SUM('Wk 13:Wk 46'!AR11)</f>
        <v>0</v>
      </c>
      <c r="AO11" s="18">
        <f>SUM('Wk 13:Wk 46'!AS11)</f>
        <v>4</v>
      </c>
      <c r="AP11" s="18">
        <f>SUM('Wk 13:Wk 46'!AT11)</f>
        <v>0</v>
      </c>
      <c r="AQ11" s="18">
        <f>SUM('Wk 13:Wk 46'!AU11)</f>
        <v>0</v>
      </c>
      <c r="AR11" s="18">
        <f>SUM('Wk 13:Wk 46'!AV11)</f>
        <v>0</v>
      </c>
      <c r="AS11" s="18">
        <f>SUM('Wk 13:Wk 46'!AW11)</f>
        <v>5</v>
      </c>
      <c r="AT11" s="18">
        <f>SUM('Wk 13:Wk 46'!AX11)</f>
        <v>0</v>
      </c>
      <c r="AU11" s="18">
        <f>SUM('Wk 13:Wk 46'!AY11)</f>
        <v>0</v>
      </c>
      <c r="AV11" s="18">
        <f>SUM('Wk 13:Wk 46'!AZ11)</f>
        <v>24</v>
      </c>
      <c r="AW11" s="18">
        <f t="shared" si="0"/>
        <v>162</v>
      </c>
    </row>
    <row r="12" spans="1:49" ht="39.950000000000003" customHeight="1" x14ac:dyDescent="0.4">
      <c r="A12" s="15" t="s">
        <v>70</v>
      </c>
      <c r="B12" s="19" t="s">
        <v>71</v>
      </c>
      <c r="C12" s="18">
        <f>SUM('Wk 13:Wk 46'!G12)</f>
        <v>0</v>
      </c>
      <c r="D12" s="18">
        <f>SUM('Wk 13:Wk 46'!H12)</f>
        <v>0</v>
      </c>
      <c r="E12" s="18">
        <f>SUM('Wk 13:Wk 46'!I12)</f>
        <v>0</v>
      </c>
      <c r="F12" s="18">
        <f>SUM('Wk 13:Wk 46'!J12)</f>
        <v>4</v>
      </c>
      <c r="G12" s="18">
        <f>SUM('Wk 13:Wk 46'!K12)</f>
        <v>0</v>
      </c>
      <c r="H12" s="18">
        <f>SUM('Wk 13:Wk 46'!L12)</f>
        <v>1</v>
      </c>
      <c r="I12" s="18">
        <f>SUM('Wk 13:Wk 46'!M12)</f>
        <v>0</v>
      </c>
      <c r="J12" s="18">
        <f>SUM('Wk 13:Wk 46'!N12)</f>
        <v>0</v>
      </c>
      <c r="K12" s="18">
        <f>SUM('Wk 13:Wk 46'!O12)</f>
        <v>0</v>
      </c>
      <c r="L12" s="18">
        <f>SUM('Wk 13:Wk 46'!P12)</f>
        <v>0</v>
      </c>
      <c r="M12" s="18">
        <f>SUM('Wk 13:Wk 46'!Q12)</f>
        <v>0</v>
      </c>
      <c r="N12" s="18">
        <f>SUM('Wk 13:Wk 46'!R12)</f>
        <v>0</v>
      </c>
      <c r="O12" s="18">
        <f>SUM('Wk 13:Wk 46'!S12)</f>
        <v>0</v>
      </c>
      <c r="P12" s="18">
        <f>SUM('Wk 13:Wk 46'!T12)</f>
        <v>0</v>
      </c>
      <c r="Q12" s="18">
        <f>SUM('Wk 13:Wk 46'!U12)</f>
        <v>5</v>
      </c>
      <c r="R12" s="18">
        <f>SUM('Wk 13:Wk 46'!V12)</f>
        <v>0</v>
      </c>
      <c r="S12" s="18">
        <f>SUM('Wk 13:Wk 46'!W12)</f>
        <v>0</v>
      </c>
      <c r="T12" s="18">
        <f>SUM('Wk 13:Wk 46'!X12)</f>
        <v>0</v>
      </c>
      <c r="U12" s="18">
        <f>SUM('Wk 13:Wk 46'!Y12)</f>
        <v>1</v>
      </c>
      <c r="V12" s="18">
        <f>SUM('Wk 13:Wk 46'!Z12)</f>
        <v>3</v>
      </c>
      <c r="W12" s="18">
        <f>SUM('Wk 13:Wk 46'!AA12)</f>
        <v>11</v>
      </c>
      <c r="X12" s="18">
        <f>SUM('Wk 13:Wk 46'!AB12)</f>
        <v>2</v>
      </c>
      <c r="Y12" s="18">
        <f>SUM('Wk 13:Wk 46'!AC12)</f>
        <v>7</v>
      </c>
      <c r="Z12" s="18">
        <f>SUM('Wk 13:Wk 46'!AD12)</f>
        <v>1</v>
      </c>
      <c r="AA12" s="18">
        <f>SUM('Wk 13:Wk 46'!AE12)</f>
        <v>0</v>
      </c>
      <c r="AB12" s="18">
        <f>SUM('Wk 13:Wk 46'!AF12)</f>
        <v>8</v>
      </c>
      <c r="AC12" s="18">
        <f>SUM('Wk 13:Wk 46'!AG12)</f>
        <v>4</v>
      </c>
      <c r="AD12" s="18">
        <f>SUM('Wk 13:Wk 46'!AH12)</f>
        <v>0</v>
      </c>
      <c r="AE12" s="18">
        <f>SUM('Wk 13:Wk 46'!AI12)</f>
        <v>0</v>
      </c>
      <c r="AF12" s="18">
        <f>SUM('Wk 13:Wk 46'!AJ12)</f>
        <v>0</v>
      </c>
      <c r="AG12" s="18">
        <f>SUM('Wk 13:Wk 46'!AK12)</f>
        <v>0</v>
      </c>
      <c r="AH12" s="18">
        <f>SUM('Wk 13:Wk 46'!AL12)</f>
        <v>0</v>
      </c>
      <c r="AI12" s="18">
        <f>SUM('Wk 13:Wk 46'!AM12)</f>
        <v>0</v>
      </c>
      <c r="AJ12" s="18">
        <f>SUM('Wk 13:Wk 46'!AN12)</f>
        <v>0</v>
      </c>
      <c r="AK12" s="18">
        <f>SUM('Wk 13:Wk 46'!AO12)</f>
        <v>0</v>
      </c>
      <c r="AL12" s="18">
        <f>SUM('Wk 13:Wk 46'!AP12)</f>
        <v>0</v>
      </c>
      <c r="AM12" s="18">
        <f>SUM('Wk 13:Wk 46'!AQ12)</f>
        <v>1</v>
      </c>
      <c r="AN12" s="18">
        <f>SUM('Wk 13:Wk 46'!AR12)</f>
        <v>0</v>
      </c>
      <c r="AO12" s="18">
        <f>SUM('Wk 13:Wk 46'!AS12)</f>
        <v>13</v>
      </c>
      <c r="AP12" s="18">
        <f>SUM('Wk 13:Wk 46'!AT12)</f>
        <v>1</v>
      </c>
      <c r="AQ12" s="18">
        <f>SUM('Wk 13:Wk 46'!AU12)</f>
        <v>0</v>
      </c>
      <c r="AR12" s="18">
        <f>SUM('Wk 13:Wk 46'!AV12)</f>
        <v>0</v>
      </c>
      <c r="AS12" s="18">
        <f>SUM('Wk 13:Wk 46'!AW12)</f>
        <v>0</v>
      </c>
      <c r="AT12" s="18">
        <f>SUM('Wk 13:Wk 46'!AX12)</f>
        <v>0</v>
      </c>
      <c r="AU12" s="18">
        <f>SUM('Wk 13:Wk 46'!AY12)</f>
        <v>0</v>
      </c>
      <c r="AV12" s="18">
        <f>SUM('Wk 13:Wk 46'!AZ12)</f>
        <v>8</v>
      </c>
      <c r="AW12" s="18">
        <f t="shared" si="0"/>
        <v>70</v>
      </c>
    </row>
    <row r="13" spans="1:49" ht="39.950000000000003" customHeight="1" x14ac:dyDescent="0.4">
      <c r="A13" s="15" t="s">
        <v>72</v>
      </c>
      <c r="B13" s="19" t="s">
        <v>73</v>
      </c>
      <c r="C13" s="18">
        <f>SUM('Wk 13:Wk 46'!G13)</f>
        <v>1</v>
      </c>
      <c r="D13" s="18">
        <f>SUM('Wk 13:Wk 46'!H13)</f>
        <v>2</v>
      </c>
      <c r="E13" s="18">
        <f>SUM('Wk 13:Wk 46'!I13)</f>
        <v>0</v>
      </c>
      <c r="F13" s="18">
        <f>SUM('Wk 13:Wk 46'!J13)</f>
        <v>0</v>
      </c>
      <c r="G13" s="18">
        <f>SUM('Wk 13:Wk 46'!K13)</f>
        <v>0</v>
      </c>
      <c r="H13" s="18">
        <f>SUM('Wk 13:Wk 46'!L13)</f>
        <v>0</v>
      </c>
      <c r="I13" s="18">
        <f>SUM('Wk 13:Wk 46'!M13)</f>
        <v>0</v>
      </c>
      <c r="J13" s="18">
        <f>SUM('Wk 13:Wk 46'!N13)</f>
        <v>0</v>
      </c>
      <c r="K13" s="18">
        <f>SUM('Wk 13:Wk 46'!O13)</f>
        <v>0</v>
      </c>
      <c r="L13" s="18">
        <f>SUM('Wk 13:Wk 46'!P13)</f>
        <v>0</v>
      </c>
      <c r="M13" s="18">
        <f>SUM('Wk 13:Wk 46'!Q13)</f>
        <v>0</v>
      </c>
      <c r="N13" s="18">
        <f>SUM('Wk 13:Wk 46'!R13)</f>
        <v>0</v>
      </c>
      <c r="O13" s="18">
        <f>SUM('Wk 13:Wk 46'!S13)</f>
        <v>0</v>
      </c>
      <c r="P13" s="18">
        <f>SUM('Wk 13:Wk 46'!T13)</f>
        <v>0</v>
      </c>
      <c r="Q13" s="18">
        <f>SUM('Wk 13:Wk 46'!U13)</f>
        <v>1</v>
      </c>
      <c r="R13" s="18">
        <f>SUM('Wk 13:Wk 46'!V13)</f>
        <v>0</v>
      </c>
      <c r="S13" s="18">
        <f>SUM('Wk 13:Wk 46'!W13)</f>
        <v>0</v>
      </c>
      <c r="T13" s="18">
        <f>SUM('Wk 13:Wk 46'!X13)</f>
        <v>0</v>
      </c>
      <c r="U13" s="18">
        <f>SUM('Wk 13:Wk 46'!Y13)</f>
        <v>0</v>
      </c>
      <c r="V13" s="18">
        <f>SUM('Wk 13:Wk 46'!Z13)</f>
        <v>1</v>
      </c>
      <c r="W13" s="18">
        <f>SUM('Wk 13:Wk 46'!AA13)</f>
        <v>17</v>
      </c>
      <c r="X13" s="18">
        <f>SUM('Wk 13:Wk 46'!AB13)</f>
        <v>1</v>
      </c>
      <c r="Y13" s="18">
        <f>SUM('Wk 13:Wk 46'!AC13)</f>
        <v>12</v>
      </c>
      <c r="Z13" s="18">
        <f>SUM('Wk 13:Wk 46'!AD13)</f>
        <v>0</v>
      </c>
      <c r="AA13" s="18">
        <f>SUM('Wk 13:Wk 46'!AE13)</f>
        <v>0</v>
      </c>
      <c r="AB13" s="18">
        <f>SUM('Wk 13:Wk 46'!AF13)</f>
        <v>0</v>
      </c>
      <c r="AC13" s="18">
        <f>SUM('Wk 13:Wk 46'!AG13)</f>
        <v>0</v>
      </c>
      <c r="AD13" s="18">
        <f>SUM('Wk 13:Wk 46'!AH13)</f>
        <v>0</v>
      </c>
      <c r="AE13" s="18">
        <f>SUM('Wk 13:Wk 46'!AI13)</f>
        <v>0</v>
      </c>
      <c r="AF13" s="18">
        <f>SUM('Wk 13:Wk 46'!AJ13)</f>
        <v>0</v>
      </c>
      <c r="AG13" s="18">
        <f>SUM('Wk 13:Wk 46'!AK13)</f>
        <v>0</v>
      </c>
      <c r="AH13" s="18">
        <f>SUM('Wk 13:Wk 46'!AL13)</f>
        <v>0</v>
      </c>
      <c r="AI13" s="18">
        <f>SUM('Wk 13:Wk 46'!AM13)</f>
        <v>0</v>
      </c>
      <c r="AJ13" s="18">
        <f>SUM('Wk 13:Wk 46'!AN13)</f>
        <v>0</v>
      </c>
      <c r="AK13" s="18">
        <f>SUM('Wk 13:Wk 46'!AO13)</f>
        <v>1</v>
      </c>
      <c r="AL13" s="18">
        <f>SUM('Wk 13:Wk 46'!AP13)</f>
        <v>0</v>
      </c>
      <c r="AM13" s="18">
        <f>SUM('Wk 13:Wk 46'!AQ13)</f>
        <v>0</v>
      </c>
      <c r="AN13" s="18">
        <f>SUM('Wk 13:Wk 46'!AR13)</f>
        <v>0</v>
      </c>
      <c r="AO13" s="18">
        <f>SUM('Wk 13:Wk 46'!AS13)</f>
        <v>0</v>
      </c>
      <c r="AP13" s="18">
        <f>SUM('Wk 13:Wk 46'!AT13)</f>
        <v>0</v>
      </c>
      <c r="AQ13" s="18">
        <f>SUM('Wk 13:Wk 46'!AU13)</f>
        <v>0</v>
      </c>
      <c r="AR13" s="18">
        <f>SUM('Wk 13:Wk 46'!AV13)</f>
        <v>0</v>
      </c>
      <c r="AS13" s="18">
        <f>SUM('Wk 13:Wk 46'!AW13)</f>
        <v>0</v>
      </c>
      <c r="AT13" s="18">
        <f>SUM('Wk 13:Wk 46'!AX13)</f>
        <v>0</v>
      </c>
      <c r="AU13" s="18">
        <f>SUM('Wk 13:Wk 46'!AY13)</f>
        <v>0</v>
      </c>
      <c r="AV13" s="18">
        <f>SUM('Wk 13:Wk 46'!AZ13)</f>
        <v>2</v>
      </c>
      <c r="AW13" s="18">
        <f t="shared" si="0"/>
        <v>38</v>
      </c>
    </row>
    <row r="14" spans="1:49" ht="39.950000000000003" customHeight="1" x14ac:dyDescent="0.4">
      <c r="A14" s="15" t="s">
        <v>74</v>
      </c>
      <c r="B14" s="19" t="s">
        <v>75</v>
      </c>
      <c r="C14" s="18">
        <f>SUM('Wk 13:Wk 46'!G14)</f>
        <v>0</v>
      </c>
      <c r="D14" s="18">
        <f>SUM('Wk 13:Wk 46'!H14)</f>
        <v>2</v>
      </c>
      <c r="E14" s="18">
        <f>SUM('Wk 13:Wk 46'!I14)</f>
        <v>0</v>
      </c>
      <c r="F14" s="18">
        <f>SUM('Wk 13:Wk 46'!J14)</f>
        <v>4</v>
      </c>
      <c r="G14" s="18">
        <f>SUM('Wk 13:Wk 46'!K14)</f>
        <v>0</v>
      </c>
      <c r="H14" s="18">
        <f>SUM('Wk 13:Wk 46'!L14)</f>
        <v>9</v>
      </c>
      <c r="I14" s="18">
        <f>SUM('Wk 13:Wk 46'!M14)</f>
        <v>0</v>
      </c>
      <c r="J14" s="18">
        <f>SUM('Wk 13:Wk 46'!N14)</f>
        <v>0</v>
      </c>
      <c r="K14" s="18">
        <f>SUM('Wk 13:Wk 46'!O14)</f>
        <v>0</v>
      </c>
      <c r="L14" s="18">
        <f>SUM('Wk 13:Wk 46'!P14)</f>
        <v>0</v>
      </c>
      <c r="M14" s="18">
        <f>SUM('Wk 13:Wk 46'!Q14)</f>
        <v>0</v>
      </c>
      <c r="N14" s="18">
        <f>SUM('Wk 13:Wk 46'!R14)</f>
        <v>0</v>
      </c>
      <c r="O14" s="18">
        <f>SUM('Wk 13:Wk 46'!S14)</f>
        <v>0</v>
      </c>
      <c r="P14" s="18">
        <f>SUM('Wk 13:Wk 46'!T14)</f>
        <v>0</v>
      </c>
      <c r="Q14" s="18">
        <f>SUM('Wk 13:Wk 46'!U14)</f>
        <v>1</v>
      </c>
      <c r="R14" s="18">
        <f>SUM('Wk 13:Wk 46'!V14)</f>
        <v>0</v>
      </c>
      <c r="S14" s="18">
        <f>SUM('Wk 13:Wk 46'!W14)</f>
        <v>1</v>
      </c>
      <c r="T14" s="18">
        <f>SUM('Wk 13:Wk 46'!X14)</f>
        <v>0</v>
      </c>
      <c r="U14" s="18">
        <f>SUM('Wk 13:Wk 46'!Y14)</f>
        <v>7</v>
      </c>
      <c r="V14" s="18">
        <f>SUM('Wk 13:Wk 46'!Z14)</f>
        <v>6</v>
      </c>
      <c r="W14" s="18">
        <f>SUM('Wk 13:Wk 46'!AA14)</f>
        <v>85</v>
      </c>
      <c r="X14" s="18">
        <f>SUM('Wk 13:Wk 46'!AB14)</f>
        <v>2</v>
      </c>
      <c r="Y14" s="18">
        <f>SUM('Wk 13:Wk 46'!AC14)</f>
        <v>62</v>
      </c>
      <c r="Z14" s="18">
        <f>SUM('Wk 13:Wk 46'!AD14)</f>
        <v>0</v>
      </c>
      <c r="AA14" s="18">
        <f>SUM('Wk 13:Wk 46'!AE14)</f>
        <v>0</v>
      </c>
      <c r="AB14" s="18">
        <f>SUM('Wk 13:Wk 46'!AF14)</f>
        <v>0</v>
      </c>
      <c r="AC14" s="18">
        <f>SUM('Wk 13:Wk 46'!AG14)</f>
        <v>0</v>
      </c>
      <c r="AD14" s="18">
        <f>SUM('Wk 13:Wk 46'!AH14)</f>
        <v>0</v>
      </c>
      <c r="AE14" s="18">
        <f>SUM('Wk 13:Wk 46'!AI14)</f>
        <v>0</v>
      </c>
      <c r="AF14" s="18">
        <f>SUM('Wk 13:Wk 46'!AJ14)</f>
        <v>3</v>
      </c>
      <c r="AG14" s="18">
        <f>SUM('Wk 13:Wk 46'!AK14)</f>
        <v>0</v>
      </c>
      <c r="AH14" s="18">
        <f>SUM('Wk 13:Wk 46'!AL14)</f>
        <v>0</v>
      </c>
      <c r="AI14" s="18">
        <f>SUM('Wk 13:Wk 46'!AM14)</f>
        <v>0</v>
      </c>
      <c r="AJ14" s="18">
        <f>SUM('Wk 13:Wk 46'!AN14)</f>
        <v>0</v>
      </c>
      <c r="AK14" s="18">
        <f>SUM('Wk 13:Wk 46'!AO14)</f>
        <v>0</v>
      </c>
      <c r="AL14" s="18">
        <f>SUM('Wk 13:Wk 46'!AP14)</f>
        <v>0</v>
      </c>
      <c r="AM14" s="18">
        <f>SUM('Wk 13:Wk 46'!AQ14)</f>
        <v>0</v>
      </c>
      <c r="AN14" s="18">
        <f>SUM('Wk 13:Wk 46'!AR14)</f>
        <v>0</v>
      </c>
      <c r="AO14" s="18">
        <f>SUM('Wk 13:Wk 46'!AS14)</f>
        <v>9</v>
      </c>
      <c r="AP14" s="18">
        <f>SUM('Wk 13:Wk 46'!AT14)</f>
        <v>1</v>
      </c>
      <c r="AQ14" s="18">
        <f>SUM('Wk 13:Wk 46'!AU14)</f>
        <v>0</v>
      </c>
      <c r="AR14" s="18">
        <f>SUM('Wk 13:Wk 46'!AV14)</f>
        <v>0</v>
      </c>
      <c r="AS14" s="18">
        <f>SUM('Wk 13:Wk 46'!AW14)</f>
        <v>0</v>
      </c>
      <c r="AT14" s="18">
        <f>SUM('Wk 13:Wk 46'!AX14)</f>
        <v>0</v>
      </c>
      <c r="AU14" s="18">
        <f>SUM('Wk 13:Wk 46'!AY14)</f>
        <v>0</v>
      </c>
      <c r="AV14" s="18">
        <f>SUM('Wk 13:Wk 46'!AZ14)</f>
        <v>39</v>
      </c>
      <c r="AW14" s="18">
        <f t="shared" si="0"/>
        <v>231</v>
      </c>
    </row>
    <row r="15" spans="1:49" ht="39.950000000000003" customHeight="1" x14ac:dyDescent="0.25">
      <c r="A15" s="17"/>
      <c r="B15" s="25" t="s">
        <v>80</v>
      </c>
      <c r="C15" s="18">
        <f>SUM(C3:C14)</f>
        <v>1</v>
      </c>
      <c r="D15" s="18">
        <f t="shared" ref="D15:AV15" si="1">SUM(D3:D14)</f>
        <v>27</v>
      </c>
      <c r="E15" s="18">
        <f t="shared" si="1"/>
        <v>2</v>
      </c>
      <c r="F15" s="18">
        <f t="shared" si="1"/>
        <v>10</v>
      </c>
      <c r="G15" s="18">
        <f t="shared" si="1"/>
        <v>0</v>
      </c>
      <c r="H15" s="18">
        <f t="shared" si="1"/>
        <v>20</v>
      </c>
      <c r="I15" s="18">
        <f t="shared" si="1"/>
        <v>0</v>
      </c>
      <c r="J15" s="18">
        <f t="shared" si="1"/>
        <v>0</v>
      </c>
      <c r="K15" s="18">
        <f t="shared" si="1"/>
        <v>0</v>
      </c>
      <c r="L15" s="18">
        <f t="shared" si="1"/>
        <v>0</v>
      </c>
      <c r="M15" s="18">
        <f t="shared" si="1"/>
        <v>0</v>
      </c>
      <c r="N15" s="18">
        <f t="shared" si="1"/>
        <v>0</v>
      </c>
      <c r="O15" s="18">
        <f t="shared" si="1"/>
        <v>0</v>
      </c>
      <c r="P15" s="18">
        <f>SUM(P3:P14)</f>
        <v>0</v>
      </c>
      <c r="Q15" s="18">
        <f t="shared" si="1"/>
        <v>23</v>
      </c>
      <c r="R15" s="18">
        <f t="shared" si="1"/>
        <v>9</v>
      </c>
      <c r="S15" s="18">
        <f t="shared" si="1"/>
        <v>1</v>
      </c>
      <c r="T15" s="18">
        <f t="shared" si="1"/>
        <v>1</v>
      </c>
      <c r="U15" s="18">
        <f t="shared" si="1"/>
        <v>25</v>
      </c>
      <c r="V15" s="18">
        <f t="shared" si="1"/>
        <v>68</v>
      </c>
      <c r="W15" s="18">
        <f t="shared" si="1"/>
        <v>542</v>
      </c>
      <c r="X15" s="18">
        <f t="shared" si="1"/>
        <v>31</v>
      </c>
      <c r="Y15" s="18">
        <f t="shared" si="1"/>
        <v>1094</v>
      </c>
      <c r="Z15" s="18">
        <f t="shared" si="1"/>
        <v>13</v>
      </c>
      <c r="AA15" s="18">
        <f t="shared" si="1"/>
        <v>6</v>
      </c>
      <c r="AB15" s="18">
        <f t="shared" si="1"/>
        <v>13</v>
      </c>
      <c r="AC15" s="18">
        <f t="shared" si="1"/>
        <v>13</v>
      </c>
      <c r="AD15" s="18">
        <f t="shared" si="1"/>
        <v>0</v>
      </c>
      <c r="AE15" s="18">
        <f t="shared" si="1"/>
        <v>0</v>
      </c>
      <c r="AF15" s="18">
        <f t="shared" si="1"/>
        <v>5</v>
      </c>
      <c r="AG15" s="18">
        <f t="shared" si="1"/>
        <v>0</v>
      </c>
      <c r="AH15" s="18">
        <f t="shared" si="1"/>
        <v>0</v>
      </c>
      <c r="AI15" s="18">
        <f t="shared" si="1"/>
        <v>0</v>
      </c>
      <c r="AJ15" s="18">
        <f t="shared" si="1"/>
        <v>0</v>
      </c>
      <c r="AK15" s="18">
        <f t="shared" si="1"/>
        <v>3</v>
      </c>
      <c r="AL15" s="18">
        <f t="shared" si="1"/>
        <v>0</v>
      </c>
      <c r="AM15" s="18">
        <f t="shared" si="1"/>
        <v>8</v>
      </c>
      <c r="AN15" s="18">
        <f t="shared" si="1"/>
        <v>1</v>
      </c>
      <c r="AO15" s="18">
        <f t="shared" si="1"/>
        <v>93</v>
      </c>
      <c r="AP15" s="18">
        <f t="shared" si="1"/>
        <v>6</v>
      </c>
      <c r="AQ15" s="18">
        <f t="shared" si="1"/>
        <v>0</v>
      </c>
      <c r="AR15" s="18">
        <f t="shared" si="1"/>
        <v>0</v>
      </c>
      <c r="AS15" s="18">
        <f t="shared" si="1"/>
        <v>5</v>
      </c>
      <c r="AT15" s="18">
        <f t="shared" si="1"/>
        <v>0</v>
      </c>
      <c r="AU15" s="18">
        <f t="shared" si="1"/>
        <v>0</v>
      </c>
      <c r="AV15" s="18">
        <f t="shared" si="1"/>
        <v>360</v>
      </c>
      <c r="AW15" s="18">
        <f>SUM(AW3:AW14)</f>
        <v>2380</v>
      </c>
    </row>
    <row r="16" spans="1:49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75" customHeight="1" x14ac:dyDescent="0.25"/>
    <row r="25" ht="39.75" customHeight="1" x14ac:dyDescent="0.25"/>
    <row r="26" ht="39.75" customHeight="1" x14ac:dyDescent="0.25"/>
    <row r="27" ht="39.75" customHeight="1" x14ac:dyDescent="0.25"/>
    <row r="28" ht="39.75" customHeight="1" x14ac:dyDescent="0.25"/>
    <row r="29" ht="39.75" customHeight="1" x14ac:dyDescent="0.25"/>
    <row r="30" ht="39.75" customHeight="1" x14ac:dyDescent="0.25"/>
    <row r="31" ht="39.75" customHeight="1" x14ac:dyDescent="0.25"/>
    <row r="32" ht="39.75" customHeight="1" x14ac:dyDescent="0.25"/>
    <row r="33" ht="39.75" customHeight="1" x14ac:dyDescent="0.25"/>
    <row r="34" ht="39.75" customHeight="1" x14ac:dyDescent="0.25"/>
    <row r="35" ht="39.75" customHeight="1" x14ac:dyDescent="0.25"/>
    <row r="36" ht="39.75" customHeight="1" x14ac:dyDescent="0.25"/>
    <row r="37" ht="39.75" customHeight="1" x14ac:dyDescent="0.25"/>
    <row r="38" ht="39.75" customHeight="1" x14ac:dyDescent="0.25"/>
    <row r="39" ht="39.75" customHeight="1" x14ac:dyDescent="0.25"/>
    <row r="40" ht="39.75" customHeight="1" x14ac:dyDescent="0.25"/>
    <row r="41" ht="39.75" customHeight="1" x14ac:dyDescent="0.25"/>
    <row r="42" ht="39.75" customHeight="1" x14ac:dyDescent="0.25"/>
    <row r="43" ht="39.75" customHeight="1" x14ac:dyDescent="0.25"/>
    <row r="44" ht="39.75" customHeight="1" x14ac:dyDescent="0.25"/>
    <row r="45" ht="39.75" customHeight="1" x14ac:dyDescent="0.25"/>
    <row r="46" ht="39.75" customHeight="1" x14ac:dyDescent="0.25"/>
    <row r="47" ht="39.75" customHeight="1" x14ac:dyDescent="0.25"/>
    <row r="48" ht="39.75" customHeight="1" x14ac:dyDescent="0.25"/>
    <row r="49" ht="39.75" customHeight="1" x14ac:dyDescent="0.25"/>
    <row r="50" ht="39.75" customHeight="1" x14ac:dyDescent="0.25"/>
    <row r="51" ht="39.75" customHeight="1" x14ac:dyDescent="0.25"/>
    <row r="52" ht="39.75" customHeight="1" x14ac:dyDescent="0.25"/>
    <row r="53" ht="39.75" customHeight="1" x14ac:dyDescent="0.25"/>
    <row r="54" ht="39.75" customHeight="1" x14ac:dyDescent="0.25"/>
    <row r="55" ht="39.75" customHeight="1" x14ac:dyDescent="0.25"/>
    <row r="56" ht="39.75" customHeight="1" x14ac:dyDescent="0.25"/>
    <row r="57" ht="39.75" customHeight="1" x14ac:dyDescent="0.25"/>
    <row r="58" ht="39.75" customHeight="1" x14ac:dyDescent="0.25"/>
    <row r="59" ht="39.75" customHeight="1" x14ac:dyDescent="0.25"/>
    <row r="60" ht="39.75" customHeight="1" x14ac:dyDescent="0.25"/>
    <row r="61" ht="39.75" customHeight="1" x14ac:dyDescent="0.25"/>
    <row r="62" ht="39.75" customHeight="1" x14ac:dyDescent="0.25"/>
    <row r="63" ht="39.75" customHeight="1" x14ac:dyDescent="0.25"/>
    <row r="64" ht="39.75" customHeight="1" x14ac:dyDescent="0.25"/>
    <row r="65" ht="39.75" customHeight="1" x14ac:dyDescent="0.25"/>
    <row r="66" ht="39.75" customHeight="1" x14ac:dyDescent="0.25"/>
    <row r="67" ht="39.75" customHeight="1" x14ac:dyDescent="0.25"/>
    <row r="68" ht="39.75" customHeight="1" x14ac:dyDescent="0.25"/>
    <row r="69" ht="39.75" customHeight="1" x14ac:dyDescent="0.25"/>
    <row r="70" ht="39.75" customHeight="1" x14ac:dyDescent="0.25"/>
    <row r="71" ht="39.75" customHeight="1" x14ac:dyDescent="0.25"/>
    <row r="72" ht="39.75" customHeight="1" x14ac:dyDescent="0.25"/>
    <row r="73" ht="39.75" customHeight="1" x14ac:dyDescent="0.25"/>
    <row r="74" ht="39.75" customHeight="1" x14ac:dyDescent="0.25"/>
    <row r="75" ht="39.75" customHeight="1" x14ac:dyDescent="0.25"/>
    <row r="76" ht="39.75" customHeight="1" x14ac:dyDescent="0.25"/>
    <row r="77" ht="39.75" customHeight="1" x14ac:dyDescent="0.25"/>
    <row r="78" ht="39.75" customHeight="1" x14ac:dyDescent="0.25"/>
    <row r="79" ht="39.75" customHeight="1" x14ac:dyDescent="0.25"/>
    <row r="80" ht="39.75" customHeight="1" x14ac:dyDescent="0.25"/>
    <row r="81" ht="39.75" customHeight="1" x14ac:dyDescent="0.25"/>
    <row r="82" ht="39.75" customHeight="1" x14ac:dyDescent="0.25"/>
    <row r="83" ht="39.75" customHeight="1" x14ac:dyDescent="0.25"/>
    <row r="84" ht="39.75" customHeight="1" x14ac:dyDescent="0.25"/>
    <row r="85" ht="39.75" customHeight="1" x14ac:dyDescent="0.25"/>
    <row r="86" ht="39.75" customHeight="1" x14ac:dyDescent="0.25"/>
    <row r="87" ht="39.75" customHeight="1" x14ac:dyDescent="0.25"/>
    <row r="88" ht="39.75" customHeight="1" x14ac:dyDescent="0.25"/>
    <row r="89" ht="39.75" customHeight="1" x14ac:dyDescent="0.25"/>
    <row r="90" ht="39.75" customHeight="1" x14ac:dyDescent="0.25"/>
    <row r="91" ht="39.75" customHeight="1" x14ac:dyDescent="0.25"/>
    <row r="92" ht="39.75" customHeight="1" x14ac:dyDescent="0.25"/>
    <row r="93" ht="39.75" customHeight="1" x14ac:dyDescent="0.25"/>
    <row r="94" ht="39.75" customHeight="1" x14ac:dyDescent="0.25"/>
    <row r="95" ht="39.75" customHeight="1" x14ac:dyDescent="0.25"/>
    <row r="96" ht="39.75" customHeight="1" x14ac:dyDescent="0.25"/>
    <row r="97" ht="39.75" customHeight="1" x14ac:dyDescent="0.25"/>
    <row r="98" ht="39.75" customHeight="1" x14ac:dyDescent="0.25"/>
    <row r="99" ht="39.75" customHeight="1" x14ac:dyDescent="0.25"/>
    <row r="100" ht="39.75" customHeight="1" x14ac:dyDescent="0.25"/>
    <row r="101" ht="39.75" customHeight="1" x14ac:dyDescent="0.25"/>
    <row r="102" ht="39.75" customHeight="1" x14ac:dyDescent="0.25"/>
    <row r="103" ht="39.75" customHeight="1" x14ac:dyDescent="0.25"/>
    <row r="104" ht="39.75" customHeight="1" x14ac:dyDescent="0.25"/>
    <row r="105" ht="39.75" customHeight="1" x14ac:dyDescent="0.25"/>
    <row r="106" ht="39.75" customHeight="1" x14ac:dyDescent="0.25"/>
    <row r="107" ht="39.75" customHeight="1" x14ac:dyDescent="0.25"/>
    <row r="108" ht="39.75" customHeight="1" x14ac:dyDescent="0.25"/>
    <row r="109" ht="39.75" customHeight="1" x14ac:dyDescent="0.25"/>
    <row r="110" ht="39.75" customHeight="1" x14ac:dyDescent="0.25"/>
    <row r="111" ht="39.75" customHeight="1" x14ac:dyDescent="0.25"/>
    <row r="112" ht="39.75" customHeight="1" x14ac:dyDescent="0.25"/>
    <row r="113" ht="39.75" customHeight="1" x14ac:dyDescent="0.25"/>
    <row r="114" ht="39.75" customHeight="1" x14ac:dyDescent="0.25"/>
    <row r="115" ht="39.75" customHeight="1" x14ac:dyDescent="0.25"/>
    <row r="116" ht="39.75" customHeight="1" x14ac:dyDescent="0.25"/>
    <row r="117" ht="39.75" customHeight="1" x14ac:dyDescent="0.25"/>
    <row r="118" ht="39.75" customHeight="1" x14ac:dyDescent="0.25"/>
    <row r="119" ht="39.75" customHeight="1" x14ac:dyDescent="0.25"/>
    <row r="120" ht="39.75" customHeight="1" x14ac:dyDescent="0.25"/>
    <row r="121" ht="39.75" customHeight="1" x14ac:dyDescent="0.25"/>
    <row r="122" ht="39.75" customHeight="1" x14ac:dyDescent="0.25"/>
    <row r="123" ht="39.75" customHeight="1" x14ac:dyDescent="0.25"/>
    <row r="124" ht="39.75" customHeight="1" x14ac:dyDescent="0.25"/>
    <row r="125" ht="39.75" customHeight="1" x14ac:dyDescent="0.25"/>
    <row r="126" ht="39.75" customHeight="1" x14ac:dyDescent="0.25"/>
    <row r="127" ht="39.75" customHeight="1" x14ac:dyDescent="0.25"/>
    <row r="128" ht="39.75" customHeight="1" x14ac:dyDescent="0.25"/>
    <row r="129" ht="39.75" customHeight="1" x14ac:dyDescent="0.25"/>
    <row r="130" ht="39.75" customHeight="1" x14ac:dyDescent="0.25"/>
    <row r="131" ht="39.75" customHeight="1" x14ac:dyDescent="0.25"/>
    <row r="132" ht="39.75" customHeight="1" x14ac:dyDescent="0.25"/>
    <row r="133" ht="39.75" customHeight="1" x14ac:dyDescent="0.25"/>
    <row r="134" ht="39.75" customHeight="1" x14ac:dyDescent="0.25"/>
    <row r="135" ht="39.75" customHeight="1" x14ac:dyDescent="0.25"/>
    <row r="136" ht="39.75" customHeight="1" x14ac:dyDescent="0.25"/>
    <row r="137" ht="39.75" customHeight="1" x14ac:dyDescent="0.25"/>
    <row r="138" ht="39.75" customHeight="1" x14ac:dyDescent="0.25"/>
    <row r="139" ht="39.75" customHeight="1" x14ac:dyDescent="0.25"/>
    <row r="140" ht="39.75" customHeight="1" x14ac:dyDescent="0.25"/>
    <row r="141" ht="39.75" customHeight="1" x14ac:dyDescent="0.25"/>
    <row r="142" ht="39.75" customHeight="1" x14ac:dyDescent="0.25"/>
    <row r="143" ht="39.75" customHeight="1" x14ac:dyDescent="0.25"/>
    <row r="144" ht="39.75" customHeight="1" x14ac:dyDescent="0.25"/>
    <row r="145" ht="39.75" customHeight="1" x14ac:dyDescent="0.25"/>
    <row r="146" ht="39.75" customHeight="1" x14ac:dyDescent="0.25"/>
    <row r="147" ht="39.75" customHeight="1" x14ac:dyDescent="0.25"/>
    <row r="148" ht="39.75" customHeight="1" x14ac:dyDescent="0.25"/>
    <row r="149" ht="39.75" customHeight="1" x14ac:dyDescent="0.25"/>
    <row r="150" ht="39.75" customHeight="1" x14ac:dyDescent="0.25"/>
    <row r="151" ht="39.75" customHeight="1" x14ac:dyDescent="0.25"/>
    <row r="152" ht="39.75" customHeight="1" x14ac:dyDescent="0.25"/>
    <row r="153" ht="39.75" customHeight="1" x14ac:dyDescent="0.25"/>
    <row r="154" ht="39.75" customHeight="1" x14ac:dyDescent="0.25"/>
    <row r="155" ht="39.75" customHeight="1" x14ac:dyDescent="0.25"/>
    <row r="156" ht="39.75" customHeight="1" x14ac:dyDescent="0.25"/>
    <row r="157" ht="39.75" customHeight="1" x14ac:dyDescent="0.25"/>
    <row r="158" ht="39.75" customHeight="1" x14ac:dyDescent="0.25"/>
    <row r="159" ht="39.75" customHeight="1" x14ac:dyDescent="0.25"/>
    <row r="160" ht="39.75" customHeight="1" x14ac:dyDescent="0.25"/>
    <row r="161" ht="39.75" customHeight="1" x14ac:dyDescent="0.25"/>
    <row r="162" ht="39.75" customHeight="1" x14ac:dyDescent="0.25"/>
    <row r="163" ht="39.75" customHeight="1" x14ac:dyDescent="0.25"/>
    <row r="164" ht="39.75" customHeight="1" x14ac:dyDescent="0.25"/>
    <row r="165" ht="39.75" customHeight="1" x14ac:dyDescent="0.25"/>
    <row r="166" ht="39.75" customHeight="1" x14ac:dyDescent="0.25"/>
    <row r="167" ht="39.75" customHeight="1" x14ac:dyDescent="0.25"/>
    <row r="168" ht="39.75" customHeight="1" x14ac:dyDescent="0.25"/>
    <row r="169" ht="39.75" customHeight="1" x14ac:dyDescent="0.25"/>
    <row r="170" ht="39.75" customHeight="1" x14ac:dyDescent="0.25"/>
    <row r="171" ht="39.75" customHeight="1" x14ac:dyDescent="0.25"/>
    <row r="172" ht="39.75" customHeight="1" x14ac:dyDescent="0.25"/>
    <row r="173" ht="39.75" customHeight="1" x14ac:dyDescent="0.25"/>
    <row r="174" ht="39.75" customHeight="1" x14ac:dyDescent="0.25"/>
    <row r="175" ht="39.75" customHeight="1" x14ac:dyDescent="0.25"/>
    <row r="176" ht="39.75" customHeight="1" x14ac:dyDescent="0.25"/>
    <row r="177" ht="39.75" customHeight="1" x14ac:dyDescent="0.25"/>
    <row r="178" ht="39.75" customHeight="1" x14ac:dyDescent="0.25"/>
    <row r="179" ht="39.75" customHeight="1" x14ac:dyDescent="0.25"/>
    <row r="180" ht="39.75" customHeight="1" x14ac:dyDescent="0.25"/>
    <row r="181" ht="39.75" customHeight="1" x14ac:dyDescent="0.25"/>
    <row r="182" ht="39.75" customHeight="1" x14ac:dyDescent="0.25"/>
    <row r="183" ht="39.75" customHeight="1" x14ac:dyDescent="0.25"/>
    <row r="184" ht="39.75" customHeight="1" x14ac:dyDescent="0.25"/>
    <row r="185" ht="39.75" customHeight="1" x14ac:dyDescent="0.25"/>
    <row r="186" ht="39.75" customHeight="1" x14ac:dyDescent="0.25"/>
    <row r="187" ht="39.75" customHeight="1" x14ac:dyDescent="0.25"/>
    <row r="188" ht="39.75" customHeight="1" x14ac:dyDescent="0.25"/>
    <row r="189" ht="39.75" customHeight="1" x14ac:dyDescent="0.25"/>
    <row r="190" ht="39.75" customHeight="1" x14ac:dyDescent="0.25"/>
    <row r="191" ht="39.75" customHeight="1" x14ac:dyDescent="0.25"/>
    <row r="192" ht="39.75" customHeight="1" x14ac:dyDescent="0.25"/>
    <row r="193" ht="39.75" customHeight="1" x14ac:dyDescent="0.25"/>
    <row r="194" ht="39.75" customHeight="1" x14ac:dyDescent="0.25"/>
    <row r="195" ht="39.75" customHeight="1" x14ac:dyDescent="0.25"/>
    <row r="196" ht="39.75" customHeight="1" x14ac:dyDescent="0.25"/>
    <row r="197" ht="39.75" customHeight="1" x14ac:dyDescent="0.25"/>
    <row r="198" ht="39.75" customHeight="1" x14ac:dyDescent="0.25"/>
    <row r="199" ht="39.75" customHeight="1" x14ac:dyDescent="0.25"/>
    <row r="200" ht="39.75" customHeight="1" x14ac:dyDescent="0.25"/>
    <row r="201" ht="39.75" customHeight="1" x14ac:dyDescent="0.25"/>
    <row r="202" ht="39.75" customHeight="1" x14ac:dyDescent="0.25"/>
    <row r="203" ht="39.75" customHeight="1" x14ac:dyDescent="0.25"/>
    <row r="204" ht="39.75" customHeight="1" x14ac:dyDescent="0.25"/>
    <row r="205" ht="39.75" customHeight="1" x14ac:dyDescent="0.25"/>
    <row r="206" ht="39.75" customHeight="1" x14ac:dyDescent="0.25"/>
    <row r="207" ht="39.75" customHeight="1" x14ac:dyDescent="0.25"/>
    <row r="208" ht="39.75" customHeight="1" x14ac:dyDescent="0.25"/>
    <row r="209" ht="39.75" customHeight="1" x14ac:dyDescent="0.25"/>
    <row r="210" ht="39.75" customHeight="1" x14ac:dyDescent="0.25"/>
    <row r="211" ht="39.75" customHeight="1" x14ac:dyDescent="0.25"/>
    <row r="212" ht="39.75" customHeight="1" x14ac:dyDescent="0.25"/>
    <row r="213" ht="39.75" customHeight="1" x14ac:dyDescent="0.25"/>
    <row r="214" ht="39.75" customHeight="1" x14ac:dyDescent="0.25"/>
    <row r="215" ht="39.75" customHeight="1" x14ac:dyDescent="0.25"/>
    <row r="216" ht="39.75" customHeight="1" x14ac:dyDescent="0.25"/>
    <row r="217" ht="39.75" customHeight="1" x14ac:dyDescent="0.25"/>
    <row r="218" ht="39.75" customHeight="1" x14ac:dyDescent="0.25"/>
    <row r="219" ht="39.75" customHeight="1" x14ac:dyDescent="0.25"/>
    <row r="220" ht="39.75" customHeight="1" x14ac:dyDescent="0.25"/>
    <row r="221" ht="39.75" customHeight="1" x14ac:dyDescent="0.25"/>
    <row r="222" ht="39.75" customHeight="1" x14ac:dyDescent="0.25"/>
    <row r="223" ht="39.75" customHeight="1" x14ac:dyDescent="0.25"/>
    <row r="224" ht="39.75" customHeight="1" x14ac:dyDescent="0.25"/>
  </sheetData>
  <mergeCells count="1">
    <mergeCell ref="A1:B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AK222"/>
  <sheetViews>
    <sheetView zoomScale="70" zoomScaleNormal="70" zoomScaleSheetLayoutView="55" workbookViewId="0">
      <selection activeCell="AN6" sqref="AN6"/>
    </sheetView>
  </sheetViews>
  <sheetFormatPr defaultRowHeight="15" x14ac:dyDescent="0.25"/>
  <cols>
    <col min="1" max="1" width="24.42578125" customWidth="1"/>
    <col min="2" max="2" width="67.85546875" customWidth="1"/>
    <col min="3" max="36" width="5.7109375" customWidth="1"/>
    <col min="37" max="37" width="13.28515625" customWidth="1"/>
    <col min="38" max="38" width="9.140625" customWidth="1"/>
  </cols>
  <sheetData>
    <row r="1" spans="1:37" s="9" customFormat="1" ht="159.94999999999999" customHeight="1" x14ac:dyDescent="0.55000000000000004">
      <c r="A1" s="35" t="s">
        <v>79</v>
      </c>
      <c r="B1" s="37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</row>
    <row r="2" spans="1:37" s="13" customFormat="1" ht="18.75" x14ac:dyDescent="0.3">
      <c r="A2" s="10" t="s">
        <v>49</v>
      </c>
      <c r="B2" s="11" t="s">
        <v>50</v>
      </c>
      <c r="C2" s="10">
        <v>13</v>
      </c>
      <c r="D2" s="10">
        <f t="shared" ref="D2:AJ2" si="0">C2+1</f>
        <v>14</v>
      </c>
      <c r="E2" s="10">
        <f t="shared" si="0"/>
        <v>15</v>
      </c>
      <c r="F2" s="10">
        <f t="shared" si="0"/>
        <v>16</v>
      </c>
      <c r="G2" s="10">
        <f t="shared" si="0"/>
        <v>17</v>
      </c>
      <c r="H2" s="10">
        <f t="shared" si="0"/>
        <v>18</v>
      </c>
      <c r="I2" s="10">
        <f t="shared" si="0"/>
        <v>19</v>
      </c>
      <c r="J2" s="10">
        <f t="shared" si="0"/>
        <v>20</v>
      </c>
      <c r="K2" s="10">
        <f t="shared" si="0"/>
        <v>21</v>
      </c>
      <c r="L2" s="10">
        <f t="shared" si="0"/>
        <v>22</v>
      </c>
      <c r="M2" s="10">
        <f t="shared" si="0"/>
        <v>23</v>
      </c>
      <c r="N2" s="10">
        <f t="shared" si="0"/>
        <v>24</v>
      </c>
      <c r="O2" s="10">
        <f t="shared" si="0"/>
        <v>25</v>
      </c>
      <c r="P2" s="10">
        <f t="shared" si="0"/>
        <v>26</v>
      </c>
      <c r="Q2" s="10">
        <f t="shared" si="0"/>
        <v>27</v>
      </c>
      <c r="R2" s="10">
        <f t="shared" si="0"/>
        <v>28</v>
      </c>
      <c r="S2" s="10">
        <f t="shared" si="0"/>
        <v>29</v>
      </c>
      <c r="T2" s="10">
        <f t="shared" si="0"/>
        <v>30</v>
      </c>
      <c r="U2" s="10">
        <f t="shared" si="0"/>
        <v>31</v>
      </c>
      <c r="V2" s="10">
        <f t="shared" si="0"/>
        <v>32</v>
      </c>
      <c r="W2" s="10">
        <f t="shared" si="0"/>
        <v>33</v>
      </c>
      <c r="X2" s="10">
        <f t="shared" si="0"/>
        <v>34</v>
      </c>
      <c r="Y2" s="10">
        <f t="shared" si="0"/>
        <v>35</v>
      </c>
      <c r="Z2" s="10">
        <f t="shared" si="0"/>
        <v>36</v>
      </c>
      <c r="AA2" s="10">
        <f t="shared" si="0"/>
        <v>37</v>
      </c>
      <c r="AB2" s="10">
        <f t="shared" si="0"/>
        <v>38</v>
      </c>
      <c r="AC2" s="10">
        <f t="shared" si="0"/>
        <v>39</v>
      </c>
      <c r="AD2" s="10">
        <f t="shared" si="0"/>
        <v>40</v>
      </c>
      <c r="AE2" s="10">
        <f t="shared" si="0"/>
        <v>41</v>
      </c>
      <c r="AF2" s="10">
        <f>AE2+1</f>
        <v>42</v>
      </c>
      <c r="AG2" s="10">
        <f t="shared" si="0"/>
        <v>43</v>
      </c>
      <c r="AH2" s="10">
        <f t="shared" si="0"/>
        <v>44</v>
      </c>
      <c r="AI2" s="10">
        <f t="shared" si="0"/>
        <v>45</v>
      </c>
      <c r="AJ2" s="10">
        <f t="shared" si="0"/>
        <v>46</v>
      </c>
      <c r="AK2" s="10" t="s">
        <v>47</v>
      </c>
    </row>
    <row r="3" spans="1:37" ht="39.950000000000003" customHeight="1" x14ac:dyDescent="0.4">
      <c r="A3" s="15" t="s">
        <v>52</v>
      </c>
      <c r="B3" s="16" t="s">
        <v>53</v>
      </c>
      <c r="C3" s="18">
        <f>'Wk 13'!BA3</f>
        <v>7</v>
      </c>
      <c r="D3" s="18">
        <f>'Wk 14'!BA3</f>
        <v>1</v>
      </c>
      <c r="E3" s="18">
        <f>'Wk 15'!BA3</f>
        <v>2</v>
      </c>
      <c r="F3" s="18">
        <f>'Wk 16'!BA3</f>
        <v>0</v>
      </c>
      <c r="G3" s="18">
        <f>'Wk 17'!BA3</f>
        <v>0</v>
      </c>
      <c r="H3" s="18">
        <f>'Wk 18'!BA3</f>
        <v>1</v>
      </c>
      <c r="I3" s="18">
        <f>'Wk 19'!BA3</f>
        <v>4</v>
      </c>
      <c r="J3" s="18">
        <f>'Wk 20'!BA3</f>
        <v>4</v>
      </c>
      <c r="K3" s="18">
        <f>'Wk 21'!BA3</f>
        <v>2</v>
      </c>
      <c r="L3" s="18">
        <f>'Wk 22'!BA3</f>
        <v>0</v>
      </c>
      <c r="M3" s="18">
        <f>'Wk 23'!BA3</f>
        <v>2</v>
      </c>
      <c r="N3" s="18">
        <f>'Wk 24'!BA3</f>
        <v>0</v>
      </c>
      <c r="O3" s="18">
        <f>'Wk 25'!BA3</f>
        <v>4</v>
      </c>
      <c r="P3" s="18">
        <f>'Wk 26'!BA3</f>
        <v>18</v>
      </c>
      <c r="Q3" s="18">
        <f>'Wk 27'!BA3</f>
        <v>0</v>
      </c>
      <c r="R3" s="18">
        <f>'Wk 28'!BA3</f>
        <v>9</v>
      </c>
      <c r="S3" s="18">
        <f>'Wk 29'!BA3</f>
        <v>0</v>
      </c>
      <c r="T3" s="18">
        <f>'Wk 30'!BA3</f>
        <v>7</v>
      </c>
      <c r="U3" s="18">
        <f>'Wk 31'!BA3</f>
        <v>1</v>
      </c>
      <c r="V3" s="18">
        <f>'Wk 32'!BA3</f>
        <v>4</v>
      </c>
      <c r="W3" s="18">
        <f>'Wk 33'!BA3</f>
        <v>11</v>
      </c>
      <c r="X3" s="18">
        <f>'Wk 34'!BA3</f>
        <v>7</v>
      </c>
      <c r="Y3" s="18">
        <f>'Wk 35'!BA3</f>
        <v>12</v>
      </c>
      <c r="Z3" s="18">
        <f>'Wk 36'!BA3</f>
        <v>10</v>
      </c>
      <c r="AA3" s="18">
        <f>'Wk 37'!BA3</f>
        <v>8</v>
      </c>
      <c r="AB3" s="18">
        <f>'Wk 38'!BA3</f>
        <v>30</v>
      </c>
      <c r="AC3" s="18">
        <f>'Wk 39'!BA3</f>
        <v>41</v>
      </c>
      <c r="AD3" s="18">
        <f>'Wk 40'!BA3</f>
        <v>19</v>
      </c>
      <c r="AE3" s="18">
        <f>'Wk 41'!BA3</f>
        <v>0</v>
      </c>
      <c r="AF3" s="18">
        <f>'Wk 42'!BA3</f>
        <v>6</v>
      </c>
      <c r="AG3" s="18">
        <f>'Wk 43'!BA3</f>
        <v>4</v>
      </c>
      <c r="AH3" s="18">
        <f>'Wk 44'!BA3</f>
        <v>12</v>
      </c>
      <c r="AI3" s="18">
        <f>'Wk 45'!BA3</f>
        <v>8</v>
      </c>
      <c r="AJ3" s="18">
        <f>'Wk 46'!BA3</f>
        <v>7</v>
      </c>
      <c r="AK3" s="18">
        <f t="shared" ref="AK3:AK14" si="1">SUM(C3:AJ3)</f>
        <v>241</v>
      </c>
    </row>
    <row r="4" spans="1:37" ht="39.950000000000003" customHeight="1" x14ac:dyDescent="0.4">
      <c r="A4" s="15" t="s">
        <v>54</v>
      </c>
      <c r="B4" s="19" t="s">
        <v>55</v>
      </c>
      <c r="C4" s="18">
        <f>'Wk 13'!BA4</f>
        <v>56</v>
      </c>
      <c r="D4" s="18">
        <f>'Wk 14'!BA4</f>
        <v>5</v>
      </c>
      <c r="E4" s="18">
        <f>'Wk 15'!BA4</f>
        <v>35</v>
      </c>
      <c r="F4" s="18">
        <f>'Wk 16'!BA4</f>
        <v>25</v>
      </c>
      <c r="G4" s="18">
        <f>'Wk 17'!BA4</f>
        <v>14</v>
      </c>
      <c r="H4" s="18">
        <f>'Wk 18'!BA4</f>
        <v>25</v>
      </c>
      <c r="I4" s="18">
        <f>'Wk 19'!BA4</f>
        <v>72</v>
      </c>
      <c r="J4" s="18">
        <f>'Wk 20'!BA4</f>
        <v>0</v>
      </c>
      <c r="K4" s="18">
        <f>'Wk 21'!BA4</f>
        <v>21</v>
      </c>
      <c r="L4" s="18">
        <f>'Wk 22'!BA4</f>
        <v>12</v>
      </c>
      <c r="M4" s="18">
        <f>'Wk 23'!BA4</f>
        <v>9</v>
      </c>
      <c r="N4" s="18">
        <f>'Wk 24'!BA4</f>
        <v>12</v>
      </c>
      <c r="O4" s="18">
        <f>'Wk 25'!BA4</f>
        <v>3</v>
      </c>
      <c r="P4" s="18">
        <f>'Wk 26'!BA4</f>
        <v>6</v>
      </c>
      <c r="Q4" s="18">
        <f>'Wk 27'!BA4</f>
        <v>1</v>
      </c>
      <c r="R4" s="18">
        <f>'Wk 28'!BA4</f>
        <v>6</v>
      </c>
      <c r="S4" s="18">
        <f>'Wk 29'!BA4</f>
        <v>4</v>
      </c>
      <c r="T4" s="18">
        <f>'Wk 30'!BA4</f>
        <v>3</v>
      </c>
      <c r="U4" s="18">
        <f>'Wk 31'!BA4</f>
        <v>4</v>
      </c>
      <c r="V4" s="18">
        <f>'Wk 32'!BA4</f>
        <v>4</v>
      </c>
      <c r="W4" s="18">
        <f>'Wk 33'!BA4</f>
        <v>1</v>
      </c>
      <c r="X4" s="18">
        <f>'Wk 34'!BA4</f>
        <v>7</v>
      </c>
      <c r="Y4" s="18">
        <f>'Wk 35'!BA4</f>
        <v>5</v>
      </c>
      <c r="Z4" s="18">
        <f>'Wk 36'!BA4</f>
        <v>4</v>
      </c>
      <c r="AA4" s="18">
        <f>'Wk 37'!BA4</f>
        <v>1</v>
      </c>
      <c r="AB4" s="18">
        <f>'Wk 38'!BA4</f>
        <v>1</v>
      </c>
      <c r="AC4" s="18">
        <f>'Wk 39'!BA4</f>
        <v>2</v>
      </c>
      <c r="AD4" s="18">
        <f>'Wk 40'!BA4</f>
        <v>8</v>
      </c>
      <c r="AE4" s="18">
        <f>'Wk 41'!BA4</f>
        <v>0</v>
      </c>
      <c r="AF4" s="18">
        <f>'Wk 42'!BA4</f>
        <v>21</v>
      </c>
      <c r="AG4" s="18">
        <f>'Wk 43'!BA4</f>
        <v>6</v>
      </c>
      <c r="AH4" s="18">
        <f>'Wk 44'!BA4</f>
        <v>6</v>
      </c>
      <c r="AI4" s="18">
        <f>'Wk 45'!BA4</f>
        <v>15</v>
      </c>
      <c r="AJ4" s="18">
        <f>'Wk 46'!BA4</f>
        <v>4</v>
      </c>
      <c r="AK4" s="18">
        <f t="shared" si="1"/>
        <v>398</v>
      </c>
    </row>
    <row r="5" spans="1:37" ht="39.950000000000003" customHeight="1" x14ac:dyDescent="0.4">
      <c r="A5" s="15" t="s">
        <v>56</v>
      </c>
      <c r="B5" s="19" t="s">
        <v>57</v>
      </c>
      <c r="C5" s="18">
        <f>'Wk 13'!BA5</f>
        <v>21</v>
      </c>
      <c r="D5" s="18">
        <f>'Wk 14'!BA5</f>
        <v>6</v>
      </c>
      <c r="E5" s="18">
        <f>'Wk 15'!BA5</f>
        <v>0</v>
      </c>
      <c r="F5" s="18">
        <f>'Wk 16'!BA5</f>
        <v>1</v>
      </c>
      <c r="G5" s="18">
        <f>'Wk 17'!BA5</f>
        <v>4</v>
      </c>
      <c r="H5" s="18">
        <f>'Wk 18'!BA5</f>
        <v>2</v>
      </c>
      <c r="I5" s="18">
        <f>'Wk 19'!BA5</f>
        <v>7</v>
      </c>
      <c r="J5" s="18">
        <f>'Wk 20'!BA5</f>
        <v>14</v>
      </c>
      <c r="K5" s="18">
        <f>'Wk 21'!BA5</f>
        <v>37</v>
      </c>
      <c r="L5" s="18">
        <f>'Wk 22'!BA5</f>
        <v>52</v>
      </c>
      <c r="M5" s="18">
        <f>'Wk 23'!BA5</f>
        <v>5</v>
      </c>
      <c r="N5" s="18">
        <f>'Wk 24'!BA5</f>
        <v>14</v>
      </c>
      <c r="O5" s="18">
        <f>'Wk 25'!BA5</f>
        <v>5</v>
      </c>
      <c r="P5" s="18">
        <f>'Wk 26'!BA5</f>
        <v>16</v>
      </c>
      <c r="Q5" s="18">
        <f>'Wk 27'!BA5</f>
        <v>30</v>
      </c>
      <c r="R5" s="18">
        <f>'Wk 28'!BA5</f>
        <v>24</v>
      </c>
      <c r="S5" s="18">
        <f>'Wk 29'!BA5</f>
        <v>18</v>
      </c>
      <c r="T5" s="18">
        <f>'Wk 30'!BA5</f>
        <v>4</v>
      </c>
      <c r="U5" s="18">
        <f>'Wk 31'!BA5</f>
        <v>14</v>
      </c>
      <c r="V5" s="18">
        <f>'Wk 32'!BA5</f>
        <v>15</v>
      </c>
      <c r="W5" s="18">
        <f>'Wk 33'!BA5</f>
        <v>29</v>
      </c>
      <c r="X5" s="18">
        <f>'Wk 34'!BA5</f>
        <v>36</v>
      </c>
      <c r="Y5" s="18">
        <f>'Wk 35'!BA5</f>
        <v>4</v>
      </c>
      <c r="Z5" s="18">
        <f>'Wk 36'!BA5</f>
        <v>10</v>
      </c>
      <c r="AA5" s="18">
        <f>'Wk 37'!BA5</f>
        <v>16</v>
      </c>
      <c r="AB5" s="18">
        <f>'Wk 38'!BA5</f>
        <v>6</v>
      </c>
      <c r="AC5" s="18">
        <f>'Wk 39'!BA5</f>
        <v>5</v>
      </c>
      <c r="AD5" s="18">
        <f>'Wk 40'!BA5</f>
        <v>19</v>
      </c>
      <c r="AE5" s="18">
        <f>'Wk 41'!BA5</f>
        <v>0</v>
      </c>
      <c r="AF5" s="18">
        <f>'Wk 42'!BA5</f>
        <v>6</v>
      </c>
      <c r="AG5" s="18">
        <f>'Wk 43'!BA5</f>
        <v>12</v>
      </c>
      <c r="AH5" s="18">
        <f>'Wk 44'!BA5</f>
        <v>5</v>
      </c>
      <c r="AI5" s="18">
        <f>'Wk 45'!BA5</f>
        <v>25</v>
      </c>
      <c r="AJ5" s="18">
        <f>'Wk 46'!BA5</f>
        <v>6</v>
      </c>
      <c r="AK5" s="18">
        <f t="shared" si="1"/>
        <v>468</v>
      </c>
    </row>
    <row r="6" spans="1:37" ht="39.950000000000003" customHeight="1" x14ac:dyDescent="0.4">
      <c r="A6" s="15" t="s">
        <v>58</v>
      </c>
      <c r="B6" s="19" t="s">
        <v>59</v>
      </c>
      <c r="C6" s="18">
        <f>'Wk 13'!BA6</f>
        <v>19</v>
      </c>
      <c r="D6" s="18">
        <f>'Wk 14'!BA6</f>
        <v>11</v>
      </c>
      <c r="E6" s="18">
        <f>'Wk 15'!BA6</f>
        <v>5</v>
      </c>
      <c r="F6" s="18">
        <f>'Wk 16'!BA6</f>
        <v>9</v>
      </c>
      <c r="G6" s="18">
        <f>'Wk 17'!BA6</f>
        <v>2</v>
      </c>
      <c r="H6" s="18">
        <f>'Wk 18'!BA6</f>
        <v>11</v>
      </c>
      <c r="I6" s="18">
        <f>'Wk 19'!BA6</f>
        <v>2</v>
      </c>
      <c r="J6" s="18">
        <f>'Wk 20'!BA6</f>
        <v>14</v>
      </c>
      <c r="K6" s="18">
        <f>'Wk 21'!BA6</f>
        <v>3</v>
      </c>
      <c r="L6" s="18">
        <f>'Wk 22'!BA6</f>
        <v>14</v>
      </c>
      <c r="M6" s="18">
        <f>'Wk 23'!BA6</f>
        <v>2</v>
      </c>
      <c r="N6" s="18">
        <f>'Wk 24'!BA6</f>
        <v>5</v>
      </c>
      <c r="O6" s="18">
        <f>'Wk 25'!BA6</f>
        <v>19</v>
      </c>
      <c r="P6" s="18">
        <f>'Wk 26'!BA6</f>
        <v>0</v>
      </c>
      <c r="Q6" s="18">
        <f>'Wk 27'!BA6</f>
        <v>0</v>
      </c>
      <c r="R6" s="18">
        <f>'Wk 28'!BA6</f>
        <v>6</v>
      </c>
      <c r="S6" s="18">
        <f>'Wk 29'!BA6</f>
        <v>4</v>
      </c>
      <c r="T6" s="18">
        <f>'Wk 30'!BA6</f>
        <v>0</v>
      </c>
      <c r="U6" s="18">
        <f>'Wk 31'!BA6</f>
        <v>0</v>
      </c>
      <c r="V6" s="18">
        <f>'Wk 32'!BA6</f>
        <v>1</v>
      </c>
      <c r="W6" s="18">
        <f>'Wk 33'!BA6</f>
        <v>2</v>
      </c>
      <c r="X6" s="18">
        <f>'Wk 34'!BA6</f>
        <v>4</v>
      </c>
      <c r="Y6" s="18">
        <f>'Wk 35'!BA6</f>
        <v>4</v>
      </c>
      <c r="Z6" s="18">
        <f>'Wk 36'!BA6</f>
        <v>8</v>
      </c>
      <c r="AA6" s="18">
        <f>'Wk 37'!BA6</f>
        <v>5</v>
      </c>
      <c r="AB6" s="18">
        <f>'Wk 38'!BA6</f>
        <v>4</v>
      </c>
      <c r="AC6" s="18">
        <f>'Wk 39'!BA6</f>
        <v>5</v>
      </c>
      <c r="AD6" s="18">
        <f>'Wk 40'!BA6</f>
        <v>0</v>
      </c>
      <c r="AE6" s="18">
        <f>'Wk 41'!BA6</f>
        <v>0</v>
      </c>
      <c r="AF6" s="18">
        <f>'Wk 42'!BA6</f>
        <v>15</v>
      </c>
      <c r="AG6" s="18">
        <f>'Wk 43'!BA6</f>
        <v>14</v>
      </c>
      <c r="AH6" s="18">
        <f>'Wk 44'!BA6</f>
        <v>21</v>
      </c>
      <c r="AI6" s="18">
        <f>'Wk 45'!BA6</f>
        <v>8</v>
      </c>
      <c r="AJ6" s="18">
        <f>'Wk 46'!BA6</f>
        <v>5</v>
      </c>
      <c r="AK6" s="18">
        <f t="shared" si="1"/>
        <v>222</v>
      </c>
    </row>
    <row r="7" spans="1:37" ht="39.950000000000003" customHeight="1" x14ac:dyDescent="0.4">
      <c r="A7" s="15" t="s">
        <v>60</v>
      </c>
      <c r="B7" s="19" t="s">
        <v>61</v>
      </c>
      <c r="C7" s="18">
        <f>'Wk 13'!BA7</f>
        <v>3</v>
      </c>
      <c r="D7" s="18">
        <f>'Wk 14'!BA7</f>
        <v>4</v>
      </c>
      <c r="E7" s="18">
        <f>'Wk 15'!BA7</f>
        <v>3</v>
      </c>
      <c r="F7" s="18">
        <f>'Wk 16'!BA7</f>
        <v>3</v>
      </c>
      <c r="G7" s="18">
        <f>'Wk 17'!BA7</f>
        <v>0</v>
      </c>
      <c r="H7" s="18">
        <f>'Wk 18'!BA7</f>
        <v>5</v>
      </c>
      <c r="I7" s="18">
        <f>'Wk 19'!BA7</f>
        <v>0</v>
      </c>
      <c r="J7" s="18">
        <f>'Wk 20'!BA7</f>
        <v>7</v>
      </c>
      <c r="K7" s="18">
        <f>'Wk 21'!BA7</f>
        <v>0</v>
      </c>
      <c r="L7" s="18">
        <f>'Wk 22'!BA7</f>
        <v>1</v>
      </c>
      <c r="M7" s="18">
        <f>'Wk 23'!BA7</f>
        <v>0</v>
      </c>
      <c r="N7" s="18">
        <f>'Wk 24'!BA7</f>
        <v>0</v>
      </c>
      <c r="O7" s="18">
        <f>'Wk 25'!BA7</f>
        <v>6</v>
      </c>
      <c r="P7" s="18">
        <f>'Wk 26'!BA7</f>
        <v>5</v>
      </c>
      <c r="Q7" s="18">
        <f>'Wk 27'!BA7</f>
        <v>2</v>
      </c>
      <c r="R7" s="18">
        <f>'Wk 28'!BA7</f>
        <v>0</v>
      </c>
      <c r="S7" s="18">
        <f>'Wk 29'!BA7</f>
        <v>7</v>
      </c>
      <c r="T7" s="18">
        <f>'Wk 30'!BA7</f>
        <v>5</v>
      </c>
      <c r="U7" s="18">
        <f>'Wk 31'!BA7</f>
        <v>13</v>
      </c>
      <c r="V7" s="18">
        <f>'Wk 32'!BA7</f>
        <v>3</v>
      </c>
      <c r="W7" s="18">
        <f>'Wk 33'!BA7</f>
        <v>23</v>
      </c>
      <c r="X7" s="18">
        <f>'Wk 34'!BA7</f>
        <v>15</v>
      </c>
      <c r="Y7" s="18">
        <f>'Wk 35'!BA7</f>
        <v>7</v>
      </c>
      <c r="Z7" s="18">
        <f>'Wk 36'!BA7</f>
        <v>5</v>
      </c>
      <c r="AA7" s="18">
        <f>'Wk 37'!BA7</f>
        <v>7</v>
      </c>
      <c r="AB7" s="18">
        <f>'Wk 38'!BA7</f>
        <v>1</v>
      </c>
      <c r="AC7" s="18">
        <f>'Wk 39'!BA7</f>
        <v>1</v>
      </c>
      <c r="AD7" s="18">
        <f>'Wk 40'!BA7</f>
        <v>2</v>
      </c>
      <c r="AE7" s="18">
        <f>'Wk 41'!BA7</f>
        <v>0</v>
      </c>
      <c r="AF7" s="18">
        <f>'Wk 42'!BA7</f>
        <v>11</v>
      </c>
      <c r="AG7" s="18">
        <f>'Wk 43'!BA7</f>
        <v>1</v>
      </c>
      <c r="AH7" s="18">
        <f>'Wk 44'!BA7</f>
        <v>12</v>
      </c>
      <c r="AI7" s="18">
        <f>'Wk 45'!BA7</f>
        <v>6</v>
      </c>
      <c r="AJ7" s="18">
        <f>'Wk 46'!BA7</f>
        <v>7</v>
      </c>
      <c r="AK7" s="18">
        <f t="shared" si="1"/>
        <v>165</v>
      </c>
    </row>
    <row r="8" spans="1:37" ht="39.950000000000003" customHeight="1" x14ac:dyDescent="0.4">
      <c r="A8" s="15" t="s">
        <v>62</v>
      </c>
      <c r="B8" s="19" t="s">
        <v>63</v>
      </c>
      <c r="C8" s="18">
        <f>'Wk 13'!BA8</f>
        <v>9</v>
      </c>
      <c r="D8" s="18">
        <f>'Wk 14'!BA8</f>
        <v>3</v>
      </c>
      <c r="E8" s="18">
        <f>'Wk 15'!BA8</f>
        <v>0</v>
      </c>
      <c r="F8" s="18">
        <f>'Wk 16'!BA8</f>
        <v>1</v>
      </c>
      <c r="G8" s="18">
        <f>'Wk 17'!BA8</f>
        <v>1</v>
      </c>
      <c r="H8" s="18">
        <f>'Wk 18'!BA8</f>
        <v>2</v>
      </c>
      <c r="I8" s="18">
        <f>'Wk 19'!BA8</f>
        <v>2</v>
      </c>
      <c r="J8" s="18">
        <f>'Wk 20'!BA8</f>
        <v>2</v>
      </c>
      <c r="K8" s="18">
        <f>'Wk 21'!BA8</f>
        <v>0</v>
      </c>
      <c r="L8" s="18">
        <f>'Wk 22'!BA8</f>
        <v>4</v>
      </c>
      <c r="M8" s="18">
        <f>'Wk 23'!BA8</f>
        <v>0</v>
      </c>
      <c r="N8" s="18">
        <f>'Wk 24'!BA8</f>
        <v>8</v>
      </c>
      <c r="O8" s="18">
        <f>'Wk 25'!BA8</f>
        <v>0</v>
      </c>
      <c r="P8" s="18">
        <f>'Wk 26'!BA8</f>
        <v>0</v>
      </c>
      <c r="Q8" s="18">
        <f>'Wk 27'!BA8</f>
        <v>2</v>
      </c>
      <c r="R8" s="18">
        <f>'Wk 28'!BA8</f>
        <v>0</v>
      </c>
      <c r="S8" s="18">
        <f>'Wk 29'!BA8</f>
        <v>0</v>
      </c>
      <c r="T8" s="18">
        <f>'Wk 30'!BA8</f>
        <v>4</v>
      </c>
      <c r="U8" s="18">
        <f>'Wk 31'!BA8</f>
        <v>0</v>
      </c>
      <c r="V8" s="18">
        <f>'Wk 32'!BA8</f>
        <v>0</v>
      </c>
      <c r="W8" s="18">
        <f>'Wk 33'!BA8</f>
        <v>4</v>
      </c>
      <c r="X8" s="18">
        <f>'Wk 34'!BA8</f>
        <v>2</v>
      </c>
      <c r="Y8" s="18">
        <f>'Wk 35'!BA8</f>
        <v>3</v>
      </c>
      <c r="Z8" s="18">
        <f>'Wk 36'!BA8</f>
        <v>1</v>
      </c>
      <c r="AA8" s="18">
        <f>'Wk 37'!BA8</f>
        <v>0</v>
      </c>
      <c r="AB8" s="18">
        <f>'Wk 38'!BA8</f>
        <v>2</v>
      </c>
      <c r="AC8" s="18">
        <f>'Wk 39'!BA8</f>
        <v>1</v>
      </c>
      <c r="AD8" s="18">
        <f>'Wk 40'!BA8</f>
        <v>6</v>
      </c>
      <c r="AE8" s="18">
        <f>'Wk 41'!BA8</f>
        <v>0</v>
      </c>
      <c r="AF8" s="18">
        <f>'Wk 42'!BA8</f>
        <v>5</v>
      </c>
      <c r="AG8" s="18">
        <f>'Wk 43'!BA8</f>
        <v>11</v>
      </c>
      <c r="AH8" s="18">
        <f>'Wk 44'!BA8</f>
        <v>50</v>
      </c>
      <c r="AI8" s="18">
        <f>'Wk 45'!BA8</f>
        <v>33</v>
      </c>
      <c r="AJ8" s="18">
        <f>'Wk 46'!BA8</f>
        <v>43</v>
      </c>
      <c r="AK8" s="18">
        <f t="shared" si="1"/>
        <v>199</v>
      </c>
    </row>
    <row r="9" spans="1:37" ht="39.950000000000003" customHeight="1" x14ac:dyDescent="0.4">
      <c r="A9" s="15" t="s">
        <v>64</v>
      </c>
      <c r="B9" s="19" t="s">
        <v>65</v>
      </c>
      <c r="C9" s="18">
        <f>'Wk 13'!BA9</f>
        <v>3</v>
      </c>
      <c r="D9" s="18">
        <f>'Wk 14'!BA9</f>
        <v>0</v>
      </c>
      <c r="E9" s="18">
        <f>'Wk 15'!BA9</f>
        <v>5</v>
      </c>
      <c r="F9" s="18">
        <f>'Wk 16'!BA9</f>
        <v>1</v>
      </c>
      <c r="G9" s="18">
        <f>'Wk 17'!BA9</f>
        <v>1</v>
      </c>
      <c r="H9" s="18">
        <f>'Wk 18'!BA9</f>
        <v>9</v>
      </c>
      <c r="I9" s="18">
        <f>'Wk 19'!BA9</f>
        <v>5</v>
      </c>
      <c r="J9" s="18">
        <f>'Wk 20'!BA9</f>
        <v>4</v>
      </c>
      <c r="K9" s="18">
        <f>'Wk 21'!BA9</f>
        <v>5</v>
      </c>
      <c r="L9" s="18">
        <f>'Wk 22'!BA9</f>
        <v>0</v>
      </c>
      <c r="M9" s="18">
        <f>'Wk 23'!BA9</f>
        <v>3</v>
      </c>
      <c r="N9" s="18">
        <f>'Wk 24'!BA9</f>
        <v>2</v>
      </c>
      <c r="O9" s="18">
        <f>'Wk 25'!BA9</f>
        <v>2</v>
      </c>
      <c r="P9" s="18">
        <f>'Wk 26'!BA9</f>
        <v>7</v>
      </c>
      <c r="Q9" s="18">
        <f>'Wk 27'!BA9</f>
        <v>7</v>
      </c>
      <c r="R9" s="18">
        <f>'Wk 28'!BA9</f>
        <v>5</v>
      </c>
      <c r="S9" s="18">
        <f>'Wk 29'!BA9</f>
        <v>1</v>
      </c>
      <c r="T9" s="18">
        <f>'Wk 30'!BA9</f>
        <v>1</v>
      </c>
      <c r="U9" s="18">
        <f>'Wk 31'!BA9</f>
        <v>5</v>
      </c>
      <c r="V9" s="18">
        <f>'Wk 32'!BA9</f>
        <v>0</v>
      </c>
      <c r="W9" s="18">
        <f>'Wk 33'!BA9</f>
        <v>4</v>
      </c>
      <c r="X9" s="18">
        <f>'Wk 34'!BA9</f>
        <v>0</v>
      </c>
      <c r="Y9" s="18">
        <f>'Wk 35'!BA9</f>
        <v>1</v>
      </c>
      <c r="Z9" s="18">
        <f>'Wk 36'!BA9</f>
        <v>4</v>
      </c>
      <c r="AA9" s="18">
        <f>'Wk 37'!BA9</f>
        <v>0</v>
      </c>
      <c r="AB9" s="18">
        <f>'Wk 38'!BA9</f>
        <v>1</v>
      </c>
      <c r="AC9" s="18">
        <f>'Wk 39'!BA9</f>
        <v>3</v>
      </c>
      <c r="AD9" s="18">
        <f>'Wk 40'!BA9</f>
        <v>0</v>
      </c>
      <c r="AE9" s="18">
        <f>'Wk 41'!BA9</f>
        <v>0</v>
      </c>
      <c r="AF9" s="18">
        <f>'Wk 42'!BA9</f>
        <v>1</v>
      </c>
      <c r="AG9" s="18">
        <f>'Wk 43'!BA9</f>
        <v>1</v>
      </c>
      <c r="AH9" s="18">
        <f>'Wk 44'!BA9</f>
        <v>6</v>
      </c>
      <c r="AI9" s="18">
        <f>'Wk 45'!BA9</f>
        <v>1</v>
      </c>
      <c r="AJ9" s="18">
        <f>'Wk 46'!BA9</f>
        <v>2</v>
      </c>
      <c r="AK9" s="18">
        <f t="shared" si="1"/>
        <v>90</v>
      </c>
    </row>
    <row r="10" spans="1:37" ht="39.950000000000003" customHeight="1" x14ac:dyDescent="0.4">
      <c r="A10" s="15" t="s">
        <v>66</v>
      </c>
      <c r="B10" s="19" t="s">
        <v>67</v>
      </c>
      <c r="C10" s="18">
        <f>'Wk 13'!BA10</f>
        <v>1</v>
      </c>
      <c r="D10" s="18">
        <f>'Wk 14'!BA10</f>
        <v>2</v>
      </c>
      <c r="E10" s="18">
        <f>'Wk 15'!BA10</f>
        <v>0</v>
      </c>
      <c r="F10" s="18">
        <f>'Wk 16'!BA10</f>
        <v>0</v>
      </c>
      <c r="G10" s="18">
        <f>'Wk 17'!BA10</f>
        <v>3</v>
      </c>
      <c r="H10" s="18">
        <f>'Wk 18'!BA10</f>
        <v>2</v>
      </c>
      <c r="I10" s="18">
        <f>'Wk 19'!BA10</f>
        <v>0</v>
      </c>
      <c r="J10" s="18">
        <f>'Wk 20'!BA10</f>
        <v>4</v>
      </c>
      <c r="K10" s="18">
        <f>'Wk 21'!BA10</f>
        <v>0</v>
      </c>
      <c r="L10" s="18">
        <f>'Wk 22'!BA10</f>
        <v>1</v>
      </c>
      <c r="M10" s="18">
        <f>'Wk 23'!BA10</f>
        <v>0</v>
      </c>
      <c r="N10" s="18">
        <f>'Wk 24'!BA10</f>
        <v>5</v>
      </c>
      <c r="O10" s="18">
        <f>'Wk 25'!BA10</f>
        <v>1</v>
      </c>
      <c r="P10" s="18">
        <f>'Wk 26'!BA10</f>
        <v>2</v>
      </c>
      <c r="Q10" s="18">
        <f>'Wk 27'!BA10</f>
        <v>3</v>
      </c>
      <c r="R10" s="18">
        <f>'Wk 28'!BA10</f>
        <v>8</v>
      </c>
      <c r="S10" s="18">
        <f>'Wk 29'!BA10</f>
        <v>4</v>
      </c>
      <c r="T10" s="18">
        <f>'Wk 30'!BA10</f>
        <v>0</v>
      </c>
      <c r="U10" s="18">
        <f>'Wk 31'!BA10</f>
        <v>10</v>
      </c>
      <c r="V10" s="18">
        <f>'Wk 32'!BA10</f>
        <v>12</v>
      </c>
      <c r="W10" s="18">
        <f>'Wk 33'!BA10</f>
        <v>7</v>
      </c>
      <c r="X10" s="18">
        <f>'Wk 34'!BA10</f>
        <v>2</v>
      </c>
      <c r="Y10" s="18">
        <f>'Wk 35'!BA10</f>
        <v>0</v>
      </c>
      <c r="Z10" s="18">
        <f>'Wk 36'!BA10</f>
        <v>4</v>
      </c>
      <c r="AA10" s="18">
        <f>'Wk 37'!BA10</f>
        <v>1</v>
      </c>
      <c r="AB10" s="18">
        <f>'Wk 38'!BA10</f>
        <v>1</v>
      </c>
      <c r="AC10" s="18">
        <f>'Wk 39'!BA10</f>
        <v>1</v>
      </c>
      <c r="AD10" s="18">
        <f>'Wk 40'!BA10</f>
        <v>1</v>
      </c>
      <c r="AE10" s="18">
        <f>'Wk 41'!BA10</f>
        <v>0</v>
      </c>
      <c r="AF10" s="18">
        <f>'Wk 42'!BA10</f>
        <v>3</v>
      </c>
      <c r="AG10" s="18">
        <f>'Wk 43'!BA10</f>
        <v>0</v>
      </c>
      <c r="AH10" s="18">
        <f>'Wk 44'!BA10</f>
        <v>12</v>
      </c>
      <c r="AI10" s="18">
        <f>'Wk 45'!BA10</f>
        <v>3</v>
      </c>
      <c r="AJ10" s="18">
        <f>'Wk 46'!BA10</f>
        <v>3</v>
      </c>
      <c r="AK10" s="18">
        <f t="shared" si="1"/>
        <v>96</v>
      </c>
    </row>
    <row r="11" spans="1:37" ht="39.950000000000003" customHeight="1" x14ac:dyDescent="0.4">
      <c r="A11" s="15" t="s">
        <v>68</v>
      </c>
      <c r="B11" s="19" t="s">
        <v>69</v>
      </c>
      <c r="C11" s="18">
        <f>'Wk 13'!BA11</f>
        <v>6</v>
      </c>
      <c r="D11" s="18">
        <f>'Wk 14'!BA11</f>
        <v>4</v>
      </c>
      <c r="E11" s="18">
        <f>'Wk 15'!BA11</f>
        <v>3</v>
      </c>
      <c r="F11" s="18">
        <f>'Wk 16'!BA11</f>
        <v>4</v>
      </c>
      <c r="G11" s="18">
        <f>'Wk 17'!BA11</f>
        <v>2</v>
      </c>
      <c r="H11" s="18">
        <f>'Wk 18'!BA11</f>
        <v>4</v>
      </c>
      <c r="I11" s="18">
        <f>'Wk 19'!BA11</f>
        <v>5</v>
      </c>
      <c r="J11" s="18">
        <f>'Wk 20'!BA11</f>
        <v>3</v>
      </c>
      <c r="K11" s="18">
        <f>'Wk 21'!BA11</f>
        <v>3</v>
      </c>
      <c r="L11" s="18">
        <f>'Wk 22'!BA11</f>
        <v>6</v>
      </c>
      <c r="M11" s="18">
        <f>'Wk 23'!BA11</f>
        <v>2</v>
      </c>
      <c r="N11" s="18">
        <f>'Wk 24'!BA11</f>
        <v>6</v>
      </c>
      <c r="O11" s="18">
        <f>'Wk 25'!BA11</f>
        <v>1</v>
      </c>
      <c r="P11" s="18">
        <f>'Wk 26'!BA11</f>
        <v>1</v>
      </c>
      <c r="Q11" s="18">
        <f>'Wk 27'!BA11</f>
        <v>4</v>
      </c>
      <c r="R11" s="18">
        <f>'Wk 28'!BA11</f>
        <v>1</v>
      </c>
      <c r="S11" s="18">
        <f>'Wk 29'!BA11</f>
        <v>2</v>
      </c>
      <c r="T11" s="18">
        <f>'Wk 30'!BA11</f>
        <v>4</v>
      </c>
      <c r="U11" s="18">
        <f>'Wk 31'!BA11</f>
        <v>4</v>
      </c>
      <c r="V11" s="18">
        <f>'Wk 32'!BA11</f>
        <v>5</v>
      </c>
      <c r="W11" s="18">
        <f>'Wk 33'!BA11</f>
        <v>4</v>
      </c>
      <c r="X11" s="18">
        <f>'Wk 34'!BA11</f>
        <v>2</v>
      </c>
      <c r="Y11" s="18">
        <f>'Wk 35'!BA11</f>
        <v>8</v>
      </c>
      <c r="Z11" s="18">
        <f>'Wk 36'!BA11</f>
        <v>8</v>
      </c>
      <c r="AA11" s="18">
        <f>'Wk 37'!BA11</f>
        <v>6</v>
      </c>
      <c r="AB11" s="18">
        <f>'Wk 38'!BA11</f>
        <v>14</v>
      </c>
      <c r="AC11" s="18">
        <f>'Wk 39'!BA11</f>
        <v>8</v>
      </c>
      <c r="AD11" s="18">
        <f>'Wk 40'!BA11</f>
        <v>8</v>
      </c>
      <c r="AE11" s="18">
        <f>'Wk 41'!BA11</f>
        <v>0</v>
      </c>
      <c r="AF11" s="18">
        <f>'Wk 42'!BA11</f>
        <v>10</v>
      </c>
      <c r="AG11" s="18">
        <f>'Wk 43'!BA11</f>
        <v>4</v>
      </c>
      <c r="AH11" s="18">
        <f>'Wk 44'!BA11</f>
        <v>6</v>
      </c>
      <c r="AI11" s="18">
        <f>'Wk 45'!BA11</f>
        <v>7</v>
      </c>
      <c r="AJ11" s="18">
        <f>'Wk 46'!BA11</f>
        <v>7</v>
      </c>
      <c r="AK11" s="18">
        <f t="shared" si="1"/>
        <v>162</v>
      </c>
    </row>
    <row r="12" spans="1:37" ht="39.950000000000003" customHeight="1" x14ac:dyDescent="0.4">
      <c r="A12" s="15" t="s">
        <v>70</v>
      </c>
      <c r="B12" s="19" t="s">
        <v>71</v>
      </c>
      <c r="C12" s="18">
        <f>'Wk 13'!BA12</f>
        <v>4</v>
      </c>
      <c r="D12" s="18">
        <f>'Wk 14'!BA12</f>
        <v>1</v>
      </c>
      <c r="E12" s="18">
        <f>'Wk 15'!BA12</f>
        <v>1</v>
      </c>
      <c r="F12" s="18">
        <f>'Wk 16'!BA12</f>
        <v>3</v>
      </c>
      <c r="G12" s="18">
        <f>'Wk 17'!BA12</f>
        <v>1</v>
      </c>
      <c r="H12" s="18">
        <f>'Wk 18'!BA12</f>
        <v>2</v>
      </c>
      <c r="I12" s="18">
        <f>'Wk 19'!BA12</f>
        <v>1</v>
      </c>
      <c r="J12" s="18">
        <f>'Wk 20'!BA12</f>
        <v>3</v>
      </c>
      <c r="K12" s="18">
        <f>'Wk 21'!BA12</f>
        <v>0</v>
      </c>
      <c r="L12" s="18">
        <f>'Wk 22'!BA12</f>
        <v>4</v>
      </c>
      <c r="M12" s="18">
        <f>'Wk 23'!BA12</f>
        <v>0</v>
      </c>
      <c r="N12" s="18">
        <f>'Wk 24'!BA12</f>
        <v>3</v>
      </c>
      <c r="O12" s="18">
        <f>'Wk 25'!BA12</f>
        <v>4</v>
      </c>
      <c r="P12" s="18">
        <f>'Wk 26'!BA12</f>
        <v>3</v>
      </c>
      <c r="Q12" s="18">
        <f>'Wk 27'!BA12</f>
        <v>5</v>
      </c>
      <c r="R12" s="18">
        <f>'Wk 28'!BA12</f>
        <v>0</v>
      </c>
      <c r="S12" s="18">
        <f>'Wk 29'!BA12</f>
        <v>4</v>
      </c>
      <c r="T12" s="18">
        <f>'Wk 30'!BA12</f>
        <v>3</v>
      </c>
      <c r="U12" s="18">
        <f>'Wk 31'!BA12</f>
        <v>5</v>
      </c>
      <c r="V12" s="18">
        <f>'Wk 32'!BA12</f>
        <v>0</v>
      </c>
      <c r="W12" s="18">
        <f>'Wk 33'!BA12</f>
        <v>1</v>
      </c>
      <c r="X12" s="18">
        <f>'Wk 34'!BA12</f>
        <v>1</v>
      </c>
      <c r="Y12" s="18">
        <f>'Wk 35'!BA12</f>
        <v>1</v>
      </c>
      <c r="Z12" s="18">
        <f>'Wk 36'!BA12</f>
        <v>0</v>
      </c>
      <c r="AA12" s="18">
        <f>'Wk 37'!BA12</f>
        <v>3</v>
      </c>
      <c r="AB12" s="18">
        <f>'Wk 38'!BA12</f>
        <v>0</v>
      </c>
      <c r="AC12" s="18">
        <f>'Wk 39'!BA12</f>
        <v>0</v>
      </c>
      <c r="AD12" s="18">
        <f>'Wk 40'!BA12</f>
        <v>0</v>
      </c>
      <c r="AE12" s="18">
        <f>'Wk 41'!BA12</f>
        <v>0</v>
      </c>
      <c r="AF12" s="18">
        <f>'Wk 42'!BA12</f>
        <v>0</v>
      </c>
      <c r="AG12" s="18">
        <f>'Wk 43'!BA12</f>
        <v>7</v>
      </c>
      <c r="AH12" s="18">
        <f>'Wk 44'!BA12</f>
        <v>5</v>
      </c>
      <c r="AI12" s="18">
        <f>'Wk 45'!BA12</f>
        <v>5</v>
      </c>
      <c r="AJ12" s="18">
        <f>'Wk 46'!BA12</f>
        <v>0</v>
      </c>
      <c r="AK12" s="18">
        <f t="shared" si="1"/>
        <v>70</v>
      </c>
    </row>
    <row r="13" spans="1:37" ht="39.950000000000003" customHeight="1" x14ac:dyDescent="0.4">
      <c r="A13" s="15" t="s">
        <v>72</v>
      </c>
      <c r="B13" s="19" t="s">
        <v>73</v>
      </c>
      <c r="C13" s="18">
        <f>'Wk 13'!BA13</f>
        <v>1</v>
      </c>
      <c r="D13" s="18">
        <f>'Wk 14'!BA13</f>
        <v>0</v>
      </c>
      <c r="E13" s="18">
        <f>'Wk 15'!BA13</f>
        <v>0</v>
      </c>
      <c r="F13" s="18">
        <f>'Wk 16'!BA13</f>
        <v>1</v>
      </c>
      <c r="G13" s="18">
        <f>'Wk 17'!BA13</f>
        <v>1</v>
      </c>
      <c r="H13" s="18">
        <f>'Wk 18'!BA13</f>
        <v>4</v>
      </c>
      <c r="I13" s="18">
        <f>'Wk 19'!BA13</f>
        <v>1</v>
      </c>
      <c r="J13" s="18">
        <f>'Wk 20'!BA13</f>
        <v>0</v>
      </c>
      <c r="K13" s="18">
        <f>'Wk 21'!BA13</f>
        <v>0</v>
      </c>
      <c r="L13" s="18">
        <f>'Wk 22'!BA13</f>
        <v>1</v>
      </c>
      <c r="M13" s="18">
        <f>'Wk 23'!BA13</f>
        <v>0</v>
      </c>
      <c r="N13" s="18">
        <f>'Wk 24'!BA13</f>
        <v>1</v>
      </c>
      <c r="O13" s="18">
        <f>'Wk 25'!BA13</f>
        <v>0</v>
      </c>
      <c r="P13" s="18">
        <f>'Wk 26'!BA13</f>
        <v>0</v>
      </c>
      <c r="Q13" s="18">
        <f>'Wk 27'!BA13</f>
        <v>1</v>
      </c>
      <c r="R13" s="18">
        <f>'Wk 28'!BA13</f>
        <v>0</v>
      </c>
      <c r="S13" s="18">
        <f>'Wk 29'!BA13</f>
        <v>0</v>
      </c>
      <c r="T13" s="18">
        <f>'Wk 30'!BA13</f>
        <v>0</v>
      </c>
      <c r="U13" s="18">
        <f>'Wk 31'!BA13</f>
        <v>0</v>
      </c>
      <c r="V13" s="18">
        <f>'Wk 32'!BA13</f>
        <v>1</v>
      </c>
      <c r="W13" s="18">
        <f>'Wk 33'!BA13</f>
        <v>1</v>
      </c>
      <c r="X13" s="18">
        <f>'Wk 34'!BA13</f>
        <v>0</v>
      </c>
      <c r="Y13" s="18">
        <f>'Wk 35'!BA13</f>
        <v>0</v>
      </c>
      <c r="Z13" s="18">
        <f>'Wk 36'!BA13</f>
        <v>0</v>
      </c>
      <c r="AA13" s="18">
        <f>'Wk 37'!BA13</f>
        <v>0</v>
      </c>
      <c r="AB13" s="18">
        <f>'Wk 38'!BA13</f>
        <v>1</v>
      </c>
      <c r="AC13" s="18">
        <f>'Wk 39'!BA13</f>
        <v>0</v>
      </c>
      <c r="AD13" s="18">
        <f>'Wk 40'!BA13</f>
        <v>0</v>
      </c>
      <c r="AE13" s="18">
        <f>'Wk 41'!BA13</f>
        <v>0</v>
      </c>
      <c r="AF13" s="18">
        <f>'Wk 42'!BA13</f>
        <v>2</v>
      </c>
      <c r="AG13" s="18">
        <f>'Wk 43'!BA13</f>
        <v>15</v>
      </c>
      <c r="AH13" s="18">
        <f>'Wk 44'!BA13</f>
        <v>2</v>
      </c>
      <c r="AI13" s="18">
        <f>'Wk 45'!BA13</f>
        <v>2</v>
      </c>
      <c r="AJ13" s="18">
        <f>'Wk 46'!BA13</f>
        <v>3</v>
      </c>
      <c r="AK13" s="18">
        <f t="shared" si="1"/>
        <v>38</v>
      </c>
    </row>
    <row r="14" spans="1:37" ht="39.950000000000003" customHeight="1" x14ac:dyDescent="0.4">
      <c r="A14" s="20" t="s">
        <v>74</v>
      </c>
      <c r="B14" s="21" t="s">
        <v>75</v>
      </c>
      <c r="C14" s="18">
        <f>'Wk 13'!BA14</f>
        <v>0</v>
      </c>
      <c r="D14" s="18">
        <f>'Wk 14'!BA14</f>
        <v>1</v>
      </c>
      <c r="E14" s="18">
        <f>'Wk 15'!BA14</f>
        <v>1</v>
      </c>
      <c r="F14" s="18">
        <f>'Wk 16'!BA14</f>
        <v>3</v>
      </c>
      <c r="G14" s="18">
        <f>'Wk 17'!BA14</f>
        <v>0</v>
      </c>
      <c r="H14" s="18">
        <f>'Wk 18'!BA14</f>
        <v>2</v>
      </c>
      <c r="I14" s="18">
        <f>'Wk 19'!BA14</f>
        <v>2</v>
      </c>
      <c r="J14" s="18">
        <f>'Wk 20'!BA14</f>
        <v>10</v>
      </c>
      <c r="K14" s="18">
        <f>'Wk 21'!BA14</f>
        <v>0</v>
      </c>
      <c r="L14" s="18">
        <f>'Wk 22'!BA14</f>
        <v>16</v>
      </c>
      <c r="M14" s="18">
        <f>'Wk 23'!BA14</f>
        <v>5</v>
      </c>
      <c r="N14" s="18">
        <f>'Wk 24'!BA14</f>
        <v>5</v>
      </c>
      <c r="O14" s="18">
        <f>'Wk 25'!BA14</f>
        <v>6</v>
      </c>
      <c r="P14" s="18">
        <f>'Wk 26'!BA14</f>
        <v>6</v>
      </c>
      <c r="Q14" s="18">
        <f>'Wk 27'!BA14</f>
        <v>18</v>
      </c>
      <c r="R14" s="18">
        <f>'Wk 28'!BA14</f>
        <v>5</v>
      </c>
      <c r="S14" s="18">
        <f>'Wk 29'!BA14</f>
        <v>7</v>
      </c>
      <c r="T14" s="18">
        <f>'Wk 30'!BA14</f>
        <v>4</v>
      </c>
      <c r="U14" s="18">
        <f>'Wk 31'!BA14</f>
        <v>2</v>
      </c>
      <c r="V14" s="18">
        <f>'Wk 32'!BA14</f>
        <v>3</v>
      </c>
      <c r="W14" s="18">
        <f>'Wk 33'!BA14</f>
        <v>5</v>
      </c>
      <c r="X14" s="18">
        <f>'Wk 34'!BA14</f>
        <v>1</v>
      </c>
      <c r="Y14" s="18">
        <f>'Wk 35'!BA14</f>
        <v>29</v>
      </c>
      <c r="Z14" s="18">
        <f>'Wk 36'!BA14</f>
        <v>4</v>
      </c>
      <c r="AA14" s="18">
        <f>'Wk 37'!BA14</f>
        <v>1</v>
      </c>
      <c r="AB14" s="18">
        <f>'Wk 38'!BA14</f>
        <v>2</v>
      </c>
      <c r="AC14" s="18">
        <f>'Wk 39'!BA14</f>
        <v>3</v>
      </c>
      <c r="AD14" s="18">
        <f>'Wk 40'!BA14</f>
        <v>9</v>
      </c>
      <c r="AE14" s="18">
        <f>'Wk 41'!BA14</f>
        <v>0</v>
      </c>
      <c r="AF14" s="18">
        <f>'Wk 42'!BA14</f>
        <v>15</v>
      </c>
      <c r="AG14" s="18">
        <f>'Wk 43'!BA14</f>
        <v>39</v>
      </c>
      <c r="AH14" s="18">
        <f>'Wk 44'!BA14</f>
        <v>6</v>
      </c>
      <c r="AI14" s="18">
        <f>'Wk 45'!BA14</f>
        <v>10</v>
      </c>
      <c r="AJ14" s="18">
        <f>'Wk 46'!BA14</f>
        <v>11</v>
      </c>
      <c r="AK14" s="18">
        <f t="shared" si="1"/>
        <v>231</v>
      </c>
    </row>
    <row r="15" spans="1:37" ht="39.950000000000003" customHeight="1" x14ac:dyDescent="0.25">
      <c r="A15" s="22"/>
      <c r="B15" s="23" t="s">
        <v>80</v>
      </c>
      <c r="C15" s="24">
        <f t="shared" ref="C15:AJ15" si="2">SUM(C3:C14)</f>
        <v>130</v>
      </c>
      <c r="D15" s="24">
        <f t="shared" si="2"/>
        <v>38</v>
      </c>
      <c r="E15" s="24">
        <f t="shared" si="2"/>
        <v>55</v>
      </c>
      <c r="F15" s="24">
        <f t="shared" si="2"/>
        <v>51</v>
      </c>
      <c r="G15" s="24">
        <f t="shared" si="2"/>
        <v>29</v>
      </c>
      <c r="H15" s="24">
        <f t="shared" si="2"/>
        <v>69</v>
      </c>
      <c r="I15" s="24">
        <f t="shared" si="2"/>
        <v>101</v>
      </c>
      <c r="J15" s="24">
        <f t="shared" si="2"/>
        <v>65</v>
      </c>
      <c r="K15" s="24">
        <f t="shared" si="2"/>
        <v>71</v>
      </c>
      <c r="L15" s="24">
        <f t="shared" si="2"/>
        <v>111</v>
      </c>
      <c r="M15" s="24">
        <f t="shared" si="2"/>
        <v>28</v>
      </c>
      <c r="N15" s="24">
        <f t="shared" si="2"/>
        <v>61</v>
      </c>
      <c r="O15" s="24">
        <f t="shared" si="2"/>
        <v>51</v>
      </c>
      <c r="P15" s="24">
        <f t="shared" si="2"/>
        <v>64</v>
      </c>
      <c r="Q15" s="24">
        <f t="shared" si="2"/>
        <v>73</v>
      </c>
      <c r="R15" s="24">
        <f t="shared" si="2"/>
        <v>64</v>
      </c>
      <c r="S15" s="24">
        <f t="shared" si="2"/>
        <v>51</v>
      </c>
      <c r="T15" s="24">
        <f t="shared" si="2"/>
        <v>35</v>
      </c>
      <c r="U15" s="24">
        <f t="shared" si="2"/>
        <v>58</v>
      </c>
      <c r="V15" s="24">
        <f t="shared" si="2"/>
        <v>48</v>
      </c>
      <c r="W15" s="24">
        <f t="shared" si="2"/>
        <v>92</v>
      </c>
      <c r="X15" s="24">
        <f t="shared" si="2"/>
        <v>77</v>
      </c>
      <c r="Y15" s="24">
        <f t="shared" si="2"/>
        <v>74</v>
      </c>
      <c r="Z15" s="24">
        <f t="shared" si="2"/>
        <v>58</v>
      </c>
      <c r="AA15" s="24">
        <f t="shared" si="2"/>
        <v>48</v>
      </c>
      <c r="AB15" s="24">
        <f t="shared" si="2"/>
        <v>63</v>
      </c>
      <c r="AC15" s="24">
        <f t="shared" si="2"/>
        <v>70</v>
      </c>
      <c r="AD15" s="24">
        <f t="shared" si="2"/>
        <v>72</v>
      </c>
      <c r="AE15" s="24">
        <f t="shared" si="2"/>
        <v>0</v>
      </c>
      <c r="AF15" s="24">
        <f t="shared" si="2"/>
        <v>95</v>
      </c>
      <c r="AG15" s="24">
        <f t="shared" si="2"/>
        <v>114</v>
      </c>
      <c r="AH15" s="24">
        <f t="shared" si="2"/>
        <v>143</v>
      </c>
      <c r="AI15" s="24">
        <f t="shared" si="2"/>
        <v>123</v>
      </c>
      <c r="AJ15" s="24">
        <f t="shared" si="2"/>
        <v>98</v>
      </c>
      <c r="AK15" s="24">
        <f>SUM(AK3:AK14)</f>
        <v>2380</v>
      </c>
    </row>
    <row r="16" spans="1:37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75" customHeight="1" x14ac:dyDescent="0.25"/>
    <row r="25" ht="39.75" customHeight="1" x14ac:dyDescent="0.25"/>
    <row r="26" ht="39.75" customHeight="1" x14ac:dyDescent="0.25"/>
    <row r="27" ht="39.75" customHeight="1" x14ac:dyDescent="0.25"/>
    <row r="28" ht="39.75" customHeight="1" x14ac:dyDescent="0.25"/>
    <row r="29" ht="39.75" customHeight="1" x14ac:dyDescent="0.25"/>
    <row r="30" ht="39.75" customHeight="1" x14ac:dyDescent="0.25"/>
    <row r="31" ht="39.75" customHeight="1" x14ac:dyDescent="0.25"/>
    <row r="32" ht="39.75" customHeight="1" x14ac:dyDescent="0.25"/>
    <row r="33" ht="39.75" customHeight="1" x14ac:dyDescent="0.25"/>
    <row r="34" ht="39.75" customHeight="1" x14ac:dyDescent="0.25"/>
    <row r="35" ht="39.75" customHeight="1" x14ac:dyDescent="0.25"/>
    <row r="36" ht="39.75" customHeight="1" x14ac:dyDescent="0.25"/>
    <row r="37" ht="39.75" customHeight="1" x14ac:dyDescent="0.25"/>
    <row r="38" ht="39.75" customHeight="1" x14ac:dyDescent="0.25"/>
    <row r="39" ht="39.75" customHeight="1" x14ac:dyDescent="0.25"/>
    <row r="40" ht="39.75" customHeight="1" x14ac:dyDescent="0.25"/>
    <row r="41" ht="39.75" customHeight="1" x14ac:dyDescent="0.25"/>
    <row r="42" ht="39.75" customHeight="1" x14ac:dyDescent="0.25"/>
    <row r="43" ht="39.75" customHeight="1" x14ac:dyDescent="0.25"/>
    <row r="44" ht="39.75" customHeight="1" x14ac:dyDescent="0.25"/>
    <row r="45" ht="39.75" customHeight="1" x14ac:dyDescent="0.25"/>
    <row r="46" ht="39.75" customHeight="1" x14ac:dyDescent="0.25"/>
    <row r="47" ht="39.75" customHeight="1" x14ac:dyDescent="0.25"/>
    <row r="48" ht="39.75" customHeight="1" x14ac:dyDescent="0.25"/>
    <row r="49" ht="39.75" customHeight="1" x14ac:dyDescent="0.25"/>
    <row r="50" ht="39.75" customHeight="1" x14ac:dyDescent="0.25"/>
    <row r="51" ht="39.75" customHeight="1" x14ac:dyDescent="0.25"/>
    <row r="52" ht="39.75" customHeight="1" x14ac:dyDescent="0.25"/>
    <row r="53" ht="39.75" customHeight="1" x14ac:dyDescent="0.25"/>
    <row r="54" ht="39.75" customHeight="1" x14ac:dyDescent="0.25"/>
    <row r="55" ht="39.75" customHeight="1" x14ac:dyDescent="0.25"/>
    <row r="56" ht="39.75" customHeight="1" x14ac:dyDescent="0.25"/>
    <row r="57" ht="39.75" customHeight="1" x14ac:dyDescent="0.25"/>
    <row r="58" ht="39.75" customHeight="1" x14ac:dyDescent="0.25"/>
    <row r="59" ht="39.75" customHeight="1" x14ac:dyDescent="0.25"/>
    <row r="60" ht="39.75" customHeight="1" x14ac:dyDescent="0.25"/>
    <row r="61" ht="39.75" customHeight="1" x14ac:dyDescent="0.25"/>
    <row r="62" ht="39.75" customHeight="1" x14ac:dyDescent="0.25"/>
    <row r="63" ht="39.75" customHeight="1" x14ac:dyDescent="0.25"/>
    <row r="64" ht="39.75" customHeight="1" x14ac:dyDescent="0.25"/>
    <row r="65" ht="39.75" customHeight="1" x14ac:dyDescent="0.25"/>
    <row r="66" ht="39.75" customHeight="1" x14ac:dyDescent="0.25"/>
    <row r="67" ht="39.75" customHeight="1" x14ac:dyDescent="0.25"/>
    <row r="68" ht="39.75" customHeight="1" x14ac:dyDescent="0.25"/>
    <row r="69" ht="39.75" customHeight="1" x14ac:dyDescent="0.25"/>
    <row r="70" ht="39.75" customHeight="1" x14ac:dyDescent="0.25"/>
    <row r="71" ht="39.75" customHeight="1" x14ac:dyDescent="0.25"/>
    <row r="72" ht="39.75" customHeight="1" x14ac:dyDescent="0.25"/>
    <row r="73" ht="39.75" customHeight="1" x14ac:dyDescent="0.25"/>
    <row r="74" ht="39.75" customHeight="1" x14ac:dyDescent="0.25"/>
    <row r="75" ht="39.75" customHeight="1" x14ac:dyDescent="0.25"/>
    <row r="76" ht="39.75" customHeight="1" x14ac:dyDescent="0.25"/>
    <row r="77" ht="39.75" customHeight="1" x14ac:dyDescent="0.25"/>
    <row r="78" ht="39.75" customHeight="1" x14ac:dyDescent="0.25"/>
    <row r="79" ht="39.75" customHeight="1" x14ac:dyDescent="0.25"/>
    <row r="80" ht="39.75" customHeight="1" x14ac:dyDescent="0.25"/>
    <row r="81" ht="39.75" customHeight="1" x14ac:dyDescent="0.25"/>
    <row r="82" ht="39.75" customHeight="1" x14ac:dyDescent="0.25"/>
    <row r="83" ht="39.75" customHeight="1" x14ac:dyDescent="0.25"/>
    <row r="84" ht="39.75" customHeight="1" x14ac:dyDescent="0.25"/>
    <row r="85" ht="39.75" customHeight="1" x14ac:dyDescent="0.25"/>
    <row r="86" ht="39.75" customHeight="1" x14ac:dyDescent="0.25"/>
    <row r="87" ht="39.75" customHeight="1" x14ac:dyDescent="0.25"/>
    <row r="88" ht="39.75" customHeight="1" x14ac:dyDescent="0.25"/>
    <row r="89" ht="39.75" customHeight="1" x14ac:dyDescent="0.25"/>
    <row r="90" ht="39.75" customHeight="1" x14ac:dyDescent="0.25"/>
    <row r="91" ht="39.75" customHeight="1" x14ac:dyDescent="0.25"/>
    <row r="92" ht="39.75" customHeight="1" x14ac:dyDescent="0.25"/>
    <row r="93" ht="39.75" customHeight="1" x14ac:dyDescent="0.25"/>
    <row r="94" ht="39.75" customHeight="1" x14ac:dyDescent="0.25"/>
    <row r="95" ht="39.75" customHeight="1" x14ac:dyDescent="0.25"/>
    <row r="96" ht="39.75" customHeight="1" x14ac:dyDescent="0.25"/>
    <row r="97" ht="39.75" customHeight="1" x14ac:dyDescent="0.25"/>
    <row r="98" ht="39.75" customHeight="1" x14ac:dyDescent="0.25"/>
    <row r="99" ht="39.75" customHeight="1" x14ac:dyDescent="0.25"/>
    <row r="100" ht="39.75" customHeight="1" x14ac:dyDescent="0.25"/>
    <row r="101" ht="39.75" customHeight="1" x14ac:dyDescent="0.25"/>
    <row r="102" ht="39.75" customHeight="1" x14ac:dyDescent="0.25"/>
    <row r="103" ht="39.75" customHeight="1" x14ac:dyDescent="0.25"/>
    <row r="104" ht="39.75" customHeight="1" x14ac:dyDescent="0.25"/>
    <row r="105" ht="39.75" customHeight="1" x14ac:dyDescent="0.25"/>
    <row r="106" ht="39.75" customHeight="1" x14ac:dyDescent="0.25"/>
    <row r="107" ht="39.75" customHeight="1" x14ac:dyDescent="0.25"/>
    <row r="108" ht="39.75" customHeight="1" x14ac:dyDescent="0.25"/>
    <row r="109" ht="39.75" customHeight="1" x14ac:dyDescent="0.25"/>
    <row r="110" ht="39.75" customHeight="1" x14ac:dyDescent="0.25"/>
    <row r="111" ht="39.75" customHeight="1" x14ac:dyDescent="0.25"/>
    <row r="112" ht="39.75" customHeight="1" x14ac:dyDescent="0.25"/>
    <row r="113" ht="39.75" customHeight="1" x14ac:dyDescent="0.25"/>
    <row r="114" ht="39.75" customHeight="1" x14ac:dyDescent="0.25"/>
    <row r="115" ht="39.75" customHeight="1" x14ac:dyDescent="0.25"/>
    <row r="116" ht="39.75" customHeight="1" x14ac:dyDescent="0.25"/>
    <row r="117" ht="39.75" customHeight="1" x14ac:dyDescent="0.25"/>
    <row r="118" ht="39.75" customHeight="1" x14ac:dyDescent="0.25"/>
    <row r="119" ht="39.75" customHeight="1" x14ac:dyDescent="0.25"/>
    <row r="120" ht="39.75" customHeight="1" x14ac:dyDescent="0.25"/>
    <row r="121" ht="39.75" customHeight="1" x14ac:dyDescent="0.25"/>
    <row r="122" ht="39.75" customHeight="1" x14ac:dyDescent="0.25"/>
    <row r="123" ht="39.75" customHeight="1" x14ac:dyDescent="0.25"/>
    <row r="124" ht="39.75" customHeight="1" x14ac:dyDescent="0.25"/>
    <row r="125" ht="39.75" customHeight="1" x14ac:dyDescent="0.25"/>
    <row r="126" ht="39.75" customHeight="1" x14ac:dyDescent="0.25"/>
    <row r="127" ht="39.75" customHeight="1" x14ac:dyDescent="0.25"/>
    <row r="128" ht="39.75" customHeight="1" x14ac:dyDescent="0.25"/>
    <row r="129" ht="39.75" customHeight="1" x14ac:dyDescent="0.25"/>
    <row r="130" ht="39.75" customHeight="1" x14ac:dyDescent="0.25"/>
    <row r="131" ht="39.75" customHeight="1" x14ac:dyDescent="0.25"/>
    <row r="132" ht="39.75" customHeight="1" x14ac:dyDescent="0.25"/>
    <row r="133" ht="39.75" customHeight="1" x14ac:dyDescent="0.25"/>
    <row r="134" ht="39.75" customHeight="1" x14ac:dyDescent="0.25"/>
    <row r="135" ht="39.75" customHeight="1" x14ac:dyDescent="0.25"/>
    <row r="136" ht="39.75" customHeight="1" x14ac:dyDescent="0.25"/>
    <row r="137" ht="39.75" customHeight="1" x14ac:dyDescent="0.25"/>
    <row r="138" ht="39.75" customHeight="1" x14ac:dyDescent="0.25"/>
    <row r="139" ht="39.75" customHeight="1" x14ac:dyDescent="0.25"/>
    <row r="140" ht="39.75" customHeight="1" x14ac:dyDescent="0.25"/>
    <row r="141" ht="39.75" customHeight="1" x14ac:dyDescent="0.25"/>
    <row r="142" ht="39.75" customHeight="1" x14ac:dyDescent="0.25"/>
    <row r="143" ht="39.75" customHeight="1" x14ac:dyDescent="0.25"/>
    <row r="144" ht="39.75" customHeight="1" x14ac:dyDescent="0.25"/>
    <row r="145" ht="39.75" customHeight="1" x14ac:dyDescent="0.25"/>
    <row r="146" ht="39.75" customHeight="1" x14ac:dyDescent="0.25"/>
    <row r="147" ht="39.75" customHeight="1" x14ac:dyDescent="0.25"/>
    <row r="148" ht="39.75" customHeight="1" x14ac:dyDescent="0.25"/>
    <row r="149" ht="39.75" customHeight="1" x14ac:dyDescent="0.25"/>
    <row r="150" ht="39.75" customHeight="1" x14ac:dyDescent="0.25"/>
    <row r="151" ht="39.75" customHeight="1" x14ac:dyDescent="0.25"/>
    <row r="152" ht="39.75" customHeight="1" x14ac:dyDescent="0.25"/>
    <row r="153" ht="39.75" customHeight="1" x14ac:dyDescent="0.25"/>
    <row r="154" ht="39.75" customHeight="1" x14ac:dyDescent="0.25"/>
    <row r="155" ht="39.75" customHeight="1" x14ac:dyDescent="0.25"/>
    <row r="156" ht="39.75" customHeight="1" x14ac:dyDescent="0.25"/>
    <row r="157" ht="39.75" customHeight="1" x14ac:dyDescent="0.25"/>
    <row r="158" ht="39.75" customHeight="1" x14ac:dyDescent="0.25"/>
    <row r="159" ht="39.75" customHeight="1" x14ac:dyDescent="0.25"/>
    <row r="160" ht="39.75" customHeight="1" x14ac:dyDescent="0.25"/>
    <row r="161" ht="39.75" customHeight="1" x14ac:dyDescent="0.25"/>
    <row r="162" ht="39.75" customHeight="1" x14ac:dyDescent="0.25"/>
    <row r="163" ht="39.75" customHeight="1" x14ac:dyDescent="0.25"/>
    <row r="164" ht="39.75" customHeight="1" x14ac:dyDescent="0.25"/>
    <row r="165" ht="39.75" customHeight="1" x14ac:dyDescent="0.25"/>
    <row r="166" ht="39.75" customHeight="1" x14ac:dyDescent="0.25"/>
    <row r="167" ht="39.75" customHeight="1" x14ac:dyDescent="0.25"/>
    <row r="168" ht="39.75" customHeight="1" x14ac:dyDescent="0.25"/>
    <row r="169" ht="39.75" customHeight="1" x14ac:dyDescent="0.25"/>
    <row r="170" ht="39.75" customHeight="1" x14ac:dyDescent="0.25"/>
    <row r="171" ht="39.75" customHeight="1" x14ac:dyDescent="0.25"/>
    <row r="172" ht="39.75" customHeight="1" x14ac:dyDescent="0.25"/>
    <row r="173" ht="39.75" customHeight="1" x14ac:dyDescent="0.25"/>
    <row r="174" ht="39.75" customHeight="1" x14ac:dyDescent="0.25"/>
    <row r="175" ht="39.75" customHeight="1" x14ac:dyDescent="0.25"/>
    <row r="176" ht="39.75" customHeight="1" x14ac:dyDescent="0.25"/>
    <row r="177" ht="39.75" customHeight="1" x14ac:dyDescent="0.25"/>
    <row r="178" ht="39.75" customHeight="1" x14ac:dyDescent="0.25"/>
    <row r="179" ht="39.75" customHeight="1" x14ac:dyDescent="0.25"/>
    <row r="180" ht="39.75" customHeight="1" x14ac:dyDescent="0.25"/>
    <row r="181" ht="39.75" customHeight="1" x14ac:dyDescent="0.25"/>
    <row r="182" ht="39.75" customHeight="1" x14ac:dyDescent="0.25"/>
    <row r="183" ht="39.75" customHeight="1" x14ac:dyDescent="0.25"/>
    <row r="184" ht="39.75" customHeight="1" x14ac:dyDescent="0.25"/>
    <row r="185" ht="39.75" customHeight="1" x14ac:dyDescent="0.25"/>
    <row r="186" ht="39.75" customHeight="1" x14ac:dyDescent="0.25"/>
    <row r="187" ht="39.75" customHeight="1" x14ac:dyDescent="0.25"/>
    <row r="188" ht="39.75" customHeight="1" x14ac:dyDescent="0.25"/>
    <row r="189" ht="39.75" customHeight="1" x14ac:dyDescent="0.25"/>
    <row r="190" ht="39.75" customHeight="1" x14ac:dyDescent="0.25"/>
    <row r="191" ht="39.75" customHeight="1" x14ac:dyDescent="0.25"/>
    <row r="192" ht="39.75" customHeight="1" x14ac:dyDescent="0.25"/>
    <row r="193" ht="39.75" customHeight="1" x14ac:dyDescent="0.25"/>
    <row r="194" ht="39.75" customHeight="1" x14ac:dyDescent="0.25"/>
    <row r="195" ht="39.75" customHeight="1" x14ac:dyDescent="0.25"/>
    <row r="196" ht="39.75" customHeight="1" x14ac:dyDescent="0.25"/>
    <row r="197" ht="39.75" customHeight="1" x14ac:dyDescent="0.25"/>
    <row r="198" ht="39.75" customHeight="1" x14ac:dyDescent="0.25"/>
    <row r="199" ht="39.75" customHeight="1" x14ac:dyDescent="0.25"/>
    <row r="200" ht="39.75" customHeight="1" x14ac:dyDescent="0.25"/>
    <row r="201" ht="39.75" customHeight="1" x14ac:dyDescent="0.25"/>
    <row r="202" ht="39.75" customHeight="1" x14ac:dyDescent="0.25"/>
    <row r="203" ht="39.75" customHeight="1" x14ac:dyDescent="0.25"/>
    <row r="204" ht="39.75" customHeight="1" x14ac:dyDescent="0.25"/>
    <row r="205" ht="39.75" customHeight="1" x14ac:dyDescent="0.25"/>
    <row r="206" ht="39.75" customHeight="1" x14ac:dyDescent="0.25"/>
    <row r="207" ht="39.75" customHeight="1" x14ac:dyDescent="0.25"/>
    <row r="208" ht="39.75" customHeight="1" x14ac:dyDescent="0.25"/>
    <row r="209" ht="39.75" customHeight="1" x14ac:dyDescent="0.25"/>
    <row r="210" ht="39.75" customHeight="1" x14ac:dyDescent="0.25"/>
    <row r="211" ht="39.75" customHeight="1" x14ac:dyDescent="0.25"/>
    <row r="212" ht="39.75" customHeight="1" x14ac:dyDescent="0.25"/>
    <row r="213" ht="39.75" customHeight="1" x14ac:dyDescent="0.25"/>
    <row r="214" ht="39.75" customHeight="1" x14ac:dyDescent="0.25"/>
    <row r="215" ht="39.75" customHeight="1" x14ac:dyDescent="0.25"/>
    <row r="216" ht="39.75" customHeight="1" x14ac:dyDescent="0.25"/>
    <row r="217" ht="39.75" customHeight="1" x14ac:dyDescent="0.25"/>
    <row r="218" ht="39.75" customHeight="1" x14ac:dyDescent="0.25"/>
    <row r="219" ht="39.75" customHeight="1" x14ac:dyDescent="0.25"/>
    <row r="220" ht="39.75" customHeight="1" x14ac:dyDescent="0.25"/>
    <row r="221" ht="39.75" customHeight="1" x14ac:dyDescent="0.25"/>
    <row r="222" ht="39.75" customHeight="1" x14ac:dyDescent="0.25"/>
  </sheetData>
  <mergeCells count="2">
    <mergeCell ref="A1:B1"/>
    <mergeCell ref="C1:AK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A23"/>
  <sheetViews>
    <sheetView zoomScale="70" zoomScaleNormal="70" zoomScaleSheetLayoutView="55" workbookViewId="0">
      <selection sqref="A1:E1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10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14"/>
      <c r="B3" s="14"/>
      <c r="C3" s="15" t="s">
        <v>52</v>
      </c>
      <c r="D3" s="16" t="s">
        <v>53</v>
      </c>
      <c r="E3" s="17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>
        <f>SUM(G3:AZ3)</f>
        <v>0</v>
      </c>
    </row>
    <row r="4" spans="1:53" ht="39.950000000000003" customHeight="1" x14ac:dyDescent="0.4">
      <c r="A4" s="14"/>
      <c r="B4" s="14"/>
      <c r="C4" s="15" t="s">
        <v>54</v>
      </c>
      <c r="D4" s="19" t="s">
        <v>55</v>
      </c>
      <c r="E4" s="17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>
        <f t="shared" ref="BA4:BA14" si="0">SUM(G4:AZ4)</f>
        <v>0</v>
      </c>
    </row>
    <row r="5" spans="1:53" ht="39.950000000000003" customHeight="1" x14ac:dyDescent="0.4">
      <c r="A5" s="14"/>
      <c r="B5" s="14"/>
      <c r="C5" s="15" t="s">
        <v>56</v>
      </c>
      <c r="D5" s="19" t="s">
        <v>57</v>
      </c>
      <c r="E5" s="17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>
        <f t="shared" si="0"/>
        <v>0</v>
      </c>
    </row>
    <row r="6" spans="1:53" ht="39.950000000000003" customHeight="1" x14ac:dyDescent="0.4">
      <c r="A6" s="14"/>
      <c r="B6" s="14"/>
      <c r="C6" s="15" t="s">
        <v>58</v>
      </c>
      <c r="D6" s="19" t="s">
        <v>59</v>
      </c>
      <c r="E6" s="17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>
        <f t="shared" si="0"/>
        <v>0</v>
      </c>
    </row>
    <row r="7" spans="1:53" ht="39.950000000000003" customHeight="1" x14ac:dyDescent="0.4">
      <c r="A7" s="14"/>
      <c r="B7" s="14"/>
      <c r="C7" s="15" t="s">
        <v>60</v>
      </c>
      <c r="D7" s="19" t="s">
        <v>61</v>
      </c>
      <c r="E7" s="1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>
        <f t="shared" si="0"/>
        <v>0</v>
      </c>
    </row>
    <row r="8" spans="1:53" ht="39.950000000000003" customHeight="1" x14ac:dyDescent="0.4">
      <c r="A8" s="14"/>
      <c r="B8" s="14"/>
      <c r="C8" s="15" t="s">
        <v>62</v>
      </c>
      <c r="D8" s="19" t="s">
        <v>63</v>
      </c>
      <c r="E8" s="1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>
        <f t="shared" si="0"/>
        <v>0</v>
      </c>
    </row>
    <row r="9" spans="1:53" ht="39.950000000000003" customHeight="1" x14ac:dyDescent="0.4">
      <c r="A9" s="14"/>
      <c r="B9" s="14"/>
      <c r="C9" s="15" t="s">
        <v>64</v>
      </c>
      <c r="D9" s="19" t="s">
        <v>65</v>
      </c>
      <c r="E9" s="1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>
        <f t="shared" si="0"/>
        <v>0</v>
      </c>
    </row>
    <row r="10" spans="1:53" ht="39.950000000000003" customHeight="1" x14ac:dyDescent="0.4">
      <c r="A10" s="14"/>
      <c r="B10" s="14"/>
      <c r="C10" s="15" t="s">
        <v>66</v>
      </c>
      <c r="D10" s="19" t="s">
        <v>67</v>
      </c>
      <c r="E10" s="1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>
        <f t="shared" si="0"/>
        <v>0</v>
      </c>
    </row>
    <row r="11" spans="1:53" ht="39.950000000000003" customHeight="1" x14ac:dyDescent="0.4">
      <c r="A11" s="14"/>
      <c r="B11" s="14"/>
      <c r="C11" s="15" t="s">
        <v>68</v>
      </c>
      <c r="D11" s="19" t="s">
        <v>69</v>
      </c>
      <c r="E11" s="1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>
        <f t="shared" si="0"/>
        <v>0</v>
      </c>
    </row>
    <row r="12" spans="1:53" ht="39.950000000000003" customHeight="1" x14ac:dyDescent="0.4">
      <c r="A12" s="14"/>
      <c r="B12" s="14"/>
      <c r="C12" s="15" t="s">
        <v>70</v>
      </c>
      <c r="D12" s="19" t="s">
        <v>71</v>
      </c>
      <c r="E12" s="1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>
        <f t="shared" si="0"/>
        <v>0</v>
      </c>
    </row>
    <row r="13" spans="1:53" ht="39.950000000000003" customHeight="1" x14ac:dyDescent="0.4">
      <c r="A13" s="14"/>
      <c r="B13" s="14"/>
      <c r="C13" s="15" t="s">
        <v>72</v>
      </c>
      <c r="D13" s="19" t="s">
        <v>73</v>
      </c>
      <c r="E13" s="1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0</v>
      </c>
    </row>
    <row r="14" spans="1:53" ht="39.950000000000003" customHeight="1" x14ac:dyDescent="0.4">
      <c r="A14" s="14"/>
      <c r="B14" s="14"/>
      <c r="C14" s="15" t="s">
        <v>74</v>
      </c>
      <c r="D14" s="19" t="s">
        <v>75</v>
      </c>
      <c r="E14" s="1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>
        <f t="shared" si="0"/>
        <v>0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sqref="A1:E1"/>
    </sheetView>
  </sheetViews>
  <sheetFormatPr defaultRowHeight="15" x14ac:dyDescent="0.25"/>
  <cols>
    <col min="1" max="1" width="24.7109375" customWidth="1"/>
    <col min="2" max="2" width="24.28515625" customWidth="1"/>
    <col min="3" max="3" width="20.7109375" customWidth="1"/>
    <col min="4" max="4" width="24" customWidth="1"/>
    <col min="5" max="5" width="14.140625" customWidth="1"/>
  </cols>
  <sheetData>
    <row r="1" spans="1:5" x14ac:dyDescent="0.25">
      <c r="A1" s="39" t="s">
        <v>100</v>
      </c>
      <c r="B1" s="39" t="s">
        <v>50</v>
      </c>
      <c r="C1" s="39" t="s">
        <v>101</v>
      </c>
      <c r="D1" s="39" t="s">
        <v>102</v>
      </c>
      <c r="E1" s="39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BA23"/>
  <sheetViews>
    <sheetView zoomScale="70" zoomScaleNormal="70" zoomScaleSheetLayoutView="55" workbookViewId="0">
      <pane ySplit="1" topLeftCell="A2" activePane="bottomLeft" state="frozen"/>
      <selection activeCell="B1" sqref="B1"/>
      <selection pane="bottomLeft" sqref="A1:E1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10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6">
        <v>16</v>
      </c>
      <c r="B3" s="14">
        <v>42479</v>
      </c>
      <c r="C3" s="15" t="s">
        <v>52</v>
      </c>
      <c r="D3" s="16" t="s">
        <v>53</v>
      </c>
      <c r="E3" s="18" t="s">
        <v>85</v>
      </c>
      <c r="F3" s="18">
        <v>1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>
        <f>SUM(G3:AZ3)</f>
        <v>0</v>
      </c>
    </row>
    <row r="4" spans="1:53" ht="39.950000000000003" customHeight="1" x14ac:dyDescent="0.4">
      <c r="A4" s="26">
        <v>16</v>
      </c>
      <c r="B4" s="14">
        <v>42479</v>
      </c>
      <c r="C4" s="15" t="s">
        <v>54</v>
      </c>
      <c r="D4" s="19" t="s">
        <v>55</v>
      </c>
      <c r="E4" s="18" t="s">
        <v>85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>
        <v>25</v>
      </c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>
        <f t="shared" ref="BA4:BA14" si="0">SUM(G4:AZ4)</f>
        <v>25</v>
      </c>
    </row>
    <row r="5" spans="1:53" ht="39.950000000000003" customHeight="1" x14ac:dyDescent="0.4">
      <c r="A5" s="26">
        <v>16</v>
      </c>
      <c r="B5" s="14">
        <v>42479</v>
      </c>
      <c r="C5" s="15" t="s">
        <v>56</v>
      </c>
      <c r="D5" s="19" t="s">
        <v>57</v>
      </c>
      <c r="E5" s="18" t="s">
        <v>85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>
        <v>1</v>
      </c>
      <c r="BA5" s="18">
        <f t="shared" si="0"/>
        <v>1</v>
      </c>
    </row>
    <row r="6" spans="1:53" ht="39.950000000000003" customHeight="1" x14ac:dyDescent="0.4">
      <c r="A6" s="26">
        <v>16</v>
      </c>
      <c r="B6" s="14">
        <v>42479</v>
      </c>
      <c r="C6" s="15" t="s">
        <v>58</v>
      </c>
      <c r="D6" s="19" t="s">
        <v>59</v>
      </c>
      <c r="E6" s="18" t="s">
        <v>85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>
        <v>8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>
        <v>1</v>
      </c>
      <c r="BA6" s="18">
        <f t="shared" si="0"/>
        <v>9</v>
      </c>
    </row>
    <row r="7" spans="1:53" ht="39.950000000000003" customHeight="1" x14ac:dyDescent="0.4">
      <c r="A7" s="26">
        <v>16</v>
      </c>
      <c r="B7" s="14">
        <v>42479</v>
      </c>
      <c r="C7" s="15" t="s">
        <v>60</v>
      </c>
      <c r="D7" s="19" t="s">
        <v>61</v>
      </c>
      <c r="E7" s="18" t="s">
        <v>85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>
        <v>2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>
        <v>1</v>
      </c>
      <c r="BA7" s="18">
        <f t="shared" si="0"/>
        <v>3</v>
      </c>
    </row>
    <row r="8" spans="1:53" ht="39.950000000000003" customHeight="1" x14ac:dyDescent="0.4">
      <c r="A8" s="26">
        <v>16</v>
      </c>
      <c r="B8" s="14">
        <v>42479</v>
      </c>
      <c r="C8" s="15" t="s">
        <v>62</v>
      </c>
      <c r="D8" s="19" t="s">
        <v>63</v>
      </c>
      <c r="E8" s="18" t="s">
        <v>85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>
        <v>1</v>
      </c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>
        <f t="shared" si="0"/>
        <v>1</v>
      </c>
    </row>
    <row r="9" spans="1:53" ht="39.950000000000003" customHeight="1" x14ac:dyDescent="0.4">
      <c r="A9" s="26">
        <v>16</v>
      </c>
      <c r="B9" s="14">
        <v>42479</v>
      </c>
      <c r="C9" s="15" t="s">
        <v>64</v>
      </c>
      <c r="D9" s="19" t="s">
        <v>65</v>
      </c>
      <c r="E9" s="18" t="s">
        <v>82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>
        <v>1</v>
      </c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>
        <f t="shared" si="0"/>
        <v>1</v>
      </c>
    </row>
    <row r="10" spans="1:53" ht="39.950000000000003" customHeight="1" x14ac:dyDescent="0.4">
      <c r="A10" s="26">
        <v>16</v>
      </c>
      <c r="B10" s="14">
        <v>42479</v>
      </c>
      <c r="C10" s="15" t="s">
        <v>66</v>
      </c>
      <c r="D10" s="19" t="s">
        <v>67</v>
      </c>
      <c r="E10" s="18" t="s">
        <v>82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>
        <f t="shared" si="0"/>
        <v>0</v>
      </c>
    </row>
    <row r="11" spans="1:53" ht="39.950000000000003" customHeight="1" x14ac:dyDescent="0.4">
      <c r="A11" s="26">
        <v>16</v>
      </c>
      <c r="B11" s="14">
        <v>42479</v>
      </c>
      <c r="C11" s="15" t="s">
        <v>68</v>
      </c>
      <c r="D11" s="19" t="s">
        <v>69</v>
      </c>
      <c r="E11" s="18" t="s">
        <v>82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>
        <v>2</v>
      </c>
      <c r="AD11" s="18"/>
      <c r="AE11" s="18"/>
      <c r="AF11" s="18"/>
      <c r="AG11" s="18">
        <v>1</v>
      </c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>
        <v>1</v>
      </c>
      <c r="AX11" s="18"/>
      <c r="AY11" s="18"/>
      <c r="AZ11" s="18"/>
      <c r="BA11" s="18">
        <f t="shared" si="0"/>
        <v>4</v>
      </c>
    </row>
    <row r="12" spans="1:53" ht="39.950000000000003" customHeight="1" x14ac:dyDescent="0.4">
      <c r="A12" s="26">
        <v>16</v>
      </c>
      <c r="B12" s="14">
        <v>42479</v>
      </c>
      <c r="C12" s="15" t="s">
        <v>70</v>
      </c>
      <c r="D12" s="19" t="s">
        <v>71</v>
      </c>
      <c r="E12" s="18" t="s">
        <v>82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>
        <v>1</v>
      </c>
      <c r="AD12" s="18"/>
      <c r="AE12" s="18"/>
      <c r="AF12" s="18"/>
      <c r="AG12" s="18">
        <v>1</v>
      </c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>
        <v>1</v>
      </c>
      <c r="BA12" s="18">
        <f t="shared" si="0"/>
        <v>3</v>
      </c>
    </row>
    <row r="13" spans="1:53" ht="39.950000000000003" customHeight="1" x14ac:dyDescent="0.4">
      <c r="A13" s="26">
        <v>16</v>
      </c>
      <c r="B13" s="14">
        <v>42479</v>
      </c>
      <c r="C13" s="15" t="s">
        <v>72</v>
      </c>
      <c r="D13" s="19" t="s">
        <v>73</v>
      </c>
      <c r="E13" s="18" t="s">
        <v>82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>
        <v>1</v>
      </c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1</v>
      </c>
    </row>
    <row r="14" spans="1:53" ht="39.950000000000003" customHeight="1" x14ac:dyDescent="0.4">
      <c r="A14" s="26">
        <v>16</v>
      </c>
      <c r="B14" s="14">
        <v>42479</v>
      </c>
      <c r="C14" s="15" t="s">
        <v>74</v>
      </c>
      <c r="D14" s="19" t="s">
        <v>75</v>
      </c>
      <c r="E14" s="18" t="s">
        <v>82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>
        <v>3</v>
      </c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>
        <f t="shared" si="0"/>
        <v>3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A23"/>
  <sheetViews>
    <sheetView zoomScale="70" zoomScaleNormal="70" zoomScaleSheetLayoutView="55" workbookViewId="0">
      <pane ySplit="1" topLeftCell="A2" activePane="bottomLeft" state="frozen"/>
      <selection activeCell="B1" sqref="B1"/>
      <selection pane="bottomLeft" sqref="A1:E1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style="27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10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6">
        <v>17</v>
      </c>
      <c r="B3" s="14">
        <v>42486</v>
      </c>
      <c r="C3" s="15" t="s">
        <v>52</v>
      </c>
      <c r="D3" s="16" t="s">
        <v>53</v>
      </c>
      <c r="E3" s="18" t="s">
        <v>82</v>
      </c>
      <c r="F3" s="18">
        <v>1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>
        <f>SUM(G3:AZ3)</f>
        <v>0</v>
      </c>
    </row>
    <row r="4" spans="1:53" ht="39.950000000000003" customHeight="1" x14ac:dyDescent="0.4">
      <c r="A4" s="26">
        <v>17</v>
      </c>
      <c r="B4" s="14">
        <v>42486</v>
      </c>
      <c r="C4" s="15" t="s">
        <v>54</v>
      </c>
      <c r="D4" s="19" t="s">
        <v>55</v>
      </c>
      <c r="E4" s="18" t="s">
        <v>86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>
        <v>1</v>
      </c>
      <c r="V4" s="18"/>
      <c r="W4" s="18"/>
      <c r="X4" s="18"/>
      <c r="Y4" s="18"/>
      <c r="Z4" s="18"/>
      <c r="AA4" s="18"/>
      <c r="AB4" s="18"/>
      <c r="AC4" s="18">
        <v>12</v>
      </c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>
        <v>1</v>
      </c>
      <c r="BA4" s="18">
        <f t="shared" ref="BA4:BA14" si="0">SUM(G4:AZ4)</f>
        <v>14</v>
      </c>
    </row>
    <row r="5" spans="1:53" ht="39.950000000000003" customHeight="1" x14ac:dyDescent="0.4">
      <c r="A5" s="26">
        <v>17</v>
      </c>
      <c r="B5" s="14">
        <v>42486</v>
      </c>
      <c r="C5" s="15" t="s">
        <v>56</v>
      </c>
      <c r="D5" s="19" t="s">
        <v>57</v>
      </c>
      <c r="E5" s="18" t="s">
        <v>86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>
        <v>2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>
        <v>2</v>
      </c>
      <c r="BA5" s="18">
        <f t="shared" si="0"/>
        <v>4</v>
      </c>
    </row>
    <row r="6" spans="1:53" ht="39.950000000000003" customHeight="1" x14ac:dyDescent="0.4">
      <c r="A6" s="26">
        <v>17</v>
      </c>
      <c r="B6" s="14">
        <v>42486</v>
      </c>
      <c r="C6" s="15" t="s">
        <v>58</v>
      </c>
      <c r="D6" s="19" t="s">
        <v>59</v>
      </c>
      <c r="E6" s="18" t="s">
        <v>85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>
        <v>2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>
        <f t="shared" si="0"/>
        <v>2</v>
      </c>
    </row>
    <row r="7" spans="1:53" ht="39.950000000000003" customHeight="1" x14ac:dyDescent="0.4">
      <c r="A7" s="26">
        <v>17</v>
      </c>
      <c r="B7" s="14">
        <v>42486</v>
      </c>
      <c r="C7" s="15" t="s">
        <v>60</v>
      </c>
      <c r="D7" s="19" t="s">
        <v>61</v>
      </c>
      <c r="E7" s="18" t="s">
        <v>85</v>
      </c>
      <c r="F7" s="18">
        <v>1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>
        <f t="shared" si="0"/>
        <v>0</v>
      </c>
    </row>
    <row r="8" spans="1:53" ht="39.950000000000003" customHeight="1" x14ac:dyDescent="0.4">
      <c r="A8" s="26">
        <v>17</v>
      </c>
      <c r="B8" s="14">
        <v>42486</v>
      </c>
      <c r="C8" s="15" t="s">
        <v>62</v>
      </c>
      <c r="D8" s="19" t="s">
        <v>63</v>
      </c>
      <c r="E8" s="18" t="s">
        <v>85</v>
      </c>
      <c r="F8" s="18"/>
      <c r="G8" s="18"/>
      <c r="H8" s="18">
        <v>1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>
        <f t="shared" si="0"/>
        <v>1</v>
      </c>
    </row>
    <row r="9" spans="1:53" ht="39.950000000000003" customHeight="1" x14ac:dyDescent="0.4">
      <c r="A9" s="26">
        <v>17</v>
      </c>
      <c r="B9" s="14">
        <v>42486</v>
      </c>
      <c r="C9" s="15" t="s">
        <v>64</v>
      </c>
      <c r="D9" s="19" t="s">
        <v>65</v>
      </c>
      <c r="E9" s="18" t="s">
        <v>82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>
        <v>1</v>
      </c>
      <c r="BA9" s="18">
        <f t="shared" si="0"/>
        <v>1</v>
      </c>
    </row>
    <row r="10" spans="1:53" ht="39.950000000000003" customHeight="1" x14ac:dyDescent="0.4">
      <c r="A10" s="26">
        <v>17</v>
      </c>
      <c r="B10" s="14">
        <v>42486</v>
      </c>
      <c r="C10" s="15" t="s">
        <v>66</v>
      </c>
      <c r="D10" s="19" t="s">
        <v>67</v>
      </c>
      <c r="E10" s="18" t="s">
        <v>82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>
        <v>1</v>
      </c>
      <c r="V10" s="18"/>
      <c r="W10" s="18"/>
      <c r="X10" s="18"/>
      <c r="Y10" s="18"/>
      <c r="Z10" s="18"/>
      <c r="AA10" s="18"/>
      <c r="AB10" s="18"/>
      <c r="AC10" s="18">
        <v>1</v>
      </c>
      <c r="AD10" s="18">
        <v>1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>
        <f t="shared" si="0"/>
        <v>3</v>
      </c>
    </row>
    <row r="11" spans="1:53" ht="39.950000000000003" customHeight="1" x14ac:dyDescent="0.4">
      <c r="A11" s="26">
        <v>17</v>
      </c>
      <c r="B11" s="14">
        <v>42486</v>
      </c>
      <c r="C11" s="15" t="s">
        <v>68</v>
      </c>
      <c r="D11" s="19" t="s">
        <v>69</v>
      </c>
      <c r="E11" s="18" t="s">
        <v>82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>
        <v>2</v>
      </c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>
        <f t="shared" si="0"/>
        <v>2</v>
      </c>
    </row>
    <row r="12" spans="1:53" ht="39.950000000000003" customHeight="1" x14ac:dyDescent="0.4">
      <c r="A12" s="26">
        <v>17</v>
      </c>
      <c r="B12" s="14">
        <v>42486</v>
      </c>
      <c r="C12" s="15" t="s">
        <v>70</v>
      </c>
      <c r="D12" s="19" t="s">
        <v>71</v>
      </c>
      <c r="E12" s="18" t="s">
        <v>82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>
        <v>1</v>
      </c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>
        <f t="shared" si="0"/>
        <v>1</v>
      </c>
    </row>
    <row r="13" spans="1:53" ht="39.950000000000003" customHeight="1" x14ac:dyDescent="0.4">
      <c r="A13" s="26">
        <v>17</v>
      </c>
      <c r="B13" s="14">
        <v>42486</v>
      </c>
      <c r="C13" s="15" t="s">
        <v>72</v>
      </c>
      <c r="D13" s="19" t="s">
        <v>73</v>
      </c>
      <c r="E13" s="18" t="s">
        <v>82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>
        <v>1</v>
      </c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1</v>
      </c>
    </row>
    <row r="14" spans="1:53" ht="39.950000000000003" customHeight="1" x14ac:dyDescent="0.4">
      <c r="A14" s="26">
        <v>17</v>
      </c>
      <c r="B14" s="14">
        <v>42486</v>
      </c>
      <c r="C14" s="15" t="s">
        <v>74</v>
      </c>
      <c r="D14" s="19" t="s">
        <v>75</v>
      </c>
      <c r="E14" s="18" t="s">
        <v>82</v>
      </c>
      <c r="F14" s="18">
        <v>1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>
        <f t="shared" si="0"/>
        <v>0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BA23"/>
  <sheetViews>
    <sheetView zoomScale="70" zoomScaleNormal="70" zoomScaleSheetLayoutView="55" workbookViewId="0">
      <selection sqref="A1:E1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style="27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10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6">
        <v>18</v>
      </c>
      <c r="B3" s="14">
        <v>42493</v>
      </c>
      <c r="C3" s="15" t="s">
        <v>52</v>
      </c>
      <c r="D3" s="16" t="s">
        <v>53</v>
      </c>
      <c r="E3" s="18" t="s">
        <v>87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>
        <v>1</v>
      </c>
      <c r="AT3" s="18"/>
      <c r="AU3" s="18"/>
      <c r="AV3" s="18"/>
      <c r="AW3" s="18"/>
      <c r="AX3" s="18"/>
      <c r="AY3" s="18"/>
      <c r="AZ3" s="18"/>
      <c r="BA3" s="18">
        <f>SUM(G3:AZ3)</f>
        <v>1</v>
      </c>
    </row>
    <row r="4" spans="1:53" ht="39.950000000000003" customHeight="1" x14ac:dyDescent="0.4">
      <c r="A4" s="26">
        <v>18</v>
      </c>
      <c r="B4" s="14">
        <v>42493</v>
      </c>
      <c r="C4" s="15" t="s">
        <v>54</v>
      </c>
      <c r="D4" s="19" t="s">
        <v>55</v>
      </c>
      <c r="E4" s="18" t="s">
        <v>87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>
        <v>21</v>
      </c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>
        <v>4</v>
      </c>
      <c r="BA4" s="18">
        <f t="shared" ref="BA4:BA14" si="0">SUM(G4:AZ4)</f>
        <v>25</v>
      </c>
    </row>
    <row r="5" spans="1:53" ht="39.950000000000003" customHeight="1" x14ac:dyDescent="0.4">
      <c r="A5" s="26">
        <v>18</v>
      </c>
      <c r="B5" s="14">
        <v>42493</v>
      </c>
      <c r="C5" s="15" t="s">
        <v>56</v>
      </c>
      <c r="D5" s="19" t="s">
        <v>57</v>
      </c>
      <c r="E5" s="18" t="s">
        <v>86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>
        <v>2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>
        <f t="shared" si="0"/>
        <v>2</v>
      </c>
    </row>
    <row r="6" spans="1:53" ht="39.950000000000003" customHeight="1" x14ac:dyDescent="0.4">
      <c r="A6" s="26">
        <v>18</v>
      </c>
      <c r="B6" s="14">
        <v>42493</v>
      </c>
      <c r="C6" s="15" t="s">
        <v>58</v>
      </c>
      <c r="D6" s="19" t="s">
        <v>59</v>
      </c>
      <c r="E6" s="18" t="s">
        <v>86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>
        <v>10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>
        <v>1</v>
      </c>
      <c r="BA6" s="18">
        <f t="shared" si="0"/>
        <v>11</v>
      </c>
    </row>
    <row r="7" spans="1:53" ht="39.950000000000003" customHeight="1" x14ac:dyDescent="0.4">
      <c r="A7" s="26">
        <v>18</v>
      </c>
      <c r="B7" s="14">
        <v>42493</v>
      </c>
      <c r="C7" s="15" t="s">
        <v>60</v>
      </c>
      <c r="D7" s="19" t="s">
        <v>61</v>
      </c>
      <c r="E7" s="18" t="s">
        <v>85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>
        <v>4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>
        <v>1</v>
      </c>
      <c r="BA7" s="18">
        <f t="shared" si="0"/>
        <v>5</v>
      </c>
    </row>
    <row r="8" spans="1:53" ht="39.950000000000003" customHeight="1" x14ac:dyDescent="0.4">
      <c r="A8" s="26">
        <v>18</v>
      </c>
      <c r="B8" s="14">
        <v>42493</v>
      </c>
      <c r="C8" s="15" t="s">
        <v>62</v>
      </c>
      <c r="D8" s="19" t="s">
        <v>63</v>
      </c>
      <c r="E8" s="18" t="s">
        <v>85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>
        <v>2</v>
      </c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>
        <f t="shared" si="0"/>
        <v>2</v>
      </c>
    </row>
    <row r="9" spans="1:53" ht="39.950000000000003" customHeight="1" x14ac:dyDescent="0.4">
      <c r="A9" s="26">
        <v>18</v>
      </c>
      <c r="B9" s="14">
        <v>42493</v>
      </c>
      <c r="C9" s="15" t="s">
        <v>64</v>
      </c>
      <c r="D9" s="19" t="s">
        <v>65</v>
      </c>
      <c r="E9" s="18" t="s">
        <v>82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>
        <v>2</v>
      </c>
      <c r="AA9" s="18"/>
      <c r="AB9" s="18"/>
      <c r="AC9" s="18">
        <v>7</v>
      </c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>
        <f t="shared" si="0"/>
        <v>9</v>
      </c>
    </row>
    <row r="10" spans="1:53" ht="39.950000000000003" customHeight="1" x14ac:dyDescent="0.4">
      <c r="A10" s="26">
        <v>18</v>
      </c>
      <c r="B10" s="14">
        <v>42493</v>
      </c>
      <c r="C10" s="15" t="s">
        <v>66</v>
      </c>
      <c r="D10" s="19" t="s">
        <v>67</v>
      </c>
      <c r="E10" s="18" t="s">
        <v>82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>
        <v>2</v>
      </c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>
        <f t="shared" si="0"/>
        <v>2</v>
      </c>
    </row>
    <row r="11" spans="1:53" ht="39.950000000000003" customHeight="1" x14ac:dyDescent="0.4">
      <c r="A11" s="26">
        <v>18</v>
      </c>
      <c r="B11" s="14">
        <v>42493</v>
      </c>
      <c r="C11" s="15" t="s">
        <v>68</v>
      </c>
      <c r="D11" s="19" t="s">
        <v>69</v>
      </c>
      <c r="E11" s="18" t="s">
        <v>82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>
        <v>1</v>
      </c>
      <c r="AA11" s="18"/>
      <c r="AB11" s="18"/>
      <c r="AC11" s="18">
        <v>1</v>
      </c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>
        <v>1</v>
      </c>
      <c r="AX11" s="18"/>
      <c r="AY11" s="18"/>
      <c r="AZ11" s="18">
        <v>1</v>
      </c>
      <c r="BA11" s="18">
        <f t="shared" si="0"/>
        <v>4</v>
      </c>
    </row>
    <row r="12" spans="1:53" ht="39.950000000000003" customHeight="1" x14ac:dyDescent="0.4">
      <c r="A12" s="26">
        <v>18</v>
      </c>
      <c r="B12" s="14">
        <v>42493</v>
      </c>
      <c r="C12" s="15" t="s">
        <v>70</v>
      </c>
      <c r="D12" s="19" t="s">
        <v>71</v>
      </c>
      <c r="E12" s="18" t="s">
        <v>82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>
        <v>1</v>
      </c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>
        <v>1</v>
      </c>
      <c r="BA12" s="18">
        <f t="shared" si="0"/>
        <v>2</v>
      </c>
    </row>
    <row r="13" spans="1:53" ht="39.950000000000003" customHeight="1" x14ac:dyDescent="0.4">
      <c r="A13" s="26">
        <v>18</v>
      </c>
      <c r="B13" s="14">
        <v>42493</v>
      </c>
      <c r="C13" s="15" t="s">
        <v>72</v>
      </c>
      <c r="D13" s="19" t="s">
        <v>73</v>
      </c>
      <c r="E13" s="18" t="s">
        <v>82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>
        <v>4</v>
      </c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4</v>
      </c>
    </row>
    <row r="14" spans="1:53" ht="39.950000000000003" customHeight="1" x14ac:dyDescent="0.4">
      <c r="A14" s="26">
        <v>18</v>
      </c>
      <c r="B14" s="14">
        <v>42493</v>
      </c>
      <c r="C14" s="15" t="s">
        <v>74</v>
      </c>
      <c r="D14" s="19" t="s">
        <v>75</v>
      </c>
      <c r="E14" s="18" t="s">
        <v>82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>
        <v>2</v>
      </c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>
        <f t="shared" si="0"/>
        <v>2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BA23"/>
  <sheetViews>
    <sheetView zoomScale="70" zoomScaleNormal="70" zoomScaleSheetLayoutView="55" workbookViewId="0">
      <selection sqref="A1:E1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10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6">
        <v>19</v>
      </c>
      <c r="B3" s="14">
        <v>42500</v>
      </c>
      <c r="C3" s="15" t="s">
        <v>52</v>
      </c>
      <c r="D3" s="16" t="s">
        <v>53</v>
      </c>
      <c r="E3" s="18" t="s">
        <v>86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>
        <v>2</v>
      </c>
      <c r="AB3" s="18"/>
      <c r="AC3" s="18">
        <v>1</v>
      </c>
      <c r="AD3" s="18"/>
      <c r="AE3" s="18"/>
      <c r="AF3" s="18">
        <v>1</v>
      </c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>
        <f>SUM(G3:AZ3)</f>
        <v>4</v>
      </c>
    </row>
    <row r="4" spans="1:53" ht="39.950000000000003" customHeight="1" x14ac:dyDescent="0.4">
      <c r="A4" s="26">
        <v>19</v>
      </c>
      <c r="B4" s="14">
        <v>42500</v>
      </c>
      <c r="C4" s="15" t="s">
        <v>54</v>
      </c>
      <c r="D4" s="19" t="s">
        <v>55</v>
      </c>
      <c r="E4" s="18" t="s">
        <v>86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>
        <v>63</v>
      </c>
      <c r="AD4" s="18"/>
      <c r="AE4" s="18">
        <v>1</v>
      </c>
      <c r="AF4" s="18">
        <v>1</v>
      </c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>
        <v>7</v>
      </c>
      <c r="BA4" s="18">
        <f t="shared" ref="BA4:BA14" si="0">SUM(G4:AZ4)</f>
        <v>72</v>
      </c>
    </row>
    <row r="5" spans="1:53" ht="39.950000000000003" customHeight="1" x14ac:dyDescent="0.4">
      <c r="A5" s="26">
        <v>19</v>
      </c>
      <c r="B5" s="14">
        <v>42500</v>
      </c>
      <c r="C5" s="15" t="s">
        <v>56</v>
      </c>
      <c r="D5" s="19" t="s">
        <v>57</v>
      </c>
      <c r="E5" s="18" t="s">
        <v>86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>
        <v>7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>
        <f t="shared" si="0"/>
        <v>7</v>
      </c>
    </row>
    <row r="6" spans="1:53" ht="39.950000000000003" customHeight="1" x14ac:dyDescent="0.4">
      <c r="A6" s="26">
        <v>19</v>
      </c>
      <c r="B6" s="14">
        <v>42500</v>
      </c>
      <c r="C6" s="15" t="s">
        <v>58</v>
      </c>
      <c r="D6" s="19" t="s">
        <v>59</v>
      </c>
      <c r="E6" s="18" t="s">
        <v>86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>
        <v>1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>
        <v>1</v>
      </c>
      <c r="BA6" s="18">
        <f t="shared" si="0"/>
        <v>2</v>
      </c>
    </row>
    <row r="7" spans="1:53" ht="39.950000000000003" customHeight="1" x14ac:dyDescent="0.4">
      <c r="A7" s="26">
        <v>19</v>
      </c>
      <c r="B7" s="14">
        <v>42500</v>
      </c>
      <c r="C7" s="15" t="s">
        <v>60</v>
      </c>
      <c r="D7" s="19" t="s">
        <v>61</v>
      </c>
      <c r="E7" s="18" t="s">
        <v>86</v>
      </c>
      <c r="F7" s="18">
        <v>1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>
        <f t="shared" si="0"/>
        <v>0</v>
      </c>
    </row>
    <row r="8" spans="1:53" ht="39.950000000000003" customHeight="1" x14ac:dyDescent="0.4">
      <c r="A8" s="26">
        <v>19</v>
      </c>
      <c r="B8" s="14">
        <v>42500</v>
      </c>
      <c r="C8" s="15" t="s">
        <v>62</v>
      </c>
      <c r="D8" s="19" t="s">
        <v>63</v>
      </c>
      <c r="E8" s="18" t="s">
        <v>86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>
        <v>2</v>
      </c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>
        <f t="shared" si="0"/>
        <v>2</v>
      </c>
    </row>
    <row r="9" spans="1:53" ht="39.950000000000003" customHeight="1" x14ac:dyDescent="0.4">
      <c r="A9" s="26">
        <v>19</v>
      </c>
      <c r="B9" s="14">
        <v>42500</v>
      </c>
      <c r="C9" s="15" t="s">
        <v>64</v>
      </c>
      <c r="D9" s="19" t="s">
        <v>65</v>
      </c>
      <c r="E9" s="18" t="s">
        <v>82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>
        <v>5</v>
      </c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>
        <f t="shared" si="0"/>
        <v>5</v>
      </c>
    </row>
    <row r="10" spans="1:53" ht="39.950000000000003" customHeight="1" x14ac:dyDescent="0.4">
      <c r="A10" s="26">
        <v>19</v>
      </c>
      <c r="B10" s="14">
        <v>42500</v>
      </c>
      <c r="C10" s="15" t="s">
        <v>66</v>
      </c>
      <c r="D10" s="19" t="s">
        <v>67</v>
      </c>
      <c r="E10" s="18" t="s">
        <v>82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>
        <f t="shared" si="0"/>
        <v>0</v>
      </c>
    </row>
    <row r="11" spans="1:53" ht="39.950000000000003" customHeight="1" x14ac:dyDescent="0.4">
      <c r="A11" s="26">
        <v>19</v>
      </c>
      <c r="B11" s="14">
        <v>42500</v>
      </c>
      <c r="C11" s="15" t="s">
        <v>68</v>
      </c>
      <c r="D11" s="19" t="s">
        <v>69</v>
      </c>
      <c r="E11" s="18" t="s">
        <v>82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>
        <v>1</v>
      </c>
      <c r="AB11" s="18"/>
      <c r="AC11" s="18">
        <v>3</v>
      </c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>
        <v>1</v>
      </c>
      <c r="BA11" s="18">
        <f t="shared" si="0"/>
        <v>5</v>
      </c>
    </row>
    <row r="12" spans="1:53" ht="39.950000000000003" customHeight="1" x14ac:dyDescent="0.4">
      <c r="A12" s="26">
        <v>19</v>
      </c>
      <c r="B12" s="14">
        <v>42500</v>
      </c>
      <c r="C12" s="15" t="s">
        <v>70</v>
      </c>
      <c r="D12" s="19" t="s">
        <v>71</v>
      </c>
      <c r="E12" s="18" t="s">
        <v>82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>
        <v>1</v>
      </c>
      <c r="BA12" s="18">
        <f t="shared" si="0"/>
        <v>1</v>
      </c>
    </row>
    <row r="13" spans="1:53" ht="39.950000000000003" customHeight="1" x14ac:dyDescent="0.4">
      <c r="A13" s="26">
        <v>19</v>
      </c>
      <c r="B13" s="14">
        <v>42500</v>
      </c>
      <c r="C13" s="15" t="s">
        <v>72</v>
      </c>
      <c r="D13" s="19" t="s">
        <v>73</v>
      </c>
      <c r="E13" s="18" t="s">
        <v>82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>
        <v>1</v>
      </c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1</v>
      </c>
    </row>
    <row r="14" spans="1:53" ht="39.950000000000003" customHeight="1" x14ac:dyDescent="0.4">
      <c r="A14" s="26">
        <v>19</v>
      </c>
      <c r="B14" s="14">
        <v>42500</v>
      </c>
      <c r="C14" s="15" t="s">
        <v>74</v>
      </c>
      <c r="D14" s="19" t="s">
        <v>75</v>
      </c>
      <c r="E14" s="18" t="s">
        <v>82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>
        <v>2</v>
      </c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>
        <f t="shared" si="0"/>
        <v>2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BA23"/>
  <sheetViews>
    <sheetView zoomScale="70" zoomScaleNormal="70" zoomScaleSheetLayoutView="55" workbookViewId="0">
      <selection sqref="A1:E1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style="27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10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6">
        <v>20</v>
      </c>
      <c r="B3" s="14">
        <v>42507</v>
      </c>
      <c r="C3" s="15" t="s">
        <v>52</v>
      </c>
      <c r="D3" s="16" t="s">
        <v>53</v>
      </c>
      <c r="E3" s="18" t="s">
        <v>81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>
        <v>1</v>
      </c>
      <c r="Z3" s="18"/>
      <c r="AA3" s="18"/>
      <c r="AB3" s="18"/>
      <c r="AC3" s="18">
        <v>3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>
        <f>SUM(G3:AZ3)</f>
        <v>4</v>
      </c>
    </row>
    <row r="4" spans="1:53" ht="39.950000000000003" customHeight="1" x14ac:dyDescent="0.4">
      <c r="A4" s="26">
        <v>20</v>
      </c>
      <c r="B4" s="14">
        <v>42507</v>
      </c>
      <c r="C4" s="15" t="s">
        <v>54</v>
      </c>
      <c r="D4" s="19" t="s">
        <v>55</v>
      </c>
      <c r="E4" s="18" t="s">
        <v>81</v>
      </c>
      <c r="F4" s="18">
        <v>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>
        <f t="shared" ref="BA4:BA14" si="0">SUM(G4:AZ4)</f>
        <v>0</v>
      </c>
    </row>
    <row r="5" spans="1:53" ht="39.950000000000003" customHeight="1" x14ac:dyDescent="0.4">
      <c r="A5" s="26">
        <v>20</v>
      </c>
      <c r="B5" s="14">
        <v>42507</v>
      </c>
      <c r="C5" s="15" t="s">
        <v>56</v>
      </c>
      <c r="D5" s="19" t="s">
        <v>57</v>
      </c>
      <c r="E5" s="18" t="s">
        <v>81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>
        <v>14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>
        <f t="shared" si="0"/>
        <v>14</v>
      </c>
    </row>
    <row r="6" spans="1:53" ht="39.950000000000003" customHeight="1" x14ac:dyDescent="0.4">
      <c r="A6" s="26">
        <v>20</v>
      </c>
      <c r="B6" s="14">
        <v>42507</v>
      </c>
      <c r="C6" s="15" t="s">
        <v>58</v>
      </c>
      <c r="D6" s="19" t="s">
        <v>59</v>
      </c>
      <c r="E6" s="18" t="s">
        <v>81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>
        <v>11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>
        <v>3</v>
      </c>
      <c r="BA6" s="18">
        <f t="shared" si="0"/>
        <v>14</v>
      </c>
    </row>
    <row r="7" spans="1:53" ht="39.950000000000003" customHeight="1" x14ac:dyDescent="0.4">
      <c r="A7" s="26">
        <v>20</v>
      </c>
      <c r="B7" s="14">
        <v>42507</v>
      </c>
      <c r="C7" s="15" t="s">
        <v>60</v>
      </c>
      <c r="D7" s="19" t="s">
        <v>61</v>
      </c>
      <c r="E7" s="18" t="s">
        <v>81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>
        <v>6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>
        <v>1</v>
      </c>
      <c r="BA7" s="18">
        <f t="shared" si="0"/>
        <v>7</v>
      </c>
    </row>
    <row r="8" spans="1:53" ht="39.950000000000003" customHeight="1" x14ac:dyDescent="0.4">
      <c r="A8" s="26">
        <v>20</v>
      </c>
      <c r="B8" s="14">
        <v>42507</v>
      </c>
      <c r="C8" s="15" t="s">
        <v>62</v>
      </c>
      <c r="D8" s="19" t="s">
        <v>63</v>
      </c>
      <c r="E8" s="18" t="s">
        <v>81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>
        <v>2</v>
      </c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>
        <f t="shared" si="0"/>
        <v>2</v>
      </c>
    </row>
    <row r="9" spans="1:53" ht="39.950000000000003" customHeight="1" x14ac:dyDescent="0.4">
      <c r="A9" s="26">
        <v>20</v>
      </c>
      <c r="B9" s="14">
        <v>42507</v>
      </c>
      <c r="C9" s="15" t="s">
        <v>64</v>
      </c>
      <c r="D9" s="19" t="s">
        <v>65</v>
      </c>
      <c r="E9" s="18" t="s">
        <v>82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>
        <v>1</v>
      </c>
      <c r="AB9" s="18"/>
      <c r="AC9" s="18">
        <v>3</v>
      </c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>
        <f t="shared" si="0"/>
        <v>4</v>
      </c>
    </row>
    <row r="10" spans="1:53" ht="39.950000000000003" customHeight="1" x14ac:dyDescent="0.4">
      <c r="A10" s="26">
        <v>20</v>
      </c>
      <c r="B10" s="14">
        <v>42507</v>
      </c>
      <c r="C10" s="15" t="s">
        <v>66</v>
      </c>
      <c r="D10" s="19" t="s">
        <v>67</v>
      </c>
      <c r="E10" s="18" t="s">
        <v>82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>
        <v>3</v>
      </c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>
        <v>1</v>
      </c>
      <c r="AU10" s="18"/>
      <c r="AV10" s="18"/>
      <c r="AW10" s="18"/>
      <c r="AX10" s="18"/>
      <c r="AY10" s="18"/>
      <c r="AZ10" s="18"/>
      <c r="BA10" s="18">
        <f t="shared" si="0"/>
        <v>4</v>
      </c>
    </row>
    <row r="11" spans="1:53" ht="39.950000000000003" customHeight="1" x14ac:dyDescent="0.4">
      <c r="A11" s="26">
        <v>20</v>
      </c>
      <c r="B11" s="14">
        <v>42507</v>
      </c>
      <c r="C11" s="15" t="s">
        <v>68</v>
      </c>
      <c r="D11" s="19" t="s">
        <v>69</v>
      </c>
      <c r="E11" s="18" t="s">
        <v>82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>
        <v>3</v>
      </c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>
        <f t="shared" si="0"/>
        <v>3</v>
      </c>
    </row>
    <row r="12" spans="1:53" ht="39.950000000000003" customHeight="1" x14ac:dyDescent="0.4">
      <c r="A12" s="26">
        <v>20</v>
      </c>
      <c r="B12" s="14">
        <v>42507</v>
      </c>
      <c r="C12" s="15" t="s">
        <v>70</v>
      </c>
      <c r="D12" s="19" t="s">
        <v>71</v>
      </c>
      <c r="E12" s="18" t="s">
        <v>82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>
        <v>2</v>
      </c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>
        <v>1</v>
      </c>
      <c r="BA12" s="18">
        <f t="shared" si="0"/>
        <v>3</v>
      </c>
    </row>
    <row r="13" spans="1:53" ht="39.950000000000003" customHeight="1" x14ac:dyDescent="0.4">
      <c r="A13" s="26">
        <v>20</v>
      </c>
      <c r="B13" s="14">
        <v>42507</v>
      </c>
      <c r="C13" s="15" t="s">
        <v>72</v>
      </c>
      <c r="D13" s="19" t="s">
        <v>73</v>
      </c>
      <c r="E13" s="18" t="s">
        <v>82</v>
      </c>
      <c r="F13" s="18">
        <v>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0</v>
      </c>
    </row>
    <row r="14" spans="1:53" ht="39.950000000000003" customHeight="1" x14ac:dyDescent="0.4">
      <c r="A14" s="26">
        <v>20</v>
      </c>
      <c r="B14" s="14">
        <v>42507</v>
      </c>
      <c r="C14" s="15" t="s">
        <v>74</v>
      </c>
      <c r="D14" s="19" t="s">
        <v>75</v>
      </c>
      <c r="E14" s="18" t="s">
        <v>82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>
        <v>2</v>
      </c>
      <c r="AB14" s="18">
        <v>1</v>
      </c>
      <c r="AC14" s="18">
        <v>4</v>
      </c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>
        <v>3</v>
      </c>
      <c r="BA14" s="18">
        <f t="shared" si="0"/>
        <v>10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BA23"/>
  <sheetViews>
    <sheetView zoomScale="70" zoomScaleNormal="70" zoomScaleSheetLayoutView="55" workbookViewId="0">
      <selection sqref="A1:E1"/>
    </sheetView>
  </sheetViews>
  <sheetFormatPr defaultRowHeight="15" x14ac:dyDescent="0.25"/>
  <cols>
    <col min="1" max="1" width="5.7109375" customWidth="1"/>
    <col min="2" max="2" width="14.140625" customWidth="1"/>
    <col min="3" max="3" width="21.140625" bestFit="1" customWidth="1"/>
    <col min="4" max="4" width="46.5703125" customWidth="1"/>
    <col min="5" max="5" width="15.42578125" customWidth="1"/>
    <col min="6" max="6" width="8.7109375" bestFit="1" customWidth="1"/>
    <col min="7" max="53" width="5.7109375" customWidth="1"/>
    <col min="54" max="54" width="9.140625" customWidth="1"/>
  </cols>
  <sheetData>
    <row r="1" spans="1:53" s="9" customFormat="1" ht="159.94999999999999" customHeight="1" x14ac:dyDescent="0.55000000000000004">
      <c r="A1" s="35" t="s">
        <v>76</v>
      </c>
      <c r="B1" s="35"/>
      <c r="C1" s="35"/>
      <c r="D1" s="35"/>
      <c r="E1" s="35"/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2" t="s">
        <v>7</v>
      </c>
      <c r="N1" s="3" t="s">
        <v>8</v>
      </c>
      <c r="O1" s="3" t="s">
        <v>9</v>
      </c>
      <c r="P1" s="4" t="s">
        <v>10</v>
      </c>
      <c r="Q1" s="3" t="s">
        <v>11</v>
      </c>
      <c r="R1" s="5" t="s">
        <v>12</v>
      </c>
      <c r="S1" s="5" t="s">
        <v>13</v>
      </c>
      <c r="T1" s="5" t="s">
        <v>14</v>
      </c>
      <c r="U1" s="3" t="s">
        <v>15</v>
      </c>
      <c r="V1" s="2" t="s">
        <v>16</v>
      </c>
      <c r="W1" s="3" t="s">
        <v>17</v>
      </c>
      <c r="X1" s="2" t="s">
        <v>18</v>
      </c>
      <c r="Y1" s="3" t="s">
        <v>19</v>
      </c>
      <c r="Z1" s="2" t="s">
        <v>20</v>
      </c>
      <c r="AA1" s="6" t="s">
        <v>21</v>
      </c>
      <c r="AB1" s="6" t="s">
        <v>22</v>
      </c>
      <c r="AC1" s="2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3" t="s">
        <v>33</v>
      </c>
      <c r="AN1" s="2" t="s">
        <v>34</v>
      </c>
      <c r="AO1" s="3" t="s">
        <v>35</v>
      </c>
      <c r="AP1" s="3" t="s">
        <v>36</v>
      </c>
      <c r="AQ1" s="3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8" t="s">
        <v>47</v>
      </c>
    </row>
    <row r="2" spans="1:53" s="13" customFormat="1" ht="18.75" x14ac:dyDescent="0.3">
      <c r="A2" s="10" t="s">
        <v>77</v>
      </c>
      <c r="B2" s="10" t="s">
        <v>48</v>
      </c>
      <c r="C2" s="10" t="s">
        <v>49</v>
      </c>
      <c r="D2" s="11" t="s">
        <v>50</v>
      </c>
      <c r="E2" s="12" t="s">
        <v>51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39.950000000000003" customHeight="1" x14ac:dyDescent="0.4">
      <c r="A3" s="26">
        <v>21</v>
      </c>
      <c r="B3" s="14">
        <v>42514</v>
      </c>
      <c r="C3" s="15" t="s">
        <v>52</v>
      </c>
      <c r="D3" s="16" t="s">
        <v>53</v>
      </c>
      <c r="E3" s="18" t="s">
        <v>88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>
        <v>2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>
        <f>SUM(G3:AZ3)</f>
        <v>2</v>
      </c>
    </row>
    <row r="4" spans="1:53" ht="39.950000000000003" customHeight="1" x14ac:dyDescent="0.4">
      <c r="A4" s="26">
        <v>21</v>
      </c>
      <c r="B4" s="14">
        <v>42514</v>
      </c>
      <c r="C4" s="15" t="s">
        <v>54</v>
      </c>
      <c r="D4" s="19" t="s">
        <v>55</v>
      </c>
      <c r="E4" s="18" t="s">
        <v>88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>
        <v>14</v>
      </c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>
        <v>7</v>
      </c>
      <c r="BA4" s="18">
        <f t="shared" ref="BA4:BA14" si="0">SUM(G4:AZ4)</f>
        <v>21</v>
      </c>
    </row>
    <row r="5" spans="1:53" ht="39.950000000000003" customHeight="1" x14ac:dyDescent="0.4">
      <c r="A5" s="26">
        <v>21</v>
      </c>
      <c r="B5" s="14">
        <v>42514</v>
      </c>
      <c r="C5" s="15" t="s">
        <v>56</v>
      </c>
      <c r="D5" s="19" t="s">
        <v>57</v>
      </c>
      <c r="E5" s="18" t="s">
        <v>88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>
        <v>25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>
        <v>12</v>
      </c>
      <c r="BA5" s="18">
        <f t="shared" si="0"/>
        <v>37</v>
      </c>
    </row>
    <row r="6" spans="1:53" ht="39.950000000000003" customHeight="1" x14ac:dyDescent="0.4">
      <c r="A6" s="26">
        <v>21</v>
      </c>
      <c r="B6" s="14">
        <v>42514</v>
      </c>
      <c r="C6" s="15" t="s">
        <v>58</v>
      </c>
      <c r="D6" s="19" t="s">
        <v>59</v>
      </c>
      <c r="E6" s="18" t="s">
        <v>88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>
        <v>2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>
        <v>1</v>
      </c>
      <c r="BA6" s="18">
        <f t="shared" si="0"/>
        <v>3</v>
      </c>
    </row>
    <row r="7" spans="1:53" ht="39.950000000000003" customHeight="1" x14ac:dyDescent="0.4">
      <c r="A7" s="26">
        <v>21</v>
      </c>
      <c r="B7" s="14">
        <v>42514</v>
      </c>
      <c r="C7" s="15" t="s">
        <v>60</v>
      </c>
      <c r="D7" s="19" t="s">
        <v>61</v>
      </c>
      <c r="E7" s="18" t="s">
        <v>88</v>
      </c>
      <c r="F7" s="18">
        <v>1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>
        <f t="shared" si="0"/>
        <v>0</v>
      </c>
    </row>
    <row r="8" spans="1:53" ht="39.950000000000003" customHeight="1" x14ac:dyDescent="0.4">
      <c r="A8" s="26">
        <v>21</v>
      </c>
      <c r="B8" s="14">
        <v>42514</v>
      </c>
      <c r="C8" s="15" t="s">
        <v>62</v>
      </c>
      <c r="D8" s="19" t="s">
        <v>63</v>
      </c>
      <c r="E8" s="18" t="s">
        <v>88</v>
      </c>
      <c r="F8" s="18">
        <v>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>
        <f t="shared" si="0"/>
        <v>0</v>
      </c>
    </row>
    <row r="9" spans="1:53" ht="39.950000000000003" customHeight="1" x14ac:dyDescent="0.4">
      <c r="A9" s="26">
        <v>21</v>
      </c>
      <c r="B9" s="14">
        <v>42514</v>
      </c>
      <c r="C9" s="15" t="s">
        <v>64</v>
      </c>
      <c r="D9" s="19" t="s">
        <v>65</v>
      </c>
      <c r="E9" s="18" t="s">
        <v>82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>
        <v>3</v>
      </c>
      <c r="AD9" s="18"/>
      <c r="AE9" s="18"/>
      <c r="AF9" s="18">
        <v>1</v>
      </c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>
        <v>1</v>
      </c>
      <c r="AU9" s="18"/>
      <c r="AV9" s="18"/>
      <c r="AW9" s="18"/>
      <c r="AX9" s="18"/>
      <c r="AY9" s="18"/>
      <c r="AZ9" s="18"/>
      <c r="BA9" s="18">
        <f t="shared" si="0"/>
        <v>5</v>
      </c>
    </row>
    <row r="10" spans="1:53" ht="39.950000000000003" customHeight="1" x14ac:dyDescent="0.4">
      <c r="A10" s="26">
        <v>21</v>
      </c>
      <c r="B10" s="14">
        <v>42514</v>
      </c>
      <c r="C10" s="15" t="s">
        <v>66</v>
      </c>
      <c r="D10" s="19" t="s">
        <v>67</v>
      </c>
      <c r="E10" s="18" t="s">
        <v>82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>
        <f t="shared" si="0"/>
        <v>0</v>
      </c>
    </row>
    <row r="11" spans="1:53" ht="39.950000000000003" customHeight="1" x14ac:dyDescent="0.4">
      <c r="A11" s="26">
        <v>21</v>
      </c>
      <c r="B11" s="14">
        <v>42514</v>
      </c>
      <c r="C11" s="15" t="s">
        <v>68</v>
      </c>
      <c r="D11" s="19" t="s">
        <v>69</v>
      </c>
      <c r="E11" s="18" t="s">
        <v>82</v>
      </c>
      <c r="F11" s="18"/>
      <c r="G11" s="18"/>
      <c r="H11" s="18">
        <v>1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>
        <v>1</v>
      </c>
      <c r="AD11" s="18"/>
      <c r="AE11" s="18"/>
      <c r="AF11" s="18"/>
      <c r="AG11" s="18"/>
      <c r="AH11" s="18"/>
      <c r="AI11" s="18"/>
      <c r="AJ11" s="18">
        <v>1</v>
      </c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>
        <f t="shared" si="0"/>
        <v>3</v>
      </c>
    </row>
    <row r="12" spans="1:53" ht="39.950000000000003" customHeight="1" x14ac:dyDescent="0.4">
      <c r="A12" s="26">
        <v>21</v>
      </c>
      <c r="B12" s="14">
        <v>42514</v>
      </c>
      <c r="C12" s="15" t="s">
        <v>70</v>
      </c>
      <c r="D12" s="19" t="s">
        <v>71</v>
      </c>
      <c r="E12" s="18" t="s">
        <v>89</v>
      </c>
      <c r="F12" s="18">
        <v>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>
        <f t="shared" si="0"/>
        <v>0</v>
      </c>
    </row>
    <row r="13" spans="1:53" ht="39.950000000000003" customHeight="1" x14ac:dyDescent="0.4">
      <c r="A13" s="26">
        <v>21</v>
      </c>
      <c r="B13" s="14">
        <v>42514</v>
      </c>
      <c r="C13" s="15" t="s">
        <v>72</v>
      </c>
      <c r="D13" s="19" t="s">
        <v>73</v>
      </c>
      <c r="E13" s="18" t="s">
        <v>89</v>
      </c>
      <c r="F13" s="18">
        <v>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>
        <f t="shared" si="0"/>
        <v>0</v>
      </c>
    </row>
    <row r="14" spans="1:53" ht="39.950000000000003" customHeight="1" x14ac:dyDescent="0.4">
      <c r="A14" s="26">
        <v>21</v>
      </c>
      <c r="B14" s="14">
        <v>42514</v>
      </c>
      <c r="C14" s="15" t="s">
        <v>74</v>
      </c>
      <c r="D14" s="19" t="s">
        <v>75</v>
      </c>
      <c r="E14" s="18" t="s">
        <v>89</v>
      </c>
      <c r="F14" s="18">
        <v>1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>
        <f t="shared" si="0"/>
        <v>0</v>
      </c>
    </row>
    <row r="15" spans="1:53" ht="39.950000000000003" customHeight="1" x14ac:dyDescent="0.25"/>
    <row r="16" spans="1:5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</sheetData>
  <mergeCells count="1">
    <mergeCell ref="A1:E1"/>
  </mergeCells>
  <printOptions horizontalCentered="1"/>
  <pageMargins left="0.7" right="0.7" top="0.75" bottom="0.75" header="0.3" footer="0.3"/>
  <pageSetup paperSize="5" scale="41" orientation="landscape" r:id="rId1"/>
  <headerFooter alignWithMargins="0">
    <oddHeader>&amp;R
ID'd by:_______________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74</vt:i4>
      </vt:variant>
    </vt:vector>
  </HeadingPairs>
  <TitlesOfParts>
    <vt:vector size="112" baseType="lpstr">
      <vt:lpstr>Wk 13</vt:lpstr>
      <vt:lpstr>Wk 14</vt:lpstr>
      <vt:lpstr>Wk 15</vt:lpstr>
      <vt:lpstr>Wk 16</vt:lpstr>
      <vt:lpstr>Wk 17</vt:lpstr>
      <vt:lpstr>Wk 18</vt:lpstr>
      <vt:lpstr>Wk 19</vt:lpstr>
      <vt:lpstr>Wk 20</vt:lpstr>
      <vt:lpstr>Wk 21</vt:lpstr>
      <vt:lpstr>Wk 22</vt:lpstr>
      <vt:lpstr>Wk 23</vt:lpstr>
      <vt:lpstr>Wk 24</vt:lpstr>
      <vt:lpstr>Wk 25</vt:lpstr>
      <vt:lpstr>Wk 26</vt:lpstr>
      <vt:lpstr>Wk 27</vt:lpstr>
      <vt:lpstr>Wk 28</vt:lpstr>
      <vt:lpstr>Wk 29</vt:lpstr>
      <vt:lpstr>Wk 30</vt:lpstr>
      <vt:lpstr>Wk 31</vt:lpstr>
      <vt:lpstr>Wk 32</vt:lpstr>
      <vt:lpstr>Wk 33</vt:lpstr>
      <vt:lpstr>Wk 34</vt:lpstr>
      <vt:lpstr>Wk 35</vt:lpstr>
      <vt:lpstr>Wk 36</vt:lpstr>
      <vt:lpstr>Wk 37</vt:lpstr>
      <vt:lpstr>Wk 38</vt:lpstr>
      <vt:lpstr>Wk 39</vt:lpstr>
      <vt:lpstr>Wk 40</vt:lpstr>
      <vt:lpstr>Wk 41</vt:lpstr>
      <vt:lpstr>Wk 42</vt:lpstr>
      <vt:lpstr>Wk 43</vt:lpstr>
      <vt:lpstr>Wk 44</vt:lpstr>
      <vt:lpstr>Wk 45</vt:lpstr>
      <vt:lpstr>Wk 46</vt:lpstr>
      <vt:lpstr>2016 Gravid Totals (Species)</vt:lpstr>
      <vt:lpstr>2016 Gravid Totals (EPI Week)</vt:lpstr>
      <vt:lpstr>Coop Gravids (Template)</vt:lpstr>
      <vt:lpstr>Weekly</vt:lpstr>
      <vt:lpstr>'2016 Gravid Totals (EPI Week)'!Gravid</vt:lpstr>
      <vt:lpstr>'2016 Gravid Totals (Species)'!Gravid</vt:lpstr>
      <vt:lpstr>'Wk 13'!Gravid</vt:lpstr>
      <vt:lpstr>'Wk 14'!Gravid</vt:lpstr>
      <vt:lpstr>'Wk 15'!Gravid</vt:lpstr>
      <vt:lpstr>'Wk 16'!Gravid</vt:lpstr>
      <vt:lpstr>'Wk 17'!Gravid</vt:lpstr>
      <vt:lpstr>'Wk 18'!Gravid</vt:lpstr>
      <vt:lpstr>'Wk 19'!Gravid</vt:lpstr>
      <vt:lpstr>'Wk 20'!Gravid</vt:lpstr>
      <vt:lpstr>'Wk 21'!Gravid</vt:lpstr>
      <vt:lpstr>'Wk 22'!Gravid</vt:lpstr>
      <vt:lpstr>'Wk 23'!Gravid</vt:lpstr>
      <vt:lpstr>'Wk 24'!Gravid</vt:lpstr>
      <vt:lpstr>'Wk 25'!Gravid</vt:lpstr>
      <vt:lpstr>'Wk 26'!Gravid</vt:lpstr>
      <vt:lpstr>'Wk 27'!Gravid</vt:lpstr>
      <vt:lpstr>'Wk 28'!Gravid</vt:lpstr>
      <vt:lpstr>'Wk 29'!Gravid</vt:lpstr>
      <vt:lpstr>'Wk 30'!Gravid</vt:lpstr>
      <vt:lpstr>'Wk 31'!Gravid</vt:lpstr>
      <vt:lpstr>'Wk 32'!Gravid</vt:lpstr>
      <vt:lpstr>'Wk 33'!Gravid</vt:lpstr>
      <vt:lpstr>'Wk 34'!Gravid</vt:lpstr>
      <vt:lpstr>'Wk 35'!Gravid</vt:lpstr>
      <vt:lpstr>'Wk 36'!Gravid</vt:lpstr>
      <vt:lpstr>'Wk 37'!Gravid</vt:lpstr>
      <vt:lpstr>'Wk 38'!Gravid</vt:lpstr>
      <vt:lpstr>'Wk 39'!Gravid</vt:lpstr>
      <vt:lpstr>'Wk 40'!Gravid</vt:lpstr>
      <vt:lpstr>'Wk 41'!Gravid</vt:lpstr>
      <vt:lpstr>'Wk 42'!Gravid</vt:lpstr>
      <vt:lpstr>'Wk 43'!Gravid</vt:lpstr>
      <vt:lpstr>'Wk 44'!Gravid</vt:lpstr>
      <vt:lpstr>'Wk 45'!Gravid</vt:lpstr>
      <vt:lpstr>'Wk 46'!Gravid</vt:lpstr>
      <vt:lpstr>Gravid</vt:lpstr>
      <vt:lpstr>'2016 Gravid Totals (EPI Week)'!Print_Area</vt:lpstr>
      <vt:lpstr>'2016 Gravid Totals (Species)'!Print_Area</vt:lpstr>
      <vt:lpstr>'Coop Gravids (Template)'!Print_Area</vt:lpstr>
      <vt:lpstr>'Wk 13'!Print_Area</vt:lpstr>
      <vt:lpstr>'Wk 14'!Print_Area</vt:lpstr>
      <vt:lpstr>'Wk 15'!Print_Area</vt:lpstr>
      <vt:lpstr>'Wk 16'!Print_Area</vt:lpstr>
      <vt:lpstr>'Wk 17'!Print_Area</vt:lpstr>
      <vt:lpstr>'Wk 18'!Print_Area</vt:lpstr>
      <vt:lpstr>'Wk 19'!Print_Area</vt:lpstr>
      <vt:lpstr>'Wk 20'!Print_Area</vt:lpstr>
      <vt:lpstr>'Wk 21'!Print_Area</vt:lpstr>
      <vt:lpstr>'Wk 22'!Print_Area</vt:lpstr>
      <vt:lpstr>'Wk 23'!Print_Area</vt:lpstr>
      <vt:lpstr>'Wk 24'!Print_Area</vt:lpstr>
      <vt:lpstr>'Wk 25'!Print_Area</vt:lpstr>
      <vt:lpstr>'Wk 26'!Print_Area</vt:lpstr>
      <vt:lpstr>'Wk 27'!Print_Area</vt:lpstr>
      <vt:lpstr>'Wk 28'!Print_Area</vt:lpstr>
      <vt:lpstr>'Wk 29'!Print_Area</vt:lpstr>
      <vt:lpstr>'Wk 30'!Print_Area</vt:lpstr>
      <vt:lpstr>'Wk 31'!Print_Area</vt:lpstr>
      <vt:lpstr>'Wk 32'!Print_Area</vt:lpstr>
      <vt:lpstr>'Wk 33'!Print_Area</vt:lpstr>
      <vt:lpstr>'Wk 34'!Print_Area</vt:lpstr>
      <vt:lpstr>'Wk 35'!Print_Area</vt:lpstr>
      <vt:lpstr>'Wk 36'!Print_Area</vt:lpstr>
      <vt:lpstr>'Wk 37'!Print_Area</vt:lpstr>
      <vt:lpstr>'Wk 38'!Print_Area</vt:lpstr>
      <vt:lpstr>'Wk 39'!Print_Area</vt:lpstr>
      <vt:lpstr>'Wk 40'!Print_Area</vt:lpstr>
      <vt:lpstr>'Wk 41'!Print_Area</vt:lpstr>
      <vt:lpstr>'Wk 42'!Print_Area</vt:lpstr>
      <vt:lpstr>'Wk 43'!Print_Area</vt:lpstr>
      <vt:lpstr>'Wk 44'!Print_Area</vt:lpstr>
      <vt:lpstr>'Wk 45'!Print_Area</vt:lpstr>
      <vt:lpstr>'Wk 46'!Print_Area</vt:lpstr>
    </vt:vector>
  </TitlesOfParts>
  <Company>County of Volusia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County of Volusia</dc:creator>
  <cp:lastModifiedBy>Ross,Gregory K</cp:lastModifiedBy>
  <dcterms:created xsi:type="dcterms:W3CDTF">2016-02-10T16:25:56Z</dcterms:created>
  <dcterms:modified xsi:type="dcterms:W3CDTF">2017-02-06T16:58:08Z</dcterms:modified>
</cp:coreProperties>
</file>