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nte 1 - In-House Lösung" sheetId="1" state="visible" r:id="rId3"/>
    <sheet name="Variante 2 - Prio365 Lösung" sheetId="2" state="visible" r:id="rId4"/>
    <sheet name="Variante 3 - AWS Lösung" sheetId="3" state="visible" r:id="rId5"/>
    <sheet name="Variante 4 - MSA Lösung" sheetId="4" state="visible" r:id="rId6"/>
    <sheet name="Variante 5 - Hybrid Lösung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<sst xmlns="http://schemas.openxmlformats.org/spreadsheetml/2006/main" count="184" uniqueCount="69">
  <si>
    <t xml:space="preserve">Variante 1 - In-House Lösung</t>
  </si>
  <si>
    <t xml:space="preserve">Anmerkung</t>
  </si>
  <si>
    <t xml:space="preserve">Fixkosten (gesamt)</t>
  </si>
  <si>
    <t xml:space="preserve">Monatl. Kosten (gesamt)</t>
  </si>
  <si>
    <t xml:space="preserve">Gesamtkosten</t>
  </si>
  <si>
    <t xml:space="preserve">Die Vertretung erhält das gleiche Gehalt wie der festangestellte Systemadministrator</t>
  </si>
  <si>
    <t xml:space="preserve">Produkt</t>
  </si>
  <si>
    <t xml:space="preserve">Typ</t>
  </si>
  <si>
    <t xml:space="preserve">Anzahl</t>
  </si>
  <si>
    <t xml:space="preserve">Fixkosten</t>
  </si>
  <si>
    <t xml:space="preserve">Monatl. Kosten (einmalig)</t>
  </si>
  <si>
    <t xml:space="preserve">Monatl. Kosten (x Anzahl)</t>
  </si>
  <si>
    <t xml:space="preserve">Monatliche Kosten</t>
  </si>
  <si>
    <t xml:space="preserve">Quelle</t>
  </si>
  <si>
    <t xml:space="preserve">Hardware</t>
  </si>
  <si>
    <t xml:space="preserve">Asus Hyper M.2 X16</t>
  </si>
  <si>
    <t xml:space="preserve">RAID Controller</t>
  </si>
  <si>
    <t xml:space="preserve">Link</t>
  </si>
  <si>
    <t xml:space="preserve">Asus Pro WS Wrx80e</t>
  </si>
  <si>
    <t xml:space="preserve">Motherboard</t>
  </si>
  <si>
    <t xml:space="preserve">Chassis 18 HE</t>
  </si>
  <si>
    <t xml:space="preserve">Serverschrank</t>
  </si>
  <si>
    <t xml:space="preserve">HPE NIC Quad Port 16</t>
  </si>
  <si>
    <t xml:space="preserve">Netzwerkkarte</t>
  </si>
  <si>
    <t xml:space="preserve">Intel Xeon E-2334</t>
  </si>
  <si>
    <t xml:space="preserve">CPU</t>
  </si>
  <si>
    <t xml:space="preserve">Powerwalker VI 3000 RCE</t>
  </si>
  <si>
    <t xml:space="preserve">Netzstecker</t>
  </si>
  <si>
    <t xml:space="preserve">Samsung PM-883 SSD</t>
  </si>
  <si>
    <t xml:space="preserve">Speicher</t>
  </si>
  <si>
    <t xml:space="preserve">32GB Samsung ECC DDR5-4800</t>
  </si>
  <si>
    <t xml:space="preserve">RAM</t>
  </si>
  <si>
    <t xml:space="preserve">Software</t>
  </si>
  <si>
    <t xml:space="preserve">Cockpit (Server Management)</t>
  </si>
  <si>
    <t xml:space="preserve">Fail2Ban (Sicherheit)</t>
  </si>
  <si>
    <t xml:space="preserve">NFS (Dateiverwaltung)</t>
  </si>
  <si>
    <t xml:space="preserve">OpenZFS (Backups)</t>
  </si>
  <si>
    <t xml:space="preserve">OpenVPN</t>
  </si>
  <si>
    <t xml:space="preserve">UFW (Sicherheit)</t>
  </si>
  <si>
    <t xml:space="preserve">Personal</t>
  </si>
  <si>
    <t xml:space="preserve">Systemadministrator</t>
  </si>
  <si>
    <t xml:space="preserve">Personalkosten</t>
  </si>
  <si>
    <t xml:space="preserve">Vertretung</t>
  </si>
  <si>
    <t xml:space="preserve">Variante 2 - Prio365 Lösung</t>
  </si>
  <si>
    <t xml:space="preserve">Lizenzen</t>
  </si>
  <si>
    <t xml:space="preserve">Prio365</t>
  </si>
  <si>
    <t xml:space="preserve">Dienstleistung</t>
  </si>
  <si>
    <t xml:space="preserve">Variante 3 – AWS Lösung</t>
  </si>
  <si>
    <t xml:space="preserve">Da Amazon nur auf Anfrage Preise bereitstellt, handelt es sich bei folgenden Angaben um schätzungen.</t>
  </si>
  <si>
    <t xml:space="preserve">Amazon Lightsail</t>
  </si>
  <si>
    <t xml:space="preserve">Dienst</t>
  </si>
  <si>
    <t xml:space="preserve">Amazon RDS</t>
  </si>
  <si>
    <t xml:space="preserve">Amazon S3</t>
  </si>
  <si>
    <t xml:space="preserve">AWS Backup</t>
  </si>
  <si>
    <t xml:space="preserve">AWS IAM</t>
  </si>
  <si>
    <t xml:space="preserve">AWS VPN</t>
  </si>
  <si>
    <t xml:space="preserve">AWS WorkDocs</t>
  </si>
  <si>
    <t xml:space="preserve">Variante 4 – Microsoft Azure Lösung</t>
  </si>
  <si>
    <t xml:space="preserve">Microsoft Office 365</t>
  </si>
  <si>
    <t xml:space="preserve">Variante 5 - Hybrid Lösung</t>
  </si>
  <si>
    <t xml:space="preserve">Cisco Router ISR 921  </t>
  </si>
  <si>
    <t xml:space="preserve">Router</t>
  </si>
  <si>
    <t xml:space="preserve">Cisco WS-C3650-48PS-E</t>
  </si>
  <si>
    <t xml:space="preserve">Switch</t>
  </si>
  <si>
    <t xml:space="preserve">Dell PowerEdge R750XS 16SFF Configure-to-order Server</t>
  </si>
  <si>
    <t xml:space="preserve">Server</t>
  </si>
  <si>
    <t xml:space="preserve">Microsoft 365 Business Premium</t>
  </si>
  <si>
    <t xml:space="preserve">Windows Defender (Sicherheit)</t>
  </si>
  <si>
    <t xml:space="preserve">Windows Server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</si>
</sst>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2D];[RED]\-#,##0.00\ [$€-42D]"/>
    <numFmt numFmtId="166" formatCode="#,##0.00\ [$€-407];[RED]\-#,##0.00\ [$€-407]"/>
    <numFmt numFmtId="167" formatCode="[$-409]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Times New Roman"/>
      <family val="0"/>
      <charset val="1"/>
    </font>
    <font>
      <b val="true"/>
      <sz val="24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4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C1C1C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395511"/>
        <bgColor rgb="FF003300"/>
      </patternFill>
    </fill>
    <fill>
      <patternFill patternType="solid">
        <fgColor rgb="FF000000"/>
        <bgColor rgb="FF1C1C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laxus.de/de/s1/product/asus-hyper-m2-x16-card-storage-controller-12285875?supplier=2705624&amp;utm_source=google&amp;utm_medium=cpc&amp;utm_campaign=Prod_DE_Pmax_M4_C4_T31&amp;campaignid=21728833566&amp;adtype=pla&amp;adgroupid=&amp;adid=&amp;gad_source=1&amp;gad_campaignid=21" TargetMode="External"/><Relationship Id="rId2" Type="http://schemas.openxmlformats.org/officeDocument/2006/relationships/hyperlink" Target="https://www.asus.com/de/motherboards-components/motherboards/workstation/pro-ws-wrx80e-sage-se-wifi-ii/" TargetMode="External"/><Relationship Id="rId3" Type="http://schemas.openxmlformats.org/officeDocument/2006/relationships/hyperlink" Target="https://www.serverschrank24.de/18-he-serverschrank-wandgehause-mit-glastur-bxtxh-600-x-450-x-1000-mm.html?gad_source=1&amp;gad_campaignid=17424851225&amp;gbraid=0AAAAADhDbeap7KFvFb8TNndqOSLili_bM&amp;gclid=Cj0KCQjwgIXCBhDBARIsAELC9ZgRLs85otx3GQTc59jV1mjz_TbjvypnG3Kuw" TargetMode="External"/><Relationship Id="rId4" Type="http://schemas.openxmlformats.org/officeDocument/2006/relationships/hyperlink" Target="https://it-market.com/de/komponenten/adapter/pci/hpe/435506-003/457402-74121?gad_source=1&amp;gad_campaignid=18671065178&amp;gbraid=0AAAAADqe1y4Ev0R2jJkX59LXPrOx5kIgs&amp;gclid=CjwKCAjw9uPCBhATEiwABHN9Kw1LCLiWyIi2scH84kweRXV0mJoRXHGzVFLFNslRoPKqA9LVopPVpxoCE7MQAvD_Bw" TargetMode="External"/><Relationship Id="rId5" Type="http://schemas.openxmlformats.org/officeDocument/2006/relationships/hyperlink" Target="https://www.intel.de/content/www/de/de/products/sku/212258/intel-xeon-e2334-processor-8m-cache-3-40-ghz/specifications.html" TargetMode="External"/><Relationship Id="rId6" Type="http://schemas.openxmlformats.org/officeDocument/2006/relationships/hyperlink" Target="https://www.computerxtreme.de/BlueWalker-PowerWalker-VI-3000-SCL-Schutzkontakt-USV-schwarz" TargetMode="External"/><Relationship Id="rId7" Type="http://schemas.openxmlformats.org/officeDocument/2006/relationships/hyperlink" Target="https://www.galaxus.de/de/s1/product/samsung-pm883-960-gb-25-ssd-17740520?supplier=2705624&amp;utm_source=google&amp;utm_medium=cpc&amp;utm_campaign=Prod_DE_Pmax_M7_C4_T31&amp;campaignid=21739140364&amp;adtype=pla&amp;adgroupid=&amp;adid=&amp;gad_source=1&amp;gad_campaignid=21739144999&amp;gbra" TargetMode="External"/><Relationship Id="rId8" Type="http://schemas.openxmlformats.org/officeDocument/2006/relationships/hyperlink" Target="https://www.serverschrank24.de/18-he-serverschrank-wandgehause-mit-glastur-bxtxh-600-x-450-x-1000-mm.html?gad_source=1&amp;gad_campaignid=17424851225&amp;gbraid=0AAAAADhDbeap7KFvFb8TNndqOSLili_bM&amp;gclid=Cj0KCQjwgIXCBhDBARIsAELC9ZgRLs85otx3GQTc59jV1mjz_TbjvypnG3Kuw" TargetMode="External"/><Relationship Id="rId9" Type="http://schemas.openxmlformats.org/officeDocument/2006/relationships/hyperlink" Target="https://www.f-m-shop.de/14213432000.html" TargetMode="External"/><Relationship Id="rId10" Type="http://schemas.openxmlformats.org/officeDocument/2006/relationships/hyperlink" Target="https://cockpit-project.org/" TargetMode="External"/><Relationship Id="rId11" Type="http://schemas.openxmlformats.org/officeDocument/2006/relationships/hyperlink" Target="https://wiki.ubuntuusers.de/fail2ban/" TargetMode="External"/><Relationship Id="rId12" Type="http://schemas.openxmlformats.org/officeDocument/2006/relationships/hyperlink" Target="https://wiki.ubuntuusers.de/NFS/" TargetMode="External"/><Relationship Id="rId13" Type="http://schemas.openxmlformats.org/officeDocument/2006/relationships/hyperlink" Target="https://openzfs.org/wiki/Main_Page" TargetMode="External"/><Relationship Id="rId14" Type="http://schemas.openxmlformats.org/officeDocument/2006/relationships/hyperlink" Target="https://openvpn.net/" TargetMode="External"/><Relationship Id="rId15" Type="http://schemas.openxmlformats.org/officeDocument/2006/relationships/hyperlink" Target="https://wiki.ubuntuusers.de/ufw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rio365.app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iki.ubuntuusers.de/NFS/" TargetMode="External"/><Relationship Id="rId2" Type="http://schemas.openxmlformats.org/officeDocument/2006/relationships/hyperlink" Target="https://wiki.ubuntuusers.de/NFS/" TargetMode="External"/><Relationship Id="rId3" Type="http://schemas.openxmlformats.org/officeDocument/2006/relationships/hyperlink" Target="https://wiki.ubuntuusers.de/NFS/" TargetMode="External"/><Relationship Id="rId4" Type="http://schemas.openxmlformats.org/officeDocument/2006/relationships/hyperlink" Target="https://wiki.ubuntuusers.de/NFS/" TargetMode="External"/><Relationship Id="rId5" Type="http://schemas.openxmlformats.org/officeDocument/2006/relationships/hyperlink" Target="https://wiki.ubuntuusers.de/NFS/" TargetMode="External"/><Relationship Id="rId6" Type="http://schemas.openxmlformats.org/officeDocument/2006/relationships/hyperlink" Target="https://wiki.ubuntuusers.de/NFS/" TargetMode="External"/><Relationship Id="rId7" Type="http://schemas.openxmlformats.org/officeDocument/2006/relationships/hyperlink" Target="https://wiki.ubuntuusers.de/NFS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ubuntuusers.de/NF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it-market.com/de/router/soho/cisco/c921-4pltegb/664783-E2-159154?gad_source=1&amp;gad_campaignid=18671065178&amp;gbraid=0AAAAADqe1y6Ofxx10UGuHVMLnGD__Hhl-&amp;gclid=CjwKCAjw3_PCBhA2EiwAkH_j4mt3Ql_zqNUNAO_zOFYiVzuF7S38hNhYTiQfZFDbPed8S760E5U4hxoC0tIQAvD_BwE" TargetMode="External"/><Relationship Id="rId2" Type="http://schemas.openxmlformats.org/officeDocument/2006/relationships/hyperlink" Target="https://www.f-m-shop.de/14213432000.html" TargetMode="External"/><Relationship Id="rId3" Type="http://schemas.openxmlformats.org/officeDocument/2006/relationships/hyperlink" Target="https://serverhero.de/dell-poweredge-r750xs-16sff-configure-to-order-server?campaignid=17626218648&amp;adgroupid=141339412067&amp;adid=607768545251&amp;gad_source=1&amp;gad_campaignid=17626218648&amp;gbraid=0AAAAADd1BMM12xX6JyHU1oM1mYJGMpWYM&amp;gclid=CjwKCAjw3_PCBhA2EiwAkH_j4pS" TargetMode="External"/><Relationship Id="rId4" Type="http://schemas.openxmlformats.org/officeDocument/2006/relationships/hyperlink" Target="https://it-market.com/de/komponenten/adapter/pci/hpe/435506-003/457402-74121?gad_source=1&amp;gad_campaignid=18671065178&amp;gbraid=0AAAAADqe1y4Ev0R2jJkX59LXPrOx5kIgs&amp;gclid=CjwKCAjw9uPCBhATEiwABHN9Kw1LCLiWyIi2scH84kweRXV0mJoRXHGzVFLFNslRoPKqA9LVopPVpxoCE7MQAvD_Bw" TargetMode="External"/><Relationship Id="rId5" Type="http://schemas.openxmlformats.org/officeDocument/2006/relationships/hyperlink" Target="https://openvpn.net/" TargetMode="External"/><Relationship Id="rId6" Type="http://schemas.openxmlformats.org/officeDocument/2006/relationships/hyperlink" Target="https://wiki.ubuntuusers.de/ufw/" TargetMode="External"/><Relationship Id="rId7" Type="http://schemas.openxmlformats.org/officeDocument/2006/relationships/hyperlink" Target="https://lizenzstar.de/windows-server-2022-stand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9" min="5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4"/>
      <c r="H1" s="4"/>
    </row>
    <row r="2" customFormat="false" ht="29.15" hidden="false" customHeight="fals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5</v>
      </c>
      <c r="C4" s="8"/>
      <c r="D4" s="7"/>
      <c r="E4" s="9" t="n">
        <f aca="false">SUM(E9:E1048576)</f>
        <v>2349.71</v>
      </c>
      <c r="F4" s="9" t="n">
        <f aca="false">SUM(H9:H1048576) / 12</f>
        <v>3000</v>
      </c>
      <c r="G4" s="9" t="n">
        <f aca="false">SUM(I9:I1048576)</f>
        <v>38349.71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 t="e">
        <f aca="false">SUM(#REF!)</f>
        <v>#REF!</v>
      </c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12" customFormat="true" ht="13.4" hidden="false" customHeight="true" outlineLevel="0" collapsed="false">
      <c r="B8" s="14" t="s">
        <v>14</v>
      </c>
      <c r="C8" s="14"/>
      <c r="D8" s="14"/>
      <c r="E8" s="14"/>
      <c r="F8" s="15"/>
      <c r="G8" s="16"/>
      <c r="H8" s="16"/>
      <c r="I8" s="17"/>
      <c r="J8" s="18"/>
      <c r="XDZ8" s="13"/>
      <c r="XEA8" s="13"/>
      <c r="XEB8" s="13"/>
      <c r="XEC8" s="13"/>
      <c r="XED8" s="13"/>
      <c r="XEE8" s="13"/>
      <c r="XEF8" s="13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customFormat="false" ht="14.9" hidden="false" customHeight="false" outlineLevel="0" collapsed="false">
      <c r="B9" s="7" t="s">
        <v>15</v>
      </c>
      <c r="C9" s="19" t="s">
        <v>16</v>
      </c>
      <c r="D9" s="19" t="n">
        <v>1</v>
      </c>
      <c r="E9" s="20" t="n">
        <v>41.1</v>
      </c>
      <c r="F9" s="20" t="n">
        <v>0</v>
      </c>
      <c r="G9" s="20" t="n">
        <v>0</v>
      </c>
      <c r="H9" s="20" t="n">
        <f aca="false">SUM(F9,PRODUCT(D9, G9)) * 12</f>
        <v>0</v>
      </c>
      <c r="I9" s="20" t="n">
        <f aca="false">SUM(E9, H9)</f>
        <v>41.1</v>
      </c>
      <c r="J9" s="21" t="s">
        <v>17</v>
      </c>
      <c r="XDZ9" s="11"/>
      <c r="XEA9" s="11"/>
    </row>
    <row r="10" customFormat="false" ht="14.9" hidden="false" customHeight="false" outlineLevel="0" collapsed="false">
      <c r="B10" s="7" t="s">
        <v>18</v>
      </c>
      <c r="C10" s="19" t="s">
        <v>19</v>
      </c>
      <c r="D10" s="19" t="n">
        <v>1</v>
      </c>
      <c r="E10" s="20" t="n">
        <v>887.9</v>
      </c>
      <c r="F10" s="20" t="n">
        <v>0</v>
      </c>
      <c r="G10" s="20" t="n">
        <v>0</v>
      </c>
      <c r="H10" s="20" t="n">
        <f aca="false">SUM(F10,PRODUCT(D10, G10)) * 12</f>
        <v>0</v>
      </c>
      <c r="I10" s="20" t="n">
        <f aca="false">SUM(E10, H10)</f>
        <v>887.9</v>
      </c>
      <c r="J10" s="22" t="s">
        <v>17</v>
      </c>
      <c r="XDZ10" s="11"/>
      <c r="XEA10" s="11"/>
    </row>
    <row r="11" customFormat="false" ht="14.9" hidden="false" customHeight="false" outlineLevel="0" collapsed="false">
      <c r="B11" s="7" t="s">
        <v>20</v>
      </c>
      <c r="C11" s="19" t="s">
        <v>21</v>
      </c>
      <c r="D11" s="19" t="n">
        <v>1</v>
      </c>
      <c r="E11" s="20" t="n">
        <v>250</v>
      </c>
      <c r="F11" s="20" t="n">
        <v>0</v>
      </c>
      <c r="G11" s="20" t="n">
        <v>0</v>
      </c>
      <c r="H11" s="20" t="n">
        <f aca="false">SUM(F11,PRODUCT(D11, G11)) * 12</f>
        <v>0</v>
      </c>
      <c r="I11" s="20" t="n">
        <f aca="false">SUM(E11, H11)</f>
        <v>250</v>
      </c>
      <c r="J11" s="21" t="s">
        <v>17</v>
      </c>
      <c r="XDZ11" s="11"/>
      <c r="XEA11" s="11"/>
    </row>
    <row r="12" customFormat="false" ht="14.9" hidden="false" customHeight="false" outlineLevel="0" collapsed="false">
      <c r="B12" s="7" t="s">
        <v>22</v>
      </c>
      <c r="C12" s="19" t="s">
        <v>23</v>
      </c>
      <c r="D12" s="19" t="n">
        <v>1</v>
      </c>
      <c r="E12" s="20" t="n">
        <v>25</v>
      </c>
      <c r="F12" s="20" t="n">
        <v>0</v>
      </c>
      <c r="G12" s="20" t="n">
        <v>0</v>
      </c>
      <c r="H12" s="20" t="n">
        <f aca="false">SUM(F12,PRODUCT(D12, G12)) * 12</f>
        <v>0</v>
      </c>
      <c r="I12" s="20" t="n">
        <f aca="false">SUM(E12, H12)</f>
        <v>25</v>
      </c>
      <c r="J12" s="21" t="s">
        <v>17</v>
      </c>
      <c r="XDZ12" s="11"/>
      <c r="XEA12" s="11"/>
    </row>
    <row r="13" customFormat="false" ht="14.9" hidden="false" customHeight="false" outlineLevel="0" collapsed="false">
      <c r="B13" s="7" t="s">
        <v>24</v>
      </c>
      <c r="C13" s="19" t="s">
        <v>25</v>
      </c>
      <c r="D13" s="19" t="n">
        <v>1</v>
      </c>
      <c r="E13" s="20" t="n">
        <v>159.99</v>
      </c>
      <c r="F13" s="20" t="n">
        <v>0</v>
      </c>
      <c r="G13" s="20" t="n">
        <v>0</v>
      </c>
      <c r="H13" s="20" t="n">
        <f aca="false">SUM(F13,PRODUCT(D13, G13)) * 12</f>
        <v>0</v>
      </c>
      <c r="I13" s="20" t="n">
        <f aca="false">SUM(E13, H13)</f>
        <v>159.99</v>
      </c>
      <c r="J13" s="21" t="s">
        <v>17</v>
      </c>
      <c r="XDZ13" s="11"/>
      <c r="XEA13" s="11"/>
    </row>
    <row r="14" customFormat="false" ht="14.9" hidden="false" customHeight="false" outlineLevel="0" collapsed="false">
      <c r="B14" s="7" t="s">
        <v>26</v>
      </c>
      <c r="C14" s="19" t="s">
        <v>27</v>
      </c>
      <c r="D14" s="19" t="n">
        <v>1</v>
      </c>
      <c r="E14" s="20" t="n">
        <v>365.1</v>
      </c>
      <c r="F14" s="20" t="n">
        <v>0</v>
      </c>
      <c r="G14" s="20" t="n">
        <v>0</v>
      </c>
      <c r="H14" s="20" t="n">
        <f aca="false">SUM(F14,PRODUCT(D14, G14)) * 12</f>
        <v>0</v>
      </c>
      <c r="I14" s="20" t="n">
        <f aca="false">SUM(E14, H14)</f>
        <v>365.1</v>
      </c>
      <c r="J14" s="21" t="s">
        <v>17</v>
      </c>
      <c r="XDZ14" s="11"/>
      <c r="XEA14" s="11"/>
    </row>
    <row r="15" customFormat="false" ht="14.9" hidden="false" customHeight="false" outlineLevel="0" collapsed="false">
      <c r="B15" s="7" t="s">
        <v>28</v>
      </c>
      <c r="C15" s="19" t="s">
        <v>29</v>
      </c>
      <c r="D15" s="19" t="n">
        <v>2</v>
      </c>
      <c r="E15" s="20" t="n">
        <v>119.09</v>
      </c>
      <c r="F15" s="20" t="n">
        <v>0</v>
      </c>
      <c r="G15" s="20" t="n">
        <v>0</v>
      </c>
      <c r="H15" s="20" t="n">
        <f aca="false">SUM(F15,PRODUCT(D15, G15)) * 12</f>
        <v>0</v>
      </c>
      <c r="I15" s="20" t="n">
        <f aca="false">SUM(E15, H15)</f>
        <v>119.09</v>
      </c>
      <c r="J15" s="21" t="s">
        <v>17</v>
      </c>
      <c r="XDZ15" s="11"/>
      <c r="XEA15" s="11"/>
    </row>
    <row r="16" customFormat="false" ht="14.9" hidden="false" customHeight="false" outlineLevel="0" collapsed="false">
      <c r="B16" s="7" t="s">
        <v>20</v>
      </c>
      <c r="C16" s="19" t="s">
        <v>21</v>
      </c>
      <c r="D16" s="19" t="n">
        <v>1</v>
      </c>
      <c r="E16" s="20" t="n">
        <v>250</v>
      </c>
      <c r="F16" s="20" t="n">
        <v>0</v>
      </c>
      <c r="G16" s="20" t="n">
        <v>0</v>
      </c>
      <c r="H16" s="20" t="n">
        <f aca="false">SUM(F16,PRODUCT(D16, G16)) * 12</f>
        <v>0</v>
      </c>
      <c r="I16" s="20" t="n">
        <f aca="false">SUM(E16, H16)</f>
        <v>250</v>
      </c>
      <c r="J16" s="21" t="s">
        <v>17</v>
      </c>
      <c r="XDZ16" s="11"/>
      <c r="XEA16" s="11"/>
    </row>
    <row r="17" customFormat="false" ht="14.9" hidden="false" customHeight="false" outlineLevel="0" collapsed="false">
      <c r="B17" s="7" t="s">
        <v>30</v>
      </c>
      <c r="C17" s="19" t="s">
        <v>31</v>
      </c>
      <c r="D17" s="19" t="n">
        <v>2</v>
      </c>
      <c r="E17" s="20" t="n">
        <v>251.53</v>
      </c>
      <c r="F17" s="20" t="n">
        <v>0</v>
      </c>
      <c r="G17" s="20" t="n">
        <v>0</v>
      </c>
      <c r="H17" s="20" t="n">
        <f aca="false">SUM(F17,PRODUCT(D17, G17)) * 12</f>
        <v>0</v>
      </c>
      <c r="I17" s="20" t="n">
        <f aca="false">SUM(E17, H17)</f>
        <v>251.53</v>
      </c>
      <c r="J17" s="21" t="s">
        <v>17</v>
      </c>
      <c r="XDZ17" s="11"/>
      <c r="XEA17" s="11"/>
    </row>
    <row r="18" customFormat="false" ht="12.8" hidden="false" customHeight="false" outlineLevel="0" collapsed="false">
      <c r="B18" s="14" t="s">
        <v>32</v>
      </c>
      <c r="C18" s="23"/>
      <c r="D18" s="24"/>
      <c r="E18" s="16"/>
      <c r="F18" s="16"/>
      <c r="G18" s="16"/>
      <c r="H18" s="25"/>
      <c r="I18" s="25"/>
      <c r="J18" s="25"/>
      <c r="XDZ18" s="11"/>
      <c r="XEA18" s="11"/>
    </row>
    <row r="19" customFormat="false" ht="14.9" hidden="false" customHeight="false" outlineLevel="0" collapsed="false">
      <c r="B19" s="7" t="s">
        <v>33</v>
      </c>
      <c r="C19" s="19" t="s">
        <v>32</v>
      </c>
      <c r="D19" s="19" t="n">
        <v>1</v>
      </c>
      <c r="E19" s="20" t="n">
        <v>0</v>
      </c>
      <c r="F19" s="20" t="n">
        <v>0</v>
      </c>
      <c r="G19" s="20" t="n">
        <v>0</v>
      </c>
      <c r="H19" s="20" t="n">
        <f aca="false">SUM(F19,PRODUCT(D19, G19)) * 12</f>
        <v>0</v>
      </c>
      <c r="I19" s="20" t="n">
        <f aca="false">SUM(E19, H19)</f>
        <v>0</v>
      </c>
      <c r="J19" s="21" t="s">
        <v>17</v>
      </c>
      <c r="XDZ19" s="11"/>
      <c r="XEA19" s="11"/>
    </row>
    <row r="20" customFormat="false" ht="14.9" hidden="false" customHeight="false" outlineLevel="0" collapsed="false">
      <c r="B20" s="7" t="s">
        <v>34</v>
      </c>
      <c r="C20" s="19" t="s">
        <v>32</v>
      </c>
      <c r="D20" s="19" t="n">
        <v>1</v>
      </c>
      <c r="E20" s="20" t="n">
        <v>0</v>
      </c>
      <c r="F20" s="20" t="n">
        <v>0</v>
      </c>
      <c r="G20" s="20" t="n">
        <v>0</v>
      </c>
      <c r="H20" s="20" t="n">
        <f aca="false">SUM(F20,PRODUCT(D20, G20)) * 12</f>
        <v>0</v>
      </c>
      <c r="I20" s="20" t="n">
        <f aca="false">SUM(E20, H20)</f>
        <v>0</v>
      </c>
      <c r="J20" s="21" t="s">
        <v>17</v>
      </c>
      <c r="XDZ20" s="11"/>
      <c r="XEA20" s="11"/>
    </row>
    <row r="21" customFormat="false" ht="14.9" hidden="false" customHeight="false" outlineLevel="0" collapsed="false">
      <c r="B21" s="7" t="s">
        <v>35</v>
      </c>
      <c r="C21" s="19" t="s">
        <v>32</v>
      </c>
      <c r="D21" s="19" t="n">
        <v>1</v>
      </c>
      <c r="E21" s="20" t="n">
        <v>0</v>
      </c>
      <c r="F21" s="20" t="n">
        <v>0</v>
      </c>
      <c r="G21" s="20" t="n">
        <v>0</v>
      </c>
      <c r="H21" s="20" t="n">
        <f aca="false">SUM(F21,PRODUCT(D21, G21)) * 12</f>
        <v>0</v>
      </c>
      <c r="I21" s="20" t="n">
        <f aca="false">SUM(E21, H21)</f>
        <v>0</v>
      </c>
      <c r="J21" s="22" t="s">
        <v>17</v>
      </c>
      <c r="XDZ21" s="11"/>
      <c r="XEA21" s="11"/>
    </row>
    <row r="22" customFormat="false" ht="14.9" hidden="false" customHeight="false" outlineLevel="0" collapsed="false">
      <c r="B22" s="7" t="s">
        <v>36</v>
      </c>
      <c r="C22" s="19" t="s">
        <v>32</v>
      </c>
      <c r="D22" s="19" t="n">
        <v>1</v>
      </c>
      <c r="E22" s="20" t="n">
        <v>0</v>
      </c>
      <c r="F22" s="20" t="n">
        <v>0</v>
      </c>
      <c r="G22" s="20" t="n">
        <v>0</v>
      </c>
      <c r="H22" s="20" t="n">
        <f aca="false">SUM(F22,PRODUCT(D22, G22)) * 12</f>
        <v>0</v>
      </c>
      <c r="I22" s="20" t="n">
        <f aca="false">SUM(E22, H22)</f>
        <v>0</v>
      </c>
      <c r="J22" s="21" t="s">
        <v>17</v>
      </c>
      <c r="XDZ22" s="11"/>
      <c r="XEA22" s="11"/>
    </row>
    <row r="23" customFormat="false" ht="14.9" hidden="false" customHeight="false" outlineLevel="0" collapsed="false">
      <c r="B23" s="7" t="s">
        <v>37</v>
      </c>
      <c r="C23" s="19" t="s">
        <v>32</v>
      </c>
      <c r="D23" s="19" t="n">
        <v>1</v>
      </c>
      <c r="E23" s="20" t="n">
        <v>0</v>
      </c>
      <c r="F23" s="20" t="n">
        <v>0</v>
      </c>
      <c r="G23" s="20" t="n">
        <v>0</v>
      </c>
      <c r="H23" s="20" t="n">
        <f aca="false">SUM(F23,PRODUCT(D23, G23)) * 12</f>
        <v>0</v>
      </c>
      <c r="I23" s="20" t="n">
        <f aca="false">SUM(E23, H23)</f>
        <v>0</v>
      </c>
      <c r="J23" s="21" t="s">
        <v>17</v>
      </c>
      <c r="XDZ23" s="11"/>
      <c r="XEA23" s="11"/>
    </row>
    <row r="24" customFormat="false" ht="14.9" hidden="false" customHeight="false" outlineLevel="0" collapsed="false">
      <c r="B24" s="7" t="s">
        <v>38</v>
      </c>
      <c r="C24" s="19" t="s">
        <v>32</v>
      </c>
      <c r="D24" s="19" t="n">
        <v>1</v>
      </c>
      <c r="E24" s="20" t="n">
        <v>0</v>
      </c>
      <c r="F24" s="20" t="n">
        <v>0</v>
      </c>
      <c r="G24" s="20" t="n">
        <v>0</v>
      </c>
      <c r="H24" s="20" t="n">
        <f aca="false">SUM(F24,PRODUCT(D24, G24)) * 12</f>
        <v>0</v>
      </c>
      <c r="I24" s="20" t="n">
        <f aca="false">SUM(E24, H24)</f>
        <v>0</v>
      </c>
      <c r="J24" s="21" t="s">
        <v>17</v>
      </c>
      <c r="XDZ24" s="11"/>
      <c r="XEA24" s="11"/>
    </row>
    <row r="25" customFormat="false" ht="12.8" hidden="false" customHeight="false" outlineLevel="0" collapsed="false">
      <c r="B25" s="14" t="s">
        <v>39</v>
      </c>
      <c r="C25" s="23"/>
      <c r="D25" s="24"/>
      <c r="E25" s="16"/>
      <c r="F25" s="16"/>
      <c r="G25" s="16"/>
      <c r="H25" s="25"/>
      <c r="I25" s="25"/>
      <c r="J25" s="25"/>
      <c r="XDZ25" s="11"/>
      <c r="XEA25" s="11"/>
    </row>
    <row r="26" customFormat="false" ht="12.8" hidden="false" customHeight="false" outlineLevel="0" collapsed="false">
      <c r="B26" s="7" t="s">
        <v>40</v>
      </c>
      <c r="C26" s="19" t="s">
        <v>41</v>
      </c>
      <c r="D26" s="19" t="n">
        <v>1</v>
      </c>
      <c r="E26" s="20" t="n">
        <v>0</v>
      </c>
      <c r="F26" s="20" t="n">
        <v>0</v>
      </c>
      <c r="G26" s="20" t="n">
        <v>3000</v>
      </c>
      <c r="H26" s="20" t="n">
        <f aca="false">SUM(F26,PRODUCT(D26, G26)) * 12</f>
        <v>36000</v>
      </c>
      <c r="I26" s="20" t="n">
        <f aca="false">SUM(E26, H26)</f>
        <v>36000</v>
      </c>
      <c r="J26" s="21"/>
      <c r="XDZ26" s="11"/>
      <c r="XEA26" s="11"/>
    </row>
    <row r="27" customFormat="false" ht="12.8" hidden="false" customHeight="false" outlineLevel="0" collapsed="false">
      <c r="B27" s="7" t="s">
        <v>42</v>
      </c>
      <c r="C27" s="19" t="s">
        <v>41</v>
      </c>
      <c r="D27" s="19" t="n">
        <v>1</v>
      </c>
      <c r="E27" s="20" t="n">
        <v>0</v>
      </c>
      <c r="F27" s="20" t="n">
        <v>0</v>
      </c>
      <c r="G27" s="20" t="n">
        <v>0</v>
      </c>
      <c r="H27" s="20" t="n">
        <f aca="false">SUM(F27,PRODUCT(D27, G27)) * 12</f>
        <v>0</v>
      </c>
      <c r="I27" s="20" t="n">
        <f aca="false">SUM(E27, H27)</f>
        <v>0</v>
      </c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B30" s="7"/>
      <c r="C30" s="19"/>
      <c r="D30" s="19"/>
      <c r="E30" s="20"/>
      <c r="F30" s="20"/>
      <c r="G30" s="20"/>
      <c r="H30" s="20"/>
      <c r="I30" s="20"/>
      <c r="J30" s="21"/>
      <c r="XDZ30" s="11"/>
      <c r="XEA30" s="11"/>
    </row>
    <row r="31" customFormat="false" ht="12.8" hidden="false" customHeight="false" outlineLevel="0" collapsed="false">
      <c r="B31" s="7"/>
      <c r="C31" s="19"/>
      <c r="D31" s="19"/>
      <c r="E31" s="20"/>
      <c r="F31" s="20"/>
      <c r="G31" s="20"/>
      <c r="H31" s="20"/>
      <c r="I31" s="20"/>
      <c r="J31" s="21"/>
      <c r="XDZ31" s="11"/>
      <c r="XEA31" s="11"/>
    </row>
    <row r="32" customFormat="false" ht="12.8" hidden="false" customHeight="false" outlineLevel="0" collapsed="false">
      <c r="B32" s="7"/>
      <c r="C32" s="19"/>
      <c r="D32" s="19"/>
      <c r="E32" s="20"/>
      <c r="F32" s="20"/>
      <c r="G32" s="20"/>
      <c r="H32" s="20"/>
      <c r="I32" s="20"/>
      <c r="J32" s="21"/>
      <c r="XDZ32" s="11"/>
      <c r="XEA32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2" r:id="rId4" display="Link"/>
    <hyperlink ref="J13" r:id="rId5" display="Link"/>
    <hyperlink ref="J14" r:id="rId6" display="Link"/>
    <hyperlink ref="J15" r:id="rId7" display="Link"/>
    <hyperlink ref="J16" r:id="rId8" display="Link"/>
    <hyperlink ref="J17" r:id="rId9" display="Link"/>
    <hyperlink ref="J19" r:id="rId10" display="Link"/>
    <hyperlink ref="J20" r:id="rId11" display="Link"/>
    <hyperlink ref="J21" r:id="rId12" display="Link"/>
    <hyperlink ref="J22" r:id="rId13" display="Link"/>
    <hyperlink ref="J23" r:id="rId14" display="Link"/>
    <hyperlink ref="J24" r:id="rId15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5" min="5" style="26" width="32.41"/>
    <col collapsed="false" customWidth="true" hidden="false" outlineLevel="0" max="9" min="6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4"/>
      <c r="H1" s="4"/>
      <c r="I1" s="4"/>
    </row>
    <row r="2" customFormat="false" ht="29.15" hidden="false" customHeight="false" outlineLevel="0" collapsed="false">
      <c r="B2" s="5" t="s">
        <v>43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/>
      <c r="C4" s="8"/>
      <c r="D4" s="7"/>
      <c r="E4" s="9" t="n">
        <f aca="false">SUM(E9:E1048576)</f>
        <v>0</v>
      </c>
      <c r="F4" s="9" t="n">
        <f aca="false">SUM(H9:H1048576) / 12</f>
        <v>115</v>
      </c>
      <c r="G4" s="9" t="n">
        <f aca="false">SUM(I9:I1048576)</f>
        <v>1380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12" customFormat="true" ht="13.4" hidden="false" customHeight="true" outlineLevel="0" collapsed="false">
      <c r="B8" s="14" t="s">
        <v>44</v>
      </c>
      <c r="C8" s="14"/>
      <c r="D8" s="14"/>
      <c r="E8" s="14"/>
      <c r="F8" s="15"/>
      <c r="G8" s="15"/>
      <c r="H8" s="16"/>
      <c r="I8" s="14"/>
      <c r="J8" s="18"/>
      <c r="XDZ8" s="13"/>
      <c r="XEA8" s="13"/>
      <c r="XEB8" s="13"/>
      <c r="XEC8" s="13"/>
      <c r="XED8" s="13"/>
      <c r="XEE8" s="13"/>
      <c r="XEF8" s="13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customFormat="false" ht="14.9" hidden="false" customHeight="false" outlineLevel="0" collapsed="false">
      <c r="B9" s="7" t="s">
        <v>45</v>
      </c>
      <c r="C9" s="27" t="s">
        <v>46</v>
      </c>
      <c r="D9" s="19" t="n">
        <v>10</v>
      </c>
      <c r="E9" s="28" t="n">
        <v>0</v>
      </c>
      <c r="F9" s="20" t="n">
        <v>0</v>
      </c>
      <c r="G9" s="20" t="n">
        <v>11.5</v>
      </c>
      <c r="H9" s="20" t="n">
        <f aca="false">SUM(F9,PRODUCT(D9, G9)) * 12</f>
        <v>1380</v>
      </c>
      <c r="I9" s="20" t="n">
        <f aca="false">SUM(E9, H9)</f>
        <v>1380</v>
      </c>
      <c r="J9" s="22" t="s">
        <v>17</v>
      </c>
      <c r="XDZ9" s="11"/>
      <c r="XEA9" s="11"/>
    </row>
    <row r="10" customFormat="false" ht="12.8" hidden="false" customHeight="false" outlineLevel="0" collapsed="false">
      <c r="B10" s="7"/>
      <c r="C10" s="19"/>
      <c r="D10" s="19"/>
      <c r="E10" s="28"/>
      <c r="F10" s="20"/>
      <c r="G10" s="20"/>
      <c r="H10" s="20"/>
      <c r="I10" s="20"/>
      <c r="J10" s="21"/>
      <c r="XDZ10" s="11"/>
      <c r="XEA10" s="11"/>
    </row>
    <row r="11" customFormat="false" ht="12.8" hidden="false" customHeight="false" outlineLevel="0" collapsed="false">
      <c r="B11" s="29"/>
      <c r="C11" s="30"/>
      <c r="D11" s="30"/>
      <c r="E11" s="31"/>
      <c r="F11" s="32"/>
      <c r="G11" s="32"/>
      <c r="H11" s="20"/>
      <c r="I11" s="32"/>
      <c r="J11" s="33"/>
      <c r="XDZ11" s="11"/>
      <c r="XEA11" s="11"/>
    </row>
    <row r="12" customFormat="false" ht="12.8" hidden="false" customHeight="false" outlineLevel="0" collapsed="false">
      <c r="B12" s="29"/>
      <c r="C12" s="30"/>
      <c r="D12" s="30"/>
      <c r="E12" s="31"/>
      <c r="F12" s="32"/>
      <c r="G12" s="32"/>
      <c r="H12" s="20"/>
      <c r="I12" s="32"/>
      <c r="J12" s="33"/>
      <c r="XDZ12" s="11"/>
      <c r="XEA12" s="11"/>
    </row>
    <row r="13" customFormat="false" ht="12.8" hidden="false" customHeight="false" outlineLevel="0" collapsed="false">
      <c r="B13" s="29"/>
      <c r="C13" s="30"/>
      <c r="D13" s="30"/>
      <c r="E13" s="31"/>
      <c r="F13" s="32"/>
      <c r="G13" s="32"/>
      <c r="H13" s="20"/>
      <c r="I13" s="32"/>
      <c r="J13" s="33"/>
      <c r="XDZ13" s="11"/>
      <c r="XEA13" s="11"/>
    </row>
    <row r="14" customFormat="false" ht="12.8" hidden="false" customHeight="false" outlineLevel="0" collapsed="false">
      <c r="B14" s="34"/>
      <c r="C14" s="30"/>
      <c r="D14" s="30"/>
      <c r="E14" s="35"/>
      <c r="F14" s="32"/>
      <c r="G14" s="32"/>
      <c r="H14" s="20"/>
      <c r="I14" s="32"/>
      <c r="J14" s="36"/>
      <c r="XDZ14" s="11"/>
      <c r="XEA14" s="11"/>
    </row>
    <row r="15" customFormat="false" ht="12.8" hidden="false" customHeight="false" outlineLevel="0" collapsed="false">
      <c r="B15" s="29"/>
      <c r="C15" s="30"/>
      <c r="D15" s="30"/>
      <c r="E15" s="35"/>
      <c r="F15" s="32"/>
      <c r="G15" s="32"/>
      <c r="H15" s="20"/>
      <c r="I15" s="32"/>
      <c r="J15" s="33"/>
      <c r="XDZ15" s="11"/>
      <c r="XEA15" s="11"/>
    </row>
    <row r="16" customFormat="false" ht="12.8" hidden="false" customHeight="false" outlineLevel="0" collapsed="false">
      <c r="B16" s="29"/>
      <c r="C16" s="30"/>
      <c r="D16" s="30"/>
      <c r="E16" s="35"/>
      <c r="F16" s="32"/>
      <c r="G16" s="32"/>
      <c r="H16" s="20"/>
      <c r="I16" s="32"/>
      <c r="J16" s="33"/>
      <c r="XDZ16" s="11"/>
      <c r="XEA16" s="11"/>
    </row>
    <row r="17" customFormat="false" ht="12.8" hidden="false" customHeight="false" outlineLevel="0" collapsed="false">
      <c r="B17" s="29"/>
      <c r="C17" s="30"/>
      <c r="D17" s="30"/>
      <c r="E17" s="31"/>
      <c r="F17" s="32"/>
      <c r="G17" s="32"/>
      <c r="H17" s="20"/>
      <c r="I17" s="32"/>
      <c r="J17" s="33"/>
      <c r="XDZ17" s="11"/>
      <c r="XEA17" s="11"/>
    </row>
    <row r="18" customFormat="false" ht="12.8" hidden="false" customHeight="false" outlineLevel="0" collapsed="false">
      <c r="B18" s="29"/>
      <c r="C18" s="30"/>
      <c r="D18" s="30"/>
      <c r="E18" s="31"/>
      <c r="F18" s="32"/>
      <c r="G18" s="32"/>
      <c r="H18" s="20"/>
      <c r="I18" s="32"/>
      <c r="J18" s="33"/>
      <c r="XDZ18" s="11"/>
      <c r="XEA18" s="11"/>
    </row>
    <row r="19" customFormat="false" ht="12.8" hidden="false" customHeight="false" outlineLevel="0" collapsed="false">
      <c r="B19" s="29"/>
      <c r="C19" s="30"/>
      <c r="D19" s="30"/>
      <c r="E19" s="31"/>
      <c r="F19" s="32"/>
      <c r="G19" s="32"/>
      <c r="H19" s="20"/>
      <c r="I19" s="32"/>
      <c r="J19" s="33"/>
      <c r="XDZ19" s="11"/>
      <c r="XEA19" s="11"/>
    </row>
    <row r="20" customFormat="false" ht="12.8" hidden="false" customHeight="false" outlineLevel="0" collapsed="false">
      <c r="B20" s="29"/>
      <c r="C20" s="30"/>
      <c r="D20" s="30"/>
      <c r="E20" s="31"/>
      <c r="F20" s="32"/>
      <c r="G20" s="32"/>
      <c r="H20" s="20"/>
      <c r="I20" s="32"/>
      <c r="J20" s="33"/>
      <c r="XDZ20" s="11"/>
      <c r="XEA20" s="11"/>
    </row>
    <row r="21" customFormat="false" ht="12.8" hidden="false" customHeight="false" outlineLevel="0" collapsed="false">
      <c r="B21" s="29"/>
      <c r="C21" s="30"/>
      <c r="D21" s="30"/>
      <c r="E21" s="31"/>
      <c r="F21" s="32"/>
      <c r="G21" s="32"/>
      <c r="H21" s="20"/>
      <c r="I21" s="32"/>
      <c r="J21" s="33"/>
      <c r="XDZ21" s="11"/>
      <c r="XEA21" s="11"/>
    </row>
    <row r="22" customFormat="false" ht="12.8" hidden="false" customHeight="false" outlineLevel="0" collapsed="false">
      <c r="B22" s="29"/>
      <c r="C22" s="30"/>
      <c r="D22" s="30"/>
      <c r="E22" s="31"/>
      <c r="F22" s="32"/>
      <c r="G22" s="32"/>
      <c r="H22" s="20"/>
      <c r="I22" s="32"/>
      <c r="J22" s="33"/>
      <c r="XDZ22" s="11"/>
      <c r="XEA22" s="11"/>
    </row>
    <row r="23" customFormat="false" ht="12.8" hidden="false" customHeight="false" outlineLevel="0" collapsed="false">
      <c r="B23" s="29"/>
      <c r="C23" s="30"/>
      <c r="D23" s="30"/>
      <c r="E23" s="31"/>
      <c r="F23" s="32"/>
      <c r="G23" s="32"/>
      <c r="H23" s="20"/>
      <c r="I23" s="32"/>
      <c r="J23" s="33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8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8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8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8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8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8"/>
      <c r="F29" s="20"/>
      <c r="G29" s="20"/>
      <c r="H29" s="20"/>
      <c r="I29" s="20"/>
      <c r="J29" s="21"/>
      <c r="XDZ29" s="11"/>
      <c r="XEA29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3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37" width="32.41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H1" s="4"/>
      <c r="I1" s="4"/>
    </row>
    <row r="2" customFormat="false" ht="29.15" hidden="false" customHeight="false" outlineLevel="0" collapsed="false">
      <c r="B2" s="5" t="s">
        <v>47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48</v>
      </c>
      <c r="C4" s="8"/>
      <c r="D4" s="7"/>
      <c r="E4" s="9" t="n">
        <f aca="false">SUM(E9:E1048576)</f>
        <v>0</v>
      </c>
      <c r="F4" s="9" t="n">
        <f aca="false">SUM(H9:H1048576) / 12</f>
        <v>65</v>
      </c>
      <c r="G4" s="9" t="n">
        <f aca="false">SUM(I9:I1048576)</f>
        <v>780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12" customFormat="true" ht="13.4" hidden="false" customHeight="true" outlineLevel="0" collapsed="false">
      <c r="B8" s="14" t="s">
        <v>44</v>
      </c>
      <c r="C8" s="14"/>
      <c r="D8" s="14"/>
      <c r="E8" s="14"/>
      <c r="F8" s="15"/>
      <c r="G8" s="15"/>
      <c r="H8" s="16"/>
      <c r="I8" s="14"/>
      <c r="J8" s="18"/>
      <c r="XDZ8" s="13"/>
      <c r="XEA8" s="13"/>
      <c r="XEB8" s="13"/>
      <c r="XEC8" s="13"/>
      <c r="XED8" s="13"/>
      <c r="XEE8" s="13"/>
      <c r="XEF8" s="13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customFormat="false" ht="14.9" hidden="false" customHeight="false" outlineLevel="0" collapsed="false">
      <c r="B9" s="7" t="s">
        <v>49</v>
      </c>
      <c r="C9" s="19" t="s">
        <v>50</v>
      </c>
      <c r="D9" s="19" t="n">
        <v>1</v>
      </c>
      <c r="E9" s="20" t="n">
        <v>0</v>
      </c>
      <c r="F9" s="20" t="n">
        <v>5</v>
      </c>
      <c r="G9" s="20" t="n">
        <v>0</v>
      </c>
      <c r="H9" s="20" t="n">
        <f aca="false">SUM(F9,PRODUCT(D9, G9)) * 12</f>
        <v>60</v>
      </c>
      <c r="I9" s="20" t="n">
        <f aca="false">SUM(E9, H9)</f>
        <v>60</v>
      </c>
      <c r="J9" s="22" t="s">
        <v>17</v>
      </c>
      <c r="XDZ9" s="11"/>
      <c r="XEA9" s="11"/>
    </row>
    <row r="10" customFormat="false" ht="14.9" hidden="false" customHeight="false" outlineLevel="0" collapsed="false">
      <c r="B10" s="7" t="s">
        <v>51</v>
      </c>
      <c r="C10" s="19" t="s">
        <v>50</v>
      </c>
      <c r="D10" s="19" t="n">
        <v>1</v>
      </c>
      <c r="E10" s="20" t="n">
        <v>0</v>
      </c>
      <c r="F10" s="20" t="n">
        <v>20</v>
      </c>
      <c r="G10" s="20" t="n">
        <v>0</v>
      </c>
      <c r="H10" s="20" t="n">
        <f aca="false">SUM(F10,PRODUCT(D10, G10)) * 12</f>
        <v>240</v>
      </c>
      <c r="I10" s="20" t="n">
        <f aca="false">SUM(E10, H10)</f>
        <v>240</v>
      </c>
      <c r="J10" s="22" t="s">
        <v>17</v>
      </c>
      <c r="XDZ10" s="11"/>
      <c r="XEA10" s="11"/>
    </row>
    <row r="11" customFormat="false" ht="14.9" hidden="false" customHeight="false" outlineLevel="0" collapsed="false">
      <c r="B11" s="7" t="s">
        <v>52</v>
      </c>
      <c r="C11" s="19" t="s">
        <v>50</v>
      </c>
      <c r="D11" s="19" t="n">
        <v>1</v>
      </c>
      <c r="E11" s="20" t="n">
        <v>0</v>
      </c>
      <c r="F11" s="20" t="n">
        <v>3</v>
      </c>
      <c r="G11" s="20" t="n">
        <v>0</v>
      </c>
      <c r="H11" s="20" t="n">
        <f aca="false">SUM(F11,PRODUCT(D11, G11)) * 12</f>
        <v>36</v>
      </c>
      <c r="I11" s="20" t="n">
        <f aca="false">SUM(E11, H11)</f>
        <v>36</v>
      </c>
      <c r="J11" s="22" t="s">
        <v>17</v>
      </c>
      <c r="XDZ11" s="11"/>
      <c r="XEA11" s="11"/>
    </row>
    <row r="12" customFormat="false" ht="14.9" hidden="false" customHeight="false" outlineLevel="0" collapsed="false">
      <c r="B12" s="7" t="s">
        <v>53</v>
      </c>
      <c r="C12" s="19" t="s">
        <v>50</v>
      </c>
      <c r="D12" s="19" t="n">
        <v>1</v>
      </c>
      <c r="E12" s="20" t="n">
        <v>0</v>
      </c>
      <c r="F12" s="20" t="n">
        <v>7</v>
      </c>
      <c r="G12" s="20" t="n">
        <v>0</v>
      </c>
      <c r="H12" s="20" t="n">
        <f aca="false">SUM(F12,PRODUCT(D12, G12)) * 12</f>
        <v>84</v>
      </c>
      <c r="I12" s="20" t="n">
        <f aca="false">SUM(E12, H12)</f>
        <v>84</v>
      </c>
      <c r="J12" s="22" t="s">
        <v>17</v>
      </c>
      <c r="XDZ12" s="11"/>
      <c r="XEA12" s="11"/>
    </row>
    <row r="13" customFormat="false" ht="14.9" hidden="false" customHeight="false" outlineLevel="0" collapsed="false">
      <c r="B13" s="7" t="s">
        <v>54</v>
      </c>
      <c r="C13" s="19" t="s">
        <v>50</v>
      </c>
      <c r="D13" s="19" t="n">
        <v>1</v>
      </c>
      <c r="E13" s="20" t="n">
        <v>0</v>
      </c>
      <c r="F13" s="20" t="n">
        <v>10</v>
      </c>
      <c r="G13" s="20" t="n">
        <v>0</v>
      </c>
      <c r="H13" s="20" t="n">
        <f aca="false">SUM(F13,PRODUCT(D13, G13)) * 12</f>
        <v>120</v>
      </c>
      <c r="I13" s="20" t="n">
        <f aca="false">SUM(E13, H13)</f>
        <v>120</v>
      </c>
      <c r="J13" s="22" t="s">
        <v>17</v>
      </c>
      <c r="XDZ13" s="11"/>
      <c r="XEA13" s="11"/>
    </row>
    <row r="14" customFormat="false" ht="14.9" hidden="false" customHeight="false" outlineLevel="0" collapsed="false">
      <c r="B14" s="7" t="s">
        <v>55</v>
      </c>
      <c r="C14" s="19" t="s">
        <v>50</v>
      </c>
      <c r="D14" s="19" t="n">
        <v>1</v>
      </c>
      <c r="E14" s="20" t="n">
        <v>0</v>
      </c>
      <c r="F14" s="20" t="n">
        <v>10</v>
      </c>
      <c r="G14" s="20" t="n">
        <v>0</v>
      </c>
      <c r="H14" s="20" t="n">
        <f aca="false">SUM(F14,PRODUCT(D14, G14)) * 12</f>
        <v>120</v>
      </c>
      <c r="I14" s="20" t="n">
        <f aca="false">SUM(E14, H14)</f>
        <v>120</v>
      </c>
      <c r="J14" s="22" t="s">
        <v>17</v>
      </c>
      <c r="XDZ14" s="11"/>
      <c r="XEA14" s="11"/>
    </row>
    <row r="15" customFormat="false" ht="14.9" hidden="false" customHeight="false" outlineLevel="0" collapsed="false">
      <c r="B15" s="7" t="s">
        <v>56</v>
      </c>
      <c r="C15" s="19" t="s">
        <v>50</v>
      </c>
      <c r="D15" s="19" t="n">
        <v>1</v>
      </c>
      <c r="E15" s="20" t="n">
        <v>0</v>
      </c>
      <c r="F15" s="20" t="n">
        <v>10</v>
      </c>
      <c r="G15" s="20" t="n">
        <v>0</v>
      </c>
      <c r="H15" s="20" t="n">
        <f aca="false">SUM(F15,PRODUCT(D15, G15)) * 12</f>
        <v>120</v>
      </c>
      <c r="I15" s="20" t="n">
        <f aca="false">SUM(E15, H15)</f>
        <v>120</v>
      </c>
      <c r="J15" s="22" t="s">
        <v>17</v>
      </c>
      <c r="XDZ15" s="11"/>
      <c r="XEA15" s="11"/>
    </row>
    <row r="16" customFormat="false" ht="12.8" hidden="false" customHeight="false" outlineLevel="0" collapsed="false">
      <c r="B16" s="7"/>
      <c r="C16" s="19"/>
      <c r="D16" s="19"/>
      <c r="E16" s="20"/>
      <c r="F16" s="20"/>
      <c r="G16" s="20"/>
      <c r="H16" s="20"/>
      <c r="I16" s="20"/>
      <c r="J16" s="22"/>
      <c r="XDZ16" s="11"/>
      <c r="XEA16" s="11"/>
    </row>
    <row r="17" customFormat="false" ht="12.8" hidden="false" customHeight="false" outlineLevel="0" collapsed="false">
      <c r="B17" s="38"/>
      <c r="C17" s="19"/>
      <c r="D17" s="19"/>
      <c r="E17" s="20"/>
      <c r="F17" s="20"/>
      <c r="G17" s="39"/>
      <c r="H17" s="20"/>
      <c r="I17" s="40"/>
      <c r="J17" s="41"/>
      <c r="XDZ17" s="11"/>
      <c r="XEA17" s="11"/>
    </row>
    <row r="18" customFormat="false" ht="12.8" hidden="false" customHeight="false" outlineLevel="0" collapsed="false">
      <c r="B18" s="7"/>
      <c r="C18" s="19"/>
      <c r="D18" s="19"/>
      <c r="E18" s="20"/>
      <c r="F18" s="20"/>
      <c r="G18" s="42"/>
      <c r="H18" s="20"/>
      <c r="I18" s="20"/>
      <c r="J18" s="22"/>
      <c r="XDZ18" s="11"/>
      <c r="XEA18" s="11"/>
    </row>
    <row r="19" customFormat="false" ht="12.8" hidden="false" customHeight="false" outlineLevel="0" collapsed="false">
      <c r="B19" s="7"/>
      <c r="C19" s="19"/>
      <c r="D19" s="19"/>
      <c r="E19" s="20"/>
      <c r="F19" s="20"/>
      <c r="G19" s="42"/>
      <c r="H19" s="20"/>
      <c r="I19" s="20"/>
      <c r="J19" s="21"/>
      <c r="XDZ19" s="11"/>
      <c r="XEA19" s="11"/>
    </row>
    <row r="20" customFormat="false" ht="12.8" hidden="false" customHeight="false" outlineLevel="0" collapsed="false">
      <c r="B20" s="7"/>
      <c r="C20" s="19"/>
      <c r="D20" s="19"/>
      <c r="E20" s="20"/>
      <c r="F20" s="20"/>
      <c r="G20" s="42"/>
      <c r="H20" s="20"/>
      <c r="I20" s="20"/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42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42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38"/>
      <c r="C23" s="19"/>
      <c r="D23" s="19"/>
      <c r="E23" s="20"/>
      <c r="F23" s="20"/>
      <c r="G23" s="39"/>
      <c r="H23" s="20"/>
      <c r="I23" s="40"/>
      <c r="J23" s="4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42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42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8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8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8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8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H30" s="37"/>
    </row>
    <row r="31" customFormat="false" ht="12.8" hidden="false" customHeight="false" outlineLevel="0" collapsed="false">
      <c r="H31" s="37"/>
    </row>
    <row r="32" customFormat="false" ht="12.8" hidden="false" customHeight="false" outlineLevel="0" collapsed="false">
      <c r="H32" s="37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2" r:id="rId4" display="Link"/>
    <hyperlink ref="J13" r:id="rId5" display="Link"/>
    <hyperlink ref="J14" r:id="rId6" display="Link"/>
    <hyperlink ref="J15" r:id="rId7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2" width="32.55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37"/>
      <c r="H1" s="4"/>
      <c r="I1" s="4"/>
    </row>
    <row r="2" customFormat="false" ht="29.15" hidden="false" customHeight="false" outlineLevel="0" collapsed="false">
      <c r="B2" s="5" t="s">
        <v>57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/>
      <c r="C4" s="8"/>
      <c r="D4" s="7"/>
      <c r="E4" s="9" t="n">
        <f aca="false">SUM(E9:E1048576)</f>
        <v>0</v>
      </c>
      <c r="F4" s="9" t="n">
        <f aca="false">SUM(H9:H1048576) / 12</f>
        <v>115</v>
      </c>
      <c r="G4" s="9" t="n">
        <f aca="false">SUM(I9:I1048576)</f>
        <v>1380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customFormat="false" ht="12.8" hidden="false" customHeight="false" outlineLevel="0" collapsed="false">
      <c r="B8" s="14" t="s">
        <v>44</v>
      </c>
      <c r="C8" s="24"/>
      <c r="D8" s="24"/>
      <c r="E8" s="43"/>
      <c r="F8" s="44"/>
      <c r="G8" s="44"/>
      <c r="H8" s="16"/>
      <c r="I8" s="25"/>
      <c r="J8" s="25"/>
      <c r="XDZ8" s="11"/>
      <c r="XEA8" s="11"/>
    </row>
    <row r="9" customFormat="false" ht="14.9" hidden="false" customHeight="false" outlineLevel="0" collapsed="false">
      <c r="B9" s="7" t="s">
        <v>58</v>
      </c>
      <c r="C9" s="19" t="s">
        <v>32</v>
      </c>
      <c r="D9" s="19" t="n">
        <v>10</v>
      </c>
      <c r="E9" s="20" t="n">
        <v>0</v>
      </c>
      <c r="F9" s="20" t="n">
        <v>0</v>
      </c>
      <c r="G9" s="20" t="n">
        <v>11.5</v>
      </c>
      <c r="H9" s="20" t="n">
        <f aca="false">SUM(F9,PRODUCT(D9, G9)) * 12</f>
        <v>1380</v>
      </c>
      <c r="I9" s="20" t="n">
        <f aca="false">SUM(E9, H9)</f>
        <v>1380</v>
      </c>
      <c r="J9" s="22" t="s">
        <v>17</v>
      </c>
      <c r="XDZ9" s="11"/>
      <c r="XEA9" s="11"/>
    </row>
    <row r="10" customFormat="false" ht="12.8" hidden="false" customHeight="false" outlineLevel="0" collapsed="false">
      <c r="B10" s="7"/>
      <c r="C10" s="19"/>
      <c r="D10" s="19"/>
      <c r="E10" s="20"/>
      <c r="F10" s="20"/>
      <c r="G10" s="20"/>
      <c r="H10" s="20"/>
      <c r="I10" s="20"/>
      <c r="J10" s="21"/>
      <c r="XDZ10" s="11"/>
      <c r="XEA10" s="11"/>
    </row>
    <row r="11" customFormat="false" ht="12.8" hidden="false" customHeight="false" outlineLevel="0" collapsed="false">
      <c r="B11" s="7"/>
      <c r="C11" s="19"/>
      <c r="D11" s="19"/>
      <c r="E11" s="20"/>
      <c r="F11" s="20"/>
      <c r="G11" s="20"/>
      <c r="H11" s="20"/>
      <c r="I11" s="20"/>
      <c r="J11" s="21"/>
      <c r="XDZ11" s="11"/>
      <c r="XEA11" s="11"/>
    </row>
    <row r="12" customFormat="false" ht="12.8" hidden="false" customHeight="false" outlineLevel="0" collapsed="false">
      <c r="B12" s="7"/>
      <c r="C12" s="19"/>
      <c r="D12" s="19"/>
      <c r="E12" s="20"/>
      <c r="F12" s="20"/>
      <c r="G12" s="20"/>
      <c r="H12" s="20"/>
      <c r="I12" s="20"/>
      <c r="J12" s="21"/>
      <c r="XDZ12" s="11"/>
      <c r="XEA12" s="11"/>
    </row>
    <row r="13" customFormat="false" ht="12.8" hidden="false" customHeight="false" outlineLevel="0" collapsed="false">
      <c r="B13" s="7"/>
      <c r="C13" s="19"/>
      <c r="D13" s="19"/>
      <c r="E13" s="20"/>
      <c r="F13" s="20"/>
      <c r="G13" s="20"/>
      <c r="H13" s="20"/>
      <c r="I13" s="20"/>
      <c r="J13" s="21"/>
      <c r="XDZ13" s="11"/>
      <c r="XEA13" s="11"/>
    </row>
    <row r="14" customFormat="false" ht="12.8" hidden="false" customHeight="false" outlineLevel="0" collapsed="false">
      <c r="B14" s="7"/>
      <c r="C14" s="7"/>
      <c r="D14" s="7"/>
      <c r="E14" s="45"/>
      <c r="F14" s="45"/>
      <c r="G14" s="45"/>
      <c r="H14" s="20"/>
      <c r="I14" s="45"/>
      <c r="J14" s="7"/>
      <c r="XDZ14" s="11"/>
      <c r="XEA14" s="11"/>
    </row>
    <row r="15" customFormat="false" ht="12.8" hidden="false" customHeight="false" outlineLevel="0" collapsed="false">
      <c r="B15" s="7"/>
      <c r="C15" s="19"/>
      <c r="D15" s="19"/>
      <c r="E15" s="20"/>
      <c r="F15" s="20"/>
      <c r="G15" s="20"/>
      <c r="H15" s="20"/>
      <c r="I15" s="20"/>
      <c r="J15" s="21"/>
      <c r="XDZ15" s="11"/>
      <c r="XEA15" s="11"/>
    </row>
    <row r="16" customFormat="false" ht="12.8" hidden="false" customHeight="false" outlineLevel="0" collapsed="false">
      <c r="B16" s="7"/>
      <c r="C16" s="19"/>
      <c r="D16" s="19"/>
      <c r="E16" s="20"/>
      <c r="F16" s="20"/>
      <c r="G16" s="20"/>
      <c r="H16" s="20"/>
      <c r="I16" s="20"/>
      <c r="J16" s="21"/>
      <c r="XDZ16" s="11"/>
      <c r="XEA16" s="11"/>
    </row>
    <row r="17" customFormat="false" ht="12.8" hidden="false" customHeight="false" outlineLevel="0" collapsed="false">
      <c r="B17" s="7"/>
      <c r="C17" s="19"/>
      <c r="D17" s="19"/>
      <c r="E17" s="20"/>
      <c r="F17" s="20"/>
      <c r="G17" s="20"/>
      <c r="H17" s="20"/>
      <c r="I17" s="20"/>
      <c r="J17" s="21"/>
      <c r="XDZ17" s="11"/>
      <c r="XEA17" s="11"/>
    </row>
    <row r="18" customFormat="false" ht="12.8" hidden="false" customHeight="false" outlineLevel="0" collapsed="false">
      <c r="B18" s="7"/>
      <c r="C18" s="19"/>
      <c r="D18" s="19"/>
      <c r="E18" s="20"/>
      <c r="F18" s="20"/>
      <c r="G18" s="20"/>
      <c r="H18" s="20"/>
      <c r="I18" s="20"/>
      <c r="J18" s="21"/>
      <c r="XDZ18" s="11"/>
      <c r="XEA18" s="11"/>
    </row>
    <row r="19" customFormat="false" ht="12.8" hidden="false" customHeight="false" outlineLevel="0" collapsed="false">
      <c r="B19" s="7"/>
      <c r="C19" s="19"/>
      <c r="D19" s="19"/>
      <c r="E19" s="20"/>
      <c r="F19" s="20"/>
      <c r="G19" s="20"/>
      <c r="H19" s="20"/>
      <c r="I19" s="20"/>
      <c r="J19" s="21"/>
      <c r="XDZ19" s="11"/>
      <c r="XEA19" s="11"/>
    </row>
    <row r="20" customFormat="false" ht="12.8" hidden="false" customHeight="false" outlineLevel="0" collapsed="false">
      <c r="B20" s="7"/>
      <c r="C20" s="19"/>
      <c r="D20" s="19"/>
      <c r="E20" s="20"/>
      <c r="F20" s="20"/>
      <c r="G20" s="20"/>
      <c r="H20" s="20"/>
      <c r="I20" s="20"/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20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20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7"/>
      <c r="C23" s="19"/>
      <c r="D23" s="19"/>
      <c r="E23" s="20"/>
      <c r="F23" s="20"/>
      <c r="G23" s="20"/>
      <c r="H23" s="20"/>
      <c r="I23" s="20"/>
      <c r="J23" s="2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2" width="32.55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37"/>
      <c r="H1" s="4"/>
      <c r="I1" s="4"/>
    </row>
    <row r="2" customFormat="false" ht="29.15" hidden="false" customHeight="false" outlineLevel="0" collapsed="false">
      <c r="B2" s="5" t="s">
        <v>59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5</v>
      </c>
      <c r="C4" s="8"/>
      <c r="D4" s="7"/>
      <c r="E4" s="9" t="n">
        <f aca="false">SUM(E9:E1048576)</f>
        <v>2249.1</v>
      </c>
      <c r="F4" s="9" t="n">
        <f aca="false">SUM(H9:H1048576) / 12</f>
        <v>3206</v>
      </c>
      <c r="G4" s="9" t="n">
        <f aca="false">SUM(I9:I1048576)</f>
        <v>40721.1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12" customFormat="true" ht="13.4" hidden="false" customHeight="true" outlineLevel="0" collapsed="false">
      <c r="B8" s="14" t="s">
        <v>14</v>
      </c>
      <c r="C8" s="14"/>
      <c r="D8" s="14"/>
      <c r="E8" s="17"/>
      <c r="F8" s="16"/>
      <c r="G8" s="16"/>
      <c r="H8" s="16"/>
      <c r="I8" s="17"/>
      <c r="J8" s="18"/>
      <c r="XDZ8" s="13"/>
      <c r="XEA8" s="13"/>
      <c r="XEB8" s="13"/>
      <c r="XEC8" s="13"/>
      <c r="XED8" s="13"/>
      <c r="XEE8" s="13"/>
      <c r="XEF8" s="13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customFormat="false" ht="14.9" hidden="false" customHeight="false" outlineLevel="0" collapsed="false">
      <c r="B9" s="7" t="s">
        <v>60</v>
      </c>
      <c r="C9" s="19" t="s">
        <v>61</v>
      </c>
      <c r="D9" s="19" t="n">
        <v>1</v>
      </c>
      <c r="E9" s="20" t="n">
        <v>535</v>
      </c>
      <c r="F9" s="20" t="n">
        <v>0</v>
      </c>
      <c r="G9" s="20" t="n">
        <v>0</v>
      </c>
      <c r="H9" s="20" t="n">
        <f aca="false">SUM(F9,PRODUCT(D9, G9)) * 12</f>
        <v>0</v>
      </c>
      <c r="I9" s="20" t="n">
        <f aca="false">SUM(E9, H9)</f>
        <v>535</v>
      </c>
      <c r="J9" s="46" t="s">
        <v>17</v>
      </c>
      <c r="XDZ9" s="11"/>
      <c r="XEA9" s="11"/>
    </row>
    <row r="10" customFormat="false" ht="14.9" hidden="false" customHeight="false" outlineLevel="0" collapsed="false">
      <c r="B10" s="7" t="s">
        <v>62</v>
      </c>
      <c r="C10" s="19" t="s">
        <v>63</v>
      </c>
      <c r="D10" s="19" t="n">
        <v>1</v>
      </c>
      <c r="E10" s="20" t="n">
        <v>142.8</v>
      </c>
      <c r="F10" s="20" t="n">
        <v>0</v>
      </c>
      <c r="G10" s="20" t="n">
        <v>0</v>
      </c>
      <c r="H10" s="20" t="n">
        <f aca="false">SUM(F10,PRODUCT(D10, G10)) * 12</f>
        <v>0</v>
      </c>
      <c r="I10" s="20" t="n">
        <f aca="false">SUM(E10, H10)</f>
        <v>142.8</v>
      </c>
      <c r="J10" s="21" t="s">
        <v>17</v>
      </c>
      <c r="XDZ10" s="11"/>
      <c r="XEA10" s="11"/>
    </row>
    <row r="11" customFormat="false" ht="14.9" hidden="false" customHeight="false" outlineLevel="0" collapsed="false">
      <c r="B11" s="7" t="s">
        <v>64</v>
      </c>
      <c r="C11" s="19" t="s">
        <v>65</v>
      </c>
      <c r="D11" s="19" t="n">
        <v>1</v>
      </c>
      <c r="E11" s="20" t="n">
        <v>1121.35</v>
      </c>
      <c r="F11" s="20" t="n">
        <v>0</v>
      </c>
      <c r="G11" s="20" t="n">
        <v>0</v>
      </c>
      <c r="H11" s="20" t="n">
        <f aca="false">SUM(F11,PRODUCT(D11, G11)) * 12</f>
        <v>0</v>
      </c>
      <c r="I11" s="20" t="n">
        <f aca="false">SUM(E11, H11)</f>
        <v>1121.35</v>
      </c>
      <c r="J11" s="21" t="s">
        <v>17</v>
      </c>
      <c r="XDZ11" s="11"/>
      <c r="XEA11" s="11"/>
    </row>
    <row r="12" customFormat="false" ht="12.8" hidden="false" customHeight="false" outlineLevel="0" collapsed="false">
      <c r="B12" s="23" t="s">
        <v>44</v>
      </c>
      <c r="C12" s="24"/>
      <c r="D12" s="24"/>
      <c r="E12" s="16"/>
      <c r="F12" s="16"/>
      <c r="G12" s="16"/>
      <c r="H12" s="25"/>
      <c r="I12" s="25"/>
      <c r="J12" s="25"/>
      <c r="XDZ12" s="11"/>
      <c r="XEA12" s="11"/>
    </row>
    <row r="13" customFormat="false" ht="14.9" hidden="false" customHeight="false" outlineLevel="0" collapsed="false">
      <c r="B13" s="7" t="s">
        <v>66</v>
      </c>
      <c r="C13" s="19" t="s">
        <v>32</v>
      </c>
      <c r="D13" s="19" t="n">
        <v>10</v>
      </c>
      <c r="E13" s="20" t="n">
        <v>0</v>
      </c>
      <c r="F13" s="20" t="n">
        <v>0</v>
      </c>
      <c r="G13" s="20" t="n">
        <v>20.6</v>
      </c>
      <c r="H13" s="20" t="n">
        <f aca="false">SUM(F13,PRODUCT(D13, G13)) * 12</f>
        <v>2472</v>
      </c>
      <c r="I13" s="20" t="n">
        <f aca="false">SUM(E13, H13)</f>
        <v>2472</v>
      </c>
      <c r="J13" s="21" t="s">
        <v>17</v>
      </c>
      <c r="XDZ13" s="11"/>
      <c r="XEA13" s="11"/>
    </row>
    <row r="14" customFormat="false" ht="12.8" hidden="false" customHeight="false" outlineLevel="0" collapsed="false">
      <c r="B14" s="14" t="s">
        <v>32</v>
      </c>
      <c r="C14" s="24"/>
      <c r="D14" s="24"/>
      <c r="E14" s="16"/>
      <c r="F14" s="16"/>
      <c r="G14" s="16"/>
      <c r="H14" s="25"/>
      <c r="I14" s="25"/>
      <c r="J14" s="25"/>
      <c r="XDZ14" s="11"/>
      <c r="XEA14" s="11"/>
    </row>
    <row r="15" customFormat="false" ht="14.9" hidden="false" customHeight="false" outlineLevel="0" collapsed="false">
      <c r="B15" s="7" t="s">
        <v>37</v>
      </c>
      <c r="C15" s="19" t="s">
        <v>32</v>
      </c>
      <c r="D15" s="19" t="n">
        <v>1</v>
      </c>
      <c r="E15" s="20" t="n">
        <v>0</v>
      </c>
      <c r="F15" s="20" t="n">
        <v>0</v>
      </c>
      <c r="G15" s="20" t="n">
        <v>0</v>
      </c>
      <c r="H15" s="20" t="n">
        <f aca="false">SUM(F15,PRODUCT(D15, G15)) * 12</f>
        <v>0</v>
      </c>
      <c r="I15" s="20" t="n">
        <f aca="false">SUM(E15, H15)</f>
        <v>0</v>
      </c>
      <c r="J15" s="21" t="s">
        <v>17</v>
      </c>
      <c r="XDZ15" s="11"/>
      <c r="XEA15" s="11"/>
    </row>
    <row r="16" customFormat="false" ht="14.9" hidden="false" customHeight="false" outlineLevel="0" collapsed="false">
      <c r="B16" s="7" t="s">
        <v>67</v>
      </c>
      <c r="C16" s="19" t="s">
        <v>32</v>
      </c>
      <c r="D16" s="19" t="n">
        <v>1</v>
      </c>
      <c r="E16" s="20" t="n">
        <v>0</v>
      </c>
      <c r="F16" s="20" t="n">
        <v>0</v>
      </c>
      <c r="G16" s="20" t="n">
        <v>0</v>
      </c>
      <c r="H16" s="20" t="n">
        <f aca="false">SUM(F16,PRODUCT(D16, G16)) * 12</f>
        <v>0</v>
      </c>
      <c r="I16" s="20" t="n">
        <f aca="false">SUM(E16, H16)</f>
        <v>0</v>
      </c>
      <c r="J16" s="21" t="s">
        <v>17</v>
      </c>
      <c r="XDZ16" s="11"/>
      <c r="XEA16" s="11"/>
    </row>
    <row r="17" customFormat="false" ht="14.9" hidden="false" customHeight="false" outlineLevel="0" collapsed="false">
      <c r="B17" s="7" t="s">
        <v>68</v>
      </c>
      <c r="C17" s="19" t="s">
        <v>32</v>
      </c>
      <c r="D17" s="19" t="n">
        <v>1</v>
      </c>
      <c r="E17" s="20" t="n">
        <v>449.95</v>
      </c>
      <c r="F17" s="20" t="n">
        <v>0</v>
      </c>
      <c r="G17" s="20" t="n">
        <v>0</v>
      </c>
      <c r="H17" s="20" t="n">
        <f aca="false">SUM(F17,PRODUCT(D17, G17)) * 12</f>
        <v>0</v>
      </c>
      <c r="I17" s="20" t="n">
        <f aca="false">SUM(E17, H17)</f>
        <v>449.95</v>
      </c>
      <c r="J17" s="21" t="s">
        <v>17</v>
      </c>
      <c r="XDZ17" s="11"/>
      <c r="XEA17" s="11"/>
    </row>
    <row r="18" customFormat="false" ht="12.8" hidden="false" customHeight="false" outlineLevel="0" collapsed="false">
      <c r="B18" s="14" t="s">
        <v>39</v>
      </c>
      <c r="C18" s="24"/>
      <c r="D18" s="24"/>
      <c r="E18" s="16"/>
      <c r="F18" s="16"/>
      <c r="G18" s="16"/>
      <c r="H18" s="25"/>
      <c r="I18" s="25"/>
      <c r="J18" s="25"/>
      <c r="XDZ18" s="11"/>
      <c r="XEA18" s="11"/>
    </row>
    <row r="19" customFormat="false" ht="12.8" hidden="false" customHeight="false" outlineLevel="0" collapsed="false">
      <c r="B19" s="7" t="s">
        <v>40</v>
      </c>
      <c r="C19" s="19" t="s">
        <v>41</v>
      </c>
      <c r="D19" s="19" t="n">
        <v>1</v>
      </c>
      <c r="E19" s="20" t="n">
        <v>0</v>
      </c>
      <c r="F19" s="20" t="n">
        <v>3000</v>
      </c>
      <c r="G19" s="20" t="n">
        <v>0</v>
      </c>
      <c r="H19" s="20" t="n">
        <f aca="false">SUM(F19,PRODUCT(D19, G19)) * 12</f>
        <v>36000</v>
      </c>
      <c r="I19" s="20" t="n">
        <f aca="false">SUM(E19, H19)</f>
        <v>36000</v>
      </c>
      <c r="J19" s="21"/>
      <c r="XDZ19" s="11"/>
      <c r="XEA19" s="11"/>
    </row>
    <row r="20" customFormat="false" ht="12.8" hidden="false" customHeight="false" outlineLevel="0" collapsed="false">
      <c r="B20" s="7" t="s">
        <v>42</v>
      </c>
      <c r="C20" s="19" t="s">
        <v>41</v>
      </c>
      <c r="D20" s="19" t="n">
        <v>1</v>
      </c>
      <c r="E20" s="20" t="n">
        <v>0</v>
      </c>
      <c r="F20" s="20" t="n">
        <v>0</v>
      </c>
      <c r="G20" s="20" t="n">
        <v>0</v>
      </c>
      <c r="H20" s="20" t="n">
        <f aca="false">SUM(F20,PRODUCT(D20, G20)) * 12</f>
        <v>0</v>
      </c>
      <c r="I20" s="20" t="n">
        <f aca="false">SUM(E20, H20)</f>
        <v>0</v>
      </c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20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20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7"/>
      <c r="C23" s="19"/>
      <c r="D23" s="19"/>
      <c r="E23" s="20"/>
      <c r="F23" s="20"/>
      <c r="G23" s="20"/>
      <c r="H23" s="20"/>
      <c r="I23" s="20"/>
      <c r="J23" s="2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B30" s="7"/>
      <c r="C30" s="19"/>
      <c r="D30" s="19"/>
      <c r="E30" s="20"/>
      <c r="F30" s="20"/>
      <c r="G30" s="20"/>
      <c r="H30" s="20"/>
      <c r="I30" s="20"/>
      <c r="J30" s="21"/>
      <c r="XDZ30" s="11"/>
      <c r="XEA30" s="11"/>
    </row>
    <row r="31" customFormat="false" ht="12.8" hidden="false" customHeight="false" outlineLevel="0" collapsed="false">
      <c r="B31" s="7"/>
      <c r="C31" s="19"/>
      <c r="D31" s="19"/>
      <c r="E31" s="20"/>
      <c r="F31" s="20"/>
      <c r="G31" s="20"/>
      <c r="H31" s="20"/>
      <c r="I31" s="20"/>
      <c r="J31" s="21"/>
      <c r="XDZ31" s="11"/>
      <c r="XEA31" s="11"/>
    </row>
    <row r="32" customFormat="false" ht="12.8" hidden="false" customHeight="false" outlineLevel="0" collapsed="false">
      <c r="B32" s="7"/>
      <c r="C32" s="19"/>
      <c r="D32" s="19"/>
      <c r="E32" s="20"/>
      <c r="F32" s="20"/>
      <c r="G32" s="20"/>
      <c r="H32" s="20"/>
      <c r="I32" s="20"/>
      <c r="J32" s="21"/>
      <c r="XDZ32" s="11"/>
      <c r="XEA32" s="11"/>
    </row>
    <row r="33" customFormat="false" ht="12.8" hidden="false" customHeight="false" outlineLevel="0" collapsed="false">
      <c r="B33" s="7"/>
      <c r="C33" s="19"/>
      <c r="D33" s="19"/>
      <c r="E33" s="20"/>
      <c r="F33" s="20"/>
      <c r="G33" s="20"/>
      <c r="H33" s="20"/>
      <c r="I33" s="20"/>
      <c r="J33" s="21"/>
      <c r="XDZ33" s="11"/>
      <c r="XEA33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3" r:id="rId4" display="Link"/>
    <hyperlink ref="J15" r:id="rId5" display="Link"/>
    <hyperlink ref="J16" r:id="rId6" display="Link"/>
    <hyperlink ref="J17" r:id="rId7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2025-06-05T13:00:01Z</dcterms:created>
  <dc:creator/>
  <dc:description/>
  <dc:language>en-US</dc:language>
  <cp:lastModifiedBy/>
  <dcterms:modified xsi:type="dcterms:W3CDTF">2025-06-28T02:15:49Z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