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35" windowWidth="14805" windowHeight="7980" tabRatio="857"/>
  </bookViews>
  <sheets>
    <sheet name="城区公交" sheetId="9" r:id="rId1"/>
  </sheets>
  <calcPr calcId="152511"/>
</workbook>
</file>

<file path=xl/calcChain.xml><?xml version="1.0" encoding="utf-8"?>
<calcChain xmlns="http://schemas.openxmlformats.org/spreadsheetml/2006/main">
  <c r="Q4" i="9" l="1"/>
  <c r="C10" i="9"/>
  <c r="C11" i="9"/>
  <c r="D10" i="9"/>
  <c r="D11" i="9"/>
  <c r="H10" i="9" l="1"/>
  <c r="H11" i="9"/>
  <c r="Q6" i="9"/>
  <c r="G10" i="9" l="1"/>
  <c r="E10" i="9"/>
  <c r="E11" i="9"/>
  <c r="G11" i="9"/>
  <c r="K11" i="9" l="1"/>
  <c r="I11" i="9"/>
  <c r="J11" i="9"/>
  <c r="P11" i="9"/>
  <c r="L11" i="9"/>
  <c r="O11" i="9"/>
  <c r="N11" i="9"/>
  <c r="M11" i="9"/>
  <c r="M10" i="9"/>
  <c r="K10" i="9"/>
  <c r="P10" i="9"/>
  <c r="N10" i="9"/>
  <c r="J10" i="9"/>
  <c r="L10" i="9"/>
  <c r="I10" i="9"/>
  <c r="O10" i="9"/>
  <c r="Q11" i="9" l="1"/>
</calcChain>
</file>

<file path=xl/sharedStrings.xml><?xml version="1.0" encoding="utf-8"?>
<sst xmlns="http://schemas.openxmlformats.org/spreadsheetml/2006/main" count="61" uniqueCount="57">
  <si>
    <t>能源类型</t>
  </si>
  <si>
    <t>柴油/NG</t>
  </si>
  <si>
    <t>纯电</t>
  </si>
  <si>
    <t>国补</t>
    <phoneticPr fontId="1" type="noConversion"/>
  </si>
  <si>
    <t>地补</t>
    <phoneticPr fontId="1" type="noConversion"/>
  </si>
  <si>
    <t>人工成本</t>
    <phoneticPr fontId="1" type="noConversion"/>
  </si>
  <si>
    <t>全生命周期成本（8年）</t>
    <phoneticPr fontId="1" type="noConversion"/>
  </si>
  <si>
    <t>运营补贴</t>
    <phoneticPr fontId="1" type="noConversion"/>
  </si>
  <si>
    <t>万元/年</t>
    <phoneticPr fontId="1" type="noConversion"/>
  </si>
  <si>
    <t>国补系数</t>
    <phoneticPr fontId="1" type="noConversion"/>
  </si>
  <si>
    <t>采购成本</t>
    <phoneticPr fontId="1" type="noConversion"/>
  </si>
  <si>
    <t>万元/年</t>
    <phoneticPr fontId="1" type="noConversion"/>
  </si>
  <si>
    <t>万元/台</t>
    <phoneticPr fontId="1" type="noConversion"/>
  </si>
  <si>
    <t>维保费用</t>
    <phoneticPr fontId="1" type="noConversion"/>
  </si>
  <si>
    <t>基准</t>
    <phoneticPr fontId="1" type="noConversion"/>
  </si>
  <si>
    <t>8年费用合计</t>
    <phoneticPr fontId="1" type="noConversion"/>
  </si>
  <si>
    <t>购置税</t>
    <phoneticPr fontId="1" type="noConversion"/>
  </si>
  <si>
    <t>单日运营里程（km）</t>
    <phoneticPr fontId="1" type="noConversion"/>
  </si>
  <si>
    <t>单程（km）</t>
    <phoneticPr fontId="1" type="noConversion"/>
  </si>
  <si>
    <t>年运营天数（天）</t>
    <phoneticPr fontId="1" type="noConversion"/>
  </si>
  <si>
    <t>年运营里程（km）</t>
    <phoneticPr fontId="1" type="noConversion"/>
  </si>
  <si>
    <t>能耗</t>
    <phoneticPr fontId="1" type="noConversion"/>
  </si>
  <si>
    <t>柴油/NG（L/100km）</t>
    <phoneticPr fontId="1" type="noConversion"/>
  </si>
  <si>
    <t>纯电（kWh/100km）</t>
    <phoneticPr fontId="1" type="noConversion"/>
  </si>
  <si>
    <t>柴油/NG（万元）</t>
    <phoneticPr fontId="1" type="noConversion"/>
  </si>
  <si>
    <t>纯电（万元）</t>
    <phoneticPr fontId="1" type="noConversion"/>
  </si>
  <si>
    <t>充电补贴</t>
    <phoneticPr fontId="1" type="noConversion"/>
  </si>
  <si>
    <t>维保</t>
    <phoneticPr fontId="1" type="noConversion"/>
  </si>
  <si>
    <t>柴油/NG（元/Km）</t>
    <phoneticPr fontId="1" type="noConversion"/>
  </si>
  <si>
    <t>纯电（元/Km）</t>
    <phoneticPr fontId="1" type="noConversion"/>
  </si>
  <si>
    <t>初始
采购成本</t>
    <phoneticPr fontId="1" type="noConversion"/>
  </si>
  <si>
    <t>人工</t>
    <phoneticPr fontId="1" type="noConversion"/>
  </si>
  <si>
    <t>每月工资（元/月）</t>
    <phoneticPr fontId="1" type="noConversion"/>
  </si>
  <si>
    <t>年度补贴</t>
    <phoneticPr fontId="1" type="noConversion"/>
  </si>
  <si>
    <t>柴油（元/L）</t>
    <phoneticPr fontId="1" type="noConversion"/>
  </si>
  <si>
    <t>燃料费用</t>
    <phoneticPr fontId="1" type="noConversion"/>
  </si>
  <si>
    <t>日往返次数</t>
    <phoneticPr fontId="1" type="noConversion"/>
  </si>
  <si>
    <t>玉柴国六</t>
    <phoneticPr fontId="1" type="noConversion"/>
  </si>
  <si>
    <t>金融</t>
    <phoneticPr fontId="1" type="noConversion"/>
  </si>
  <si>
    <t>国补利率（元/年）</t>
    <phoneticPr fontId="1" type="noConversion"/>
  </si>
  <si>
    <t>金融利率（元/年）</t>
    <phoneticPr fontId="1" type="noConversion"/>
  </si>
  <si>
    <t>TCO对比</t>
    <phoneticPr fontId="1" type="noConversion"/>
  </si>
  <si>
    <t>动力配置</t>
    <phoneticPr fontId="1" type="noConversion"/>
  </si>
  <si>
    <t>附表：</t>
    <phoneticPr fontId="1" type="noConversion"/>
  </si>
  <si>
    <t>能耗成本</t>
    <phoneticPr fontId="1" type="noConversion"/>
  </si>
  <si>
    <t>补贴政策</t>
    <phoneticPr fontId="1" type="noConversion"/>
  </si>
  <si>
    <t>场景工况</t>
    <phoneticPr fontId="1" type="noConversion"/>
  </si>
  <si>
    <t>纯电续航里程（km）</t>
    <phoneticPr fontId="1" type="noConversion"/>
  </si>
  <si>
    <t>城区干线公交
12m系列</t>
    <phoneticPr fontId="1" type="noConversion"/>
  </si>
  <si>
    <r>
      <t xml:space="preserve">场景划分：城区干线公交
米段系列：12m级
结论：
</t>
    </r>
    <r>
      <rPr>
        <sz val="11"/>
        <color theme="1"/>
        <rFont val="微软雅黑"/>
        <family val="2"/>
        <charset val="134"/>
      </rPr>
      <t xml:space="preserve">纯电动化不可逆转，TCO成本最优，且有政策支持；
新能源技术路线纯电动TCO有优势；
传统能源技术路线除特殊路况及公交考虑燃料种类多元化有特定需求外，市场空间逐渐萎缩；
</t>
    </r>
    <phoneticPr fontId="1" type="noConversion"/>
  </si>
  <si>
    <t>磷酸铁锂电池 303kWh</t>
    <phoneticPr fontId="1" type="noConversion"/>
  </si>
  <si>
    <t>电价（元/kWh）</t>
    <phoneticPr fontId="1" type="noConversion"/>
  </si>
  <si>
    <t>按照全年平均，以北方气候。冬季电热空调；</t>
    <phoneticPr fontId="1" type="noConversion"/>
  </si>
  <si>
    <t>参照北京今日0号柴油价格</t>
    <phoneticPr fontId="1" type="noConversion"/>
  </si>
  <si>
    <t>不含服务费用，含服务费用则按照1:1核算；</t>
    <phoneticPr fontId="1" type="noConversion"/>
  </si>
  <si>
    <r>
      <t xml:space="preserve">原则：
</t>
    </r>
    <r>
      <rPr>
        <sz val="11"/>
        <color theme="1"/>
        <rFont val="微软雅黑"/>
        <family val="2"/>
        <charset val="134"/>
      </rPr>
      <t xml:space="preserve">国家补贴、运营补贴政策按2023年现行政策标准；
纯电动、插电混动因地方政策标准不一，未核算地方补贴；
采购成本参照标准出厂价测算。
</t>
    </r>
    <phoneticPr fontId="1" type="noConversion"/>
  </si>
  <si>
    <t>按照采用AT变速箱测算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</si>
</sst>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9" x14ac:knownFonts="1">
    <font>
      <sz val="11"/>
      <color theme="1"/>
      <name val="宋体"/>
      <family val="2"/>
      <scheme val="minor"/>
    </font>
    <font>
      <sz val="9"/>
      <name val="宋体"/>
      <family val="3"/>
      <charset val="134"/>
      <scheme val="minor"/>
    </font>
    <font>
      <b/>
      <sz val="10"/>
      <color theme="1"/>
      <name val="微软雅黑"/>
      <family val="2"/>
      <charset val="134"/>
    </font>
    <font>
      <sz val="10"/>
      <color theme="1"/>
      <name val="微软雅黑"/>
      <family val="2"/>
      <charset val="134"/>
    </font>
    <font>
      <sz val="11"/>
      <color theme="1"/>
      <name val="宋体"/>
      <family val="2"/>
      <scheme val="minor"/>
    </font>
    <font>
      <b/>
      <sz val="11"/>
      <color theme="1"/>
      <name val="微软雅黑"/>
      <family val="2"/>
      <charset val="134"/>
    </font>
    <font>
      <sz val="11"/>
      <color theme="1"/>
      <name val="微软雅黑"/>
      <family val="2"/>
      <charset val="134"/>
    </font>
    <font>
      <sz val="12"/>
      <name val="宋体"/>
      <family val="3"/>
      <charset val="134"/>
    </font>
    <font>
      <sz val="12"/>
      <color theme="1"/>
      <name val="宋体"/>
      <family val="3"/>
      <charset val="134"/>
    </font>
  </fonts>
  <fills count="10">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2" tint="-9.9978637043366805E-2"/>
        <bgColor indexed="64"/>
      </patternFill>
    </fill>
    <fill>
      <patternFill patternType="solid">
        <fgColor theme="1"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4">
    <xf numFmtId="0" fontId="0" fillId="0" borderId="0"/>
    <xf numFmtId="9" fontId="4" fillId="0" borderId="0" applyFont="0" applyFill="0" applyBorder="0" applyAlignment="0" applyProtection="0">
      <alignment vertical="center"/>
    </xf>
    <xf numFmtId="0" fontId="7" fillId="0" borderId="0"/>
    <xf numFmtId="0" fontId="8" fillId="0" borderId="0">
      <alignment vertical="center"/>
    </xf>
  </cellStyleXfs>
  <cellXfs count="51">
    <xf numFmtId="0" fontId="0" fillId="0" borderId="0" xfId="0"/>
    <xf numFmtId="1" fontId="3" fillId="0" borderId="1" xfId="0" applyNumberFormat="1" applyFont="1" applyBorder="1" applyAlignment="1">
      <alignment horizontal="center" vertical="center"/>
    </xf>
    <xf numFmtId="1" fontId="3" fillId="0" borderId="1" xfId="0" applyNumberFormat="1" applyFont="1" applyFill="1" applyBorder="1" applyAlignment="1">
      <alignment horizontal="left" vertical="center"/>
    </xf>
    <xf numFmtId="176" fontId="3" fillId="0" borderId="1" xfId="0" applyNumberFormat="1" applyFont="1" applyFill="1" applyBorder="1" applyAlignment="1">
      <alignment horizontal="center" vertical="center"/>
    </xf>
    <xf numFmtId="1" fontId="3" fillId="2" borderId="1" xfId="0" applyNumberFormat="1" applyFont="1" applyFill="1" applyBorder="1" applyAlignment="1">
      <alignment horizontal="center" vertical="center"/>
    </xf>
    <xf numFmtId="9" fontId="3" fillId="0" borderId="1" xfId="1" applyFont="1" applyBorder="1" applyAlignment="1">
      <alignment horizontal="center" vertical="center"/>
    </xf>
    <xf numFmtId="1" fontId="3" fillId="0" borderId="1" xfId="0" applyNumberFormat="1" applyFont="1" applyFill="1" applyBorder="1" applyAlignment="1">
      <alignment horizontal="left" vertical="center" wrapText="1"/>
    </xf>
    <xf numFmtId="1" fontId="3" fillId="0"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vertical="center"/>
    </xf>
    <xf numFmtId="1" fontId="3" fillId="5" borderId="1" xfId="0" applyNumberFormat="1" applyFont="1" applyFill="1" applyBorder="1" applyAlignment="1">
      <alignment horizontal="center" vertical="center"/>
    </xf>
    <xf numFmtId="1" fontId="3" fillId="6"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1" fontId="3" fillId="7" borderId="1"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xf>
    <xf numFmtId="17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9" xfId="0" applyFont="1" applyFill="1" applyBorder="1" applyAlignment="1">
      <alignment horizontal="center" vertical="center"/>
    </xf>
    <xf numFmtId="0" fontId="3" fillId="9" borderId="10" xfId="0" applyFont="1" applyFill="1" applyBorder="1" applyAlignment="1">
      <alignment horizontal="center" vertical="center"/>
    </xf>
    <xf numFmtId="0" fontId="5" fillId="4" borderId="7"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4" borderId="4"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5" fillId="4" borderId="10"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2" fillId="4" borderId="2" xfId="0" applyFont="1" applyFill="1" applyBorder="1" applyAlignment="1">
      <alignment horizontal="left" vertical="center"/>
    </xf>
    <xf numFmtId="0" fontId="2" fillId="4" borderId="3" xfId="0" applyFont="1" applyFill="1" applyBorder="1" applyAlignment="1">
      <alignment horizontal="left" vertical="center"/>
    </xf>
    <xf numFmtId="0" fontId="3" fillId="9" borderId="5" xfId="0" applyFont="1" applyFill="1" applyBorder="1" applyAlignment="1">
      <alignment horizontal="center" vertical="center"/>
    </xf>
    <xf numFmtId="0" fontId="5" fillId="4" borderId="1" xfId="0" applyFont="1" applyFill="1" applyBorder="1" applyAlignment="1">
      <alignment horizontal="left"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8" borderId="1" xfId="0" applyFont="1" applyFill="1" applyBorder="1" applyAlignment="1">
      <alignment horizontal="center" vertical="center"/>
    </xf>
    <xf numFmtId="1" fontId="2" fillId="8" borderId="1" xfId="0" applyNumberFormat="1" applyFont="1" applyFill="1" applyBorder="1" applyAlignment="1">
      <alignment horizontal="center" vertical="center"/>
    </xf>
    <xf numFmtId="0" fontId="3"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horizontal="center" vertical="center"/>
    </xf>
  </cellXfs>
  <cellStyles count="4">
    <cellStyle name="百分比" xfId="1" builtinId="5"/>
    <cellStyle name="常规" xfId="0" builtinId="0"/>
    <cellStyle name="常规 10" xfId="3"/>
    <cellStyle name="常规 2_9.27变化年度计划3.0"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S27"/>
  <sheetViews>
    <sheetView tabSelected="1" topLeftCell="A7" zoomScale="85" zoomScaleNormal="85" workbookViewId="0">
      <selection activeCell="O20" sqref="O20"/>
    </sheetView>
  </sheetViews>
  <sheetFormatPr defaultColWidth="9" defaultRowHeight="16.5" x14ac:dyDescent="0.15"/>
  <cols>
    <col min="1" max="1" width="9" style="10"/>
    <col min="2" max="2" width="20.5" style="10" customWidth="1"/>
    <col min="3" max="3" width="10.25" style="10" customWidth="1"/>
    <col min="4" max="4" width="10.875" style="10" customWidth="1"/>
    <col min="5" max="13" width="9.625" style="10" customWidth="1"/>
    <col min="14" max="14" width="10" style="10" customWidth="1"/>
    <col min="15" max="16" width="9.625" style="10" customWidth="1"/>
    <col min="17" max="17" width="12.125" style="10" customWidth="1"/>
    <col min="18" max="16384" width="9" style="10"/>
  </cols>
  <sheetData>
    <row r="1" spans="1:19" s="9" customFormat="1" ht="27.75" customHeight="1" x14ac:dyDescent="0.15">
      <c r="A1" s="27" t="s">
        <v>49</v>
      </c>
      <c r="B1" s="28"/>
      <c r="C1" s="28"/>
      <c r="D1" s="28"/>
      <c r="E1" s="28"/>
      <c r="F1" s="28"/>
      <c r="G1" s="28"/>
      <c r="H1" s="38" t="s">
        <v>55</v>
      </c>
      <c r="I1" s="38"/>
      <c r="J1" s="38"/>
      <c r="K1" s="38"/>
      <c r="L1" s="38"/>
      <c r="M1" s="39" t="s">
        <v>48</v>
      </c>
      <c r="N1" s="40"/>
      <c r="O1" s="35" t="s">
        <v>18</v>
      </c>
      <c r="P1" s="36"/>
      <c r="Q1" s="20">
        <v>18</v>
      </c>
      <c r="R1" s="10"/>
      <c r="S1" s="10"/>
    </row>
    <row r="2" spans="1:19" ht="27.75" customHeight="1" x14ac:dyDescent="0.15">
      <c r="A2" s="29"/>
      <c r="B2" s="30"/>
      <c r="C2" s="30"/>
      <c r="D2" s="30"/>
      <c r="E2" s="30"/>
      <c r="F2" s="30"/>
      <c r="G2" s="30"/>
      <c r="H2" s="38"/>
      <c r="I2" s="38"/>
      <c r="J2" s="38"/>
      <c r="K2" s="38"/>
      <c r="L2" s="38"/>
      <c r="M2" s="22"/>
      <c r="N2" s="23"/>
      <c r="O2" s="35" t="s">
        <v>47</v>
      </c>
      <c r="P2" s="36"/>
      <c r="Q2" s="20">
        <v>200</v>
      </c>
    </row>
    <row r="3" spans="1:19" ht="27.75" customHeight="1" thickBot="1" x14ac:dyDescent="0.2">
      <c r="A3" s="29"/>
      <c r="B3" s="30"/>
      <c r="C3" s="30"/>
      <c r="D3" s="30"/>
      <c r="E3" s="30"/>
      <c r="F3" s="30"/>
      <c r="G3" s="30"/>
      <c r="H3" s="38"/>
      <c r="I3" s="38"/>
      <c r="J3" s="38"/>
      <c r="K3" s="38"/>
      <c r="L3" s="38"/>
      <c r="M3" s="41"/>
      <c r="N3" s="42"/>
      <c r="O3" s="35" t="s">
        <v>36</v>
      </c>
      <c r="P3" s="36"/>
      <c r="Q3" s="20">
        <v>6</v>
      </c>
    </row>
    <row r="4" spans="1:19" ht="27.75" customHeight="1" x14ac:dyDescent="0.15">
      <c r="A4" s="29"/>
      <c r="B4" s="30"/>
      <c r="C4" s="30"/>
      <c r="D4" s="30"/>
      <c r="E4" s="30"/>
      <c r="F4" s="30"/>
      <c r="G4" s="30"/>
      <c r="H4" s="38"/>
      <c r="I4" s="38"/>
      <c r="J4" s="38"/>
      <c r="K4" s="38"/>
      <c r="L4" s="38"/>
      <c r="M4" s="22" t="s">
        <v>46</v>
      </c>
      <c r="N4" s="23"/>
      <c r="O4" s="35" t="s">
        <v>17</v>
      </c>
      <c r="P4" s="36"/>
      <c r="Q4" s="20">
        <f>Q1*2*Q3</f>
        <v>216</v>
      </c>
    </row>
    <row r="5" spans="1:19" ht="27.75" customHeight="1" x14ac:dyDescent="0.15">
      <c r="A5" s="29"/>
      <c r="B5" s="30"/>
      <c r="C5" s="30"/>
      <c r="D5" s="30"/>
      <c r="E5" s="30"/>
      <c r="F5" s="30"/>
      <c r="G5" s="30"/>
      <c r="H5" s="38"/>
      <c r="I5" s="38"/>
      <c r="J5" s="38"/>
      <c r="K5" s="38"/>
      <c r="L5" s="38"/>
      <c r="M5" s="22"/>
      <c r="N5" s="23"/>
      <c r="O5" s="35" t="s">
        <v>19</v>
      </c>
      <c r="P5" s="36"/>
      <c r="Q5" s="20">
        <v>340</v>
      </c>
    </row>
    <row r="6" spans="1:19" ht="27.75" customHeight="1" x14ac:dyDescent="0.15">
      <c r="A6" s="31"/>
      <c r="B6" s="32"/>
      <c r="C6" s="32"/>
      <c r="D6" s="32"/>
      <c r="E6" s="32"/>
      <c r="F6" s="32"/>
      <c r="G6" s="32"/>
      <c r="H6" s="38"/>
      <c r="I6" s="38"/>
      <c r="J6" s="38"/>
      <c r="K6" s="38"/>
      <c r="L6" s="38"/>
      <c r="M6" s="24"/>
      <c r="N6" s="25"/>
      <c r="O6" s="35" t="s">
        <v>20</v>
      </c>
      <c r="P6" s="36"/>
      <c r="Q6" s="20">
        <f>Q4*Q5</f>
        <v>73440</v>
      </c>
    </row>
    <row r="7" spans="1:19" ht="3.75" customHeight="1" x14ac:dyDescent="0.15">
      <c r="A7" s="26"/>
      <c r="B7" s="26"/>
      <c r="C7" s="26"/>
      <c r="D7" s="26"/>
      <c r="E7" s="26"/>
      <c r="F7" s="26"/>
      <c r="G7" s="26"/>
      <c r="H7" s="26"/>
      <c r="I7" s="26"/>
      <c r="J7" s="26"/>
      <c r="K7" s="26"/>
      <c r="L7" s="26"/>
      <c r="M7" s="26"/>
      <c r="N7" s="26"/>
      <c r="O7" s="26"/>
      <c r="P7" s="26"/>
      <c r="Q7" s="26"/>
    </row>
    <row r="8" spans="1:19" ht="39.75" customHeight="1" x14ac:dyDescent="0.15">
      <c r="A8" s="44" t="s">
        <v>0</v>
      </c>
      <c r="B8" s="44" t="s">
        <v>42</v>
      </c>
      <c r="C8" s="15" t="s">
        <v>33</v>
      </c>
      <c r="D8" s="15" t="s">
        <v>10</v>
      </c>
      <c r="E8" s="16" t="s">
        <v>44</v>
      </c>
      <c r="F8" s="16"/>
      <c r="G8" s="15" t="s">
        <v>13</v>
      </c>
      <c r="H8" s="15" t="s">
        <v>5</v>
      </c>
      <c r="I8" s="43" t="s">
        <v>6</v>
      </c>
      <c r="J8" s="43"/>
      <c r="K8" s="43"/>
      <c r="L8" s="43"/>
      <c r="M8" s="43"/>
      <c r="N8" s="43"/>
      <c r="O8" s="43"/>
      <c r="P8" s="43"/>
      <c r="Q8" s="15" t="s">
        <v>41</v>
      </c>
    </row>
    <row r="9" spans="1:19" ht="39.75" customHeight="1" x14ac:dyDescent="0.15">
      <c r="A9" s="44"/>
      <c r="B9" s="44"/>
      <c r="C9" s="15" t="s">
        <v>11</v>
      </c>
      <c r="D9" s="15" t="s">
        <v>12</v>
      </c>
      <c r="E9" s="15" t="s">
        <v>8</v>
      </c>
      <c r="F9" s="15"/>
      <c r="G9" s="15" t="s">
        <v>8</v>
      </c>
      <c r="H9" s="15" t="s">
        <v>11</v>
      </c>
      <c r="I9" s="15">
        <v>1</v>
      </c>
      <c r="J9" s="15">
        <v>2</v>
      </c>
      <c r="K9" s="15">
        <v>3</v>
      </c>
      <c r="L9" s="15">
        <v>4</v>
      </c>
      <c r="M9" s="15">
        <v>5</v>
      </c>
      <c r="N9" s="15">
        <v>6</v>
      </c>
      <c r="O9" s="15">
        <v>7</v>
      </c>
      <c r="P9" s="15">
        <v>8</v>
      </c>
      <c r="Q9" s="15" t="s">
        <v>15</v>
      </c>
    </row>
    <row r="10" spans="1:19" ht="39.75" customHeight="1" x14ac:dyDescent="0.15">
      <c r="A10" s="7" t="s">
        <v>1</v>
      </c>
      <c r="B10" s="2" t="s">
        <v>37</v>
      </c>
      <c r="C10" s="7">
        <f>B26+D26</f>
        <v>0</v>
      </c>
      <c r="D10" s="7">
        <f>C14+(C14*E26)-(B26*C26+D26)+((B26+D26)*0.0575)+((C14-B26-D26)*0.7*0.0575)</f>
        <v>85.518749999999997</v>
      </c>
      <c r="E10" s="3">
        <f>$Q$6*C16/100*$C$18/10000</f>
        <v>23.618303999999998</v>
      </c>
      <c r="F10" s="3"/>
      <c r="G10" s="3">
        <f>$Q$6*C20/10000</f>
        <v>2.7172800000000001</v>
      </c>
      <c r="H10" s="3">
        <f>$C$22*12/10000</f>
        <v>9.6</v>
      </c>
      <c r="I10" s="7">
        <f>$D$10+($E$10+$G$10+$H$10-$F$26)*I9</f>
        <v>121.45433399999999</v>
      </c>
      <c r="J10" s="7">
        <f>$D$10+($E$10+$G$10+$H$10-$F$26)*J9</f>
        <v>157.38991799999999</v>
      </c>
      <c r="K10" s="7">
        <f>$D$10+($E$10+$G$10+$H$10-$F$26)*K9</f>
        <v>193.32550199999997</v>
      </c>
      <c r="L10" s="7">
        <f>$D$10+($E$10+$G$10+$H$10-$F$26)*L9</f>
        <v>229.26108599999998</v>
      </c>
      <c r="M10" s="7">
        <f>$D$10+($E$10+$G$10+$H$10-$F$26)*M9</f>
        <v>265.19666999999998</v>
      </c>
      <c r="N10" s="7">
        <f>$D$10+($E$10+$G$10+$H$10-$F$26)*N9</f>
        <v>301.13225399999999</v>
      </c>
      <c r="O10" s="7">
        <f>$D$10+($E$10+$G$10+$H$10-$F$26)*O9</f>
        <v>337.06783799999999</v>
      </c>
      <c r="P10" s="7">
        <f>$D$10+($E$10+$G$10+$H$10-$F$26)*P9</f>
        <v>373.003422</v>
      </c>
      <c r="Q10" s="8" t="s">
        <v>14</v>
      </c>
    </row>
    <row r="11" spans="1:19" ht="39.75" customHeight="1" x14ac:dyDescent="0.15">
      <c r="A11" s="7" t="s">
        <v>2</v>
      </c>
      <c r="B11" s="6" t="s">
        <v>50</v>
      </c>
      <c r="C11" s="7">
        <f>B27+D27</f>
        <v>0</v>
      </c>
      <c r="D11" s="7">
        <f>C15+(C15*E27)-(B27*C27+D27)+((B27+D27)*0.0575)+((C15-B27-D27)*0.7*0.0575)</f>
        <v>98.823750000000004</v>
      </c>
      <c r="E11" s="3">
        <f>$Q$6*C17/100*$C$19/10000</f>
        <v>5.9119199999999994</v>
      </c>
      <c r="F11" s="3"/>
      <c r="G11" s="3">
        <f>$Q$6*C21/10000</f>
        <v>2.0563199999999999</v>
      </c>
      <c r="H11" s="3">
        <f>$C$22*12/10000</f>
        <v>9.6</v>
      </c>
      <c r="I11" s="7">
        <f>$D$11+($E$11+$G$11+$H$11-$F$27)*I9</f>
        <v>108.39199000000001</v>
      </c>
      <c r="J11" s="11">
        <f>$D$11+($E$11+$G$11+$H$11-$F$27)*J9</f>
        <v>117.96023</v>
      </c>
      <c r="K11" s="11">
        <f>$D$11+($E$11+$G$11+$H$11-$F$27)*K9</f>
        <v>127.52847</v>
      </c>
      <c r="L11" s="12">
        <f>$D$11+($E$11+$G$11+$H$11-$F$27)*L9</f>
        <v>137.09671</v>
      </c>
      <c r="M11" s="12">
        <f>$D$11+($E$11+$G$11+$H$11-$F$27)*M9</f>
        <v>146.66495</v>
      </c>
      <c r="N11" s="13">
        <f>$D$11+($E$11+$G$11+$H$11-$F$27)*N9</f>
        <v>156.23319000000001</v>
      </c>
      <c r="O11" s="13">
        <f>$D$11+($E$11+$G$11+$H$11-$F$27)*O9</f>
        <v>165.80142999999998</v>
      </c>
      <c r="P11" s="14">
        <f>$D$11+($E$11+$G$11+$H$11-$F$27)*P9</f>
        <v>175.36966999999999</v>
      </c>
      <c r="Q11" s="1">
        <f>P11-P10</f>
        <v>-197.63375200000002</v>
      </c>
    </row>
    <row r="12" spans="1:19" ht="3.75" customHeight="1" x14ac:dyDescent="0.15">
      <c r="A12" s="37"/>
      <c r="B12" s="37"/>
      <c r="C12" s="37"/>
      <c r="D12" s="37"/>
      <c r="E12" s="37"/>
      <c r="F12" s="37"/>
      <c r="G12" s="37"/>
      <c r="H12" s="37"/>
      <c r="I12" s="37"/>
      <c r="J12" s="37"/>
      <c r="K12" s="37"/>
      <c r="L12" s="37"/>
      <c r="M12" s="37"/>
      <c r="N12" s="37"/>
      <c r="O12" s="37"/>
      <c r="P12" s="37"/>
      <c r="Q12" s="37"/>
    </row>
    <row r="13" spans="1:19" ht="20.25" customHeight="1" x14ac:dyDescent="0.15">
      <c r="A13" s="33" t="s">
        <v>43</v>
      </c>
      <c r="B13" s="33"/>
      <c r="C13" s="33"/>
      <c r="D13" s="33"/>
      <c r="E13" s="33"/>
      <c r="F13" s="33"/>
      <c r="G13" s="33"/>
      <c r="H13" s="33"/>
      <c r="I13" s="33"/>
      <c r="J13" s="33"/>
      <c r="K13" s="33"/>
      <c r="L13" s="33"/>
      <c r="M13" s="33"/>
      <c r="N13" s="33"/>
      <c r="O13" s="33"/>
      <c r="P13" s="33"/>
      <c r="Q13" s="33"/>
    </row>
    <row r="14" spans="1:19" ht="34.5" customHeight="1" x14ac:dyDescent="0.15">
      <c r="A14" s="46" t="s">
        <v>30</v>
      </c>
      <c r="B14" s="21" t="s">
        <v>24</v>
      </c>
      <c r="C14" s="21">
        <v>75</v>
      </c>
    </row>
    <row r="15" spans="1:19" ht="27" customHeight="1" x14ac:dyDescent="0.15">
      <c r="A15" s="46"/>
      <c r="B15" s="21" t="s">
        <v>25</v>
      </c>
      <c r="C15" s="21">
        <v>95</v>
      </c>
    </row>
    <row r="16" spans="1:19" ht="30.75" customHeight="1" x14ac:dyDescent="0.15">
      <c r="A16" s="47" t="s">
        <v>21</v>
      </c>
      <c r="B16" s="21" t="s">
        <v>22</v>
      </c>
      <c r="C16" s="21">
        <v>40</v>
      </c>
      <c r="D16" s="50" t="s">
        <v>56</v>
      </c>
      <c r="E16" s="45"/>
    </row>
    <row r="17" spans="1:7" ht="43.5" customHeight="1" x14ac:dyDescent="0.15">
      <c r="A17" s="47"/>
      <c r="B17" s="21" t="s">
        <v>23</v>
      </c>
      <c r="C17" s="21">
        <v>115</v>
      </c>
      <c r="D17" s="49" t="s">
        <v>52</v>
      </c>
      <c r="E17" s="48"/>
    </row>
    <row r="18" spans="1:7" ht="32.25" customHeight="1" x14ac:dyDescent="0.15">
      <c r="A18" s="34" t="s">
        <v>35</v>
      </c>
      <c r="B18" s="8" t="s">
        <v>34</v>
      </c>
      <c r="C18" s="21">
        <v>8.0399999999999991</v>
      </c>
      <c r="D18" s="50" t="s">
        <v>53</v>
      </c>
      <c r="E18" s="45"/>
    </row>
    <row r="19" spans="1:7" ht="39.75" customHeight="1" x14ac:dyDescent="0.15">
      <c r="A19" s="34"/>
      <c r="B19" s="8" t="s">
        <v>51</v>
      </c>
      <c r="C19" s="21">
        <v>0.7</v>
      </c>
      <c r="D19" s="49" t="s">
        <v>54</v>
      </c>
      <c r="E19" s="48"/>
    </row>
    <row r="20" spans="1:7" ht="30.75" customHeight="1" x14ac:dyDescent="0.15">
      <c r="A20" s="34" t="s">
        <v>27</v>
      </c>
      <c r="B20" s="8" t="s">
        <v>28</v>
      </c>
      <c r="C20" s="21">
        <v>0.37</v>
      </c>
    </row>
    <row r="21" spans="1:7" ht="34.5" customHeight="1" x14ac:dyDescent="0.15">
      <c r="A21" s="34"/>
      <c r="B21" s="8" t="s">
        <v>29</v>
      </c>
      <c r="C21" s="21">
        <v>0.28000000000000003</v>
      </c>
    </row>
    <row r="22" spans="1:7" ht="34.5" customHeight="1" x14ac:dyDescent="0.15">
      <c r="A22" s="21" t="s">
        <v>31</v>
      </c>
      <c r="B22" s="8" t="s">
        <v>32</v>
      </c>
      <c r="C22" s="21">
        <v>8000</v>
      </c>
    </row>
    <row r="23" spans="1:7" ht="35.25" customHeight="1" x14ac:dyDescent="0.15">
      <c r="A23" s="34" t="s">
        <v>38</v>
      </c>
      <c r="B23" s="8" t="s">
        <v>39</v>
      </c>
      <c r="C23" s="21">
        <v>5.7500000000000002E-2</v>
      </c>
    </row>
    <row r="24" spans="1:7" ht="37.5" customHeight="1" x14ac:dyDescent="0.15">
      <c r="A24" s="34"/>
      <c r="B24" s="8" t="s">
        <v>40</v>
      </c>
      <c r="C24" s="21">
        <v>5.7500000000000002E-2</v>
      </c>
    </row>
    <row r="25" spans="1:7" ht="42" customHeight="1" x14ac:dyDescent="0.15">
      <c r="A25" s="19" t="s">
        <v>45</v>
      </c>
      <c r="B25" s="17" t="s">
        <v>3</v>
      </c>
      <c r="C25" s="17" t="s">
        <v>9</v>
      </c>
      <c r="D25" s="17" t="s">
        <v>4</v>
      </c>
      <c r="E25" s="18" t="s">
        <v>16</v>
      </c>
      <c r="F25" s="18" t="s">
        <v>7</v>
      </c>
      <c r="G25" s="18" t="s">
        <v>26</v>
      </c>
    </row>
    <row r="26" spans="1:7" ht="39.75" customHeight="1" x14ac:dyDescent="0.15">
      <c r="A26" s="4" t="s">
        <v>1</v>
      </c>
      <c r="B26" s="1">
        <v>0</v>
      </c>
      <c r="C26" s="1">
        <v>0</v>
      </c>
      <c r="D26" s="1">
        <v>0</v>
      </c>
      <c r="E26" s="5">
        <v>0.1</v>
      </c>
      <c r="F26" s="1">
        <v>0</v>
      </c>
      <c r="G26" s="1">
        <v>0</v>
      </c>
    </row>
    <row r="27" spans="1:7" ht="35.25" customHeight="1" x14ac:dyDescent="0.15">
      <c r="A27" s="4" t="s">
        <v>2</v>
      </c>
      <c r="B27" s="1">
        <v>0</v>
      </c>
      <c r="C27" s="1">
        <v>0</v>
      </c>
      <c r="D27" s="1">
        <v>0</v>
      </c>
      <c r="E27" s="1">
        <v>0</v>
      </c>
      <c r="F27" s="4">
        <v>8</v>
      </c>
      <c r="G27" s="1">
        <v>0</v>
      </c>
    </row>
  </sheetData>
  <mergeCells count="25">
    <mergeCell ref="A16:A17"/>
    <mergeCell ref="D17:E17"/>
    <mergeCell ref="D18:E18"/>
    <mergeCell ref="D19:E19"/>
    <mergeCell ref="D16:E16"/>
    <mergeCell ref="I8:P8"/>
    <mergeCell ref="A8:A9"/>
    <mergeCell ref="B8:B9"/>
    <mergeCell ref="A20:A21"/>
    <mergeCell ref="A18:A19"/>
    <mergeCell ref="A14:A15"/>
    <mergeCell ref="M4:N6"/>
    <mergeCell ref="A7:Q7"/>
    <mergeCell ref="A1:G6"/>
    <mergeCell ref="A13:Q13"/>
    <mergeCell ref="A23:A24"/>
    <mergeCell ref="O1:P1"/>
    <mergeCell ref="A12:Q12"/>
    <mergeCell ref="O6:P6"/>
    <mergeCell ref="O5:P5"/>
    <mergeCell ref="O4:P4"/>
    <mergeCell ref="O3:P3"/>
    <mergeCell ref="O2:P2"/>
    <mergeCell ref="H1:L6"/>
    <mergeCell ref="M1:N3"/>
  </mergeCells>
  <phoneticPr fontId="1" type="noConversion"/>
  <printOptions horizontalCentered="1"/>
  <pageMargins left="0.23622047244094491" right="0.23622047244094491" top="0.74803149606299213" bottom="0.74803149606299213" header="0.31496062992125984" footer="0.31496062992125984"/>
  <pageSetup paperSize="9" scale="83"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城区公交</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2023-11-04T04:05:16Z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VID2F1E1603">
    <vt:lpwstr/>
  </property>
  <property fmtid="{D5CDD505-2E9C-101B-9397-08002B2CF9AE}" pid="3" name="IVIDC">
    <vt:lpwstr/>
  </property>
  <property fmtid="{D5CDD505-2E9C-101B-9397-08002B2CF9AE}" pid="4" name="IVID362F13E8">
    <vt:lpwstr/>
  </property>
  <property fmtid="{D5CDD505-2E9C-101B-9397-08002B2CF9AE}" pid="5" name="IVID3A3618F1">
    <vt:lpwstr/>
  </property>
  <property fmtid="{D5CDD505-2E9C-101B-9397-08002B2CF9AE}" pid="6" name="IVID15E41318">
    <vt:lpwstr/>
  </property>
  <property fmtid="{D5CDD505-2E9C-101B-9397-08002B2CF9AE}" pid="7" name="IVID181914D9">
    <vt:lpwstr/>
  </property>
  <property fmtid="{D5CDD505-2E9C-101B-9397-08002B2CF9AE}" pid="8" name="IVID155815FB">
    <vt:lpwstr/>
  </property>
  <property fmtid="{D5CDD505-2E9C-101B-9397-08002B2CF9AE}" pid="9" name="IVIDD091BF0">
    <vt:lpwstr/>
  </property>
  <property fmtid="{D5CDD505-2E9C-101B-9397-08002B2CF9AE}" pid="10" name="IVID344CCFFC">
    <vt:lpwstr/>
  </property>
  <property fmtid="{D5CDD505-2E9C-101B-9397-08002B2CF9AE}" pid="11" name="IVID1A7D12ED">
    <vt:lpwstr/>
  </property>
  <property fmtid="{D5CDD505-2E9C-101B-9397-08002B2CF9AE}" pid="12" name="IVID1B2115FE">
    <vt:lpwstr/>
  </property>
  <property fmtid="{D5CDD505-2E9C-101B-9397-08002B2CF9AE}" pid="13" name="IVID35431BD0">
    <vt:lpwstr/>
  </property>
  <property fmtid="{D5CDD505-2E9C-101B-9397-08002B2CF9AE}" pid="14" name="IVID4637A884">
    <vt:lpwstr/>
  </property>
  <property fmtid="{D5CDD505-2E9C-101B-9397-08002B2CF9AE}" pid="15" name="IVID127C14F5">
    <vt:lpwstr/>
  </property>
  <property fmtid="{D5CDD505-2E9C-101B-9397-08002B2CF9AE}" pid="16" name="IVID1834F0DD">
    <vt:lpwstr/>
  </property>
  <property fmtid="{D5CDD505-2E9C-101B-9397-08002B2CF9AE}" pid="17" name="IVID312119E0">
    <vt:lpwstr/>
  </property>
  <property fmtid="{D5CDD505-2E9C-101B-9397-08002B2CF9AE}" pid="18" name="IVID1C5812DA">
    <vt:lpwstr/>
  </property>
  <property fmtid="{D5CDD505-2E9C-101B-9397-08002B2CF9AE}" pid="19" name="IVID173907ED">
    <vt:lpwstr/>
  </property>
  <property fmtid="{D5CDD505-2E9C-101B-9397-08002B2CF9AE}" pid="20" name="IVID1D3F17E2">
    <vt:lpwstr/>
  </property>
  <property fmtid="{D5CDD505-2E9C-101B-9397-08002B2CF9AE}" pid="21" name="IVID13451200">
    <vt:lpwstr/>
  </property>
  <property fmtid="{D5CDD505-2E9C-101B-9397-08002B2CF9AE}" pid="22" name="IVID475611CF">
    <vt:lpwstr/>
  </property>
  <property fmtid="{D5CDD505-2E9C-101B-9397-08002B2CF9AE}" pid="23" name="IVID302D13DA">
    <vt:lpwstr/>
  </property>
  <property fmtid="{D5CDD505-2E9C-101B-9397-08002B2CF9AE}" pid="24" name="IVIDD5915D9">
    <vt:lpwstr/>
  </property>
  <property fmtid="{D5CDD505-2E9C-101B-9397-08002B2CF9AE}" pid="25" name="IVID17F6384A">
    <vt:lpwstr/>
  </property>
  <property fmtid="{D5CDD505-2E9C-101B-9397-08002B2CF9AE}" pid="26" name="IVID3B5A10EA">
    <vt:lpwstr/>
  </property>
  <property fmtid="{D5CDD505-2E9C-101B-9397-08002B2CF9AE}" pid="27" name="IVID3D0F16E3">
    <vt:lpwstr/>
  </property>
  <property fmtid="{D5CDD505-2E9C-101B-9397-08002B2CF9AE}" pid="28" name="IVID30260FFC">
    <vt:lpwstr/>
  </property>
  <property fmtid="{D5CDD505-2E9C-101B-9397-08002B2CF9AE}" pid="29" name="IVID2F301BED">
    <vt:lpwstr/>
  </property>
  <property fmtid="{D5CDD505-2E9C-101B-9397-08002B2CF9AE}" pid="30" name="IVID2F1117F5">
    <vt:lpwstr/>
  </property>
  <property fmtid="{D5CDD505-2E9C-101B-9397-08002B2CF9AE}" pid="31" name="IVID121617DE">
    <vt:lpwstr/>
  </property>
  <property fmtid="{D5CDD505-2E9C-101B-9397-08002B2CF9AE}" pid="32" name="IVID13691AF2">
    <vt:lpwstr/>
  </property>
  <property fmtid="{D5CDD505-2E9C-101B-9397-08002B2CF9AE}" pid="33" name="IVID1A3B0AF0">
    <vt:lpwstr/>
  </property>
  <property fmtid="{D5CDD505-2E9C-101B-9397-08002B2CF9AE}" pid="34" name="IVID373F12DB">
    <vt:lpwstr/>
  </property>
  <property fmtid="{D5CDD505-2E9C-101B-9397-08002B2CF9AE}" pid="35" name="IVID274B1CF5">
    <vt:lpwstr/>
  </property>
  <property fmtid="{D5CDD505-2E9C-101B-9397-08002B2CF9AE}" pid="36" name="IVID2B4E17FA">
    <vt:lpwstr/>
  </property>
  <property fmtid="{D5CDD505-2E9C-101B-9397-08002B2CF9AE}" pid="37" name="IVID253D11EF">
    <vt:lpwstr/>
  </property>
  <property fmtid="{D5CDD505-2E9C-101B-9397-08002B2CF9AE}" pid="38" name="IVID102124BA">
    <vt:lpwstr/>
  </property>
  <property fmtid="{D5CDD505-2E9C-101B-9397-08002B2CF9AE}" pid="39" name="IVID3D1509D0">
    <vt:lpwstr/>
  </property>
  <property fmtid="{D5CDD505-2E9C-101B-9397-08002B2CF9AE}" pid="40" name="IVID35641901">
    <vt:lpwstr/>
  </property>
  <property fmtid="{D5CDD505-2E9C-101B-9397-08002B2CF9AE}" pid="41" name="IVID45E1ED9">
    <vt:lpwstr/>
  </property>
  <property fmtid="{D5CDD505-2E9C-101B-9397-08002B2CF9AE}" pid="42" name="IVID324113D1">
    <vt:lpwstr/>
  </property>
  <property fmtid="{D5CDD505-2E9C-101B-9397-08002B2CF9AE}" pid="43" name="IVID1A2D1903">
    <vt:lpwstr/>
  </property>
  <property fmtid="{D5CDD505-2E9C-101B-9397-08002B2CF9AE}" pid="44" name="IVID222F6E42">
    <vt:lpwstr/>
  </property>
  <property fmtid="{D5CDD505-2E9C-101B-9397-08002B2CF9AE}" pid="45" name="IVID137012E9">
    <vt:lpwstr/>
  </property>
  <property fmtid="{D5CDD505-2E9C-101B-9397-08002B2CF9AE}" pid="46" name="IVID3D4D17F3">
    <vt:lpwstr/>
  </property>
  <property fmtid="{D5CDD505-2E9C-101B-9397-08002B2CF9AE}" pid="47" name="IVID2F2214CF">
    <vt:lpwstr/>
  </property>
  <property fmtid="{D5CDD505-2E9C-101B-9397-08002B2CF9AE}" pid="48" name="IVID212812E2">
    <vt:lpwstr/>
  </property>
  <property fmtid="{D5CDD505-2E9C-101B-9397-08002B2CF9AE}" pid="49" name="IVID174513DF">
    <vt:lpwstr/>
  </property>
  <property fmtid="{D5CDD505-2E9C-101B-9397-08002B2CF9AE}" pid="50" name="IVID14481408">
    <vt:lpwstr/>
  </property>
  <property fmtid="{D5CDD505-2E9C-101B-9397-08002B2CF9AE}" pid="51" name="IVID2E670A05">
    <vt:lpwstr/>
  </property>
  <property fmtid="{D5CDD505-2E9C-101B-9397-08002B2CF9AE}" pid="52" name="IVID2A161305">
    <vt:lpwstr/>
  </property>
  <property fmtid="{D5CDD505-2E9C-101B-9397-08002B2CF9AE}" pid="53" name="IVID173E1206">
    <vt:lpwstr/>
  </property>
  <property fmtid="{D5CDD505-2E9C-101B-9397-08002B2CF9AE}" pid="54" name="IVID232310EC">
    <vt:lpwstr/>
  </property>
  <property fmtid="{D5CDD505-2E9C-101B-9397-08002B2CF9AE}" pid="55" name="IVID133D1AE5">
    <vt:lpwstr/>
  </property>
  <property fmtid="{D5CDD505-2E9C-101B-9397-08002B2CF9AE}" pid="56" name="IVIDF6113D9">
    <vt:lpwstr/>
  </property>
  <property fmtid="{D5CDD505-2E9C-101B-9397-08002B2CF9AE}" pid="57" name="IVID362E14DB">
    <vt:lpwstr/>
  </property>
  <property fmtid="{D5CDD505-2E9C-101B-9397-08002B2CF9AE}" pid="58" name="IVID1F6511DB">
    <vt:lpwstr/>
  </property>
  <property fmtid="{D5CDD505-2E9C-101B-9397-08002B2CF9AE}" pid="59" name="IVID3F1D10E8">
    <vt:lpwstr/>
  </property>
  <property fmtid="{D5CDD505-2E9C-101B-9397-08002B2CF9AE}" pid="60" name="IVID144313EE">
    <vt:lpwstr/>
  </property>
  <property fmtid="{D5CDD505-2E9C-101B-9397-08002B2CF9AE}" pid="61" name="IVID272C0FEF">
    <vt:lpwstr/>
  </property>
  <property fmtid="{D5CDD505-2E9C-101B-9397-08002B2CF9AE}" pid="62" name="IVID240A1504">
    <vt:lpwstr/>
  </property>
  <property fmtid="{D5CDD505-2E9C-101B-9397-08002B2CF9AE}" pid="63" name="IVID2E511106">
    <vt:lpwstr/>
  </property>
  <property fmtid="{D5CDD505-2E9C-101B-9397-08002B2CF9AE}" pid="64" name="IVID2A6D14EB">
    <vt:lpwstr/>
  </property>
  <property fmtid="{D5CDD505-2E9C-101B-9397-08002B2CF9AE}" pid="65" name="IVID386F14FA">
    <vt:lpwstr/>
  </property>
  <property fmtid="{D5CDD505-2E9C-101B-9397-08002B2CF9AE}" pid="66" name="IVIDA1B07F3">
    <vt:lpwstr/>
  </property>
  <property fmtid="{D5CDD505-2E9C-101B-9397-08002B2CF9AE}" pid="67" name="IVID2A6715D8">
    <vt:lpwstr/>
  </property>
  <property fmtid="{D5CDD505-2E9C-101B-9397-08002B2CF9AE}" pid="68" name="IVID222D19FF">
    <vt:lpwstr/>
  </property>
  <property fmtid="{D5CDD505-2E9C-101B-9397-08002B2CF9AE}" pid="69" name="IVID2D4D15EB">
    <vt:lpwstr/>
  </property>
  <property fmtid="{D5CDD505-2E9C-101B-9397-08002B2CF9AE}" pid="70" name="IVID1A3517F4">
    <vt:lpwstr/>
  </property>
  <property fmtid="{D5CDD505-2E9C-101B-9397-08002B2CF9AE}" pid="71" name="IVID2B0E1302">
    <vt:lpwstr/>
  </property>
  <property fmtid="{D5CDD505-2E9C-101B-9397-08002B2CF9AE}" pid="72" name="IVID332E19D7">
    <vt:lpwstr/>
  </property>
  <property fmtid="{D5CDD505-2E9C-101B-9397-08002B2CF9AE}" pid="73" name="IVID22261800">
    <vt:lpwstr/>
  </property>
  <property fmtid="{D5CDD505-2E9C-101B-9397-08002B2CF9AE}" pid="74" name="IVID325116DE">
    <vt:lpwstr/>
  </property>
  <property fmtid="{D5CDD505-2E9C-101B-9397-08002B2CF9AE}" pid="75" name="IVID81113D2">
    <vt:lpwstr/>
  </property>
  <property fmtid="{D5CDD505-2E9C-101B-9397-08002B2CF9AE}" pid="76" name="IVID1D231201">
    <vt:lpwstr/>
  </property>
  <property fmtid="{D5CDD505-2E9C-101B-9397-08002B2CF9AE}" pid="77" name="IVID366A14F0">
    <vt:lpwstr/>
  </property>
  <property fmtid="{D5CDD505-2E9C-101B-9397-08002B2CF9AE}" pid="78" name="IVID316311F9">
    <vt:lpwstr/>
  </property>
  <property fmtid="{D5CDD505-2E9C-101B-9397-08002B2CF9AE}" pid="79" name="IVIDE0715F1">
    <vt:lpwstr/>
  </property>
  <property fmtid="{D5CDD505-2E9C-101B-9397-08002B2CF9AE}" pid="80" name="IVID3B5816EC">
    <vt:lpwstr/>
  </property>
  <property fmtid="{D5CDD505-2E9C-101B-9397-08002B2CF9AE}" pid="81" name="IVID351414F8">
    <vt:lpwstr/>
  </property>
  <property fmtid="{D5CDD505-2E9C-101B-9397-08002B2CF9AE}" pid="82" name="IVID2F251AE7">
    <vt:lpwstr/>
  </property>
  <property fmtid="{D5CDD505-2E9C-101B-9397-08002B2CF9AE}" pid="83" name="IVID2A5E1D03">
    <vt:lpwstr/>
  </property>
  <property fmtid="{D5CDD505-2E9C-101B-9397-08002B2CF9AE}" pid="84" name="IVID306310DF">
    <vt:lpwstr/>
  </property>
  <property fmtid="{D5CDD505-2E9C-101B-9397-08002B2CF9AE}" pid="85" name="IVID266F16CF">
    <vt:lpwstr/>
  </property>
  <property fmtid="{D5CDD505-2E9C-101B-9397-08002B2CF9AE}" pid="86" name="IVID307414D1">
    <vt:lpwstr/>
  </property>
  <property fmtid="{D5CDD505-2E9C-101B-9397-08002B2CF9AE}" pid="87" name="IVID344B1400">
    <vt:lpwstr/>
  </property>
  <property fmtid="{D5CDD505-2E9C-101B-9397-08002B2CF9AE}" pid="88" name="IVID135B1DF5">
    <vt:lpwstr/>
  </property>
  <property fmtid="{D5CDD505-2E9C-101B-9397-08002B2CF9AE}" pid="89" name="IVID1A3716D3">
    <vt:lpwstr/>
  </property>
  <property fmtid="{D5CDD505-2E9C-101B-9397-08002B2CF9AE}" pid="90" name="IVIDD1916DB">
    <vt:lpwstr/>
  </property>
  <property fmtid="{D5CDD505-2E9C-101B-9397-08002B2CF9AE}" pid="91" name="IVID11431AF1">
    <vt:lpwstr/>
  </property>
  <property fmtid="{D5CDD505-2E9C-101B-9397-08002B2CF9AE}" pid="92" name="IVID1B2C19F3">
    <vt:lpwstr/>
  </property>
  <property fmtid="{D5CDD505-2E9C-101B-9397-08002B2CF9AE}" pid="93" name="IVIDD5E0FE6">
    <vt:lpwstr/>
  </property>
  <property fmtid="{D5CDD505-2E9C-101B-9397-08002B2CF9AE}" pid="94" name="IVID162D1605">
    <vt:lpwstr/>
  </property>
  <property fmtid="{D5CDD505-2E9C-101B-9397-08002B2CF9AE}" pid="95" name="IVID28741007">
    <vt:lpwstr/>
  </property>
  <property fmtid="{D5CDD505-2E9C-101B-9397-08002B2CF9AE}" pid="96" name="IVID2A3614FA">
    <vt:lpwstr/>
  </property>
  <property fmtid="{D5CDD505-2E9C-101B-9397-08002B2CF9AE}" pid="97" name="IVID107516EB">
    <vt:lpwstr/>
  </property>
  <property fmtid="{D5CDD505-2E9C-101B-9397-08002B2CF9AE}" pid="98" name="IVID17063A1C">
    <vt:lpwstr/>
  </property>
  <property fmtid="{D5CDD505-2E9C-101B-9397-08002B2CF9AE}" pid="99" name="IVID12611ADE">
    <vt:lpwstr/>
  </property>
  <property fmtid="{D5CDD505-2E9C-101B-9397-08002B2CF9AE}" pid="100" name="IVID322814F3">
    <vt:lpwstr/>
  </property>
  <property fmtid="{D5CDD505-2E9C-101B-9397-08002B2CF9AE}" pid="101" name="IVID32A1AF8">
    <vt:lpwstr/>
  </property>
  <property fmtid="{D5CDD505-2E9C-101B-9397-08002B2CF9AE}" pid="102" name="IVID252617FB">
    <vt:lpwstr/>
  </property>
  <property fmtid="{D5CDD505-2E9C-101B-9397-08002B2CF9AE}" pid="103" name="IVID417511F3">
    <vt:lpwstr/>
  </property>
  <property fmtid="{D5CDD505-2E9C-101B-9397-08002B2CF9AE}" pid="104" name="IVID137812E5">
    <vt:lpwstr/>
  </property>
  <property fmtid="{D5CDD505-2E9C-101B-9397-08002B2CF9AE}" pid="105" name="IVID2F521CD0">
    <vt:lpwstr/>
  </property>
  <property fmtid="{D5CDD505-2E9C-101B-9397-08002B2CF9AE}" pid="106" name="IVID2F3614DB">
    <vt:lpwstr/>
  </property>
  <property fmtid="{D5CDD505-2E9C-101B-9397-08002B2CF9AE}" pid="107" name="IVID153A11E5">
    <vt:lpwstr/>
  </property>
  <property fmtid="{D5CDD505-2E9C-101B-9397-08002B2CF9AE}" pid="108" name="IVID3A5212F6">
    <vt:lpwstr/>
  </property>
  <property fmtid="{D5CDD505-2E9C-101B-9397-08002B2CF9AE}" pid="109" name="IVIDD4717F1">
    <vt:lpwstr/>
  </property>
  <property fmtid="{D5CDD505-2E9C-101B-9397-08002B2CF9AE}" pid="110" name="IVID2C321DD4">
    <vt:lpwstr/>
  </property>
  <property fmtid="{D5CDD505-2E9C-101B-9397-08002B2CF9AE}" pid="111" name="IVIDC8EDD935">
    <vt:lpwstr/>
  </property>
  <property fmtid="{D5CDD505-2E9C-101B-9397-08002B2CF9AE}" pid="112" name="IVID8C6ADA02">
    <vt:lpwstr/>
  </property>
  <property fmtid="{D5CDD505-2E9C-101B-9397-08002B2CF9AE}" pid="113" name="IVID18337105">
    <vt:lpwstr/>
  </property>
  <property fmtid="{D5CDD505-2E9C-101B-9397-08002B2CF9AE}" pid="114" name="IVID18361708">
    <vt:lpwstr/>
  </property>
  <property fmtid="{D5CDD505-2E9C-101B-9397-08002B2CF9AE}" pid="115" name="IVIDC5912FD">
    <vt:lpwstr/>
  </property>
  <property fmtid="{D5CDD505-2E9C-101B-9397-08002B2CF9AE}" pid="116" name="IVIDA5912F8">
    <vt:lpwstr/>
  </property>
  <property fmtid="{D5CDD505-2E9C-101B-9397-08002B2CF9AE}" pid="117" name="IVID0">
    <vt:lpwstr/>
  </property>
  <property fmtid="{D5CDD505-2E9C-101B-9397-08002B2CF9AE}" pid="118" name="IVIDC5E1505">
    <vt:lpwstr/>
  </property>
  <property fmtid="{D5CDD505-2E9C-101B-9397-08002B2CF9AE}" pid="119" name="IVID381B17DB">
    <vt:lpwstr/>
  </property>
  <property fmtid="{D5CDD505-2E9C-101B-9397-08002B2CF9AE}" pid="120" name="IVIDB4C16D4">
    <vt:lpwstr/>
  </property>
  <property fmtid="{D5CDD505-2E9C-101B-9397-08002B2CF9AE}" pid="121" name="IVID7D00617">
    <vt:lpwstr/>
  </property>
  <property fmtid="{D5CDD505-2E9C-101B-9397-08002B2CF9AE}" pid="122" name="IVID2F5F12F2">
    <vt:lpwstr/>
  </property>
  <property fmtid="{D5CDD505-2E9C-101B-9397-08002B2CF9AE}" pid="123" name="IVID234016E0">
    <vt:lpwstr/>
  </property>
  <property fmtid="{D5CDD505-2E9C-101B-9397-08002B2CF9AE}" pid="124" name="IVIDB0512D2">
    <vt:lpwstr/>
  </property>
  <property fmtid="{D5CDD505-2E9C-101B-9397-08002B2CF9AE}" pid="125" name="IVID13411006">
    <vt:lpwstr/>
  </property>
  <property fmtid="{D5CDD505-2E9C-101B-9397-08002B2CF9AE}" pid="126" name="IVID395E1CE8">
    <vt:lpwstr/>
  </property>
  <property fmtid="{D5CDD505-2E9C-101B-9397-08002B2CF9AE}" pid="127" name="IVID3D5515D8">
    <vt:lpwstr/>
  </property>
  <property fmtid="{D5CDD505-2E9C-101B-9397-08002B2CF9AE}" pid="128" name="IVID401F10D0">
    <vt:lpwstr/>
  </property>
  <property fmtid="{D5CDD505-2E9C-101B-9397-08002B2CF9AE}" pid="129" name="IVID423C11D6">
    <vt:lpwstr/>
  </property>
  <property fmtid="{D5CDD505-2E9C-101B-9397-08002B2CF9AE}" pid="130" name="IVID247116DD">
    <vt:lpwstr/>
  </property>
  <property fmtid="{D5CDD505-2E9C-101B-9397-08002B2CF9AE}" pid="131" name="IVID3E6DA5A9">
    <vt:lpwstr/>
  </property>
  <property fmtid="{D5CDD505-2E9C-101B-9397-08002B2CF9AE}" pid="132" name="IVID1F4E11DC">
    <vt:lpwstr/>
  </property>
  <property fmtid="{D5CDD505-2E9C-101B-9397-08002B2CF9AE}" pid="133" name="IVID175D07E1">
    <vt:lpwstr/>
  </property>
  <property fmtid="{D5CDD505-2E9C-101B-9397-08002B2CF9AE}" pid="134" name="IVID1BFB3D23">
    <vt:lpwstr/>
  </property>
  <property fmtid="{D5CDD505-2E9C-101B-9397-08002B2CF9AE}" pid="135" name="IVID145710DE">
    <vt:lpwstr/>
  </property>
  <property fmtid="{D5CDD505-2E9C-101B-9397-08002B2CF9AE}" pid="136" name="IVID303A10E6">
    <vt:lpwstr/>
  </property>
  <property fmtid="{D5CDD505-2E9C-101B-9397-08002B2CF9AE}" pid="137" name="IVID35501AE3">
    <vt:lpwstr/>
  </property>
  <property fmtid="{D5CDD505-2E9C-101B-9397-08002B2CF9AE}" pid="138" name="IVID58A13284">
    <vt:lpwstr/>
  </property>
  <property fmtid="{D5CDD505-2E9C-101B-9397-08002B2CF9AE}" pid="139" name="IVIDCC4BD818">
    <vt:lpwstr/>
  </property>
  <property fmtid="{D5CDD505-2E9C-101B-9397-08002B2CF9AE}" pid="140" name="IVIDCC3F0238">
    <vt:lpwstr/>
  </property>
  <property fmtid="{D5CDD505-2E9C-101B-9397-08002B2CF9AE}" pid="141" name="IVID192C1002">
    <vt:lpwstr/>
  </property>
  <property fmtid="{D5CDD505-2E9C-101B-9397-08002B2CF9AE}" pid="142" name="IVID1E061164">
    <vt:lpwstr/>
  </property>
  <property fmtid="{D5CDD505-2E9C-101B-9397-08002B2CF9AE}" pid="143" name="IVIDB1F17F9">
    <vt:lpwstr/>
  </property>
  <property fmtid="{D5CDD505-2E9C-101B-9397-08002B2CF9AE}" pid="144" name="IVID906C5DD5">
    <vt:lpwstr/>
  </property>
  <property fmtid="{D5CDD505-2E9C-101B-9397-08002B2CF9AE}" pid="145" name="IVID8C686106">
    <vt:lpwstr/>
  </property>
  <property fmtid="{D5CDD505-2E9C-101B-9397-08002B2CF9AE}" pid="146" name="IVID2A1D0905">
    <vt:lpwstr/>
  </property>
  <property fmtid="{D5CDD505-2E9C-101B-9397-08002B2CF9AE}" pid="147" name="IVIDAC7CB490">
    <vt:lpwstr/>
  </property>
  <property fmtid="{D5CDD505-2E9C-101B-9397-08002B2CF9AE}" pid="148" name="IVID78DCB569">
    <vt:lpwstr/>
  </property>
  <property fmtid="{D5CDD505-2E9C-101B-9397-08002B2CF9AE}" pid="149" name="IVID584167E5">
    <vt:lpwstr/>
  </property>
  <property fmtid="{D5CDD505-2E9C-101B-9397-08002B2CF9AE}" pid="150" name="IVID60D46817">
    <vt:lpwstr/>
  </property>
  <property fmtid="{D5CDD505-2E9C-101B-9397-08002B2CF9AE}" pid="151" name="IVID2A7ECBD6">
    <vt:lpwstr/>
  </property>
  <property fmtid="{D5CDD505-2E9C-101B-9397-08002B2CF9AE}" pid="152" name="IVID620AA687">
    <vt:lpwstr/>
  </property>
  <property fmtid="{D5CDD505-2E9C-101B-9397-08002B2CF9AE}" pid="153" name="IVID3EF31BC3">
    <vt:lpwstr/>
  </property>
  <property fmtid="{D5CDD505-2E9C-101B-9397-08002B2CF9AE}" pid="154" name="IVID6D51E097">
    <vt:lpwstr/>
  </property>
  <property fmtid="{D5CDD505-2E9C-101B-9397-08002B2CF9AE}" pid="155" name="IVID591DD">
    <vt:lpwstr/>
  </property>
  <property fmtid="{D5CDD505-2E9C-101B-9397-08002B2CF9AE}" pid="156" name="IVID484D8837">
    <vt:lpwstr/>
  </property>
  <property fmtid="{D5CDD505-2E9C-101B-9397-08002B2CF9AE}" pid="157" name="IVID140B339">
    <vt:lpwstr/>
  </property>
  <property fmtid="{D5CDD505-2E9C-101B-9397-08002B2CF9AE}" pid="158" name="IVID2E424AD9">
    <vt:lpwstr/>
  </property>
  <property fmtid="{D5CDD505-2E9C-101B-9397-08002B2CF9AE}" pid="159" name="IVID72A989B6">
    <vt:lpwstr/>
  </property>
  <property fmtid="{D5CDD505-2E9C-101B-9397-08002B2CF9AE}" pid="160" name="IVIDFEC4F">
    <vt:lpwstr/>
  </property>
  <property fmtid="{D5CDD505-2E9C-101B-9397-08002B2CF9AE}" pid="161" name="IVIDCA934">
    <vt:lpwstr/>
  </property>
  <property fmtid="{D5CDD505-2E9C-101B-9397-08002B2CF9AE}" pid="162" name="IVID6B6B2BC">
    <vt:lpwstr/>
  </property>
  <property fmtid="{D5CDD505-2E9C-101B-9397-08002B2CF9AE}" pid="163" name="IVID997B3">
    <vt:lpwstr/>
  </property>
  <property fmtid="{D5CDD505-2E9C-101B-9397-08002B2CF9AE}" pid="164" name="IVID54C57E5E">
    <vt:lpwstr/>
  </property>
  <property fmtid="{D5CDD505-2E9C-101B-9397-08002B2CF9AE}" pid="165" name="IVIDFAE9513D">
    <vt:lpwstr/>
  </property>
  <property fmtid="{D5CDD505-2E9C-101B-9397-08002B2CF9AE}" pid="166" name="IVIDE4787E71">
    <vt:lpwstr/>
  </property>
  <property fmtid="{D5CDD505-2E9C-101B-9397-08002B2CF9AE}" pid="167" name="IVIDFE3E984C">
    <vt:lpwstr/>
  </property>
  <property fmtid="{D5CDD505-2E9C-101B-9397-08002B2CF9AE}" pid="168" name="IVID9EF20253">
    <vt:lpwstr/>
  </property>
  <property fmtid="{D5CDD505-2E9C-101B-9397-08002B2CF9AE}" pid="169" name="IVID2EE2D">
    <vt:lpwstr/>
  </property>
  <property fmtid="{D5CDD505-2E9C-101B-9397-08002B2CF9AE}" pid="170" name="IVIDE45A3912">
    <vt:lpwstr/>
  </property>
  <property fmtid="{D5CDD505-2E9C-101B-9397-08002B2CF9AE}" pid="171" name="IVIDC8A5DB0B">
    <vt:lpwstr/>
  </property>
  <property fmtid="{D5CDD505-2E9C-101B-9397-08002B2CF9AE}" pid="172" name="IVIDA6FD5610">
    <vt:lpwstr/>
  </property>
  <property fmtid="{D5CDD505-2E9C-101B-9397-08002B2CF9AE}" pid="173" name="IVID25C6A1F">
    <vt:lpwstr/>
  </property>
  <property fmtid="{D5CDD505-2E9C-101B-9397-08002B2CF9AE}" pid="174" name="IVID3673013C">
    <vt:lpwstr/>
  </property>
  <property fmtid="{D5CDD505-2E9C-101B-9397-08002B2CF9AE}" pid="175" name="IVID958713">
    <vt:lpwstr/>
  </property>
  <property fmtid="{D5CDD505-2E9C-101B-9397-08002B2CF9AE}" pid="176" name="IVID526F9AA9">
    <vt:lpwstr/>
  </property>
  <property fmtid="{D5CDD505-2E9C-101B-9397-08002B2CF9AE}" pid="177" name="IVID144C8C43">
    <vt:lpwstr/>
  </property>
  <property fmtid="{D5CDD505-2E9C-101B-9397-08002B2CF9AE}" pid="178" name="IVIDC048C5D8">
    <vt:lpwstr/>
  </property>
  <property fmtid="{D5CDD505-2E9C-101B-9397-08002B2CF9AE}" pid="179" name="IVIDB2A39FF9">
    <vt:lpwstr/>
  </property>
  <property fmtid="{D5CDD505-2E9C-101B-9397-08002B2CF9AE}" pid="180" name="IVIDD41DB7A3">
    <vt:lpwstr/>
  </property>
  <property fmtid="{D5CDD505-2E9C-101B-9397-08002B2CF9AE}" pid="181" name="IVID487AE45D">
    <vt:lpwstr/>
  </property>
  <property fmtid="{D5CDD505-2E9C-101B-9397-08002B2CF9AE}" pid="182" name="IVID7C9CD8">
    <vt:lpwstr/>
  </property>
  <property fmtid="{D5CDD505-2E9C-101B-9397-08002B2CF9AE}" pid="183" name="IVID94568534">
    <vt:lpwstr/>
  </property>
  <property fmtid="{D5CDD505-2E9C-101B-9397-08002B2CF9AE}" pid="184" name="IVID9814B48D">
    <vt:lpwstr/>
  </property>
  <property fmtid="{D5CDD505-2E9C-101B-9397-08002B2CF9AE}" pid="185" name="IVIDCCE7DC23">
    <vt:lpwstr/>
  </property>
  <property fmtid="{D5CDD505-2E9C-101B-9397-08002B2CF9AE}" pid="186" name="IVIDC08AE90E">
    <vt:lpwstr/>
  </property>
  <property fmtid="{D5CDD505-2E9C-101B-9397-08002B2CF9AE}" pid="187" name="IVIDC0383181">
    <vt:lpwstr/>
  </property>
  <property fmtid="{D5CDD505-2E9C-101B-9397-08002B2CF9AE}" pid="188" name="IVID8317B23">
    <vt:lpwstr/>
  </property>
  <property fmtid="{D5CDD505-2E9C-101B-9397-08002B2CF9AE}" pid="189" name="IVIDA82AB46D">
    <vt:lpwstr/>
  </property>
  <property fmtid="{D5CDD505-2E9C-101B-9397-08002B2CF9AE}" pid="190" name="IVIDE83D4A1E">
    <vt:lpwstr/>
  </property>
  <property fmtid="{D5CDD505-2E9C-101B-9397-08002B2CF9AE}" pid="191" name="IVID8CF2C03">
    <vt:lpwstr/>
  </property>
  <property fmtid="{D5CDD505-2E9C-101B-9397-08002B2CF9AE}" pid="192" name="IVIDFE2F5680">
    <vt:lpwstr/>
  </property>
  <property fmtid="{D5CDD505-2E9C-101B-9397-08002B2CF9AE}" pid="193" name="IVID24CA7B84">
    <vt:lpwstr/>
  </property>
  <property fmtid="{D5CDD505-2E9C-101B-9397-08002B2CF9AE}" pid="194" name="IVID42FAADED">
    <vt:lpwstr/>
  </property>
  <property fmtid="{D5CDD505-2E9C-101B-9397-08002B2CF9AE}" pid="195" name="IVID4D4E2A">
    <vt:lpwstr/>
  </property>
  <property fmtid="{D5CDD505-2E9C-101B-9397-08002B2CF9AE}" pid="196" name="IVID14D261FE">
    <vt:lpwstr/>
  </property>
  <property fmtid="{D5CDD505-2E9C-101B-9397-08002B2CF9AE}" pid="197" name="IVID9CAA521C">
    <vt:lpwstr/>
  </property>
  <property fmtid="{D5CDD505-2E9C-101B-9397-08002B2CF9AE}" pid="198" name="IVIDF6E22122">
    <vt:lpwstr/>
  </property>
  <property fmtid="{D5CDD505-2E9C-101B-9397-08002B2CF9AE}" pid="199" name="IVID3C05C4B6">
    <vt:lpwstr/>
  </property>
  <property fmtid="{D5CDD505-2E9C-101B-9397-08002B2CF9AE}" pid="200" name="IVIDC495490D">
    <vt:lpwstr/>
  </property>
  <property fmtid="{D5CDD505-2E9C-101B-9397-08002B2CF9AE}" pid="201" name="IVIDCA5A1464">
    <vt:lpwstr/>
  </property>
  <property fmtid="{D5CDD505-2E9C-101B-9397-08002B2CF9AE}" pid="202" name="IVID7E3D6A36">
    <vt:lpwstr/>
  </property>
  <property fmtid="{D5CDD505-2E9C-101B-9397-08002B2CF9AE}" pid="203" name="IVID2236B9E2">
    <vt:lpwstr/>
  </property>
  <property fmtid="{D5CDD505-2E9C-101B-9397-08002B2CF9AE}" pid="204" name="IVIDBAF2E53F">
    <vt:lpwstr/>
  </property>
  <property fmtid="{D5CDD505-2E9C-101B-9397-08002B2CF9AE}" pid="205" name="IVIDA89D4226">
    <vt:lpwstr/>
  </property>
  <property fmtid="{D5CDD505-2E9C-101B-9397-08002B2CF9AE}" pid="206" name="IVIDF8FAB456">
    <vt:lpwstr/>
  </property>
  <property fmtid="{D5CDD505-2E9C-101B-9397-08002B2CF9AE}" pid="207" name="IVIDEC6D2A5F">
    <vt:lpwstr/>
  </property>
  <property fmtid="{D5CDD505-2E9C-101B-9397-08002B2CF9AE}" pid="208" name="IVID243DC151">
    <vt:lpwstr/>
  </property>
  <property fmtid="{D5CDD505-2E9C-101B-9397-08002B2CF9AE}" pid="209" name="IVIDA840EE93">
    <vt:lpwstr/>
  </property>
  <property fmtid="{D5CDD505-2E9C-101B-9397-08002B2CF9AE}" pid="210" name="IVIDA89FED44">
    <vt:lpwstr/>
  </property>
  <property fmtid="{D5CDD505-2E9C-101B-9397-08002B2CF9AE}" pid="211" name="IVID100760BB">
    <vt:lpwstr/>
  </property>
  <property fmtid="{D5CDD505-2E9C-101B-9397-08002B2CF9AE}" pid="212" name="IVID2421CA8D">
    <vt:lpwstr/>
  </property>
  <property fmtid="{D5CDD505-2E9C-101B-9397-08002B2CF9AE}" pid="213" name="IVID5CBD4">
    <vt:lpwstr/>
  </property>
  <property fmtid="{D5CDD505-2E9C-101B-9397-08002B2CF9AE}" pid="214" name="IVID94EE04F5">
    <vt:lpwstr/>
  </property>
  <property fmtid="{D5CDD505-2E9C-101B-9397-08002B2CF9AE}" pid="215" name="IVID3C8D182D">
    <vt:lpwstr/>
  </property>
  <property fmtid="{D5CDD505-2E9C-101B-9397-08002B2CF9AE}" pid="216" name="IVID388A6E36">
    <vt:lpwstr/>
  </property>
  <property fmtid="{D5CDD505-2E9C-101B-9397-08002B2CF9AE}" pid="217" name="IVID54EF7717">
    <vt:lpwstr/>
  </property>
  <property fmtid="{D5CDD505-2E9C-101B-9397-08002B2CF9AE}" pid="218" name="IVIDACA4D99A">
    <vt:lpwstr/>
  </property>
  <property fmtid="{D5CDD505-2E9C-101B-9397-08002B2CF9AE}" pid="219" name="IVID192815CF">
    <vt:lpwstr/>
  </property>
  <property fmtid="{D5CDD505-2E9C-101B-9397-08002B2CF9AE}" pid="220" name="IVID166F16D6">
    <vt:lpwstr/>
  </property>
  <property fmtid="{D5CDD505-2E9C-101B-9397-08002B2CF9AE}" pid="221" name="IVID2E1214E4">
    <vt:lpwstr/>
  </property>
  <property fmtid="{D5CDD505-2E9C-101B-9397-08002B2CF9AE}" pid="222" name="IVID156412D2">
    <vt:lpwstr/>
  </property>
  <property fmtid="{D5CDD505-2E9C-101B-9397-08002B2CF9AE}" pid="223" name="IVID374C13FC">
    <vt:lpwstr/>
  </property>
  <property fmtid="{D5CDD505-2E9C-101B-9397-08002B2CF9AE}" pid="224" name="IVID1B6815DF">
    <vt:lpwstr/>
  </property>
  <property fmtid="{D5CDD505-2E9C-101B-9397-08002B2CF9AE}" pid="225" name="IVID426414E3">
    <vt:lpwstr/>
  </property>
  <property fmtid="{D5CDD505-2E9C-101B-9397-08002B2CF9AE}" pid="226" name="IVID396316EC">
    <vt:lpwstr/>
  </property>
  <property fmtid="{D5CDD505-2E9C-101B-9397-08002B2CF9AE}" pid="227" name="IVID134514EE">
    <vt:lpwstr/>
  </property>
  <property fmtid="{D5CDD505-2E9C-101B-9397-08002B2CF9AE}" pid="228" name="IVID1F6F08D4">
    <vt:lpwstr/>
  </property>
  <property fmtid="{D5CDD505-2E9C-101B-9397-08002B2CF9AE}" pid="229" name="IVID300E10C7">
    <vt:lpwstr/>
  </property>
  <property fmtid="{D5CDD505-2E9C-101B-9397-08002B2CF9AE}" pid="230" name="IVID132016DE">
    <vt:lpwstr/>
  </property>
  <property fmtid="{D5CDD505-2E9C-101B-9397-08002B2CF9AE}" pid="231" name="IVID1C4A16FD">
    <vt:lpwstr/>
  </property>
  <property fmtid="{D5CDD505-2E9C-101B-9397-08002B2CF9AE}" pid="232" name="IVID285411F9">
    <vt:lpwstr/>
  </property>
  <property fmtid="{D5CDD505-2E9C-101B-9397-08002B2CF9AE}" pid="233" name="IVID173811DE">
    <vt:lpwstr/>
  </property>
  <property fmtid="{D5CDD505-2E9C-101B-9397-08002B2CF9AE}" pid="234" name="IVID2E151102">
    <vt:lpwstr/>
  </property>
  <property fmtid="{D5CDD505-2E9C-101B-9397-08002B2CF9AE}" pid="235" name="IVID1A5511DB">
    <vt:lpwstr/>
  </property>
  <property fmtid="{D5CDD505-2E9C-101B-9397-08002B2CF9AE}" pid="236" name="IVID1E231907">
    <vt:lpwstr/>
  </property>
  <property fmtid="{D5CDD505-2E9C-101B-9397-08002B2CF9AE}" pid="237" name="IVID946825F5">
    <vt:lpwstr/>
  </property>
  <property fmtid="{D5CDD505-2E9C-101B-9397-08002B2CF9AE}" pid="238" name="IVID23A3E54">
    <vt:lpwstr/>
  </property>
  <property fmtid="{D5CDD505-2E9C-101B-9397-08002B2CF9AE}" pid="239" name="IVID64C8EE55">
    <vt:lpwstr/>
  </property>
  <property fmtid="{D5CDD505-2E9C-101B-9397-08002B2CF9AE}" pid="240" name="IVIDDC792EC7">
    <vt:lpwstr/>
  </property>
  <property fmtid="{D5CDD505-2E9C-101B-9397-08002B2CF9AE}" pid="241" name="IVIDD40B5787">
    <vt:lpwstr/>
  </property>
  <property fmtid="{D5CDD505-2E9C-101B-9397-08002B2CF9AE}" pid="242" name="IVIDCC4C0FA8">
    <vt:lpwstr/>
  </property>
  <property fmtid="{D5CDD505-2E9C-101B-9397-08002B2CF9AE}" pid="243" name="IVID8A3A3A8A">
    <vt:lpwstr/>
  </property>
  <property fmtid="{D5CDD505-2E9C-101B-9397-08002B2CF9AE}" pid="244" name="IVIDD83A3E8A">
    <vt:lpwstr/>
  </property>
  <property fmtid="{D5CDD505-2E9C-101B-9397-08002B2CF9AE}" pid="245" name="IVIDC87089D5">
    <vt:lpwstr/>
  </property>
  <property fmtid="{D5CDD505-2E9C-101B-9397-08002B2CF9AE}" pid="246" name="IVID34AA7052">
    <vt:lpwstr/>
  </property>
  <property fmtid="{D5CDD505-2E9C-101B-9397-08002B2CF9AE}" pid="247" name="IVIDBC47341B">
    <vt:lpwstr/>
  </property>
  <property fmtid="{D5CDD505-2E9C-101B-9397-08002B2CF9AE}" pid="248" name="IVID9772C">
    <vt:lpwstr/>
  </property>
  <property fmtid="{D5CDD505-2E9C-101B-9397-08002B2CF9AE}" pid="249" name="IVID548D2AA1">
    <vt:lpwstr/>
  </property>
  <property fmtid="{D5CDD505-2E9C-101B-9397-08002B2CF9AE}" pid="250" name="IVID4823">
    <vt:lpwstr/>
  </property>
  <property fmtid="{D5CDD505-2E9C-101B-9397-08002B2CF9AE}" pid="251" name="IVID563693E4">
    <vt:lpwstr/>
  </property>
  <property fmtid="{D5CDD505-2E9C-101B-9397-08002B2CF9AE}" pid="252" name="IVIDCA8340AC">
    <vt:lpwstr/>
  </property>
  <property fmtid="{D5CDD505-2E9C-101B-9397-08002B2CF9AE}" pid="253" name="IVID46575F96">
    <vt:lpwstr/>
  </property>
  <property fmtid="{D5CDD505-2E9C-101B-9397-08002B2CF9AE}" pid="254" name="IVIDF0E031FB">
    <vt:lpwstr/>
  </property>
  <property fmtid="{D5CDD505-2E9C-101B-9397-08002B2CF9AE}" pid="255" name="IVIDECC5D731">
    <vt:lpwstr/>
  </property>
  <property fmtid="{D5CDD505-2E9C-101B-9397-08002B2CF9AE}" pid="256" name="IVIDC5F14CF">
    <vt:lpwstr/>
  </property>
  <property fmtid="{D5CDD505-2E9C-101B-9397-08002B2CF9AE}" pid="257" name="IVID2C845DB5">
    <vt:lpwstr/>
  </property>
  <property fmtid="{D5CDD505-2E9C-101B-9397-08002B2CF9AE}" pid="258" name="IVID76616CEB">
    <vt:lpwstr/>
  </property>
  <property fmtid="{D5CDD505-2E9C-101B-9397-08002B2CF9AE}" pid="259" name="IVIDF24B14B7">
    <vt:lpwstr/>
  </property>
  <property fmtid="{D5CDD505-2E9C-101B-9397-08002B2CF9AE}" pid="260" name="IVID5090923D">
    <vt:lpwstr/>
  </property>
  <property fmtid="{D5CDD505-2E9C-101B-9397-08002B2CF9AE}" pid="261" name="IVID768DA670">
    <vt:lpwstr/>
  </property>
  <property fmtid="{D5CDD505-2E9C-101B-9397-08002B2CF9AE}" pid="262" name="IVIDBA5F4A1B">
    <vt:lpwstr/>
  </property>
  <property fmtid="{D5CDD505-2E9C-101B-9397-08002B2CF9AE}" pid="263" name="IVIDD63FB70E">
    <vt:lpwstr/>
  </property>
  <property fmtid="{D5CDD505-2E9C-101B-9397-08002B2CF9AE}" pid="264" name="IVID4862C059">
    <vt:lpwstr/>
  </property>
  <property fmtid="{D5CDD505-2E9C-101B-9397-08002B2CF9AE}" pid="265" name="IVIDFE57553F">
    <vt:lpwstr/>
  </property>
  <property fmtid="{D5CDD505-2E9C-101B-9397-08002B2CF9AE}" pid="266" name="IVIDD8B5E">
    <vt:lpwstr/>
  </property>
  <property fmtid="{D5CDD505-2E9C-101B-9397-08002B2CF9AE}" pid="267" name="IVID50A77A91">
    <vt:lpwstr/>
  </property>
  <property fmtid="{D5CDD505-2E9C-101B-9397-08002B2CF9AE}" pid="268" name="IVID4C1F7896">
    <vt:lpwstr/>
  </property>
  <property fmtid="{D5CDD505-2E9C-101B-9397-08002B2CF9AE}" pid="269" name="IVIDCE0AC4F0">
    <vt:lpwstr/>
  </property>
  <property fmtid="{D5CDD505-2E9C-101B-9397-08002B2CF9AE}" pid="270" name="IVIDB8D66163">
    <vt:lpwstr/>
  </property>
  <property fmtid="{D5CDD505-2E9C-101B-9397-08002B2CF9AE}" pid="271" name="IVIDF8456A83">
    <vt:lpwstr/>
  </property>
  <property fmtid="{D5CDD505-2E9C-101B-9397-08002B2CF9AE}" pid="272" name="IVIDFCF10DF9">
    <vt:lpwstr/>
  </property>
  <property fmtid="{D5CDD505-2E9C-101B-9397-08002B2CF9AE}" pid="273" name="IVID2339DE0">
    <vt:lpwstr/>
  </property>
  <property fmtid="{D5CDD505-2E9C-101B-9397-08002B2CF9AE}" pid="274" name="IVID804CD998">
    <vt:lpwstr/>
  </property>
  <property fmtid="{D5CDD505-2E9C-101B-9397-08002B2CF9AE}" pid="275" name="IVID8AB3AACA">
    <vt:lpwstr/>
  </property>
  <property fmtid="{D5CDD505-2E9C-101B-9397-08002B2CF9AE}" pid="276" name="IVID80676DDE">
    <vt:lpwstr/>
  </property>
  <property fmtid="{D5CDD505-2E9C-101B-9397-08002B2CF9AE}" pid="277" name="IVIDA01BBC03">
    <vt:lpwstr/>
  </property>
  <property fmtid="{D5CDD505-2E9C-101B-9397-08002B2CF9AE}" pid="278" name="IVID78EAE5D9">
    <vt:lpwstr/>
  </property>
  <property fmtid="{D5CDD505-2E9C-101B-9397-08002B2CF9AE}" pid="279" name="IVIDF007A1E7">
    <vt:lpwstr/>
  </property>
  <property fmtid="{D5CDD505-2E9C-101B-9397-08002B2CF9AE}" pid="280" name="IVIDC0448C20">
    <vt:lpwstr/>
  </property>
  <property fmtid="{D5CDD505-2E9C-101B-9397-08002B2CF9AE}" pid="281" name="IVID121BFF47">
    <vt:lpwstr/>
  </property>
  <property fmtid="{D5CDD505-2E9C-101B-9397-08002B2CF9AE}" pid="282" name="IVID30467617">
    <vt:lpwstr/>
  </property>
  <property fmtid="{D5CDD505-2E9C-101B-9397-08002B2CF9AE}" pid="283" name="IVID7AF81ADD">
    <vt:lpwstr/>
  </property>
  <property fmtid="{D5CDD505-2E9C-101B-9397-08002B2CF9AE}" pid="284" name="IVID1E67A">
    <vt:lpwstr/>
  </property>
  <property fmtid="{D5CDD505-2E9C-101B-9397-08002B2CF9AE}" pid="285" name="IVIDB65E3854">
    <vt:lpwstr/>
  </property>
  <property fmtid="{D5CDD505-2E9C-101B-9397-08002B2CF9AE}" pid="286" name="IVID807C854A">
    <vt:lpwstr/>
  </property>
  <property fmtid="{D5CDD505-2E9C-101B-9397-08002B2CF9AE}" pid="287" name="IVID1C55E2E7">
    <vt:lpwstr/>
  </property>
  <property fmtid="{D5CDD505-2E9C-101B-9397-08002B2CF9AE}" pid="288" name="IVIDD6A976C5">
    <vt:lpwstr/>
  </property>
  <property fmtid="{D5CDD505-2E9C-101B-9397-08002B2CF9AE}" pid="289" name="IVIDCCDC445C">
    <vt:lpwstr/>
  </property>
  <property fmtid="{D5CDD505-2E9C-101B-9397-08002B2CF9AE}" pid="290" name="IVID7480331A">
    <vt:lpwstr/>
  </property>
  <property fmtid="{D5CDD505-2E9C-101B-9397-08002B2CF9AE}" pid="291" name="IVIDA60B0CEF">
    <vt:lpwstr/>
  </property>
  <property fmtid="{D5CDD505-2E9C-101B-9397-08002B2CF9AE}" pid="292" name="IVID48805492">
    <vt:lpwstr/>
  </property>
  <property fmtid="{D5CDD505-2E9C-101B-9397-08002B2CF9AE}" pid="293" name="IVID3A873BC2">
    <vt:lpwstr/>
  </property>
  <property fmtid="{D5CDD505-2E9C-101B-9397-08002B2CF9AE}" pid="294" name="IVID6E6BFFF3">
    <vt:lpwstr/>
  </property>
  <property fmtid="{D5CDD505-2E9C-101B-9397-08002B2CF9AE}" pid="295" name="IVID366C7501">
    <vt:lpwstr/>
  </property>
  <property fmtid="{D5CDD505-2E9C-101B-9397-08002B2CF9AE}" pid="296" name="IVID7C5B2C5A">
    <vt:lpwstr/>
  </property>
  <property fmtid="{D5CDD505-2E9C-101B-9397-08002B2CF9AE}" pid="297" name="IVID32ED6B14">
    <vt:lpwstr/>
  </property>
  <property fmtid="{D5CDD505-2E9C-101B-9397-08002B2CF9AE}" pid="298" name="IVID4847D82">
    <vt:lpwstr/>
  </property>
  <property fmtid="{D5CDD505-2E9C-101B-9397-08002B2CF9AE}" pid="299" name="IVIDD64A134C">
    <vt:lpwstr/>
  </property>
  <property fmtid="{D5CDD505-2E9C-101B-9397-08002B2CF9AE}" pid="300" name="IVIDE460EC67">
    <vt:lpwstr/>
  </property>
  <property fmtid="{D5CDD505-2E9C-101B-9397-08002B2CF9AE}" pid="301" name="IVID983B061B">
    <vt:lpwstr/>
  </property>
  <property fmtid="{D5CDD505-2E9C-101B-9397-08002B2CF9AE}" pid="302" name="IVIDFA7549CA">
    <vt:lpwstr/>
  </property>
  <property fmtid="{D5CDD505-2E9C-101B-9397-08002B2CF9AE}" pid="303" name="IVID2D5C879">
    <vt:lpwstr/>
  </property>
  <property fmtid="{D5CDD505-2E9C-101B-9397-08002B2CF9AE}" pid="304" name="IVIDDEF277FA">
    <vt:lpwstr/>
  </property>
  <property fmtid="{D5CDD505-2E9C-101B-9397-08002B2CF9AE}" pid="305" name="IVID1E0C2863">
    <vt:lpwstr/>
  </property>
  <property fmtid="{D5CDD505-2E9C-101B-9397-08002B2CF9AE}" pid="306" name="IVID3974C7">
    <vt:lpwstr/>
  </property>
  <property fmtid="{D5CDD505-2E9C-101B-9397-08002B2CF9AE}" pid="307" name="IVIDACBD84C5">
    <vt:lpwstr/>
  </property>
  <property fmtid="{D5CDD505-2E9C-101B-9397-08002B2CF9AE}" pid="308" name="IVID3825E2CA">
    <vt:lpwstr/>
  </property>
</Properties>
</file>