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znr\Desktop\Project 2\"/>
    </mc:Choice>
  </mc:AlternateContent>
  <xr:revisionPtr revIDLastSave="0" documentId="13_ncr:1_{57721235-DCC7-4C6C-B325-2EBD2F4F045F}" xr6:coauthVersionLast="47" xr6:coauthVersionMax="47" xr10:uidLastSave="{00000000-0000-0000-0000-000000000000}"/>
  <bookViews>
    <workbookView xWindow="28680" yWindow="-120" windowWidth="29040" windowHeight="15840" xr2:uid="{A21EF64D-18A7-4985-AF1A-EB08F376E3C5}"/>
  </bookViews>
  <sheets>
    <sheet name="MISO" sheetId="1" r:id="rId1"/>
    <sheet name="DAO Maker" sheetId="2" r:id="rId2"/>
    <sheet name="PAID Network" sheetId="4" r:id="rId3"/>
    <sheet name="Polkastarter" sheetId="3" r:id="rId4"/>
    <sheet name="BSCPad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6" i="5" l="1"/>
  <c r="V56" i="5"/>
  <c r="T56" i="5"/>
  <c r="Q56" i="5"/>
  <c r="R56" i="5" s="1"/>
  <c r="N56" i="5"/>
  <c r="O56" i="5" s="1"/>
  <c r="Z67" i="5"/>
  <c r="V67" i="5"/>
  <c r="T67" i="5"/>
  <c r="Q67" i="5"/>
  <c r="R67" i="5" s="1"/>
  <c r="N67" i="5"/>
  <c r="O67" i="5" s="1"/>
  <c r="J67" i="5"/>
  <c r="Z21" i="5"/>
  <c r="V21" i="5"/>
  <c r="T21" i="5"/>
  <c r="R21" i="5"/>
  <c r="Q21" i="5"/>
  <c r="N21" i="5"/>
  <c r="O21" i="5" s="1"/>
  <c r="L21" i="5"/>
  <c r="Z37" i="5"/>
  <c r="V37" i="5"/>
  <c r="T37" i="5"/>
  <c r="Q37" i="5"/>
  <c r="R37" i="5" s="1"/>
  <c r="N37" i="5"/>
  <c r="O37" i="5" s="1"/>
  <c r="L37" i="5"/>
  <c r="J37" i="5"/>
  <c r="Z8" i="5"/>
  <c r="V8" i="5"/>
  <c r="T8" i="5"/>
  <c r="Q8" i="5"/>
  <c r="R8" i="5" s="1"/>
  <c r="N8" i="5"/>
  <c r="O8" i="5" s="1"/>
  <c r="L8" i="5"/>
  <c r="J8" i="5"/>
  <c r="Z34" i="5"/>
  <c r="V34" i="5"/>
  <c r="T34" i="5"/>
  <c r="Q34" i="5"/>
  <c r="R34" i="5" s="1"/>
  <c r="N34" i="5"/>
  <c r="O34" i="5" s="1"/>
  <c r="J34" i="5"/>
  <c r="Z24" i="5"/>
  <c r="V24" i="5"/>
  <c r="T24" i="5"/>
  <c r="Q24" i="5"/>
  <c r="R24" i="5" s="1"/>
  <c r="N24" i="5"/>
  <c r="O24" i="5" s="1"/>
  <c r="L24" i="5"/>
  <c r="J24" i="5"/>
  <c r="Z60" i="5"/>
  <c r="V60" i="5"/>
  <c r="T60" i="5"/>
  <c r="Q60" i="5"/>
  <c r="R60" i="5" s="1"/>
  <c r="N60" i="5"/>
  <c r="O60" i="5" s="1"/>
  <c r="L60" i="5"/>
  <c r="J60" i="5"/>
  <c r="Z30" i="5"/>
  <c r="V30" i="5"/>
  <c r="T30" i="5"/>
  <c r="Q30" i="5"/>
  <c r="R30" i="5" s="1"/>
  <c r="N30" i="5"/>
  <c r="O30" i="5" s="1"/>
  <c r="L30" i="5"/>
  <c r="J30" i="5"/>
  <c r="Z16" i="5"/>
  <c r="V16" i="5"/>
  <c r="T16" i="5"/>
  <c r="Q16" i="5"/>
  <c r="R16" i="5" s="1"/>
  <c r="N16" i="5"/>
  <c r="O16" i="5" s="1"/>
  <c r="L16" i="5"/>
  <c r="J16" i="5"/>
  <c r="Z29" i="5"/>
  <c r="V29" i="5"/>
  <c r="T29" i="5"/>
  <c r="Q29" i="5"/>
  <c r="R29" i="5" s="1"/>
  <c r="N29" i="5"/>
  <c r="O29" i="5" s="1"/>
  <c r="J29" i="5"/>
  <c r="Z3" i="5"/>
  <c r="V3" i="5"/>
  <c r="T3" i="5"/>
  <c r="Q3" i="5"/>
  <c r="R3" i="5" s="1"/>
  <c r="N3" i="5"/>
  <c r="O3" i="5" s="1"/>
  <c r="L3" i="5"/>
  <c r="J3" i="5"/>
  <c r="Z63" i="5"/>
  <c r="V63" i="5"/>
  <c r="T63" i="5"/>
  <c r="Q63" i="5"/>
  <c r="R63" i="5" s="1"/>
  <c r="O63" i="5"/>
  <c r="N63" i="5"/>
  <c r="J63" i="5"/>
  <c r="Z7" i="5"/>
  <c r="V7" i="5"/>
  <c r="T7" i="5"/>
  <c r="Q7" i="5"/>
  <c r="R7" i="5" s="1"/>
  <c r="N7" i="5"/>
  <c r="O7" i="5" s="1"/>
  <c r="L7" i="5"/>
  <c r="J7" i="5"/>
  <c r="Z54" i="5"/>
  <c r="V54" i="5"/>
  <c r="T54" i="5"/>
  <c r="Q54" i="5"/>
  <c r="R54" i="5" s="1"/>
  <c r="N54" i="5"/>
  <c r="O54" i="5" s="1"/>
  <c r="L54" i="5"/>
  <c r="J54" i="5"/>
  <c r="Z28" i="5"/>
  <c r="V28" i="5"/>
  <c r="T28" i="5"/>
  <c r="Q28" i="5"/>
  <c r="R28" i="5" s="1"/>
  <c r="O28" i="5"/>
  <c r="N28" i="5"/>
  <c r="L28" i="5"/>
  <c r="J28" i="5"/>
  <c r="Z50" i="5"/>
  <c r="V50" i="5"/>
  <c r="T50" i="5"/>
  <c r="Q50" i="5"/>
  <c r="R50" i="5" s="1"/>
  <c r="N50" i="5"/>
  <c r="O50" i="5" s="1"/>
  <c r="L50" i="5"/>
  <c r="J50" i="5"/>
  <c r="Z33" i="5"/>
  <c r="V33" i="5"/>
  <c r="Q33" i="5"/>
  <c r="R33" i="5" s="1"/>
  <c r="N33" i="5"/>
  <c r="O33" i="5" s="1"/>
  <c r="J33" i="5"/>
  <c r="Z32" i="5"/>
  <c r="V32" i="5"/>
  <c r="T32" i="5"/>
  <c r="Q32" i="5"/>
  <c r="R32" i="5" s="1"/>
  <c r="N32" i="5"/>
  <c r="O32" i="5" s="1"/>
  <c r="L32" i="5"/>
  <c r="J32" i="5"/>
  <c r="Z57" i="5"/>
  <c r="V57" i="5"/>
  <c r="T57" i="5"/>
  <c r="Q57" i="5"/>
  <c r="R57" i="5" s="1"/>
  <c r="N57" i="5"/>
  <c r="O57" i="5" s="1"/>
  <c r="L57" i="5"/>
  <c r="J57" i="5"/>
  <c r="Z53" i="5"/>
  <c r="V53" i="5"/>
  <c r="T53" i="5"/>
  <c r="Q53" i="5"/>
  <c r="R53" i="5" s="1"/>
  <c r="N53" i="5"/>
  <c r="O53" i="5" s="1"/>
  <c r="L53" i="5"/>
  <c r="J53" i="5"/>
  <c r="Z26" i="5"/>
  <c r="V26" i="5"/>
  <c r="T26" i="5"/>
  <c r="Q26" i="5"/>
  <c r="R26" i="5" s="1"/>
  <c r="N26" i="5"/>
  <c r="O26" i="5" s="1"/>
  <c r="L26" i="5"/>
  <c r="J26" i="5"/>
  <c r="Z68" i="5"/>
  <c r="V68" i="5"/>
  <c r="T68" i="5"/>
  <c r="Q68" i="5"/>
  <c r="R68" i="5" s="1"/>
  <c r="N68" i="5"/>
  <c r="O68" i="5" s="1"/>
  <c r="L68" i="5"/>
  <c r="J68" i="5"/>
  <c r="Z15" i="5"/>
  <c r="V15" i="5"/>
  <c r="T15" i="5"/>
  <c r="Q15" i="5"/>
  <c r="R15" i="5" s="1"/>
  <c r="N15" i="5"/>
  <c r="O15" i="5" s="1"/>
  <c r="L15" i="5"/>
  <c r="J15" i="5"/>
  <c r="Z65" i="5"/>
  <c r="V65" i="5"/>
  <c r="T65" i="5"/>
  <c r="Q65" i="5"/>
  <c r="R65" i="5" s="1"/>
  <c r="N65" i="5"/>
  <c r="O65" i="5" s="1"/>
  <c r="L65" i="5"/>
  <c r="J65" i="5"/>
  <c r="Z43" i="5"/>
  <c r="V43" i="5"/>
  <c r="T43" i="5"/>
  <c r="Q43" i="5"/>
  <c r="R43" i="5" s="1"/>
  <c r="N43" i="5"/>
  <c r="O43" i="5" s="1"/>
  <c r="L43" i="5"/>
  <c r="J43" i="5"/>
  <c r="Z22" i="5"/>
  <c r="V22" i="5"/>
  <c r="T22" i="5"/>
  <c r="Q22" i="5"/>
  <c r="R22" i="5" s="1"/>
  <c r="N22" i="5"/>
  <c r="O22" i="5" s="1"/>
  <c r="L22" i="5"/>
  <c r="J22" i="5"/>
  <c r="Z11" i="5"/>
  <c r="V11" i="5"/>
  <c r="T11" i="5"/>
  <c r="Q11" i="5"/>
  <c r="R11" i="5" s="1"/>
  <c r="N11" i="5"/>
  <c r="O11" i="5" s="1"/>
  <c r="L11" i="5"/>
  <c r="J11" i="5"/>
  <c r="Z5" i="5"/>
  <c r="V5" i="5"/>
  <c r="T5" i="5"/>
  <c r="Q5" i="5"/>
  <c r="R5" i="5" s="1"/>
  <c r="N5" i="5"/>
  <c r="O5" i="5" s="1"/>
  <c r="L5" i="5"/>
  <c r="J5" i="5"/>
  <c r="Z14" i="5"/>
  <c r="V14" i="5"/>
  <c r="T14" i="5"/>
  <c r="Q14" i="5"/>
  <c r="R14" i="5" s="1"/>
  <c r="N14" i="5"/>
  <c r="O14" i="5" s="1"/>
  <c r="L14" i="5"/>
  <c r="J14" i="5"/>
  <c r="Z25" i="5"/>
  <c r="V25" i="5"/>
  <c r="T25" i="5"/>
  <c r="Q25" i="5"/>
  <c r="R25" i="5" s="1"/>
  <c r="N25" i="5"/>
  <c r="O25" i="5" s="1"/>
  <c r="L25" i="5"/>
  <c r="J25" i="5"/>
  <c r="Z49" i="5"/>
  <c r="V49" i="5"/>
  <c r="T49" i="5"/>
  <c r="Q49" i="5"/>
  <c r="R49" i="5" s="1"/>
  <c r="N49" i="5"/>
  <c r="O49" i="5" s="1"/>
  <c r="J49" i="5"/>
  <c r="Z18" i="5"/>
  <c r="V18" i="5"/>
  <c r="T18" i="5"/>
  <c r="Q18" i="5"/>
  <c r="R18" i="5" s="1"/>
  <c r="N18" i="5"/>
  <c r="O18" i="5" s="1"/>
  <c r="L18" i="5"/>
  <c r="J18" i="5"/>
  <c r="Z36" i="5"/>
  <c r="V36" i="5"/>
  <c r="T36" i="5"/>
  <c r="Q36" i="5"/>
  <c r="R36" i="5" s="1"/>
  <c r="N36" i="5"/>
  <c r="O36" i="5" s="1"/>
  <c r="L36" i="5"/>
  <c r="J36" i="5"/>
  <c r="Z2" i="5"/>
  <c r="V2" i="5"/>
  <c r="T2" i="5"/>
  <c r="R2" i="5"/>
  <c r="Q2" i="5"/>
  <c r="N2" i="5"/>
  <c r="O2" i="5" s="1"/>
  <c r="L2" i="5"/>
  <c r="J2" i="5"/>
  <c r="Z10" i="5"/>
  <c r="V10" i="5"/>
  <c r="T10" i="5"/>
  <c r="Q10" i="5"/>
  <c r="R10" i="5" s="1"/>
  <c r="N10" i="5"/>
  <c r="O10" i="5" s="1"/>
  <c r="L10" i="5"/>
  <c r="J10" i="5"/>
  <c r="Z6" i="5"/>
  <c r="V6" i="5"/>
  <c r="T6" i="5"/>
  <c r="Q6" i="5"/>
  <c r="R6" i="5" s="1"/>
  <c r="N6" i="5"/>
  <c r="O6" i="5" s="1"/>
  <c r="L6" i="5"/>
  <c r="J6" i="5"/>
  <c r="Z41" i="5"/>
  <c r="V41" i="5"/>
  <c r="T41" i="5"/>
  <c r="Q41" i="5"/>
  <c r="R41" i="5" s="1"/>
  <c r="N41" i="5"/>
  <c r="O41" i="5" s="1"/>
  <c r="L41" i="5"/>
  <c r="J41" i="5"/>
  <c r="Z61" i="5"/>
  <c r="V61" i="5"/>
  <c r="T61" i="5"/>
  <c r="Q61" i="5"/>
  <c r="R61" i="5" s="1"/>
  <c r="N61" i="5"/>
  <c r="O61" i="5" s="1"/>
  <c r="L61" i="5"/>
  <c r="J61" i="5"/>
  <c r="Z44" i="5"/>
  <c r="V44" i="5"/>
  <c r="T44" i="5"/>
  <c r="Q44" i="5"/>
  <c r="R44" i="5" s="1"/>
  <c r="N44" i="5"/>
  <c r="O44" i="5" s="1"/>
  <c r="L44" i="5"/>
  <c r="J44" i="5"/>
  <c r="Z42" i="5"/>
  <c r="V42" i="5"/>
  <c r="T42" i="5"/>
  <c r="Q42" i="5"/>
  <c r="R42" i="5" s="1"/>
  <c r="N42" i="5"/>
  <c r="O42" i="5" s="1"/>
  <c r="L42" i="5"/>
  <c r="J42" i="5"/>
  <c r="Z35" i="5"/>
  <c r="V35" i="5"/>
  <c r="T35" i="5"/>
  <c r="Q35" i="5"/>
  <c r="R35" i="5" s="1"/>
  <c r="N35" i="5"/>
  <c r="O35" i="5" s="1"/>
  <c r="J35" i="5"/>
  <c r="Z38" i="5"/>
  <c r="V38" i="5"/>
  <c r="T38" i="5"/>
  <c r="Q38" i="5"/>
  <c r="R38" i="5" s="1"/>
  <c r="N38" i="5"/>
  <c r="O38" i="5" s="1"/>
  <c r="L38" i="5"/>
  <c r="J38" i="5"/>
  <c r="Z59" i="5"/>
  <c r="V59" i="5"/>
  <c r="T59" i="5"/>
  <c r="Q59" i="5"/>
  <c r="R59" i="5" s="1"/>
  <c r="N59" i="5"/>
  <c r="O59" i="5" s="1"/>
  <c r="L59" i="5"/>
  <c r="J59" i="5"/>
  <c r="Z66" i="5"/>
  <c r="V66" i="5"/>
  <c r="T66" i="5"/>
  <c r="Q66" i="5"/>
  <c r="R66" i="5" s="1"/>
  <c r="N66" i="5"/>
  <c r="O66" i="5" s="1"/>
  <c r="L66" i="5"/>
  <c r="Z20" i="5"/>
  <c r="V20" i="5"/>
  <c r="T20" i="5"/>
  <c r="Q20" i="5"/>
  <c r="R20" i="5" s="1"/>
  <c r="N20" i="5"/>
  <c r="O20" i="5" s="1"/>
  <c r="L20" i="5"/>
  <c r="J20" i="5"/>
  <c r="Z64" i="5"/>
  <c r="V64" i="5"/>
  <c r="T64" i="5"/>
  <c r="Q64" i="5"/>
  <c r="R64" i="5" s="1"/>
  <c r="N64" i="5"/>
  <c r="O64" i="5" s="1"/>
  <c r="L64" i="5"/>
  <c r="J64" i="5"/>
  <c r="Z47" i="5"/>
  <c r="V47" i="5"/>
  <c r="T47" i="5"/>
  <c r="Q47" i="5"/>
  <c r="R47" i="5" s="1"/>
  <c r="N47" i="5"/>
  <c r="O47" i="5" s="1"/>
  <c r="L47" i="5"/>
  <c r="J47" i="5"/>
  <c r="Z58" i="5"/>
  <c r="V58" i="5"/>
  <c r="T58" i="5"/>
  <c r="Q58" i="5"/>
  <c r="R58" i="5" s="1"/>
  <c r="N58" i="5"/>
  <c r="O58" i="5" s="1"/>
  <c r="L58" i="5"/>
  <c r="J58" i="5"/>
  <c r="Z39" i="5"/>
  <c r="V39" i="5"/>
  <c r="T39" i="5"/>
  <c r="Q39" i="5"/>
  <c r="R39" i="5" s="1"/>
  <c r="N39" i="5"/>
  <c r="O39" i="5" s="1"/>
  <c r="L39" i="5"/>
  <c r="J39" i="5"/>
  <c r="Z55" i="5"/>
  <c r="V55" i="5"/>
  <c r="T55" i="5"/>
  <c r="Q55" i="5"/>
  <c r="R55" i="5" s="1"/>
  <c r="N55" i="5"/>
  <c r="O55" i="5" s="1"/>
  <c r="L55" i="5"/>
  <c r="J55" i="5"/>
  <c r="Z4" i="5"/>
  <c r="V4" i="5"/>
  <c r="T4" i="5"/>
  <c r="Q4" i="5"/>
  <c r="R4" i="5" s="1"/>
  <c r="N4" i="5"/>
  <c r="O4" i="5" s="1"/>
  <c r="L4" i="5"/>
  <c r="J4" i="5"/>
  <c r="Z62" i="5"/>
  <c r="V62" i="5"/>
  <c r="T62" i="5"/>
  <c r="Q62" i="5"/>
  <c r="R62" i="5" s="1"/>
  <c r="N62" i="5"/>
  <c r="O62" i="5" s="1"/>
  <c r="L62" i="5"/>
  <c r="J62" i="5"/>
  <c r="Z9" i="5"/>
  <c r="V9" i="5"/>
  <c r="T9" i="5"/>
  <c r="Q9" i="5"/>
  <c r="R9" i="5" s="1"/>
  <c r="N9" i="5"/>
  <c r="O9" i="5" s="1"/>
  <c r="L9" i="5"/>
  <c r="J9" i="5"/>
  <c r="Z23" i="5"/>
  <c r="V23" i="5"/>
  <c r="T23" i="5"/>
  <c r="Q23" i="5"/>
  <c r="R23" i="5" s="1"/>
  <c r="N23" i="5"/>
  <c r="O23" i="5" s="1"/>
  <c r="L23" i="5"/>
  <c r="J23" i="5"/>
  <c r="Z12" i="5"/>
  <c r="V12" i="5"/>
  <c r="T12" i="5"/>
  <c r="Q12" i="5"/>
  <c r="R12" i="5" s="1"/>
  <c r="N12" i="5"/>
  <c r="O12" i="5" s="1"/>
  <c r="L12" i="5"/>
  <c r="J12" i="5"/>
  <c r="Z52" i="5"/>
  <c r="V52" i="5"/>
  <c r="T52" i="5"/>
  <c r="Q52" i="5"/>
  <c r="R52" i="5" s="1"/>
  <c r="N52" i="5"/>
  <c r="O52" i="5" s="1"/>
  <c r="Z45" i="5"/>
  <c r="V45" i="5"/>
  <c r="T45" i="5"/>
  <c r="Q45" i="5"/>
  <c r="R45" i="5" s="1"/>
  <c r="N45" i="5"/>
  <c r="O45" i="5" s="1"/>
  <c r="L45" i="5"/>
  <c r="J45" i="5"/>
  <c r="Z46" i="5"/>
  <c r="V46" i="5"/>
  <c r="T46" i="5"/>
  <c r="Q46" i="5"/>
  <c r="R46" i="5" s="1"/>
  <c r="O46" i="5"/>
  <c r="N46" i="5"/>
  <c r="L46" i="5"/>
  <c r="J46" i="5"/>
  <c r="Z40" i="5"/>
  <c r="V40" i="5"/>
  <c r="T40" i="5"/>
  <c r="Q40" i="5"/>
  <c r="R40" i="5" s="1"/>
  <c r="N40" i="5"/>
  <c r="O40" i="5" s="1"/>
  <c r="L40" i="5"/>
  <c r="J40" i="5"/>
  <c r="Z51" i="5"/>
  <c r="V51" i="5"/>
  <c r="T51" i="5"/>
  <c r="Q51" i="5"/>
  <c r="R51" i="5" s="1"/>
  <c r="N51" i="5"/>
  <c r="O51" i="5" s="1"/>
  <c r="L51" i="5"/>
  <c r="J51" i="5"/>
  <c r="Z31" i="5"/>
  <c r="V31" i="5"/>
  <c r="T31" i="5"/>
  <c r="Q31" i="5"/>
  <c r="R31" i="5" s="1"/>
  <c r="N31" i="5"/>
  <c r="O31" i="5" s="1"/>
  <c r="L31" i="5"/>
  <c r="J31" i="5"/>
  <c r="Z27" i="5"/>
  <c r="V27" i="5"/>
  <c r="T27" i="5"/>
  <c r="Q27" i="5"/>
  <c r="R27" i="5" s="1"/>
  <c r="N27" i="5"/>
  <c r="O27" i="5" s="1"/>
  <c r="L27" i="5"/>
  <c r="J27" i="5"/>
  <c r="Z19" i="5"/>
  <c r="V19" i="5"/>
  <c r="T19" i="5"/>
  <c r="Q19" i="5"/>
  <c r="R19" i="5" s="1"/>
  <c r="N19" i="5"/>
  <c r="O19" i="5" s="1"/>
  <c r="L19" i="5"/>
  <c r="J19" i="5"/>
  <c r="Z17" i="5"/>
  <c r="V17" i="5"/>
  <c r="T17" i="5"/>
  <c r="Q17" i="5"/>
  <c r="R17" i="5" s="1"/>
  <c r="N17" i="5"/>
  <c r="O17" i="5" s="1"/>
  <c r="L17" i="5"/>
  <c r="J17" i="5"/>
  <c r="Z48" i="5"/>
  <c r="V48" i="5"/>
  <c r="T48" i="5"/>
  <c r="Q48" i="5"/>
  <c r="R48" i="5" s="1"/>
  <c r="N48" i="5"/>
  <c r="O48" i="5" s="1"/>
  <c r="L48" i="5"/>
  <c r="J48" i="5"/>
  <c r="Z13" i="5"/>
  <c r="V13" i="5"/>
  <c r="T13" i="5"/>
  <c r="Q13" i="5"/>
  <c r="R13" i="5" s="1"/>
  <c r="N13" i="5"/>
  <c r="O13" i="5" s="1"/>
  <c r="L13" i="5"/>
  <c r="J13" i="5"/>
  <c r="R10" i="3"/>
  <c r="R11" i="3"/>
  <c r="R13" i="3"/>
  <c r="R20" i="3"/>
  <c r="R22" i="3"/>
  <c r="R23" i="3"/>
  <c r="R25" i="3"/>
  <c r="R32" i="3"/>
  <c r="R34" i="3"/>
  <c r="R35" i="3"/>
  <c r="R37" i="3"/>
  <c r="R44" i="3"/>
  <c r="R46" i="3"/>
  <c r="R47" i="3"/>
  <c r="R49" i="3"/>
  <c r="R56" i="3"/>
  <c r="R58" i="3"/>
  <c r="R59" i="3"/>
  <c r="R61" i="3"/>
  <c r="R68" i="3"/>
  <c r="R70" i="3"/>
  <c r="R71" i="3"/>
  <c r="R73" i="3"/>
  <c r="R80" i="3"/>
  <c r="R82" i="3"/>
  <c r="R83" i="3"/>
  <c r="R92" i="3"/>
  <c r="R94" i="3"/>
  <c r="R95" i="3"/>
  <c r="O3" i="3"/>
  <c r="O5" i="3"/>
  <c r="O6" i="3"/>
  <c r="O15" i="3"/>
  <c r="O17" i="3"/>
  <c r="O18" i="3"/>
  <c r="O27" i="3"/>
  <c r="O29" i="3"/>
  <c r="O30" i="3"/>
  <c r="O39" i="3"/>
  <c r="O41" i="3"/>
  <c r="O42" i="3"/>
  <c r="O51" i="3"/>
  <c r="O53" i="3"/>
  <c r="O54" i="3"/>
  <c r="O63" i="3"/>
  <c r="O65" i="3"/>
  <c r="O66" i="3"/>
  <c r="O75" i="3"/>
  <c r="O77" i="3"/>
  <c r="O78" i="3"/>
  <c r="O87" i="3"/>
  <c r="O89" i="3"/>
  <c r="O90" i="3"/>
  <c r="O99" i="3"/>
  <c r="O101" i="3"/>
  <c r="O102" i="3"/>
  <c r="R12" i="1"/>
  <c r="R2" i="1"/>
  <c r="O4" i="1"/>
  <c r="O2" i="1"/>
  <c r="Z101" i="2"/>
  <c r="V101" i="2"/>
  <c r="T101" i="2"/>
  <c r="Q101" i="2"/>
  <c r="R101" i="2" s="1"/>
  <c r="N101" i="2"/>
  <c r="O101" i="2" s="1"/>
  <c r="L101" i="2"/>
  <c r="J101" i="2"/>
  <c r="Z100" i="2"/>
  <c r="V100" i="2"/>
  <c r="T100" i="2"/>
  <c r="Q100" i="2"/>
  <c r="R100" i="2" s="1"/>
  <c r="N100" i="2"/>
  <c r="O100" i="2" s="1"/>
  <c r="L100" i="2"/>
  <c r="J100" i="2"/>
  <c r="Z99" i="2"/>
  <c r="V99" i="2"/>
  <c r="T99" i="2"/>
  <c r="Q99" i="2"/>
  <c r="R99" i="2" s="1"/>
  <c r="N99" i="2"/>
  <c r="O99" i="2" s="1"/>
  <c r="L99" i="2"/>
  <c r="J99" i="2"/>
  <c r="Z98" i="2"/>
  <c r="V98" i="2"/>
  <c r="T98" i="2"/>
  <c r="Q98" i="2"/>
  <c r="R98" i="2" s="1"/>
  <c r="N98" i="2"/>
  <c r="O98" i="2" s="1"/>
  <c r="L98" i="2"/>
  <c r="J98" i="2"/>
  <c r="Z97" i="2"/>
  <c r="V97" i="2"/>
  <c r="T97" i="2"/>
  <c r="Q97" i="2"/>
  <c r="R97" i="2" s="1"/>
  <c r="N97" i="2"/>
  <c r="O97" i="2" s="1"/>
  <c r="L97" i="2"/>
  <c r="J97" i="2"/>
  <c r="Z96" i="2"/>
  <c r="V96" i="2"/>
  <c r="T96" i="2"/>
  <c r="Q96" i="2"/>
  <c r="R96" i="2" s="1"/>
  <c r="N96" i="2"/>
  <c r="O96" i="2" s="1"/>
  <c r="L96" i="2"/>
  <c r="J96" i="2"/>
  <c r="Z95" i="2"/>
  <c r="V95" i="2"/>
  <c r="T95" i="2"/>
  <c r="Q95" i="2"/>
  <c r="R95" i="2" s="1"/>
  <c r="N95" i="2"/>
  <c r="O95" i="2" s="1"/>
  <c r="L95" i="2"/>
  <c r="J95" i="2"/>
  <c r="Z94" i="2"/>
  <c r="V94" i="2"/>
  <c r="T94" i="2"/>
  <c r="Q94" i="2"/>
  <c r="R94" i="2" s="1"/>
  <c r="N94" i="2"/>
  <c r="O94" i="2" s="1"/>
  <c r="L94" i="2"/>
  <c r="J94" i="2"/>
  <c r="Z93" i="2"/>
  <c r="V93" i="2"/>
  <c r="T93" i="2"/>
  <c r="Q93" i="2"/>
  <c r="R93" i="2" s="1"/>
  <c r="N93" i="2"/>
  <c r="O93" i="2" s="1"/>
  <c r="L93" i="2"/>
  <c r="J93" i="2"/>
  <c r="Z92" i="2"/>
  <c r="V92" i="2"/>
  <c r="T92" i="2"/>
  <c r="Q92" i="2"/>
  <c r="R92" i="2" s="1"/>
  <c r="N92" i="2"/>
  <c r="O92" i="2" s="1"/>
  <c r="J92" i="2"/>
  <c r="Z91" i="2"/>
  <c r="V91" i="2"/>
  <c r="T91" i="2"/>
  <c r="Q91" i="2"/>
  <c r="R91" i="2" s="1"/>
  <c r="N91" i="2"/>
  <c r="O91" i="2" s="1"/>
  <c r="L91" i="2"/>
  <c r="J91" i="2"/>
  <c r="Z90" i="2"/>
  <c r="V90" i="2"/>
  <c r="T90" i="2"/>
  <c r="Q90" i="2"/>
  <c r="R90" i="2" s="1"/>
  <c r="N90" i="2"/>
  <c r="O90" i="2" s="1"/>
  <c r="L90" i="2"/>
  <c r="J90" i="2"/>
  <c r="Z89" i="2"/>
  <c r="V89" i="2"/>
  <c r="T89" i="2"/>
  <c r="Q89" i="2"/>
  <c r="R89" i="2" s="1"/>
  <c r="N89" i="2"/>
  <c r="O89" i="2" s="1"/>
  <c r="L89" i="2"/>
  <c r="J89" i="2"/>
  <c r="Z88" i="2"/>
  <c r="V88" i="2"/>
  <c r="T88" i="2"/>
  <c r="Q88" i="2"/>
  <c r="R88" i="2" s="1"/>
  <c r="N88" i="2"/>
  <c r="O88" i="2" s="1"/>
  <c r="L88" i="2"/>
  <c r="J88" i="2"/>
  <c r="Z87" i="2"/>
  <c r="V87" i="2"/>
  <c r="T87" i="2"/>
  <c r="Q87" i="2"/>
  <c r="R87" i="2" s="1"/>
  <c r="N87" i="2"/>
  <c r="O87" i="2" s="1"/>
  <c r="L87" i="2"/>
  <c r="J87" i="2"/>
  <c r="Z86" i="2"/>
  <c r="V86" i="2"/>
  <c r="T86" i="2"/>
  <c r="Q86" i="2"/>
  <c r="R86" i="2" s="1"/>
  <c r="N86" i="2"/>
  <c r="O86" i="2" s="1"/>
  <c r="L86" i="2"/>
  <c r="J86" i="2"/>
  <c r="Z85" i="2"/>
  <c r="V85" i="2"/>
  <c r="T85" i="2"/>
  <c r="Q85" i="2"/>
  <c r="R85" i="2" s="1"/>
  <c r="N85" i="2"/>
  <c r="O85" i="2" s="1"/>
  <c r="L85" i="2"/>
  <c r="J85" i="2"/>
  <c r="Z84" i="2"/>
  <c r="V84" i="2"/>
  <c r="T84" i="2"/>
  <c r="Q84" i="2"/>
  <c r="R84" i="2" s="1"/>
  <c r="N84" i="2"/>
  <c r="O84" i="2" s="1"/>
  <c r="L84" i="2"/>
  <c r="J84" i="2"/>
  <c r="Z83" i="2"/>
  <c r="V83" i="2"/>
  <c r="T83" i="2"/>
  <c r="Q83" i="2"/>
  <c r="R83" i="2" s="1"/>
  <c r="N83" i="2"/>
  <c r="O83" i="2" s="1"/>
  <c r="L83" i="2"/>
  <c r="J83" i="2"/>
  <c r="Z82" i="2"/>
  <c r="V82" i="2"/>
  <c r="T82" i="2"/>
  <c r="Q82" i="2"/>
  <c r="R82" i="2" s="1"/>
  <c r="N82" i="2"/>
  <c r="O82" i="2" s="1"/>
  <c r="L82" i="2"/>
  <c r="J82" i="2"/>
  <c r="Z81" i="2"/>
  <c r="V81" i="2"/>
  <c r="T81" i="2"/>
  <c r="Q81" i="2"/>
  <c r="R81" i="2" s="1"/>
  <c r="N81" i="2"/>
  <c r="O81" i="2" s="1"/>
  <c r="L81" i="2"/>
  <c r="J81" i="2"/>
  <c r="Z80" i="2"/>
  <c r="V80" i="2"/>
  <c r="T80" i="2"/>
  <c r="Q80" i="2"/>
  <c r="R80" i="2" s="1"/>
  <c r="N80" i="2"/>
  <c r="O80" i="2" s="1"/>
  <c r="L80" i="2"/>
  <c r="J80" i="2"/>
  <c r="Z79" i="2"/>
  <c r="V79" i="2"/>
  <c r="T79" i="2"/>
  <c r="Q79" i="2"/>
  <c r="R79" i="2" s="1"/>
  <c r="N79" i="2"/>
  <c r="O79" i="2" s="1"/>
  <c r="L79" i="2"/>
  <c r="J79" i="2"/>
  <c r="Z78" i="2"/>
  <c r="V78" i="2"/>
  <c r="T78" i="2"/>
  <c r="Q78" i="2"/>
  <c r="R78" i="2" s="1"/>
  <c r="N78" i="2"/>
  <c r="O78" i="2" s="1"/>
  <c r="L78" i="2"/>
  <c r="J78" i="2"/>
  <c r="Z77" i="2"/>
  <c r="V77" i="2"/>
  <c r="T77" i="2"/>
  <c r="Q77" i="2"/>
  <c r="R77" i="2" s="1"/>
  <c r="N77" i="2"/>
  <c r="O77" i="2" s="1"/>
  <c r="L77" i="2"/>
  <c r="J77" i="2"/>
  <c r="Z76" i="2"/>
  <c r="V76" i="2"/>
  <c r="T76" i="2"/>
  <c r="Q76" i="2"/>
  <c r="R76" i="2" s="1"/>
  <c r="N76" i="2"/>
  <c r="O76" i="2" s="1"/>
  <c r="L76" i="2"/>
  <c r="J76" i="2"/>
  <c r="Z75" i="2"/>
  <c r="V75" i="2"/>
  <c r="T75" i="2"/>
  <c r="Q75" i="2"/>
  <c r="R75" i="2" s="1"/>
  <c r="N75" i="2"/>
  <c r="O75" i="2" s="1"/>
  <c r="L75" i="2"/>
  <c r="J75" i="2"/>
  <c r="Z74" i="2"/>
  <c r="V74" i="2"/>
  <c r="T74" i="2"/>
  <c r="Q74" i="2"/>
  <c r="R74" i="2" s="1"/>
  <c r="N74" i="2"/>
  <c r="O74" i="2" s="1"/>
  <c r="L74" i="2"/>
  <c r="J74" i="2"/>
  <c r="Z73" i="2"/>
  <c r="V73" i="2"/>
  <c r="T73" i="2"/>
  <c r="Q73" i="2"/>
  <c r="R73" i="2" s="1"/>
  <c r="N73" i="2"/>
  <c r="O73" i="2" s="1"/>
  <c r="L73" i="2"/>
  <c r="J73" i="2"/>
  <c r="Z72" i="2"/>
  <c r="V72" i="2"/>
  <c r="T72" i="2"/>
  <c r="Q72" i="2"/>
  <c r="R72" i="2" s="1"/>
  <c r="N72" i="2"/>
  <c r="O72" i="2" s="1"/>
  <c r="L72" i="2"/>
  <c r="J72" i="2"/>
  <c r="Z71" i="2"/>
  <c r="V71" i="2"/>
  <c r="T71" i="2"/>
  <c r="Q71" i="2"/>
  <c r="R71" i="2" s="1"/>
  <c r="N71" i="2"/>
  <c r="O71" i="2" s="1"/>
  <c r="L71" i="2"/>
  <c r="J71" i="2"/>
  <c r="Z70" i="2"/>
  <c r="V70" i="2"/>
  <c r="T70" i="2"/>
  <c r="Q70" i="2"/>
  <c r="R70" i="2" s="1"/>
  <c r="N70" i="2"/>
  <c r="O70" i="2" s="1"/>
  <c r="L70" i="2"/>
  <c r="J70" i="2"/>
  <c r="Z69" i="2"/>
  <c r="V69" i="2"/>
  <c r="T69" i="2"/>
  <c r="Q69" i="2"/>
  <c r="R69" i="2" s="1"/>
  <c r="N69" i="2"/>
  <c r="O69" i="2" s="1"/>
  <c r="L69" i="2"/>
  <c r="J69" i="2"/>
  <c r="Z68" i="2"/>
  <c r="V68" i="2"/>
  <c r="T68" i="2"/>
  <c r="Q68" i="2"/>
  <c r="R68" i="2" s="1"/>
  <c r="N68" i="2"/>
  <c r="O68" i="2" s="1"/>
  <c r="L68" i="2"/>
  <c r="J68" i="2"/>
  <c r="Z67" i="2"/>
  <c r="V67" i="2"/>
  <c r="T67" i="2"/>
  <c r="Q67" i="2"/>
  <c r="R67" i="2" s="1"/>
  <c r="N67" i="2"/>
  <c r="O67" i="2" s="1"/>
  <c r="L67" i="2"/>
  <c r="J67" i="2"/>
  <c r="Z66" i="2"/>
  <c r="V66" i="2"/>
  <c r="T66" i="2"/>
  <c r="Q66" i="2"/>
  <c r="R66" i="2" s="1"/>
  <c r="N66" i="2"/>
  <c r="O66" i="2" s="1"/>
  <c r="L66" i="2"/>
  <c r="J66" i="2"/>
  <c r="Z65" i="2"/>
  <c r="V65" i="2"/>
  <c r="T65" i="2"/>
  <c r="Q65" i="2"/>
  <c r="R65" i="2" s="1"/>
  <c r="N65" i="2"/>
  <c r="O65" i="2" s="1"/>
  <c r="L65" i="2"/>
  <c r="J65" i="2"/>
  <c r="Z64" i="2"/>
  <c r="V64" i="2"/>
  <c r="T64" i="2"/>
  <c r="Q64" i="2"/>
  <c r="R64" i="2" s="1"/>
  <c r="N64" i="2"/>
  <c r="O64" i="2" s="1"/>
  <c r="L64" i="2"/>
  <c r="J64" i="2"/>
  <c r="Z63" i="2"/>
  <c r="V63" i="2"/>
  <c r="T63" i="2"/>
  <c r="Q63" i="2"/>
  <c r="R63" i="2" s="1"/>
  <c r="N63" i="2"/>
  <c r="O63" i="2" s="1"/>
  <c r="L63" i="2"/>
  <c r="J63" i="2"/>
  <c r="Z62" i="2"/>
  <c r="V62" i="2"/>
  <c r="T62" i="2"/>
  <c r="Q62" i="2"/>
  <c r="R62" i="2" s="1"/>
  <c r="N62" i="2"/>
  <c r="O62" i="2" s="1"/>
  <c r="L62" i="2"/>
  <c r="J62" i="2"/>
  <c r="Z61" i="2"/>
  <c r="V61" i="2"/>
  <c r="T61" i="2"/>
  <c r="Q61" i="2"/>
  <c r="R61" i="2" s="1"/>
  <c r="N61" i="2"/>
  <c r="O61" i="2" s="1"/>
  <c r="L61" i="2"/>
  <c r="J61" i="2"/>
  <c r="Z60" i="2"/>
  <c r="V60" i="2"/>
  <c r="T60" i="2"/>
  <c r="Q60" i="2"/>
  <c r="R60" i="2" s="1"/>
  <c r="N60" i="2"/>
  <c r="O60" i="2" s="1"/>
  <c r="L60" i="2"/>
  <c r="J60" i="2"/>
  <c r="Z59" i="2"/>
  <c r="V59" i="2"/>
  <c r="T59" i="2"/>
  <c r="Q59" i="2"/>
  <c r="R59" i="2" s="1"/>
  <c r="N59" i="2"/>
  <c r="O59" i="2" s="1"/>
  <c r="L59" i="2"/>
  <c r="J59" i="2"/>
  <c r="Z58" i="2"/>
  <c r="V58" i="2"/>
  <c r="T58" i="2"/>
  <c r="Q58" i="2"/>
  <c r="R58" i="2" s="1"/>
  <c r="N58" i="2"/>
  <c r="O58" i="2" s="1"/>
  <c r="L58" i="2"/>
  <c r="J58" i="2"/>
  <c r="Z57" i="2"/>
  <c r="V57" i="2"/>
  <c r="T57" i="2"/>
  <c r="Q57" i="2"/>
  <c r="R57" i="2" s="1"/>
  <c r="N57" i="2"/>
  <c r="O57" i="2" s="1"/>
  <c r="L57" i="2"/>
  <c r="J57" i="2"/>
  <c r="Z56" i="2"/>
  <c r="V56" i="2"/>
  <c r="T56" i="2"/>
  <c r="Q56" i="2"/>
  <c r="R56" i="2" s="1"/>
  <c r="N56" i="2"/>
  <c r="O56" i="2" s="1"/>
  <c r="L56" i="2"/>
  <c r="J56" i="2"/>
  <c r="Z55" i="2"/>
  <c r="V55" i="2"/>
  <c r="T55" i="2"/>
  <c r="Q55" i="2"/>
  <c r="R55" i="2" s="1"/>
  <c r="N55" i="2"/>
  <c r="O55" i="2" s="1"/>
  <c r="L55" i="2"/>
  <c r="J55" i="2"/>
  <c r="Z54" i="2"/>
  <c r="V54" i="2"/>
  <c r="T54" i="2"/>
  <c r="Q54" i="2"/>
  <c r="R54" i="2" s="1"/>
  <c r="N54" i="2"/>
  <c r="O54" i="2" s="1"/>
  <c r="L54" i="2"/>
  <c r="J54" i="2"/>
  <c r="Z53" i="2"/>
  <c r="V53" i="2"/>
  <c r="T53" i="2"/>
  <c r="Q53" i="2"/>
  <c r="R53" i="2" s="1"/>
  <c r="N53" i="2"/>
  <c r="O53" i="2" s="1"/>
  <c r="L53" i="2"/>
  <c r="J53" i="2"/>
  <c r="Z52" i="2"/>
  <c r="V52" i="2"/>
  <c r="T52" i="2"/>
  <c r="Q52" i="2"/>
  <c r="R52" i="2" s="1"/>
  <c r="N52" i="2"/>
  <c r="O52" i="2" s="1"/>
  <c r="L52" i="2"/>
  <c r="J52" i="2"/>
  <c r="Z51" i="2"/>
  <c r="V51" i="2"/>
  <c r="T51" i="2"/>
  <c r="Q51" i="2"/>
  <c r="R51" i="2" s="1"/>
  <c r="N51" i="2"/>
  <c r="O51" i="2" s="1"/>
  <c r="L51" i="2"/>
  <c r="J51" i="2"/>
  <c r="Z50" i="2"/>
  <c r="V50" i="2"/>
  <c r="T50" i="2"/>
  <c r="Q50" i="2"/>
  <c r="R50" i="2" s="1"/>
  <c r="N50" i="2"/>
  <c r="O50" i="2" s="1"/>
  <c r="L50" i="2"/>
  <c r="J50" i="2"/>
  <c r="Z49" i="2"/>
  <c r="V49" i="2"/>
  <c r="T49" i="2"/>
  <c r="Q49" i="2"/>
  <c r="R49" i="2" s="1"/>
  <c r="N49" i="2"/>
  <c r="O49" i="2" s="1"/>
  <c r="L49" i="2"/>
  <c r="J49" i="2"/>
  <c r="Z48" i="2"/>
  <c r="V48" i="2"/>
  <c r="T48" i="2"/>
  <c r="Q48" i="2"/>
  <c r="R48" i="2" s="1"/>
  <c r="N48" i="2"/>
  <c r="O48" i="2" s="1"/>
  <c r="L48" i="2"/>
  <c r="J48" i="2"/>
  <c r="Z47" i="2"/>
  <c r="V47" i="2"/>
  <c r="T47" i="2"/>
  <c r="Q47" i="2"/>
  <c r="R47" i="2" s="1"/>
  <c r="N47" i="2"/>
  <c r="O47" i="2" s="1"/>
  <c r="L47" i="2"/>
  <c r="J47" i="2"/>
  <c r="Z46" i="2"/>
  <c r="V46" i="2"/>
  <c r="T46" i="2"/>
  <c r="Q46" i="2"/>
  <c r="R46" i="2" s="1"/>
  <c r="N46" i="2"/>
  <c r="O46" i="2" s="1"/>
  <c r="L46" i="2"/>
  <c r="J46" i="2"/>
  <c r="Z45" i="2"/>
  <c r="V45" i="2"/>
  <c r="T45" i="2"/>
  <c r="Q45" i="2"/>
  <c r="R45" i="2" s="1"/>
  <c r="N45" i="2"/>
  <c r="O45" i="2" s="1"/>
  <c r="L45" i="2"/>
  <c r="J45" i="2"/>
  <c r="Z44" i="2"/>
  <c r="V44" i="2"/>
  <c r="T44" i="2"/>
  <c r="Q44" i="2"/>
  <c r="R44" i="2" s="1"/>
  <c r="N44" i="2"/>
  <c r="O44" i="2" s="1"/>
  <c r="L44" i="2"/>
  <c r="J44" i="2"/>
  <c r="Z43" i="2"/>
  <c r="V43" i="2"/>
  <c r="T43" i="2"/>
  <c r="Q43" i="2"/>
  <c r="R43" i="2" s="1"/>
  <c r="N43" i="2"/>
  <c r="O43" i="2" s="1"/>
  <c r="L43" i="2"/>
  <c r="J43" i="2"/>
  <c r="Z42" i="2"/>
  <c r="V42" i="2"/>
  <c r="T42" i="2"/>
  <c r="Q42" i="2"/>
  <c r="R42" i="2" s="1"/>
  <c r="N42" i="2"/>
  <c r="O42" i="2" s="1"/>
  <c r="L42" i="2"/>
  <c r="J42" i="2"/>
  <c r="Z41" i="2"/>
  <c r="V41" i="2"/>
  <c r="T41" i="2"/>
  <c r="Q41" i="2"/>
  <c r="R41" i="2" s="1"/>
  <c r="N41" i="2"/>
  <c r="O41" i="2" s="1"/>
  <c r="L41" i="2"/>
  <c r="J41" i="2"/>
  <c r="Z40" i="2"/>
  <c r="V40" i="2"/>
  <c r="T40" i="2"/>
  <c r="Q40" i="2"/>
  <c r="R40" i="2" s="1"/>
  <c r="N40" i="2"/>
  <c r="O40" i="2" s="1"/>
  <c r="L40" i="2"/>
  <c r="J40" i="2"/>
  <c r="Z39" i="2"/>
  <c r="V39" i="2"/>
  <c r="T39" i="2"/>
  <c r="Q39" i="2"/>
  <c r="R39" i="2" s="1"/>
  <c r="N39" i="2"/>
  <c r="O39" i="2" s="1"/>
  <c r="L39" i="2"/>
  <c r="J39" i="2"/>
  <c r="Z38" i="2"/>
  <c r="V38" i="2"/>
  <c r="T38" i="2"/>
  <c r="Q38" i="2"/>
  <c r="R38" i="2" s="1"/>
  <c r="N38" i="2"/>
  <c r="O38" i="2" s="1"/>
  <c r="L38" i="2"/>
  <c r="J38" i="2"/>
  <c r="Z37" i="2"/>
  <c r="V37" i="2"/>
  <c r="T37" i="2"/>
  <c r="Q37" i="2"/>
  <c r="R37" i="2" s="1"/>
  <c r="N37" i="2"/>
  <c r="O37" i="2" s="1"/>
  <c r="L37" i="2"/>
  <c r="J37" i="2"/>
  <c r="Z36" i="2"/>
  <c r="V36" i="2"/>
  <c r="T36" i="2"/>
  <c r="Q36" i="2"/>
  <c r="R36" i="2" s="1"/>
  <c r="N36" i="2"/>
  <c r="O36" i="2" s="1"/>
  <c r="L36" i="2"/>
  <c r="J36" i="2"/>
  <c r="Z35" i="2"/>
  <c r="V35" i="2"/>
  <c r="T35" i="2"/>
  <c r="Q35" i="2"/>
  <c r="R35" i="2" s="1"/>
  <c r="N35" i="2"/>
  <c r="O35" i="2" s="1"/>
  <c r="L35" i="2"/>
  <c r="J35" i="2"/>
  <c r="Z34" i="2"/>
  <c r="V34" i="2"/>
  <c r="T34" i="2"/>
  <c r="Q34" i="2"/>
  <c r="R34" i="2" s="1"/>
  <c r="N34" i="2"/>
  <c r="O34" i="2" s="1"/>
  <c r="L34" i="2"/>
  <c r="J34" i="2"/>
  <c r="Z33" i="2"/>
  <c r="V33" i="2"/>
  <c r="T33" i="2"/>
  <c r="Q33" i="2"/>
  <c r="R33" i="2" s="1"/>
  <c r="N33" i="2"/>
  <c r="O33" i="2" s="1"/>
  <c r="L33" i="2"/>
  <c r="J33" i="2"/>
  <c r="Z32" i="2"/>
  <c r="V32" i="2"/>
  <c r="T32" i="2"/>
  <c r="Q32" i="2"/>
  <c r="R32" i="2" s="1"/>
  <c r="N32" i="2"/>
  <c r="O32" i="2" s="1"/>
  <c r="L32" i="2"/>
  <c r="J32" i="2"/>
  <c r="Z31" i="2"/>
  <c r="V31" i="2"/>
  <c r="T31" i="2"/>
  <c r="Q31" i="2"/>
  <c r="R31" i="2" s="1"/>
  <c r="N31" i="2"/>
  <c r="O31" i="2" s="1"/>
  <c r="L31" i="2"/>
  <c r="J31" i="2"/>
  <c r="Z30" i="2"/>
  <c r="V30" i="2"/>
  <c r="T30" i="2"/>
  <c r="Q30" i="2"/>
  <c r="R30" i="2" s="1"/>
  <c r="N30" i="2"/>
  <c r="O30" i="2" s="1"/>
  <c r="L30" i="2"/>
  <c r="J30" i="2"/>
  <c r="Z29" i="2"/>
  <c r="V29" i="2"/>
  <c r="T29" i="2"/>
  <c r="Q29" i="2"/>
  <c r="R29" i="2" s="1"/>
  <c r="N29" i="2"/>
  <c r="O29" i="2" s="1"/>
  <c r="L29" i="2"/>
  <c r="J29" i="2"/>
  <c r="Z28" i="2"/>
  <c r="V28" i="2"/>
  <c r="T28" i="2"/>
  <c r="Q28" i="2"/>
  <c r="R28" i="2" s="1"/>
  <c r="N28" i="2"/>
  <c r="O28" i="2" s="1"/>
  <c r="L28" i="2"/>
  <c r="J28" i="2"/>
  <c r="Z27" i="2"/>
  <c r="V27" i="2"/>
  <c r="T27" i="2"/>
  <c r="Q27" i="2"/>
  <c r="R27" i="2" s="1"/>
  <c r="N27" i="2"/>
  <c r="O27" i="2" s="1"/>
  <c r="L27" i="2"/>
  <c r="J27" i="2"/>
  <c r="Z26" i="2"/>
  <c r="V26" i="2"/>
  <c r="T26" i="2"/>
  <c r="Q26" i="2"/>
  <c r="R26" i="2" s="1"/>
  <c r="N26" i="2"/>
  <c r="O26" i="2" s="1"/>
  <c r="L26" i="2"/>
  <c r="J26" i="2"/>
  <c r="Z25" i="2"/>
  <c r="V25" i="2"/>
  <c r="T25" i="2"/>
  <c r="Q25" i="2"/>
  <c r="R25" i="2" s="1"/>
  <c r="N25" i="2"/>
  <c r="O25" i="2" s="1"/>
  <c r="J25" i="2"/>
  <c r="Z24" i="2"/>
  <c r="V24" i="2"/>
  <c r="T24" i="2"/>
  <c r="Q24" i="2"/>
  <c r="R24" i="2" s="1"/>
  <c r="N24" i="2"/>
  <c r="O24" i="2" s="1"/>
  <c r="L24" i="2"/>
  <c r="J24" i="2"/>
  <c r="Z23" i="2"/>
  <c r="V23" i="2"/>
  <c r="T23" i="2"/>
  <c r="Q23" i="2"/>
  <c r="R23" i="2" s="1"/>
  <c r="N23" i="2"/>
  <c r="O23" i="2" s="1"/>
  <c r="L23" i="2"/>
  <c r="J23" i="2"/>
  <c r="Z22" i="2"/>
  <c r="V22" i="2"/>
  <c r="T22" i="2"/>
  <c r="Q22" i="2"/>
  <c r="R22" i="2" s="1"/>
  <c r="N22" i="2"/>
  <c r="O22" i="2" s="1"/>
  <c r="L22" i="2"/>
  <c r="J22" i="2"/>
  <c r="Z21" i="2"/>
  <c r="V21" i="2"/>
  <c r="T21" i="2"/>
  <c r="Q21" i="2"/>
  <c r="R21" i="2" s="1"/>
  <c r="N21" i="2"/>
  <c r="O21" i="2" s="1"/>
  <c r="L21" i="2"/>
  <c r="J21" i="2"/>
  <c r="Z20" i="2"/>
  <c r="V20" i="2"/>
  <c r="T20" i="2"/>
  <c r="Q20" i="2"/>
  <c r="R20" i="2" s="1"/>
  <c r="N20" i="2"/>
  <c r="O20" i="2" s="1"/>
  <c r="L20" i="2"/>
  <c r="J20" i="2"/>
  <c r="Z19" i="2"/>
  <c r="V19" i="2"/>
  <c r="T19" i="2"/>
  <c r="Q19" i="2"/>
  <c r="R19" i="2" s="1"/>
  <c r="N19" i="2"/>
  <c r="O19" i="2" s="1"/>
  <c r="L19" i="2"/>
  <c r="J19" i="2"/>
  <c r="Z18" i="2"/>
  <c r="V18" i="2"/>
  <c r="T18" i="2"/>
  <c r="Q18" i="2"/>
  <c r="R18" i="2" s="1"/>
  <c r="N18" i="2"/>
  <c r="O18" i="2" s="1"/>
  <c r="L18" i="2"/>
  <c r="J18" i="2"/>
  <c r="Z17" i="2"/>
  <c r="V17" i="2"/>
  <c r="T17" i="2"/>
  <c r="Q17" i="2"/>
  <c r="R17" i="2" s="1"/>
  <c r="N17" i="2"/>
  <c r="O17" i="2" s="1"/>
  <c r="L17" i="2"/>
  <c r="J17" i="2"/>
  <c r="Z16" i="2"/>
  <c r="V16" i="2"/>
  <c r="T16" i="2"/>
  <c r="Q16" i="2"/>
  <c r="R16" i="2" s="1"/>
  <c r="N16" i="2"/>
  <c r="O16" i="2" s="1"/>
  <c r="L16" i="2"/>
  <c r="J16" i="2"/>
  <c r="Z15" i="2"/>
  <c r="V15" i="2"/>
  <c r="T15" i="2"/>
  <c r="Q15" i="2"/>
  <c r="R15" i="2" s="1"/>
  <c r="N15" i="2"/>
  <c r="O15" i="2" s="1"/>
  <c r="L15" i="2"/>
  <c r="J15" i="2"/>
  <c r="Z14" i="2"/>
  <c r="V14" i="2"/>
  <c r="T14" i="2"/>
  <c r="Q14" i="2"/>
  <c r="R14" i="2" s="1"/>
  <c r="N14" i="2"/>
  <c r="O14" i="2" s="1"/>
  <c r="L14" i="2"/>
  <c r="J14" i="2"/>
  <c r="Z13" i="2"/>
  <c r="V13" i="2"/>
  <c r="T13" i="2"/>
  <c r="Q13" i="2"/>
  <c r="R13" i="2" s="1"/>
  <c r="N13" i="2"/>
  <c r="O13" i="2" s="1"/>
  <c r="L13" i="2"/>
  <c r="J13" i="2"/>
  <c r="Z12" i="2"/>
  <c r="V12" i="2"/>
  <c r="T12" i="2"/>
  <c r="Q12" i="2"/>
  <c r="R12" i="2" s="1"/>
  <c r="N12" i="2"/>
  <c r="O12" i="2" s="1"/>
  <c r="J12" i="2"/>
  <c r="Z11" i="2"/>
  <c r="V11" i="2"/>
  <c r="T11" i="2"/>
  <c r="Q11" i="2"/>
  <c r="R11" i="2" s="1"/>
  <c r="N11" i="2"/>
  <c r="O11" i="2" s="1"/>
  <c r="L11" i="2"/>
  <c r="J11" i="2"/>
  <c r="Z10" i="2"/>
  <c r="V10" i="2"/>
  <c r="T10" i="2"/>
  <c r="Q10" i="2"/>
  <c r="R10" i="2" s="1"/>
  <c r="N10" i="2"/>
  <c r="O10" i="2" s="1"/>
  <c r="L10" i="2"/>
  <c r="J10" i="2"/>
  <c r="Z9" i="2"/>
  <c r="V9" i="2"/>
  <c r="T9" i="2"/>
  <c r="Q9" i="2"/>
  <c r="R9" i="2" s="1"/>
  <c r="N9" i="2"/>
  <c r="O9" i="2" s="1"/>
  <c r="L9" i="2"/>
  <c r="J9" i="2"/>
  <c r="Z8" i="2"/>
  <c r="V8" i="2"/>
  <c r="T8" i="2"/>
  <c r="Q8" i="2"/>
  <c r="R8" i="2" s="1"/>
  <c r="N8" i="2"/>
  <c r="O8" i="2" s="1"/>
  <c r="L8" i="2"/>
  <c r="J8" i="2"/>
  <c r="Z7" i="2"/>
  <c r="V7" i="2"/>
  <c r="T7" i="2"/>
  <c r="Q7" i="2"/>
  <c r="R7" i="2" s="1"/>
  <c r="N7" i="2"/>
  <c r="O7" i="2" s="1"/>
  <c r="L7" i="2"/>
  <c r="J7" i="2"/>
  <c r="Z6" i="2"/>
  <c r="V6" i="2"/>
  <c r="T6" i="2"/>
  <c r="Q6" i="2"/>
  <c r="R6" i="2" s="1"/>
  <c r="N6" i="2"/>
  <c r="O6" i="2" s="1"/>
  <c r="L6" i="2"/>
  <c r="J6" i="2"/>
  <c r="Z5" i="2"/>
  <c r="V5" i="2"/>
  <c r="T5" i="2"/>
  <c r="Q5" i="2"/>
  <c r="R5" i="2" s="1"/>
  <c r="N5" i="2"/>
  <c r="O5" i="2" s="1"/>
  <c r="L5" i="2"/>
  <c r="J5" i="2"/>
  <c r="Z4" i="2"/>
  <c r="V4" i="2"/>
  <c r="T4" i="2"/>
  <c r="Q4" i="2"/>
  <c r="R4" i="2" s="1"/>
  <c r="N4" i="2"/>
  <c r="O4" i="2" s="1"/>
  <c r="L4" i="2"/>
  <c r="J4" i="2"/>
  <c r="Z3" i="2"/>
  <c r="V3" i="2"/>
  <c r="T3" i="2"/>
  <c r="Q3" i="2"/>
  <c r="R3" i="2" s="1"/>
  <c r="N3" i="2"/>
  <c r="O3" i="2" s="1"/>
  <c r="L3" i="2"/>
  <c r="J3" i="2"/>
  <c r="Z2" i="2"/>
  <c r="V2" i="2"/>
  <c r="T2" i="2"/>
  <c r="Q2" i="2"/>
  <c r="R2" i="2" s="1"/>
  <c r="N2" i="2"/>
  <c r="O2" i="2" s="1"/>
  <c r="L2" i="2"/>
  <c r="J2" i="2"/>
  <c r="V12" i="1"/>
  <c r="V11" i="1"/>
  <c r="V10" i="1"/>
  <c r="V9" i="1"/>
  <c r="V8" i="1"/>
  <c r="V7" i="1"/>
  <c r="V6" i="1"/>
  <c r="V5" i="1"/>
  <c r="V4" i="1"/>
  <c r="V3" i="1"/>
  <c r="V2" i="1"/>
  <c r="T3" i="1"/>
  <c r="T4" i="1"/>
  <c r="T5" i="1"/>
  <c r="T6" i="1"/>
  <c r="T7" i="1"/>
  <c r="T8" i="1"/>
  <c r="T9" i="1"/>
  <c r="T10" i="1"/>
  <c r="T11" i="1"/>
  <c r="T12" i="1"/>
  <c r="T2" i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Q2" i="1"/>
  <c r="N4" i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3" i="1"/>
  <c r="O3" i="1" s="1"/>
  <c r="N2" i="1"/>
  <c r="L3" i="1"/>
  <c r="L4" i="1"/>
  <c r="L5" i="1"/>
  <c r="L6" i="1"/>
  <c r="L7" i="1"/>
  <c r="L8" i="1"/>
  <c r="L9" i="1"/>
  <c r="L2" i="1"/>
  <c r="J10" i="1"/>
  <c r="J9" i="1"/>
  <c r="J8" i="1"/>
  <c r="J7" i="1"/>
  <c r="J5" i="1"/>
  <c r="J4" i="1"/>
  <c r="J3" i="1"/>
  <c r="J2" i="1"/>
  <c r="N102" i="2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N19" i="4"/>
  <c r="O19" i="4" s="1"/>
  <c r="Q39" i="4"/>
  <c r="R39" i="4" s="1"/>
  <c r="Q40" i="4"/>
  <c r="R40" i="4" s="1"/>
  <c r="Q41" i="4"/>
  <c r="R41" i="4" s="1"/>
  <c r="Q42" i="4"/>
  <c r="R42" i="4" s="1"/>
  <c r="Q43" i="4"/>
  <c r="R43" i="4" s="1"/>
  <c r="Q44" i="4"/>
  <c r="R44" i="4" s="1"/>
  <c r="Q45" i="4"/>
  <c r="R45" i="4" s="1"/>
  <c r="Q46" i="4"/>
  <c r="R46" i="4" s="1"/>
  <c r="Q47" i="4"/>
  <c r="R47" i="4" s="1"/>
  <c r="Q48" i="4"/>
  <c r="R48" i="4" s="1"/>
  <c r="Q49" i="4"/>
  <c r="R49" i="4" s="1"/>
  <c r="Q50" i="4"/>
  <c r="R50" i="4" s="1"/>
  <c r="Q51" i="4"/>
  <c r="R51" i="4" s="1"/>
  <c r="Q52" i="4"/>
  <c r="R52" i="4" s="1"/>
  <c r="Q53" i="4"/>
  <c r="R53" i="4" s="1"/>
  <c r="Q54" i="4"/>
  <c r="R54" i="4" s="1"/>
  <c r="Q55" i="4"/>
  <c r="R55" i="4" s="1"/>
  <c r="Q56" i="4"/>
  <c r="R56" i="4" s="1"/>
  <c r="Q57" i="4"/>
  <c r="R57" i="4" s="1"/>
  <c r="Q58" i="4"/>
  <c r="R58" i="4" s="1"/>
  <c r="Q59" i="4"/>
  <c r="R59" i="4" s="1"/>
  <c r="Q60" i="4"/>
  <c r="R60" i="4" s="1"/>
  <c r="Q61" i="4"/>
  <c r="R61" i="4" s="1"/>
  <c r="Q62" i="4"/>
  <c r="R62" i="4" s="1"/>
  <c r="Q63" i="4"/>
  <c r="R63" i="4" s="1"/>
  <c r="Q64" i="4"/>
  <c r="R64" i="4" s="1"/>
  <c r="Q65" i="4"/>
  <c r="R65" i="4" s="1"/>
  <c r="Q66" i="4"/>
  <c r="R66" i="4" s="1"/>
  <c r="Q67" i="4"/>
  <c r="R67" i="4" s="1"/>
  <c r="Q68" i="4"/>
  <c r="R68" i="4" s="1"/>
  <c r="Q69" i="4"/>
  <c r="R69" i="4" s="1"/>
  <c r="Q70" i="4"/>
  <c r="R70" i="4" s="1"/>
  <c r="Q71" i="4"/>
  <c r="R71" i="4" s="1"/>
  <c r="Q72" i="4"/>
  <c r="R72" i="4" s="1"/>
  <c r="Q38" i="4"/>
  <c r="R38" i="4" s="1"/>
  <c r="Q10" i="4"/>
  <c r="R10" i="4" s="1"/>
  <c r="Q9" i="4"/>
  <c r="R9" i="4" s="1"/>
  <c r="Q85" i="4"/>
  <c r="R85" i="4" s="1"/>
  <c r="Q84" i="4"/>
  <c r="R84" i="4" s="1"/>
  <c r="Q83" i="4"/>
  <c r="R83" i="4" s="1"/>
  <c r="Q82" i="4"/>
  <c r="R82" i="4" s="1"/>
  <c r="Q81" i="4"/>
  <c r="R81" i="4" s="1"/>
  <c r="Q80" i="4"/>
  <c r="R80" i="4" s="1"/>
  <c r="Q79" i="4"/>
  <c r="R79" i="4" s="1"/>
  <c r="Q78" i="4"/>
  <c r="R78" i="4" s="1"/>
  <c r="Q77" i="4"/>
  <c r="R77" i="4" s="1"/>
  <c r="Q76" i="4"/>
  <c r="R76" i="4" s="1"/>
  <c r="Q75" i="4"/>
  <c r="R75" i="4" s="1"/>
  <c r="Q74" i="4"/>
  <c r="R74" i="4" s="1"/>
  <c r="Q73" i="4"/>
  <c r="R73" i="4" s="1"/>
  <c r="Q37" i="4"/>
  <c r="R37" i="4" s="1"/>
  <c r="Q36" i="4"/>
  <c r="R36" i="4" s="1"/>
  <c r="Q35" i="4"/>
  <c r="R35" i="4" s="1"/>
  <c r="Q34" i="4"/>
  <c r="R34" i="4" s="1"/>
  <c r="Q33" i="4"/>
  <c r="R33" i="4" s="1"/>
  <c r="Q32" i="4"/>
  <c r="R32" i="4" s="1"/>
  <c r="Q31" i="4"/>
  <c r="R31" i="4" s="1"/>
  <c r="Q30" i="4"/>
  <c r="R30" i="4" s="1"/>
  <c r="Q29" i="4"/>
  <c r="R29" i="4" s="1"/>
  <c r="Q28" i="4"/>
  <c r="R28" i="4" s="1"/>
  <c r="Q27" i="4"/>
  <c r="R27" i="4" s="1"/>
  <c r="Q26" i="4"/>
  <c r="R26" i="4" s="1"/>
  <c r="Q25" i="4"/>
  <c r="R25" i="4" s="1"/>
  <c r="Q24" i="4"/>
  <c r="R24" i="4" s="1"/>
  <c r="Q23" i="4"/>
  <c r="R23" i="4" s="1"/>
  <c r="Q22" i="4"/>
  <c r="R22" i="4" s="1"/>
  <c r="Q21" i="4"/>
  <c r="R21" i="4" s="1"/>
  <c r="Q20" i="4"/>
  <c r="R20" i="4" s="1"/>
  <c r="Q19" i="4"/>
  <c r="R19" i="4" s="1"/>
  <c r="Q18" i="4"/>
  <c r="R18" i="4" s="1"/>
  <c r="Q17" i="4"/>
  <c r="R17" i="4" s="1"/>
  <c r="Q16" i="4"/>
  <c r="R16" i="4" s="1"/>
  <c r="Q15" i="4"/>
  <c r="R15" i="4" s="1"/>
  <c r="Q14" i="4"/>
  <c r="R14" i="4" s="1"/>
  <c r="Q13" i="4"/>
  <c r="R13" i="4" s="1"/>
  <c r="Q12" i="4"/>
  <c r="R12" i="4" s="1"/>
  <c r="Q11" i="4"/>
  <c r="R11" i="4" s="1"/>
  <c r="Q8" i="4"/>
  <c r="R8" i="4" s="1"/>
  <c r="Q7" i="4"/>
  <c r="R7" i="4" s="1"/>
  <c r="Q6" i="4"/>
  <c r="R6" i="4" s="1"/>
  <c r="Q5" i="4"/>
  <c r="R5" i="4" s="1"/>
  <c r="Q4" i="4"/>
  <c r="R4" i="4" s="1"/>
  <c r="Q3" i="4"/>
  <c r="R3" i="4" s="1"/>
  <c r="Q2" i="4"/>
  <c r="R2" i="4" s="1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O85" i="4" s="1"/>
  <c r="N84" i="4"/>
  <c r="O84" i="4" s="1"/>
  <c r="N83" i="4"/>
  <c r="O83" i="4" s="1"/>
  <c r="N82" i="4"/>
  <c r="O82" i="4" s="1"/>
  <c r="N81" i="4"/>
  <c r="O81" i="4" s="1"/>
  <c r="N80" i="4"/>
  <c r="O80" i="4" s="1"/>
  <c r="N79" i="4"/>
  <c r="O79" i="4" s="1"/>
  <c r="N78" i="4"/>
  <c r="O78" i="4" s="1"/>
  <c r="N77" i="4"/>
  <c r="O77" i="4" s="1"/>
  <c r="N76" i="4"/>
  <c r="O76" i="4" s="1"/>
  <c r="N75" i="4"/>
  <c r="O75" i="4" s="1"/>
  <c r="N74" i="4"/>
  <c r="O74" i="4" s="1"/>
  <c r="N73" i="4"/>
  <c r="O73" i="4" s="1"/>
  <c r="N72" i="4"/>
  <c r="O72" i="4" s="1"/>
  <c r="N71" i="4"/>
  <c r="O71" i="4" s="1"/>
  <c r="N70" i="4"/>
  <c r="O70" i="4" s="1"/>
  <c r="N69" i="4"/>
  <c r="O69" i="4" s="1"/>
  <c r="N68" i="4"/>
  <c r="O68" i="4" s="1"/>
  <c r="N67" i="4"/>
  <c r="O67" i="4" s="1"/>
  <c r="N66" i="4"/>
  <c r="O66" i="4" s="1"/>
  <c r="N65" i="4"/>
  <c r="O65" i="4" s="1"/>
  <c r="N64" i="4"/>
  <c r="O64" i="4" s="1"/>
  <c r="N63" i="4"/>
  <c r="O63" i="4" s="1"/>
  <c r="N62" i="4"/>
  <c r="O62" i="4" s="1"/>
  <c r="N61" i="4"/>
  <c r="O61" i="4" s="1"/>
  <c r="N60" i="4"/>
  <c r="O60" i="4" s="1"/>
  <c r="N59" i="4"/>
  <c r="O59" i="4" s="1"/>
  <c r="N58" i="4"/>
  <c r="O58" i="4" s="1"/>
  <c r="N57" i="4"/>
  <c r="O57" i="4" s="1"/>
  <c r="N56" i="4"/>
  <c r="O56" i="4" s="1"/>
  <c r="N55" i="4"/>
  <c r="O55" i="4" s="1"/>
  <c r="N54" i="4"/>
  <c r="O54" i="4" s="1"/>
  <c r="N53" i="4"/>
  <c r="O53" i="4" s="1"/>
  <c r="N52" i="4"/>
  <c r="O52" i="4" s="1"/>
  <c r="N51" i="4"/>
  <c r="O51" i="4" s="1"/>
  <c r="N50" i="4"/>
  <c r="O50" i="4" s="1"/>
  <c r="N49" i="4"/>
  <c r="O49" i="4" s="1"/>
  <c r="N48" i="4"/>
  <c r="O48" i="4" s="1"/>
  <c r="N47" i="4"/>
  <c r="O47" i="4" s="1"/>
  <c r="N46" i="4"/>
  <c r="O46" i="4" s="1"/>
  <c r="N45" i="4"/>
  <c r="O45" i="4" s="1"/>
  <c r="N44" i="4"/>
  <c r="O44" i="4" s="1"/>
  <c r="N43" i="4"/>
  <c r="O43" i="4" s="1"/>
  <c r="N42" i="4"/>
  <c r="O42" i="4" s="1"/>
  <c r="N41" i="4"/>
  <c r="O41" i="4" s="1"/>
  <c r="N40" i="4"/>
  <c r="O40" i="4" s="1"/>
  <c r="N39" i="4"/>
  <c r="O39" i="4" s="1"/>
  <c r="N38" i="4"/>
  <c r="O38" i="4" s="1"/>
  <c r="N37" i="4"/>
  <c r="O37" i="4" s="1"/>
  <c r="N36" i="4"/>
  <c r="O36" i="4" s="1"/>
  <c r="N35" i="4"/>
  <c r="O35" i="4" s="1"/>
  <c r="N34" i="4"/>
  <c r="O34" i="4" s="1"/>
  <c r="N33" i="4"/>
  <c r="O33" i="4" s="1"/>
  <c r="N32" i="4"/>
  <c r="O32" i="4" s="1"/>
  <c r="N31" i="4"/>
  <c r="O31" i="4" s="1"/>
  <c r="N30" i="4"/>
  <c r="O30" i="4" s="1"/>
  <c r="N29" i="4"/>
  <c r="O29" i="4" s="1"/>
  <c r="N28" i="4"/>
  <c r="O28" i="4" s="1"/>
  <c r="N27" i="4"/>
  <c r="O27" i="4" s="1"/>
  <c r="N26" i="4"/>
  <c r="O26" i="4" s="1"/>
  <c r="N25" i="4"/>
  <c r="O25" i="4" s="1"/>
  <c r="N24" i="4"/>
  <c r="O24" i="4" s="1"/>
  <c r="N23" i="4"/>
  <c r="O23" i="4" s="1"/>
  <c r="N22" i="4"/>
  <c r="O22" i="4" s="1"/>
  <c r="N21" i="4"/>
  <c r="O21" i="4" s="1"/>
  <c r="N20" i="4"/>
  <c r="O20" i="4" s="1"/>
  <c r="N18" i="4"/>
  <c r="O18" i="4" s="1"/>
  <c r="N17" i="4"/>
  <c r="O17" i="4" s="1"/>
  <c r="N16" i="4"/>
  <c r="O16" i="4" s="1"/>
  <c r="N15" i="4"/>
  <c r="O15" i="4" s="1"/>
  <c r="N14" i="4"/>
  <c r="O14" i="4" s="1"/>
  <c r="N13" i="4"/>
  <c r="O13" i="4" s="1"/>
  <c r="N12" i="4"/>
  <c r="O12" i="4" s="1"/>
  <c r="N11" i="4"/>
  <c r="O11" i="4" s="1"/>
  <c r="N10" i="4"/>
  <c r="O10" i="4" s="1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  <c r="N3" i="4"/>
  <c r="O3" i="4" s="1"/>
  <c r="N2" i="4"/>
  <c r="O2" i="4" s="1"/>
  <c r="L80" i="4"/>
  <c r="L78" i="4"/>
  <c r="L77" i="4"/>
  <c r="L76" i="4"/>
  <c r="L75" i="4"/>
  <c r="L74" i="4"/>
  <c r="L73" i="4"/>
  <c r="L72" i="4"/>
  <c r="L71" i="4"/>
  <c r="L70" i="4"/>
  <c r="L69" i="4"/>
  <c r="L68" i="4"/>
  <c r="L67" i="4"/>
  <c r="L65" i="4"/>
  <c r="L64" i="4"/>
  <c r="L63" i="4"/>
  <c r="L62" i="4"/>
  <c r="L61" i="4"/>
  <c r="L60" i="4"/>
  <c r="L59" i="4"/>
  <c r="L58" i="4"/>
  <c r="L57" i="4"/>
  <c r="L55" i="4"/>
  <c r="L54" i="4"/>
  <c r="L52" i="4"/>
  <c r="L51" i="4"/>
  <c r="L50" i="4"/>
  <c r="L49" i="4"/>
  <c r="L48" i="4"/>
  <c r="L46" i="4"/>
  <c r="L45" i="4"/>
  <c r="L44" i="4"/>
  <c r="L43" i="4"/>
  <c r="L42" i="4"/>
  <c r="L41" i="4"/>
  <c r="L40" i="4"/>
  <c r="L38" i="4"/>
  <c r="L34" i="4"/>
  <c r="L33" i="4"/>
  <c r="L32" i="4"/>
  <c r="L31" i="4"/>
  <c r="L30" i="4"/>
  <c r="L29" i="4"/>
  <c r="L28" i="4"/>
  <c r="L27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6" i="4"/>
  <c r="J27" i="4"/>
  <c r="J28" i="4"/>
  <c r="J29" i="4"/>
  <c r="J30" i="4"/>
  <c r="J31" i="4"/>
  <c r="J32" i="4"/>
  <c r="J33" i="4"/>
  <c r="J35" i="4"/>
  <c r="J36" i="4"/>
  <c r="J38" i="4"/>
  <c r="J39" i="4"/>
  <c r="J40" i="4"/>
  <c r="J41" i="4"/>
  <c r="J42" i="4"/>
  <c r="J43" i="4"/>
  <c r="J44" i="4"/>
  <c r="J45" i="4"/>
  <c r="J46" i="4"/>
  <c r="J48" i="4"/>
  <c r="J49" i="4"/>
  <c r="J50" i="4"/>
  <c r="J51" i="4"/>
  <c r="J53" i="4"/>
  <c r="J54" i="4"/>
  <c r="J55" i="4"/>
  <c r="J56" i="4"/>
  <c r="J57" i="4"/>
  <c r="J58" i="4"/>
  <c r="J59" i="4"/>
  <c r="J61" i="4"/>
  <c r="J62" i="4"/>
  <c r="J63" i="4"/>
  <c r="J64" i="4"/>
  <c r="J65" i="4"/>
  <c r="J66" i="4"/>
  <c r="J67" i="4"/>
  <c r="J68" i="4"/>
  <c r="J69" i="4"/>
  <c r="J70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2" i="4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2" i="3"/>
  <c r="Q74" i="3"/>
  <c r="R74" i="3" s="1"/>
  <c r="Q75" i="3"/>
  <c r="R75" i="3" s="1"/>
  <c r="Q76" i="3"/>
  <c r="R76" i="3" s="1"/>
  <c r="Q77" i="3"/>
  <c r="R77" i="3" s="1"/>
  <c r="Q78" i="3"/>
  <c r="R78" i="3" s="1"/>
  <c r="Q79" i="3"/>
  <c r="R79" i="3" s="1"/>
  <c r="Q80" i="3"/>
  <c r="Q81" i="3"/>
  <c r="R81" i="3" s="1"/>
  <c r="Q82" i="3"/>
  <c r="Q83" i="3"/>
  <c r="Q84" i="3"/>
  <c r="R84" i="3" s="1"/>
  <c r="Q85" i="3"/>
  <c r="R85" i="3" s="1"/>
  <c r="Q86" i="3"/>
  <c r="R86" i="3" s="1"/>
  <c r="Q87" i="3"/>
  <c r="R87" i="3" s="1"/>
  <c r="Q88" i="3"/>
  <c r="R88" i="3" s="1"/>
  <c r="Q89" i="3"/>
  <c r="R89" i="3" s="1"/>
  <c r="Q90" i="3"/>
  <c r="R90" i="3" s="1"/>
  <c r="Q91" i="3"/>
  <c r="R91" i="3" s="1"/>
  <c r="Q92" i="3"/>
  <c r="Q93" i="3"/>
  <c r="R93" i="3" s="1"/>
  <c r="Q94" i="3"/>
  <c r="Q95" i="3"/>
  <c r="Q96" i="3"/>
  <c r="R96" i="3" s="1"/>
  <c r="Q97" i="3"/>
  <c r="R97" i="3" s="1"/>
  <c r="Q98" i="3"/>
  <c r="R98" i="3" s="1"/>
  <c r="Q99" i="3"/>
  <c r="R99" i="3" s="1"/>
  <c r="Q100" i="3"/>
  <c r="R100" i="3" s="1"/>
  <c r="Q101" i="3"/>
  <c r="R101" i="3" s="1"/>
  <c r="Q102" i="3"/>
  <c r="R102" i="3" s="1"/>
  <c r="Q73" i="3"/>
  <c r="Q12" i="3"/>
  <c r="R12" i="3" s="1"/>
  <c r="Q13" i="3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Q21" i="3"/>
  <c r="R21" i="3" s="1"/>
  <c r="Q22" i="3"/>
  <c r="Q23" i="3"/>
  <c r="Q24" i="3"/>
  <c r="R24" i="3" s="1"/>
  <c r="Q25" i="3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2" i="3"/>
  <c r="Q33" i="3"/>
  <c r="R33" i="3" s="1"/>
  <c r="Q34" i="3"/>
  <c r="Q35" i="3"/>
  <c r="Q36" i="3"/>
  <c r="R36" i="3" s="1"/>
  <c r="Q37" i="3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Q45" i="3"/>
  <c r="R45" i="3" s="1"/>
  <c r="Q46" i="3"/>
  <c r="Q47" i="3"/>
  <c r="Q48" i="3"/>
  <c r="R48" i="3" s="1"/>
  <c r="Q49" i="3"/>
  <c r="Q50" i="3"/>
  <c r="R50" i="3" s="1"/>
  <c r="Q51" i="3"/>
  <c r="R51" i="3" s="1"/>
  <c r="Q52" i="3"/>
  <c r="R52" i="3" s="1"/>
  <c r="Q53" i="3"/>
  <c r="R53" i="3" s="1"/>
  <c r="Q54" i="3"/>
  <c r="R54" i="3" s="1"/>
  <c r="Q55" i="3"/>
  <c r="R55" i="3" s="1"/>
  <c r="Q56" i="3"/>
  <c r="Q57" i="3"/>
  <c r="R57" i="3" s="1"/>
  <c r="Q58" i="3"/>
  <c r="Q59" i="3"/>
  <c r="Q60" i="3"/>
  <c r="R60" i="3" s="1"/>
  <c r="Q61" i="3"/>
  <c r="Q62" i="3"/>
  <c r="R62" i="3" s="1"/>
  <c r="Q63" i="3"/>
  <c r="R63" i="3" s="1"/>
  <c r="Q64" i="3"/>
  <c r="R64" i="3" s="1"/>
  <c r="Q65" i="3"/>
  <c r="R65" i="3" s="1"/>
  <c r="Q66" i="3"/>
  <c r="R66" i="3" s="1"/>
  <c r="Q67" i="3"/>
  <c r="R67" i="3" s="1"/>
  <c r="Q68" i="3"/>
  <c r="Q69" i="3"/>
  <c r="R69" i="3" s="1"/>
  <c r="Q70" i="3"/>
  <c r="Q71" i="3"/>
  <c r="Q72" i="3"/>
  <c r="R72" i="3" s="1"/>
  <c r="Q11" i="3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0" i="3"/>
  <c r="Q2" i="3"/>
  <c r="R2" i="3" s="1"/>
  <c r="N3" i="3"/>
  <c r="N4" i="3"/>
  <c r="O4" i="3" s="1"/>
  <c r="N5" i="3"/>
  <c r="N6" i="3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N16" i="3"/>
  <c r="O16" i="3" s="1"/>
  <c r="N17" i="3"/>
  <c r="N18" i="3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N28" i="3"/>
  <c r="O28" i="3" s="1"/>
  <c r="N29" i="3"/>
  <c r="N30" i="3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N40" i="3"/>
  <c r="O40" i="3" s="1"/>
  <c r="N41" i="3"/>
  <c r="N42" i="3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N52" i="3"/>
  <c r="O52" i="3" s="1"/>
  <c r="N53" i="3"/>
  <c r="N54" i="3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N64" i="3"/>
  <c r="O64" i="3" s="1"/>
  <c r="N65" i="3"/>
  <c r="N66" i="3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N76" i="3"/>
  <c r="O76" i="3" s="1"/>
  <c r="N77" i="3"/>
  <c r="N78" i="3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N88" i="3"/>
  <c r="O88" i="3" s="1"/>
  <c r="N89" i="3"/>
  <c r="N90" i="3"/>
  <c r="N91" i="3"/>
  <c r="O91" i="3" s="1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 s="1"/>
  <c r="N98" i="3"/>
  <c r="O98" i="3" s="1"/>
  <c r="N99" i="3"/>
  <c r="N100" i="3"/>
  <c r="O100" i="3" s="1"/>
  <c r="N101" i="3"/>
  <c r="N102" i="3"/>
  <c r="N2" i="3"/>
  <c r="O2" i="3" s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2" i="3"/>
  <c r="J14" i="3"/>
  <c r="J15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2" i="3"/>
  <c r="J3" i="3"/>
  <c r="J4" i="3"/>
  <c r="J5" i="3"/>
  <c r="J6" i="3"/>
  <c r="J7" i="3"/>
  <c r="J8" i="3"/>
  <c r="J9" i="3"/>
  <c r="J10" i="3"/>
  <c r="J11" i="3"/>
  <c r="J12" i="3"/>
  <c r="J13" i="3"/>
  <c r="Z3" i="1"/>
  <c r="Z4" i="1"/>
  <c r="Z5" i="1"/>
  <c r="Z6" i="1"/>
  <c r="Z7" i="1"/>
  <c r="Z8" i="1"/>
  <c r="Z9" i="1"/>
  <c r="Z10" i="1"/>
  <c r="Z11" i="1"/>
  <c r="Z12" i="1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2" i="3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2" i="4"/>
  <c r="Z2" i="1"/>
</calcChain>
</file>

<file path=xl/sharedStrings.xml><?xml version="1.0" encoding="utf-8"?>
<sst xmlns="http://schemas.openxmlformats.org/spreadsheetml/2006/main" count="4822" uniqueCount="2421">
  <si>
    <t>Project Name</t>
  </si>
  <si>
    <t>Ticker Symbol</t>
  </si>
  <si>
    <t>Market Cap</t>
  </si>
  <si>
    <t>Volume 24 hr</t>
  </si>
  <si>
    <t>TGE ROI</t>
  </si>
  <si>
    <t>ATH TGE ROI</t>
  </si>
  <si>
    <t xml:space="preserve">Total Raise </t>
  </si>
  <si>
    <t>Raise by Launchpad</t>
  </si>
  <si>
    <t>ATH Date</t>
  </si>
  <si>
    <t>Category</t>
  </si>
  <si>
    <t>IDO Start Date</t>
  </si>
  <si>
    <t>IDO End Date</t>
  </si>
  <si>
    <t>Days to reach ATH</t>
  </si>
  <si>
    <t>Project id</t>
  </si>
  <si>
    <t>Yield Guild Games</t>
  </si>
  <si>
    <t>YGG</t>
  </si>
  <si>
    <t>MARS4</t>
  </si>
  <si>
    <t>XDEFI Wallet</t>
  </si>
  <si>
    <t>XDEFI</t>
  </si>
  <si>
    <t>DotOracle</t>
  </si>
  <si>
    <t>DTO</t>
  </si>
  <si>
    <t>BitDAO</t>
  </si>
  <si>
    <t>BIG</t>
  </si>
  <si>
    <t>99Starz</t>
  </si>
  <si>
    <t>STZ</t>
  </si>
  <si>
    <t>Wrapped NCG</t>
  </si>
  <si>
    <t>WNCG</t>
  </si>
  <si>
    <t>Creaticles</t>
  </si>
  <si>
    <t>CRE8</t>
  </si>
  <si>
    <t>Ethernaal</t>
  </si>
  <si>
    <t>NAAL</t>
  </si>
  <si>
    <t>Volatility Protocol Token</t>
  </si>
  <si>
    <t>VOL</t>
  </si>
  <si>
    <t>iBetYou</t>
  </si>
  <si>
    <t>IBY</t>
  </si>
  <si>
    <t>142.39M</t>
  </si>
  <si>
    <t>3.08m</t>
  </si>
  <si>
    <t>11.72m</t>
  </si>
  <si>
    <t>173.45k</t>
  </si>
  <si>
    <t>2.14b</t>
  </si>
  <si>
    <t>88.38k</t>
  </si>
  <si>
    <t>3.40m</t>
  </si>
  <si>
    <t>416.10k</t>
  </si>
  <si>
    <t>214.52k</t>
  </si>
  <si>
    <t>8.56m</t>
  </si>
  <si>
    <t>12.50m</t>
  </si>
  <si>
    <t>3.85x</t>
  </si>
  <si>
    <t>0.21x</t>
  </si>
  <si>
    <t>$ 400.00K</t>
  </si>
  <si>
    <t>0.26x</t>
  </si>
  <si>
    <t>0.07x</t>
  </si>
  <si>
    <t>0.50x</t>
  </si>
  <si>
    <t>0.11x</t>
  </si>
  <si>
    <t>0.03x</t>
  </si>
  <si>
    <t>0.04x</t>
  </si>
  <si>
    <t>0.37x</t>
  </si>
  <si>
    <t>0.28x</t>
  </si>
  <si>
    <t>0.33x</t>
  </si>
  <si>
    <t>$ 150.00K</t>
  </si>
  <si>
    <t>13.83m</t>
  </si>
  <si>
    <t>181.19k</t>
  </si>
  <si>
    <t>400k</t>
  </si>
  <si>
    <t>Launchpad</t>
  </si>
  <si>
    <t>MISO</t>
  </si>
  <si>
    <t>183.75k</t>
  </si>
  <si>
    <t>18.24m</t>
  </si>
  <si>
    <t>25.44m</t>
  </si>
  <si>
    <t>9.05k</t>
  </si>
  <si>
    <t>150.50k</t>
  </si>
  <si>
    <t>64.45m</t>
  </si>
  <si>
    <t>379.26m</t>
  </si>
  <si>
    <t>609.26m</t>
  </si>
  <si>
    <t>9.04k</t>
  </si>
  <si>
    <t>428.57k</t>
  </si>
  <si>
    <t>478.57k</t>
  </si>
  <si>
    <t>734.04k</t>
  </si>
  <si>
    <t>8.80m</t>
  </si>
  <si>
    <t>2.11k</t>
  </si>
  <si>
    <t>38m</t>
  </si>
  <si>
    <t>40.05m</t>
  </si>
  <si>
    <t>16m</t>
  </si>
  <si>
    <t>16.06m</t>
  </si>
  <si>
    <t>830.02k</t>
  </si>
  <si>
    <t>130.65k</t>
  </si>
  <si>
    <t>274.68k</t>
  </si>
  <si>
    <t>13.63x</t>
  </si>
  <si>
    <t>366.77x</t>
  </si>
  <si>
    <t>$ 95.00K</t>
  </si>
  <si>
    <t>$ 2.25M</t>
  </si>
  <si>
    <t>23.26x</t>
  </si>
  <si>
    <t>298.48x</t>
  </si>
  <si>
    <t>$ 100.00K</t>
  </si>
  <si>
    <t>$ 2.20M</t>
  </si>
  <si>
    <t>15.11x</t>
  </si>
  <si>
    <t>292.54x</t>
  </si>
  <si>
    <t>$ 3.75M</t>
  </si>
  <si>
    <t>$ 7.46M</t>
  </si>
  <si>
    <t>7.93x</t>
  </si>
  <si>
    <t>212.78x</t>
  </si>
  <si>
    <t>$ 13.87M</t>
  </si>
  <si>
    <t>7.30x</t>
  </si>
  <si>
    <t>165.12x</t>
  </si>
  <si>
    <t>$ 360.00K</t>
  </si>
  <si>
    <t>$ 2.08M</t>
  </si>
  <si>
    <t>2.69x</t>
  </si>
  <si>
    <t>149.42x</t>
  </si>
  <si>
    <t>$ 900.00K</t>
  </si>
  <si>
    <t>$ 6.19M</t>
  </si>
  <si>
    <t>23.48x</t>
  </si>
  <si>
    <t>148.30x</t>
  </si>
  <si>
    <t>$ 2.75M</t>
  </si>
  <si>
    <t>17.52x</t>
  </si>
  <si>
    <t>90.82x</t>
  </si>
  <si>
    <t>$ 755.00K</t>
  </si>
  <si>
    <t>$ 3.97M</t>
  </si>
  <si>
    <t>1.01x</t>
  </si>
  <si>
    <t>89.06x</t>
  </si>
  <si>
    <t>$ 3.72M</t>
  </si>
  <si>
    <t>0.67x</t>
  </si>
  <si>
    <t>84.93x</t>
  </si>
  <si>
    <t>$ 125.00K</t>
  </si>
  <si>
    <t>$ 1.70M</t>
  </si>
  <si>
    <t>0.55x</t>
  </si>
  <si>
    <t>77.45x</t>
  </si>
  <si>
    <t>$ 250.00K</t>
  </si>
  <si>
    <t>0.51x</t>
  </si>
  <si>
    <t>72.02x</t>
  </si>
  <si>
    <t>$ 145.00K</t>
  </si>
  <si>
    <t>$ 2.17M</t>
  </si>
  <si>
    <t>0.88x</t>
  </si>
  <si>
    <t>70.71x</t>
  </si>
  <si>
    <t>$ 4.99M</t>
  </si>
  <si>
    <t>1.75x</t>
  </si>
  <si>
    <t>69.55x</t>
  </si>
  <si>
    <t>$ 110.00K</t>
  </si>
  <si>
    <t>$ 4.29M</t>
  </si>
  <si>
    <t>64.05x</t>
  </si>
  <si>
    <t>$ 1.94M</t>
  </si>
  <si>
    <t>1.06x</t>
  </si>
  <si>
    <t>63.17x</t>
  </si>
  <si>
    <t>$ 3.17M</t>
  </si>
  <si>
    <t>1.37x</t>
  </si>
  <si>
    <t>62.91x</t>
  </si>
  <si>
    <t>$ 1.20M</t>
  </si>
  <si>
    <t>$ 6.56M</t>
  </si>
  <si>
    <t>0.96x</t>
  </si>
  <si>
    <t>61.80x</t>
  </si>
  <si>
    <t>$ 1.05M</t>
  </si>
  <si>
    <t>1.00x</t>
  </si>
  <si>
    <t>61.15x</t>
  </si>
  <si>
    <t>$ 180.00K</t>
  </si>
  <si>
    <t>$ 4.47M</t>
  </si>
  <si>
    <t>0.75x</t>
  </si>
  <si>
    <t>60.65x</t>
  </si>
  <si>
    <t>$ 60.00K</t>
  </si>
  <si>
    <t>$ 764.00K</t>
  </si>
  <si>
    <t>0.23x</t>
  </si>
  <si>
    <t>51.85x</t>
  </si>
  <si>
    <t>$ 3.39M</t>
  </si>
  <si>
    <t>0.42x</t>
  </si>
  <si>
    <t>49.80x</t>
  </si>
  <si>
    <t>$ 2.28M</t>
  </si>
  <si>
    <t>0.05x</t>
  </si>
  <si>
    <t>47.10x</t>
  </si>
  <si>
    <t>$ 450.00K</t>
  </si>
  <si>
    <t>$ 5.10M</t>
  </si>
  <si>
    <t>0.91x</t>
  </si>
  <si>
    <t>45.80x</t>
  </si>
  <si>
    <t>$ 170.00K</t>
  </si>
  <si>
    <t>$ 1.38M</t>
  </si>
  <si>
    <t>0.82x</t>
  </si>
  <si>
    <t>44.36x</t>
  </si>
  <si>
    <t>$ 200.00K</t>
  </si>
  <si>
    <t>$ 1.32M</t>
  </si>
  <si>
    <t>1.25x</t>
  </si>
  <si>
    <t>42.94x</t>
  </si>
  <si>
    <t>$ 340.00K</t>
  </si>
  <si>
    <t>$ 2.39M</t>
  </si>
  <si>
    <t>42.59x</t>
  </si>
  <si>
    <t>$ 168.00K</t>
  </si>
  <si>
    <t>$ 1.19M</t>
  </si>
  <si>
    <t>4.79x</t>
  </si>
  <si>
    <t>41.15x</t>
  </si>
  <si>
    <t>$ 2.84M</t>
  </si>
  <si>
    <t>40.48x</t>
  </si>
  <si>
    <t>$ 1.55M</t>
  </si>
  <si>
    <t>0.25x</t>
  </si>
  <si>
    <t>40.10x</t>
  </si>
  <si>
    <t>$ 116.00K</t>
  </si>
  <si>
    <t>$ 1.95M</t>
  </si>
  <si>
    <t>1.55x</t>
  </si>
  <si>
    <t>38.82x</t>
  </si>
  <si>
    <t>$ 1.24M</t>
  </si>
  <si>
    <t>0.15x</t>
  </si>
  <si>
    <t>37.47x</t>
  </si>
  <si>
    <t>$ 7.10M</t>
  </si>
  <si>
    <t>3.23x</t>
  </si>
  <si>
    <t>36.48x</t>
  </si>
  <si>
    <t>$ 700.00K</t>
  </si>
  <si>
    <t>0.94x</t>
  </si>
  <si>
    <t>35.95x</t>
  </si>
  <si>
    <t>$ 3.65M</t>
  </si>
  <si>
    <t>3.06x</t>
  </si>
  <si>
    <t>34.32x</t>
  </si>
  <si>
    <t>$ 2.70M</t>
  </si>
  <si>
    <t>0.27x</t>
  </si>
  <si>
    <t>33.56x</t>
  </si>
  <si>
    <t>$ 2.35M</t>
  </si>
  <si>
    <t>0.30x</t>
  </si>
  <si>
    <t>33.52x</t>
  </si>
  <si>
    <t>$ 149.85K</t>
  </si>
  <si>
    <t>$ 1.35M</t>
  </si>
  <si>
    <t>0.92x</t>
  </si>
  <si>
    <t>32.15x</t>
  </si>
  <si>
    <t>$ 120.00K</t>
  </si>
  <si>
    <t>$ 2.05M</t>
  </si>
  <si>
    <t>0.41x</t>
  </si>
  <si>
    <t>30.37x</t>
  </si>
  <si>
    <t>$ 2.13M</t>
  </si>
  <si>
    <t>30.31x</t>
  </si>
  <si>
    <t>$ 1.54M</t>
  </si>
  <si>
    <t>3.49x</t>
  </si>
  <si>
    <t>30.03x</t>
  </si>
  <si>
    <t>$ 950.00K</t>
  </si>
  <si>
    <t>1.07x</t>
  </si>
  <si>
    <t>29.72x</t>
  </si>
  <si>
    <t>$ 3.15M</t>
  </si>
  <si>
    <t>0.36x</t>
  </si>
  <si>
    <t>28.61x</t>
  </si>
  <si>
    <t>1.98x</t>
  </si>
  <si>
    <t>28.21x</t>
  </si>
  <si>
    <t>$ 4.28M</t>
  </si>
  <si>
    <t>0.16x</t>
  </si>
  <si>
    <t>27.49x</t>
  </si>
  <si>
    <t>$ 3.22M</t>
  </si>
  <si>
    <t>0.43x</t>
  </si>
  <si>
    <t>26.25x</t>
  </si>
  <si>
    <t>$ 135.00K</t>
  </si>
  <si>
    <t>$ 2.88M</t>
  </si>
  <si>
    <t>0.24x</t>
  </si>
  <si>
    <t>25.91x</t>
  </si>
  <si>
    <t>$ 165.00K</t>
  </si>
  <si>
    <t>$ 932.00K</t>
  </si>
  <si>
    <t>25.65x</t>
  </si>
  <si>
    <t>$ 3.52M</t>
  </si>
  <si>
    <t>0.34x</t>
  </si>
  <si>
    <t>24.78x</t>
  </si>
  <si>
    <t>$ 1.61M</t>
  </si>
  <si>
    <t>24.59x</t>
  </si>
  <si>
    <t>$ 1.69M</t>
  </si>
  <si>
    <t>$ 11.65M</t>
  </si>
  <si>
    <t>$ 203.73K</t>
  </si>
  <si>
    <t>$ 88.97M</t>
  </si>
  <si>
    <t>$ 24.44M</t>
  </si>
  <si>
    <t>$ 52.01M</t>
  </si>
  <si>
    <t>$ 4.86M</t>
  </si>
  <si>
    <t>$ 33.78M</t>
  </si>
  <si>
    <t>$ 4.61M</t>
  </si>
  <si>
    <t>$ 13.35M</t>
  </si>
  <si>
    <t>$ 287.76K</t>
  </si>
  <si>
    <t>$ 14.20M</t>
  </si>
  <si>
    <t>$ 3.28M</t>
  </si>
  <si>
    <t>$ 28.76M</t>
  </si>
  <si>
    <t>$ 10.26M</t>
  </si>
  <si>
    <t>$ 42.09M</t>
  </si>
  <si>
    <t>$ 643.45K</t>
  </si>
  <si>
    <t>$ 7.88K</t>
  </si>
  <si>
    <t>$ 1.76M</t>
  </si>
  <si>
    <t>$ 248.63K</t>
  </si>
  <si>
    <t>$ 93.65K</t>
  </si>
  <si>
    <t>$ 1.12M</t>
  </si>
  <si>
    <t>$ 163.70K</t>
  </si>
  <si>
    <t>$ 2.66M</t>
  </si>
  <si>
    <t>$ 115.08K</t>
  </si>
  <si>
    <t>$ 2.72M</t>
  </si>
  <si>
    <t>$ 146.28K</t>
  </si>
  <si>
    <t>$ 26.12K</t>
  </si>
  <si>
    <t>$ 3.51M</t>
  </si>
  <si>
    <t>$ 793.80K</t>
  </si>
  <si>
    <t>$ 8.34M</t>
  </si>
  <si>
    <t>$ 1.73M</t>
  </si>
  <si>
    <t>$ 1.83M</t>
  </si>
  <si>
    <t>$ 261.26K</t>
  </si>
  <si>
    <t>$ 4.89M</t>
  </si>
  <si>
    <t>$ 527.62K</t>
  </si>
  <si>
    <t>$ 2.43M</t>
  </si>
  <si>
    <t>$ 622.30K</t>
  </si>
  <si>
    <t>$ 242.45K</t>
  </si>
  <si>
    <t>$ 7.91K</t>
  </si>
  <si>
    <t>$ 196.25K</t>
  </si>
  <si>
    <t>$ 69.58K</t>
  </si>
  <si>
    <t>$ 220.74K</t>
  </si>
  <si>
    <t>$ 8.32K</t>
  </si>
  <si>
    <t>$ 1.00M</t>
  </si>
  <si>
    <t>$ 2.01M</t>
  </si>
  <si>
    <t>$ 8.97K</t>
  </si>
  <si>
    <t>$ 5.03M</t>
  </si>
  <si>
    <t>$ 94.56K</t>
  </si>
  <si>
    <t>$ 4.07M</t>
  </si>
  <si>
    <t>$ 30.50K</t>
  </si>
  <si>
    <t>$ 12.20M</t>
  </si>
  <si>
    <t>$ 567.43K</t>
  </si>
  <si>
    <t>$ 724.87K</t>
  </si>
  <si>
    <t>$ 9.59K</t>
  </si>
  <si>
    <t>$ 178.10K</t>
  </si>
  <si>
    <t>$ 9.33K</t>
  </si>
  <si>
    <t>$ 329.43K</t>
  </si>
  <si>
    <t>$ 2.04M</t>
  </si>
  <si>
    <t>$ 273.47K</t>
  </si>
  <si>
    <t>$ 3.94M</t>
  </si>
  <si>
    <t>$ 14.88K</t>
  </si>
  <si>
    <t>$ 1.16M</t>
  </si>
  <si>
    <t>$ 52.09K</t>
  </si>
  <si>
    <t>$ 13.56M</t>
  </si>
  <si>
    <t>$ 206.25K</t>
  </si>
  <si>
    <t>$ 567.54K</t>
  </si>
  <si>
    <t>$ 43.07K</t>
  </si>
  <si>
    <t>$ 775.69K</t>
  </si>
  <si>
    <t>$ 113.43K</t>
  </si>
  <si>
    <t>$ 2.21M</t>
  </si>
  <si>
    <t>$ 18.28K</t>
  </si>
  <si>
    <t>$ 2.42M</t>
  </si>
  <si>
    <t>$ 575.84K</t>
  </si>
  <si>
    <t>$ 108.37K</t>
  </si>
  <si>
    <t>$ 30.79K</t>
  </si>
  <si>
    <t>$ 41.47M</t>
  </si>
  <si>
    <t>$ 1.58M</t>
  </si>
  <si>
    <t>$ 7.39M</t>
  </si>
  <si>
    <t>$ 416.87K</t>
  </si>
  <si>
    <t>$ 869.61K</t>
  </si>
  <si>
    <t>$ 12.77K</t>
  </si>
  <si>
    <t>$ 12.38M</t>
  </si>
  <si>
    <t>$ 275.32K</t>
  </si>
  <si>
    <t>DAO Maker</t>
  </si>
  <si>
    <t>GameFi</t>
  </si>
  <si>
    <t>GAFI</t>
  </si>
  <si>
    <t>0.68x</t>
  </si>
  <si>
    <t>0.44x</t>
  </si>
  <si>
    <t>$ 4.85M</t>
  </si>
  <si>
    <t>$ 3.26M</t>
  </si>
  <si>
    <t>$ 1.77M</t>
  </si>
  <si>
    <t>$ 575.00K</t>
  </si>
  <si>
    <t>My Neighbor Alice</t>
  </si>
  <si>
    <t>ALICE</t>
  </si>
  <si>
    <t>Orion Protocol</t>
  </si>
  <si>
    <t>ORN</t>
  </si>
  <si>
    <t>Victoria VR</t>
  </si>
  <si>
    <t>VR</t>
  </si>
  <si>
    <t>DeRace</t>
  </si>
  <si>
    <t>DERC</t>
  </si>
  <si>
    <t>Opulous</t>
  </si>
  <si>
    <t>OPUL</t>
  </si>
  <si>
    <t>Step.app</t>
  </si>
  <si>
    <t>FITFI</t>
  </si>
  <si>
    <t>XCAD Network</t>
  </si>
  <si>
    <t>XCAD</t>
  </si>
  <si>
    <t>MetaGods</t>
  </si>
  <si>
    <t>MGOD</t>
  </si>
  <si>
    <t>Heroes &amp; Empires</t>
  </si>
  <si>
    <t>HE</t>
  </si>
  <si>
    <t>OpenPredict Token</t>
  </si>
  <si>
    <t>OPT</t>
  </si>
  <si>
    <t>Hord</t>
  </si>
  <si>
    <t>HORD</t>
  </si>
  <si>
    <t>Solice</t>
  </si>
  <si>
    <t>SLC</t>
  </si>
  <si>
    <t>Gold Fever</t>
  </si>
  <si>
    <t>NGL</t>
  </si>
  <si>
    <t>Bemil</t>
  </si>
  <si>
    <t>BEM</t>
  </si>
  <si>
    <t>Clearpool</t>
  </si>
  <si>
    <t>CPOOL</t>
  </si>
  <si>
    <t>Numbers Protocol</t>
  </si>
  <si>
    <t>NUM</t>
  </si>
  <si>
    <t>DAFI Protocol</t>
  </si>
  <si>
    <t>DAFI</t>
  </si>
  <si>
    <t>EPIK</t>
  </si>
  <si>
    <t>EPIK Prime</t>
  </si>
  <si>
    <t>Seascape Crowns</t>
  </si>
  <si>
    <t>CWS</t>
  </si>
  <si>
    <t>Ftribe Fighters</t>
  </si>
  <si>
    <t>F2C</t>
  </si>
  <si>
    <t>Titan Hunters</t>
  </si>
  <si>
    <t>TITA</t>
  </si>
  <si>
    <t>Orion Money</t>
  </si>
  <si>
    <t>ORION</t>
  </si>
  <si>
    <t>LaunchX</t>
  </si>
  <si>
    <t>LNCHX</t>
  </si>
  <si>
    <t>DinoX</t>
  </si>
  <si>
    <t>DNXC</t>
  </si>
  <si>
    <t>Gamestarter</t>
  </si>
  <si>
    <t>GAME</t>
  </si>
  <si>
    <t>Vent Finance</t>
  </si>
  <si>
    <t>VENT</t>
  </si>
  <si>
    <t>Gamium</t>
  </si>
  <si>
    <t>GMM</t>
  </si>
  <si>
    <t>Warena</t>
  </si>
  <si>
    <t>RENA</t>
  </si>
  <si>
    <t>Starpunk</t>
  </si>
  <si>
    <t>SRP</t>
  </si>
  <si>
    <t>Fear</t>
  </si>
  <si>
    <t>FEAR</t>
  </si>
  <si>
    <t>VAIOT</t>
  </si>
  <si>
    <t>VAI</t>
  </si>
  <si>
    <t>Infinity Pad</t>
  </si>
  <si>
    <t>IPAD</t>
  </si>
  <si>
    <t>Dark Frontiers</t>
  </si>
  <si>
    <t>DARK</t>
  </si>
  <si>
    <t>Lossless Protocol</t>
  </si>
  <si>
    <t>LSS</t>
  </si>
  <si>
    <t>KAKA NFT</t>
  </si>
  <si>
    <t>KAKA</t>
  </si>
  <si>
    <t>Crowny</t>
  </si>
  <si>
    <t>CRWNY</t>
  </si>
  <si>
    <t>Polygonum Online</t>
  </si>
  <si>
    <t>POG</t>
  </si>
  <si>
    <t>Xend Finance</t>
  </si>
  <si>
    <t>XEND</t>
  </si>
  <si>
    <t>Knit Finance</t>
  </si>
  <si>
    <t>KFT</t>
  </si>
  <si>
    <t>LTO Network</t>
  </si>
  <si>
    <t>LTO</t>
  </si>
  <si>
    <t>HAPI</t>
  </si>
  <si>
    <t>Brokoli</t>
  </si>
  <si>
    <t>BRKL</t>
  </si>
  <si>
    <t>Ternoa</t>
  </si>
  <si>
    <t>CAPS</t>
  </si>
  <si>
    <t>Three Kingdoms</t>
  </si>
  <si>
    <t>TTK</t>
  </si>
  <si>
    <t>ShopNEXT</t>
  </si>
  <si>
    <t>NEXT</t>
  </si>
  <si>
    <t>Yield Protocol</t>
  </si>
  <si>
    <t>YIELD</t>
  </si>
  <si>
    <t>OpenOcean</t>
  </si>
  <si>
    <t>OOE</t>
  </si>
  <si>
    <t>Kaby Arena</t>
  </si>
  <si>
    <t>KABY</t>
  </si>
  <si>
    <t>MakiSwap</t>
  </si>
  <si>
    <t>MAKI</t>
  </si>
  <si>
    <t>$ 224.64K</t>
  </si>
  <si>
    <t>$ 8.92K</t>
  </si>
  <si>
    <t>$ 1.41M</t>
  </si>
  <si>
    <t>$ 15.81K</t>
  </si>
  <si>
    <t>$ 434.57K</t>
  </si>
  <si>
    <t>$ 20.11K</t>
  </si>
  <si>
    <t>$ 10.85M</t>
  </si>
  <si>
    <t>$ 553.90K</t>
  </si>
  <si>
    <t>0.93x</t>
  </si>
  <si>
    <t>$ 230.55K</t>
  </si>
  <si>
    <t>$ 2.92K</t>
  </si>
  <si>
    <t>$ 1.04M</t>
  </si>
  <si>
    <t>$ 223.68K</t>
  </si>
  <si>
    <t>AMAZY</t>
  </si>
  <si>
    <t>AZY</t>
  </si>
  <si>
    <t>NFTrade</t>
  </si>
  <si>
    <t>NFTD</t>
  </si>
  <si>
    <t>Cere Network</t>
  </si>
  <si>
    <t>CERE</t>
  </si>
  <si>
    <t>Demole</t>
  </si>
  <si>
    <t>DMLG</t>
  </si>
  <si>
    <t>AnRkey X</t>
  </si>
  <si>
    <t>ANRX</t>
  </si>
  <si>
    <t>Aluna Social</t>
  </si>
  <si>
    <t>ALN</t>
  </si>
  <si>
    <t>Orao Network</t>
  </si>
  <si>
    <t>ORAO</t>
  </si>
  <si>
    <t>Legends of Crypto</t>
  </si>
  <si>
    <t>LOCG</t>
  </si>
  <si>
    <t>BitLocus</t>
  </si>
  <si>
    <t>BTL</t>
  </si>
  <si>
    <t>beFITTER</t>
  </si>
  <si>
    <t>FIU</t>
  </si>
  <si>
    <t>Ispolink</t>
  </si>
  <si>
    <t>ISP</t>
  </si>
  <si>
    <t>Xana</t>
  </si>
  <si>
    <t>XETA</t>
  </si>
  <si>
    <t>Formation Fi</t>
  </si>
  <si>
    <t>FORM</t>
  </si>
  <si>
    <t>Chronicle</t>
  </si>
  <si>
    <t>XNL</t>
  </si>
  <si>
    <t>IOI</t>
  </si>
  <si>
    <t>IOI Token</t>
  </si>
  <si>
    <t>delta.theta</t>
  </si>
  <si>
    <t>DLTA</t>
  </si>
  <si>
    <t>Marnotaur</t>
  </si>
  <si>
    <t>TAUR</t>
  </si>
  <si>
    <t>YIN Finance</t>
  </si>
  <si>
    <t>YIN</t>
  </si>
  <si>
    <t>Crypto Prophecies</t>
  </si>
  <si>
    <t>TCP</t>
  </si>
  <si>
    <t>Blockasset</t>
  </si>
  <si>
    <t>BLOCK</t>
  </si>
  <si>
    <t>Plotx</t>
  </si>
  <si>
    <t>PLOT</t>
  </si>
  <si>
    <t>WAM</t>
  </si>
  <si>
    <t>Snook</t>
  </si>
  <si>
    <t>SNK</t>
  </si>
  <si>
    <t>1Sol</t>
  </si>
  <si>
    <t>1SOL</t>
  </si>
  <si>
    <t>Sienna Network</t>
  </si>
  <si>
    <t>SIENNA</t>
  </si>
  <si>
    <t>Prometheus</t>
  </si>
  <si>
    <t>MGA</t>
  </si>
  <si>
    <t>Mochi Market</t>
  </si>
  <si>
    <t>MOMA</t>
  </si>
  <si>
    <t>CoinsPaid</t>
  </si>
  <si>
    <t>CPD</t>
  </si>
  <si>
    <t>Envoy Network</t>
  </si>
  <si>
    <t>ENV</t>
  </si>
  <si>
    <t>ReSource Protocol</t>
  </si>
  <si>
    <t>SOURCE</t>
  </si>
  <si>
    <t>DragonSB</t>
  </si>
  <si>
    <t>SB</t>
  </si>
  <si>
    <t>Alphr.Finance</t>
  </si>
  <si>
    <t>ALPHR</t>
  </si>
  <si>
    <t>Lever Network</t>
  </si>
  <si>
    <t>LEV</t>
  </si>
  <si>
    <t>Smoothy</t>
  </si>
  <si>
    <t>SMTY</t>
  </si>
  <si>
    <t>Symbiosis Finance</t>
  </si>
  <si>
    <t>SIS</t>
  </si>
  <si>
    <t>BBS Network</t>
  </si>
  <si>
    <t>BBS</t>
  </si>
  <si>
    <t>Spellfire</t>
  </si>
  <si>
    <t>SPELLFIRE</t>
  </si>
  <si>
    <t>Meta Gaming Guild</t>
  </si>
  <si>
    <t>MGG</t>
  </si>
  <si>
    <t>KingdomX</t>
  </si>
  <si>
    <t>KT</t>
  </si>
  <si>
    <t>Infinity Skies</t>
  </si>
  <si>
    <t>ISKY</t>
  </si>
  <si>
    <t>Showcase</t>
  </si>
  <si>
    <t>SHO</t>
  </si>
  <si>
    <t>AdaSwap</t>
  </si>
  <si>
    <t>ASW</t>
  </si>
  <si>
    <t>Pera Finance</t>
  </si>
  <si>
    <t>PERA</t>
  </si>
  <si>
    <t>Definer</t>
  </si>
  <si>
    <t>FIN</t>
  </si>
  <si>
    <t>MetaSoccer</t>
  </si>
  <si>
    <t>MSU</t>
  </si>
  <si>
    <t>Spherium</t>
  </si>
  <si>
    <t>SPHRI</t>
  </si>
  <si>
    <t>Fantom Maker</t>
  </si>
  <si>
    <t>FAME</t>
  </si>
  <si>
    <t>Hubble Protocol</t>
  </si>
  <si>
    <t>HBB</t>
  </si>
  <si>
    <t>DeFiato</t>
  </si>
  <si>
    <t>DFIAT</t>
  </si>
  <si>
    <t>WingRiders</t>
  </si>
  <si>
    <t>WRT</t>
  </si>
  <si>
    <t>$ 12.77M</t>
  </si>
  <si>
    <t>$ 14.39M</t>
  </si>
  <si>
    <t>8.17x</t>
  </si>
  <si>
    <t>24.00x</t>
  </si>
  <si>
    <t>$ 4.82M</t>
  </si>
  <si>
    <t>$ 43.61K</t>
  </si>
  <si>
    <t>1.41x</t>
  </si>
  <si>
    <t>22.30x</t>
  </si>
  <si>
    <t>$ 500.00K</t>
  </si>
  <si>
    <t>$ 4.54M</t>
  </si>
  <si>
    <t>$ 29.65M</t>
  </si>
  <si>
    <t>21.55x</t>
  </si>
  <si>
    <t>$ 37.90M</t>
  </si>
  <si>
    <t>$ 231.60K</t>
  </si>
  <si>
    <t>$ 317.29K</t>
  </si>
  <si>
    <t>18.70x</t>
  </si>
  <si>
    <t>$ 1.40M</t>
  </si>
  <si>
    <t>$ 249.01K</t>
  </si>
  <si>
    <t>$ 20.83K</t>
  </si>
  <si>
    <t>18.45x</t>
  </si>
  <si>
    <t>$ 300.00K</t>
  </si>
  <si>
    <t>$ 1.84M</t>
  </si>
  <si>
    <t>$ 198.49K</t>
  </si>
  <si>
    <t>$ 19.83K</t>
  </si>
  <si>
    <t>0.29x</t>
  </si>
  <si>
    <t>17.09x</t>
  </si>
  <si>
    <t>$ 875.00K</t>
  </si>
  <si>
    <t>$ 2.09M</t>
  </si>
  <si>
    <t>$ 3.74M</t>
  </si>
  <si>
    <t>$ 61.93K</t>
  </si>
  <si>
    <t>0.97x</t>
  </si>
  <si>
    <t>16.38x</t>
  </si>
  <si>
    <t>$ 156.00K</t>
  </si>
  <si>
    <t>$ 1.50M</t>
  </si>
  <si>
    <t>$ 401.14K</t>
  </si>
  <si>
    <t>$ 316.44K</t>
  </si>
  <si>
    <t>0.13x</t>
  </si>
  <si>
    <t>16.37x</t>
  </si>
  <si>
    <t>$ 3.00M</t>
  </si>
  <si>
    <t>$ 1.45M</t>
  </si>
  <si>
    <t>$ 135.10K</t>
  </si>
  <si>
    <t>1.59x</t>
  </si>
  <si>
    <t>15.81x</t>
  </si>
  <si>
    <t>$ 600.00K</t>
  </si>
  <si>
    <t>$ 2.94M</t>
  </si>
  <si>
    <t>$ 312.07K</t>
  </si>
  <si>
    <t>0.61x</t>
  </si>
  <si>
    <t>15.62x</t>
  </si>
  <si>
    <t>$ 2.11M</t>
  </si>
  <si>
    <t>$ 7.17M</t>
  </si>
  <si>
    <t>$ 6.55M</t>
  </si>
  <si>
    <t>4.86x</t>
  </si>
  <si>
    <t>15.13x</t>
  </si>
  <si>
    <t>$ 895.00K</t>
  </si>
  <si>
    <t>$ 5.59M</t>
  </si>
  <si>
    <t>$ 51.42K</t>
  </si>
  <si>
    <t>$ 123.10K</t>
  </si>
  <si>
    <t>0.08x</t>
  </si>
  <si>
    <t>14.75x</t>
  </si>
  <si>
    <t>$ 3.60M</t>
  </si>
  <si>
    <t>$ 506.56K</t>
  </si>
  <si>
    <t>$ 3.60K</t>
  </si>
  <si>
    <t>21.18x</t>
  </si>
  <si>
    <t>$ 280.00K</t>
  </si>
  <si>
    <t>14.70x</t>
  </si>
  <si>
    <t>0.45x</t>
  </si>
  <si>
    <t>$ 395.20K</t>
  </si>
  <si>
    <t>$ 1.90M</t>
  </si>
  <si>
    <t>$ 3.25M</t>
  </si>
  <si>
    <t>2.36x</t>
  </si>
  <si>
    <t>0.90x</t>
  </si>
  <si>
    <t>$ 12.79K</t>
  </si>
  <si>
    <t>$ 846.11K</t>
  </si>
  <si>
    <t>$ 4.40M</t>
  </si>
  <si>
    <t>2.38x</t>
  </si>
  <si>
    <t>0.14x</t>
  </si>
  <si>
    <t>$ 6.83K</t>
  </si>
  <si>
    <t>$ 343.59K</t>
  </si>
  <si>
    <t>$ 13.00M</t>
  </si>
  <si>
    <t>2.40x</t>
  </si>
  <si>
    <t>0.22x</t>
  </si>
  <si>
    <t>$ 383.93K</t>
  </si>
  <si>
    <t>$ 2.95M</t>
  </si>
  <si>
    <t>$ 2.06M</t>
  </si>
  <si>
    <t>3.38x</t>
  </si>
  <si>
    <t>0.46x</t>
  </si>
  <si>
    <t>$ 16.36K</t>
  </si>
  <si>
    <t>$ 675.72K</t>
  </si>
  <si>
    <t>$ 3.96M</t>
  </si>
  <si>
    <t>$ 195.00K</t>
  </si>
  <si>
    <t>3.89x</t>
  </si>
  <si>
    <t>0.10x</t>
  </si>
  <si>
    <t>$ 6.96K</t>
  </si>
  <si>
    <t>$ 407.45K</t>
  </si>
  <si>
    <t>$ 2.15M</t>
  </si>
  <si>
    <t>4.93x</t>
  </si>
  <si>
    <t>2.42x</t>
  </si>
  <si>
    <t>$ 33.72K</t>
  </si>
  <si>
    <t>$ 1.33M</t>
  </si>
  <si>
    <t>$ 96.00K</t>
  </si>
  <si>
    <t>5.17x</t>
  </si>
  <si>
    <t>0.06x</t>
  </si>
  <si>
    <t>$ 120.60K</t>
  </si>
  <si>
    <t>$ 3.71M</t>
  </si>
  <si>
    <t>$ 2.00M</t>
  </si>
  <si>
    <t>5.36x</t>
  </si>
  <si>
    <t>$ 10.82K</t>
  </si>
  <si>
    <t>$ 115.45K</t>
  </si>
  <si>
    <t>$ 3.09M</t>
  </si>
  <si>
    <t>5.47x</t>
  </si>
  <si>
    <t>$ 56.76K</t>
  </si>
  <si>
    <t>$ 134.97K</t>
  </si>
  <si>
    <t>$ 2.56M</t>
  </si>
  <si>
    <t>6.04x</t>
  </si>
  <si>
    <t>0.01x</t>
  </si>
  <si>
    <t>$ 48.47K</t>
  </si>
  <si>
    <t>6.10x</t>
  </si>
  <si>
    <t>$ 17.09K</t>
  </si>
  <si>
    <t>$ 148.45K</t>
  </si>
  <si>
    <t>$ 115.00K</t>
  </si>
  <si>
    <t>6.13x</t>
  </si>
  <si>
    <t>$ 134.88K</t>
  </si>
  <si>
    <t>$ 382.77K</t>
  </si>
  <si>
    <t>6.23x</t>
  </si>
  <si>
    <t>$ 161.60K</t>
  </si>
  <si>
    <t>$ 937.73K</t>
  </si>
  <si>
    <t>$ 4.51M</t>
  </si>
  <si>
    <t>$ 245.00K</t>
  </si>
  <si>
    <t>6.53x</t>
  </si>
  <si>
    <t>$ 261.58K</t>
  </si>
  <si>
    <t>$ 109.58K</t>
  </si>
  <si>
    <t>$ 550.00K</t>
  </si>
  <si>
    <t>6.95x</t>
  </si>
  <si>
    <t>0.54x</t>
  </si>
  <si>
    <t>$ 83.61K</t>
  </si>
  <si>
    <t>$ 2.67M</t>
  </si>
  <si>
    <t>$ 9.54M</t>
  </si>
  <si>
    <t>$ 440.00K</t>
  </si>
  <si>
    <t>$ 145.96K</t>
  </si>
  <si>
    <t>$ 4.08M</t>
  </si>
  <si>
    <t>$ 3.42M</t>
  </si>
  <si>
    <t>7.21x</t>
  </si>
  <si>
    <t>$ 201.04K</t>
  </si>
  <si>
    <t>7.97x</t>
  </si>
  <si>
    <t>$ 12.59K</t>
  </si>
  <si>
    <t>$ 216.82K</t>
  </si>
  <si>
    <t>$ 2.10M</t>
  </si>
  <si>
    <t>8.70x</t>
  </si>
  <si>
    <t>$ 19.62K</t>
  </si>
  <si>
    <t>$ 35.73K</t>
  </si>
  <si>
    <t>$ 1.92M</t>
  </si>
  <si>
    <t>8.71x</t>
  </si>
  <si>
    <t>$ 51.90K</t>
  </si>
  <si>
    <t>$ 40.09K</t>
  </si>
  <si>
    <t>$ 5.72M</t>
  </si>
  <si>
    <t>$ 1.23M</t>
  </si>
  <si>
    <t>8.88x</t>
  </si>
  <si>
    <t>$ 38.05K</t>
  </si>
  <si>
    <t>$ 1.63M</t>
  </si>
  <si>
    <t>$ 2.63M</t>
  </si>
  <si>
    <t>$ 130.00K</t>
  </si>
  <si>
    <t>9.14x</t>
  </si>
  <si>
    <t>$ 10.59K</t>
  </si>
  <si>
    <t>$ 62.02K</t>
  </si>
  <si>
    <t>$ 2.12M</t>
  </si>
  <si>
    <t>9.53x</t>
  </si>
  <si>
    <t>1.29x</t>
  </si>
  <si>
    <t>$ 72.33K</t>
  </si>
  <si>
    <t>$ 2.40M</t>
  </si>
  <si>
    <t>$ 595.00K</t>
  </si>
  <si>
    <t>9.56x</t>
  </si>
  <si>
    <t>$ 18.79K</t>
  </si>
  <si>
    <t>$ 136.51K</t>
  </si>
  <si>
    <t>9.93x</t>
  </si>
  <si>
    <t>0.09x</t>
  </si>
  <si>
    <t>$ 24.20K</t>
  </si>
  <si>
    <t>$ 55.68K</t>
  </si>
  <si>
    <t>$ 11.20M</t>
  </si>
  <si>
    <t>$ 795.00K</t>
  </si>
  <si>
    <t>10.11x</t>
  </si>
  <si>
    <t>$ 539.55K</t>
  </si>
  <si>
    <t>$ 3.70M</t>
  </si>
  <si>
    <t>$ 147.00K</t>
  </si>
  <si>
    <t>10.16x</t>
  </si>
  <si>
    <t>$ 114.92K</t>
  </si>
  <si>
    <t>$ 105.61K</t>
  </si>
  <si>
    <t>10.41x</t>
  </si>
  <si>
    <t>0.38x</t>
  </si>
  <si>
    <t>$ 7.87K</t>
  </si>
  <si>
    <t>10.75x</t>
  </si>
  <si>
    <t>0.56x</t>
  </si>
  <si>
    <t>$ 15.86K</t>
  </si>
  <si>
    <t>$ 3.24M</t>
  </si>
  <si>
    <t>10.88x</t>
  </si>
  <si>
    <t>0.69x</t>
  </si>
  <si>
    <t>$ 191.63K</t>
  </si>
  <si>
    <t>$ 3.38M</t>
  </si>
  <si>
    <t>$ 3.50M</t>
  </si>
  <si>
    <t>11.89x</t>
  </si>
  <si>
    <t>0.89x</t>
  </si>
  <si>
    <t>$ 43.80K</t>
  </si>
  <si>
    <t>$ 2.44M</t>
  </si>
  <si>
    <t>12.39x</t>
  </si>
  <si>
    <t>0.20x</t>
  </si>
  <si>
    <t>$ 298.97K</t>
  </si>
  <si>
    <t>$ 1.08M</t>
  </si>
  <si>
    <t>$ 4.59M</t>
  </si>
  <si>
    <t>$ 240.00K</t>
  </si>
  <si>
    <t>12.46x</t>
  </si>
  <si>
    <t>$ 210.03K</t>
  </si>
  <si>
    <t>$ 819.67K</t>
  </si>
  <si>
    <t>12.63x</t>
  </si>
  <si>
    <t>$ 27.34K</t>
  </si>
  <si>
    <t>$ 110.31K</t>
  </si>
  <si>
    <t>$ 305.00K</t>
  </si>
  <si>
    <t>12.91x</t>
  </si>
  <si>
    <t>0.12x</t>
  </si>
  <si>
    <t>$ 1.86K</t>
  </si>
  <si>
    <t>$ 541.50K</t>
  </si>
  <si>
    <t>$ 1.80M</t>
  </si>
  <si>
    <t>13.81x</t>
  </si>
  <si>
    <t>0.53x</t>
  </si>
  <si>
    <t>$ 970.46K</t>
  </si>
  <si>
    <t>$ 2.16M</t>
  </si>
  <si>
    <t>$ 16.59M</t>
  </si>
  <si>
    <t>5.57x</t>
  </si>
  <si>
    <t>194.48x</t>
  </si>
  <si>
    <t>$ 248.40K</t>
  </si>
  <si>
    <t>$ 996.80K</t>
  </si>
  <si>
    <t>$ 44.99M</t>
  </si>
  <si>
    <t>$ 205.76K</t>
  </si>
  <si>
    <t>4.75x</t>
  </si>
  <si>
    <t>184.91x</t>
  </si>
  <si>
    <t>$ 155.00K</t>
  </si>
  <si>
    <t>$ 177.20K</t>
  </si>
  <si>
    <t>$ 180.45K</t>
  </si>
  <si>
    <t>174.97x</t>
  </si>
  <si>
    <t>$ 75.00K</t>
  </si>
  <si>
    <t>$ 7.80M</t>
  </si>
  <si>
    <t>$ 11.93M</t>
  </si>
  <si>
    <t>$ 1.13M</t>
  </si>
  <si>
    <t>4.00x</t>
  </si>
  <si>
    <t>136.52x</t>
  </si>
  <si>
    <t>$ 3.78M</t>
  </si>
  <si>
    <t>$ 158.22K</t>
  </si>
  <si>
    <t>0.98x</t>
  </si>
  <si>
    <t>112.17x</t>
  </si>
  <si>
    <t>$ 219.00K</t>
  </si>
  <si>
    <t>$ 6.49M</t>
  </si>
  <si>
    <t>$ 359.23K</t>
  </si>
  <si>
    <t>109.13x</t>
  </si>
  <si>
    <t>$ 9.72M</t>
  </si>
  <si>
    <t>$ 164.65K</t>
  </si>
  <si>
    <t>$ 16.46K</t>
  </si>
  <si>
    <t>80.78x</t>
  </si>
  <si>
    <t>$ 2.45M</t>
  </si>
  <si>
    <t>$ 198.76M</t>
  </si>
  <si>
    <t>$ 13.81M</t>
  </si>
  <si>
    <t>9.15x</t>
  </si>
  <si>
    <t>66.40x</t>
  </si>
  <si>
    <t>$ 128.50K</t>
  </si>
  <si>
    <t>$ 154.70K</t>
  </si>
  <si>
    <t>55.95x</t>
  </si>
  <si>
    <t>$ 846.71K</t>
  </si>
  <si>
    <t>$ 22.19K</t>
  </si>
  <si>
    <t>0.19x</t>
  </si>
  <si>
    <t>53.27x</t>
  </si>
  <si>
    <t>$ 1.98M</t>
  </si>
  <si>
    <t>$ 77.89K</t>
  </si>
  <si>
    <t>47.32x</t>
  </si>
  <si>
    <t>$ 1.60M</t>
  </si>
  <si>
    <t>$ 310.64K</t>
  </si>
  <si>
    <t>0.39x</t>
  </si>
  <si>
    <t>44.11x</t>
  </si>
  <si>
    <t>$ 13.59M</t>
  </si>
  <si>
    <t>$ 199.90K</t>
  </si>
  <si>
    <t>$ 2.31M</t>
  </si>
  <si>
    <t>$ 71.47K</t>
  </si>
  <si>
    <t>0.47x</t>
  </si>
  <si>
    <t>32.54x</t>
  </si>
  <si>
    <t>$ 9.87M</t>
  </si>
  <si>
    <t>$ 375.07K</t>
  </si>
  <si>
    <t>$ 17.43K</t>
  </si>
  <si>
    <t>31.42x</t>
  </si>
  <si>
    <t>$ 2.82M</t>
  </si>
  <si>
    <t>$ 135.84K</t>
  </si>
  <si>
    <t>28.24x</t>
  </si>
  <si>
    <t>$ 375.00K</t>
  </si>
  <si>
    <t>$ 12.36M</t>
  </si>
  <si>
    <t>$ 276.51K</t>
  </si>
  <si>
    <t>1.97x</t>
  </si>
  <si>
    <t>$ 27.85M</t>
  </si>
  <si>
    <t>$ 326.61K</t>
  </si>
  <si>
    <t>1.86x</t>
  </si>
  <si>
    <t>27.89x</t>
  </si>
  <si>
    <t>$ 750.00K</t>
  </si>
  <si>
    <t>$ 12.83M</t>
  </si>
  <si>
    <t>$ 2.58M</t>
  </si>
  <si>
    <t>$ 743.26K</t>
  </si>
  <si>
    <t>1.74x</t>
  </si>
  <si>
    <t>27.00x</t>
  </si>
  <si>
    <t>$ 6.50M</t>
  </si>
  <si>
    <t>$ 7.85M</t>
  </si>
  <si>
    <t>$ 51.80K</t>
  </si>
  <si>
    <t>1.32x</t>
  </si>
  <si>
    <t>24.52x</t>
  </si>
  <si>
    <t>$ 210.00K</t>
  </si>
  <si>
    <t>$ 420.00K</t>
  </si>
  <si>
    <t>$ 2.71M</t>
  </si>
  <si>
    <t>$ 884.19K</t>
  </si>
  <si>
    <t>24.31x</t>
  </si>
  <si>
    <t>$ 80.00K</t>
  </si>
  <si>
    <t>$ 405.85K</t>
  </si>
  <si>
    <t>$ 3.02M</t>
  </si>
  <si>
    <t>$ 409.82K</t>
  </si>
  <si>
    <t>4.33x</t>
  </si>
  <si>
    <t>21.28x</t>
  </si>
  <si>
    <t>$ 599.98K</t>
  </si>
  <si>
    <t>$ 45.75K</t>
  </si>
  <si>
    <t>20.73x</t>
  </si>
  <si>
    <t>$ 122.39K</t>
  </si>
  <si>
    <t>19.45x</t>
  </si>
  <si>
    <t>$ 1.10M</t>
  </si>
  <si>
    <t>$ 33.04K</t>
  </si>
  <si>
    <t>$ 14.70K</t>
  </si>
  <si>
    <t>17.45x</t>
  </si>
  <si>
    <t>$ 1.42M</t>
  </si>
  <si>
    <t>$ 311.81K</t>
  </si>
  <si>
    <t>$ 433.86K</t>
  </si>
  <si>
    <t>$ 126.29K</t>
  </si>
  <si>
    <t>14.83x</t>
  </si>
  <si>
    <t>$ 142.50K</t>
  </si>
  <si>
    <t>$ 462.50K</t>
  </si>
  <si>
    <t>$ 37.56K</t>
  </si>
  <si>
    <t>14.26x</t>
  </si>
  <si>
    <t>$ 2.30M</t>
  </si>
  <si>
    <t>$ 968.37K</t>
  </si>
  <si>
    <t>$ 76.97K</t>
  </si>
  <si>
    <t>13.19x</t>
  </si>
  <si>
    <t>$ 8.27M</t>
  </si>
  <si>
    <t>$ 171.62K</t>
  </si>
  <si>
    <t>13.17x</t>
  </si>
  <si>
    <t>$ 18.83M</t>
  </si>
  <si>
    <t>12.52x</t>
  </si>
  <si>
    <t>$ 3.46K</t>
  </si>
  <si>
    <t>11.73x</t>
  </si>
  <si>
    <t>$ 485.00K</t>
  </si>
  <si>
    <t>$ 126.01K</t>
  </si>
  <si>
    <t>10.64x</t>
  </si>
  <si>
    <t>6.03x</t>
  </si>
  <si>
    <t>10.63x</t>
  </si>
  <si>
    <t>$ 152.80K</t>
  </si>
  <si>
    <t>9.84x</t>
  </si>
  <si>
    <t>$ 197.13K</t>
  </si>
  <si>
    <t>8.78x</t>
  </si>
  <si>
    <t>$ 1.56M</t>
  </si>
  <si>
    <t>$ 119.84K</t>
  </si>
  <si>
    <t>0.40x</t>
  </si>
  <si>
    <t>8.75x</t>
  </si>
  <si>
    <t>$ 35.68K</t>
  </si>
  <si>
    <t>$ 19.82K</t>
  </si>
  <si>
    <t>$ 359.14K</t>
  </si>
  <si>
    <t>$ 37.73K</t>
  </si>
  <si>
    <t>8.27x</t>
  </si>
  <si>
    <t>$ 200.15K</t>
  </si>
  <si>
    <t>$ 1.07M</t>
  </si>
  <si>
    <t>$ 102.06K</t>
  </si>
  <si>
    <t>$ 4.19K</t>
  </si>
  <si>
    <t>8.11x</t>
  </si>
  <si>
    <t>$ 237.50K</t>
  </si>
  <si>
    <t>$ 762.50K</t>
  </si>
  <si>
    <t>$ 3.62K</t>
  </si>
  <si>
    <t>$ 15.70K</t>
  </si>
  <si>
    <t>7.92x</t>
  </si>
  <si>
    <t>$ 610.27K</t>
  </si>
  <si>
    <t>$ 59.29K</t>
  </si>
  <si>
    <t>7.26x</t>
  </si>
  <si>
    <t>$ 923.75K</t>
  </si>
  <si>
    <t>$ 202.25K</t>
  </si>
  <si>
    <t>2.63x</t>
  </si>
  <si>
    <t>6.88x</t>
  </si>
  <si>
    <t>$ 197.29K</t>
  </si>
  <si>
    <t>6.86x</t>
  </si>
  <si>
    <t>$ 46.99K</t>
  </si>
  <si>
    <t>$ 22.31K</t>
  </si>
  <si>
    <t>6.83x</t>
  </si>
  <si>
    <t>$ 2.96M</t>
  </si>
  <si>
    <t>$ 33.19K</t>
  </si>
  <si>
    <t>6.82x</t>
  </si>
  <si>
    <t>$ 11.59M</t>
  </si>
  <si>
    <t>$ 7.87M</t>
  </si>
  <si>
    <t>264.17x</t>
  </si>
  <si>
    <t>THG</t>
  </si>
  <si>
    <t>ATLAS</t>
  </si>
  <si>
    <t>AIOZ</t>
  </si>
  <si>
    <t>BYN</t>
  </si>
  <si>
    <t>SIDUS</t>
  </si>
  <si>
    <t>BLES</t>
  </si>
  <si>
    <t>GGG</t>
  </si>
  <si>
    <t>EQZ</t>
  </si>
  <si>
    <t>LACE</t>
  </si>
  <si>
    <t>OASIS</t>
  </si>
  <si>
    <t>DOWS</t>
  </si>
  <si>
    <t>DPR</t>
  </si>
  <si>
    <t>KASTA</t>
  </si>
  <si>
    <t>MONI</t>
  </si>
  <si>
    <t>COPI</t>
  </si>
  <si>
    <t>DRF</t>
  </si>
  <si>
    <t>PLE</t>
  </si>
  <si>
    <t>PINK</t>
  </si>
  <si>
    <t>MTS</t>
  </si>
  <si>
    <t>BLXM</t>
  </si>
  <si>
    <t>CHICKS</t>
  </si>
  <si>
    <t>FYN</t>
  </si>
  <si>
    <t>PNDR</t>
  </si>
  <si>
    <t>TRAX</t>
  </si>
  <si>
    <t>RELI</t>
  </si>
  <si>
    <t>TNGBL</t>
  </si>
  <si>
    <t>COLL</t>
  </si>
  <si>
    <t>ARGO</t>
  </si>
  <si>
    <t>XCT</t>
  </si>
  <si>
    <t>UFI</t>
  </si>
  <si>
    <t>CTZN</t>
  </si>
  <si>
    <t>CTR</t>
  </si>
  <si>
    <t>BRIGHT</t>
  </si>
  <si>
    <t>OAI</t>
  </si>
  <si>
    <t>ANML</t>
  </si>
  <si>
    <t>OPS</t>
  </si>
  <si>
    <t>BBANK</t>
  </si>
  <si>
    <t>Thetan Arena</t>
  </si>
  <si>
    <t>Star Atlas</t>
  </si>
  <si>
    <t>AIOZ Network</t>
  </si>
  <si>
    <t>BeyondFi</t>
  </si>
  <si>
    <t>SHOPX</t>
  </si>
  <si>
    <t>Star Atlas DAO</t>
  </si>
  <si>
    <t>Sidius Heroes</t>
  </si>
  <si>
    <t>Blind Boxes</t>
  </si>
  <si>
    <t>MetisDAO</t>
  </si>
  <si>
    <t>Good Games Guild</t>
  </si>
  <si>
    <t>Equalizer Finance</t>
  </si>
  <si>
    <t>Lovelace World</t>
  </si>
  <si>
    <t>ProjectOasis</t>
  </si>
  <si>
    <t>Sidius Heroes DAO</t>
  </si>
  <si>
    <t>SENATE</t>
  </si>
  <si>
    <t>PATH</t>
  </si>
  <si>
    <t>POLIS</t>
  </si>
  <si>
    <t>METIS</t>
  </si>
  <si>
    <t>Shadows Network</t>
  </si>
  <si>
    <t>PathDAO</t>
  </si>
  <si>
    <t>Deeper Network</t>
  </si>
  <si>
    <t>Kasta</t>
  </si>
  <si>
    <t>StackOS</t>
  </si>
  <si>
    <t>STACK</t>
  </si>
  <si>
    <t>Monsta Infinite</t>
  </si>
  <si>
    <t>Cornucopias</t>
  </si>
  <si>
    <t>Drife</t>
  </si>
  <si>
    <t>Plethori</t>
  </si>
  <si>
    <t>Dot.Finance</t>
  </si>
  <si>
    <t>Metastrike</t>
  </si>
  <si>
    <t>BloXmove</t>
  </si>
  <si>
    <t>Solchicks</t>
  </si>
  <si>
    <t>Affyn</t>
  </si>
  <si>
    <t>Pandora Protocol</t>
  </si>
  <si>
    <t>Privi Trax</t>
  </si>
  <si>
    <t>Relite.finance</t>
  </si>
  <si>
    <t>Tangible</t>
  </si>
  <si>
    <t>Collateral</t>
  </si>
  <si>
    <t>ArGo</t>
  </si>
  <si>
    <t>Citadel.one</t>
  </si>
  <si>
    <t>PureFi</t>
  </si>
  <si>
    <t>Totem</t>
  </si>
  <si>
    <t>Creator Platform</t>
  </si>
  <si>
    <t>Bright Union</t>
  </si>
  <si>
    <t>OMNI - People Driven</t>
  </si>
  <si>
    <t>Animal Concerts</t>
  </si>
  <si>
    <t>Octopus Protocol</t>
  </si>
  <si>
    <t>BlockBank</t>
  </si>
  <si>
    <t>$ 139.54K</t>
  </si>
  <si>
    <t>$ 18.93K</t>
  </si>
  <si>
    <t>6.25x</t>
  </si>
  <si>
    <t>$ 498.00K</t>
  </si>
  <si>
    <t>$ 77.75K</t>
  </si>
  <si>
    <t>5.97x</t>
  </si>
  <si>
    <t>$ 625.00K</t>
  </si>
  <si>
    <t>$ 9.24K</t>
  </si>
  <si>
    <t>0.02x</t>
  </si>
  <si>
    <t>5.82x</t>
  </si>
  <si>
    <t>$ 2.91M</t>
  </si>
  <si>
    <t>$ 817.49K</t>
  </si>
  <si>
    <t>$ 1.61K</t>
  </si>
  <si>
    <t>0.71x</t>
  </si>
  <si>
    <t>5.73x</t>
  </si>
  <si>
    <t>$ 64.71K</t>
  </si>
  <si>
    <t>5.43x</t>
  </si>
  <si>
    <t>$ 175.00K</t>
  </si>
  <si>
    <t>$ 3.63M</t>
  </si>
  <si>
    <t>$ 82.34K</t>
  </si>
  <si>
    <t>5.42x</t>
  </si>
  <si>
    <t>$ 1.37M</t>
  </si>
  <si>
    <t>5.38x</t>
  </si>
  <si>
    <t>$ 7.54M</t>
  </si>
  <si>
    <t>$ 568.60K</t>
  </si>
  <si>
    <t>$ 8.58K</t>
  </si>
  <si>
    <t>5.11x</t>
  </si>
  <si>
    <t>$ 250.60K</t>
  </si>
  <si>
    <t>$ 988.37K</t>
  </si>
  <si>
    <t>$ 2.26K</t>
  </si>
  <si>
    <t>5.08x</t>
  </si>
  <si>
    <t>4.99x</t>
  </si>
  <si>
    <t>$ 2.37M</t>
  </si>
  <si>
    <t>$ 469.49K</t>
  </si>
  <si>
    <t>$ 242.74K</t>
  </si>
  <si>
    <t>4.92x</t>
  </si>
  <si>
    <t>$ 1.96M</t>
  </si>
  <si>
    <t>$ 446.83K</t>
  </si>
  <si>
    <t>4.87x</t>
  </si>
  <si>
    <t>$ 664.00K</t>
  </si>
  <si>
    <t>$ 2.36M</t>
  </si>
  <si>
    <t>$ 156.38K</t>
  </si>
  <si>
    <t>4.66x</t>
  </si>
  <si>
    <t>$ 4.81M</t>
  </si>
  <si>
    <t>$ 131.78K</t>
  </si>
  <si>
    <t>$ 59.39K</t>
  </si>
  <si>
    <t>4.54x</t>
  </si>
  <si>
    <t>$ 1.01M</t>
  </si>
  <si>
    <t>$ 3.82M</t>
  </si>
  <si>
    <t>$ 1.93M</t>
  </si>
  <si>
    <t>4.43x</t>
  </si>
  <si>
    <t>$ 4.10M</t>
  </si>
  <si>
    <t>4.42x</t>
  </si>
  <si>
    <t>$ 83.66K</t>
  </si>
  <si>
    <t>3.93x</t>
  </si>
  <si>
    <t>$ 4.80M</t>
  </si>
  <si>
    <t>$ 117.92K</t>
  </si>
  <si>
    <t>$ 125.42K</t>
  </si>
  <si>
    <t>3.79x</t>
  </si>
  <si>
    <t>$ 2.79M</t>
  </si>
  <si>
    <t>$ 243.26K</t>
  </si>
  <si>
    <t>$ 2.36K</t>
  </si>
  <si>
    <t>3.11x</t>
  </si>
  <si>
    <t>$ 140.00K</t>
  </si>
  <si>
    <t>$ 2.34M</t>
  </si>
  <si>
    <t>$ 53.19K</t>
  </si>
  <si>
    <t>$ 13.37K</t>
  </si>
  <si>
    <t>3.04x</t>
  </si>
  <si>
    <t>$ 1.68M</t>
  </si>
  <si>
    <t>$ 99.07K</t>
  </si>
  <si>
    <t>2.80x</t>
  </si>
  <si>
    <t>$ 225.00K</t>
  </si>
  <si>
    <t>$ 214.42K</t>
  </si>
  <si>
    <t>$ 695.03K</t>
  </si>
  <si>
    <t>0.31x</t>
  </si>
  <si>
    <t>2.57x</t>
  </si>
  <si>
    <t>$ 3.81M</t>
  </si>
  <si>
    <t>$ 146.31K</t>
  </si>
  <si>
    <t>2.31x</t>
  </si>
  <si>
    <t>$ 21.25M</t>
  </si>
  <si>
    <t>$ 6.91M</t>
  </si>
  <si>
    <t>$ 5.14K</t>
  </si>
  <si>
    <t>1.94x</t>
  </si>
  <si>
    <t>$ 4.00M</t>
  </si>
  <si>
    <t>$ 198.47K</t>
  </si>
  <si>
    <t>$ 162.97K</t>
  </si>
  <si>
    <t>1.69x</t>
  </si>
  <si>
    <t>$ 2.38M</t>
  </si>
  <si>
    <t>$ 1.09M</t>
  </si>
  <si>
    <t>$ 1.83K</t>
  </si>
  <si>
    <t>1.58x</t>
  </si>
  <si>
    <t>$ 77.72K</t>
  </si>
  <si>
    <t>$ 90.37K</t>
  </si>
  <si>
    <t>1.56x</t>
  </si>
  <si>
    <t>$ 1.43M</t>
  </si>
  <si>
    <t>$ 9.07M</t>
  </si>
  <si>
    <t>$ 769.62K</t>
  </si>
  <si>
    <t>$ 85.32K</t>
  </si>
  <si>
    <t>1.48x</t>
  </si>
  <si>
    <t>$ 907.50K</t>
  </si>
  <si>
    <t>$ 142.83K</t>
  </si>
  <si>
    <t>0.35x</t>
  </si>
  <si>
    <t>1.11x</t>
  </si>
  <si>
    <t>$ 105.00K</t>
  </si>
  <si>
    <t>$ 786.50K</t>
  </si>
  <si>
    <t>$ 44.66K</t>
  </si>
  <si>
    <t>$ 3.36M</t>
  </si>
  <si>
    <t>$ 8.43K</t>
  </si>
  <si>
    <t>$ 57.45K</t>
  </si>
  <si>
    <t>0.64x</t>
  </si>
  <si>
    <t>$ 29.23K</t>
  </si>
  <si>
    <t>0.60x</t>
  </si>
  <si>
    <t>$ 3.03M</t>
  </si>
  <si>
    <t>$ 10.26K</t>
  </si>
  <si>
    <t>SugarBounce</t>
  </si>
  <si>
    <t>TIP</t>
  </si>
  <si>
    <t>Alphadex</t>
  </si>
  <si>
    <t>ROAR</t>
  </si>
  <si>
    <t>Mozik</t>
  </si>
  <si>
    <t>MOZ</t>
  </si>
  <si>
    <t>Pocket Arena</t>
  </si>
  <si>
    <t>POC</t>
  </si>
  <si>
    <t xml:space="preserve">Plutos Network </t>
  </si>
  <si>
    <t>PLUT</t>
  </si>
  <si>
    <t>Cryption Network</t>
  </si>
  <si>
    <t>CNT</t>
  </si>
  <si>
    <t>RAIN</t>
  </si>
  <si>
    <t>Rainmaker Games</t>
  </si>
  <si>
    <t>Ojamu</t>
  </si>
  <si>
    <t>OJA</t>
  </si>
  <si>
    <t>Ally</t>
  </si>
  <si>
    <t>DRCT</t>
  </si>
  <si>
    <t>Chimeras</t>
  </si>
  <si>
    <t>CHIM</t>
  </si>
  <si>
    <t>TribeOne</t>
  </si>
  <si>
    <t>HAKA</t>
  </si>
  <si>
    <t>Decubate</t>
  </si>
  <si>
    <t>DCB</t>
  </si>
  <si>
    <t>HoDooi</t>
  </si>
  <si>
    <t>HOD</t>
  </si>
  <si>
    <t>Space Misfits</t>
  </si>
  <si>
    <t>SMCW</t>
  </si>
  <si>
    <t>Bridge Network</t>
  </si>
  <si>
    <t>BRDG</t>
  </si>
  <si>
    <t>Vegaswap</t>
  </si>
  <si>
    <t>VGA</t>
  </si>
  <si>
    <t>Legion Network</t>
  </si>
  <si>
    <t>LGX</t>
  </si>
  <si>
    <t>MetaWear</t>
  </si>
  <si>
    <t>WEAR</t>
  </si>
  <si>
    <t>NFTify</t>
  </si>
  <si>
    <t>N1</t>
  </si>
  <si>
    <t>Hypersign</t>
  </si>
  <si>
    <t>HID</t>
  </si>
  <si>
    <t>2crazyNFT</t>
  </si>
  <si>
    <t>2CRZ</t>
  </si>
  <si>
    <t>MetaShooter</t>
  </si>
  <si>
    <t>MHUNT</t>
  </si>
  <si>
    <t>GDT</t>
  </si>
  <si>
    <t>Globe Derivative Exchange</t>
  </si>
  <si>
    <t>Xfai</t>
  </si>
  <si>
    <t>XFIT</t>
  </si>
  <si>
    <t>Zone of Avoidance</t>
  </si>
  <si>
    <t>ZOA</t>
  </si>
  <si>
    <t>Liquidifty</t>
  </si>
  <si>
    <t>LQT</t>
  </si>
  <si>
    <t>Earn Guild</t>
  </si>
  <si>
    <t>EARN</t>
  </si>
  <si>
    <t>Karmaverse</t>
  </si>
  <si>
    <t>KNOT</t>
  </si>
  <si>
    <t>Remnant Labs</t>
  </si>
  <si>
    <t>REMN</t>
  </si>
  <si>
    <t>Mundo</t>
  </si>
  <si>
    <t>$MUNDO</t>
  </si>
  <si>
    <t>Represent</t>
  </si>
  <si>
    <t>RPT</t>
  </si>
  <si>
    <t>Demodyfi</t>
  </si>
  <si>
    <t>DMOD</t>
  </si>
  <si>
    <t>CDzExchange</t>
  </si>
  <si>
    <t>CDZ</t>
  </si>
  <si>
    <t>EmiSwap</t>
  </si>
  <si>
    <t>ESW</t>
  </si>
  <si>
    <t>Trickle</t>
  </si>
  <si>
    <t>H2O</t>
  </si>
  <si>
    <t>PAID Network</t>
  </si>
  <si>
    <t>$ 35.48M</t>
  </si>
  <si>
    <t>8.24x</t>
  </si>
  <si>
    <t>269.62x</t>
  </si>
  <si>
    <t>$ 2.68M</t>
  </si>
  <si>
    <t>$ 7.76M</t>
  </si>
  <si>
    <t>$ 1.57M</t>
  </si>
  <si>
    <t>1.35x</t>
  </si>
  <si>
    <t>$ 51.46M</t>
  </si>
  <si>
    <t>7.16x</t>
  </si>
  <si>
    <t>188.75x</t>
  </si>
  <si>
    <t>$ 4.56M</t>
  </si>
  <si>
    <t>$ 357.95K</t>
  </si>
  <si>
    <t>185.46x</t>
  </si>
  <si>
    <t>$ 90.00K</t>
  </si>
  <si>
    <t>$ 833.00K</t>
  </si>
  <si>
    <t>$ 42.18M</t>
  </si>
  <si>
    <t>$ 986.78K</t>
  </si>
  <si>
    <t>9.52x</t>
  </si>
  <si>
    <t>156.41x</t>
  </si>
  <si>
    <t>$ 4.68M</t>
  </si>
  <si>
    <t>$ 48.56K</t>
  </si>
  <si>
    <t>0.72x</t>
  </si>
  <si>
    <t>145.38x</t>
  </si>
  <si>
    <t>$ 6.74M</t>
  </si>
  <si>
    <t>$ 190.17K</t>
  </si>
  <si>
    <t>2.68x</t>
  </si>
  <si>
    <t>138.72x</t>
  </si>
  <si>
    <t>$ 715.00K</t>
  </si>
  <si>
    <t>$ 225.33K</t>
  </si>
  <si>
    <t>0.86x</t>
  </si>
  <si>
    <t>129.10x</t>
  </si>
  <si>
    <t>$ 9.41M</t>
  </si>
  <si>
    <t>$ 207.44K</t>
  </si>
  <si>
    <t>5.68x</t>
  </si>
  <si>
    <t>122.73x</t>
  </si>
  <si>
    <t>$ 25.00K</t>
  </si>
  <si>
    <t>$ 294.44K</t>
  </si>
  <si>
    <t>$ 66.43K</t>
  </si>
  <si>
    <t>92.74x</t>
  </si>
  <si>
    <t>$ 50.00K</t>
  </si>
  <si>
    <t>$ 549.07K</t>
  </si>
  <si>
    <t>90.90x</t>
  </si>
  <si>
    <t>$ 204.00K</t>
  </si>
  <si>
    <t>$ 2.53M</t>
  </si>
  <si>
    <t>$ 8.74M</t>
  </si>
  <si>
    <t>86.66x</t>
  </si>
  <si>
    <t>$ 305.50K</t>
  </si>
  <si>
    <t>$ 874.54K</t>
  </si>
  <si>
    <t>$ 25.99K</t>
  </si>
  <si>
    <t>1.73x</t>
  </si>
  <si>
    <t>78.62x</t>
  </si>
  <si>
    <t>$ 621.34K</t>
  </si>
  <si>
    <t>3.21x</t>
  </si>
  <si>
    <t>72.29x</t>
  </si>
  <si>
    <t>$ 11.61M</t>
  </si>
  <si>
    <t>72.04x</t>
  </si>
  <si>
    <t>$ 1.85M</t>
  </si>
  <si>
    <t>$ 3.05M</t>
  </si>
  <si>
    <t>$ 717.54K</t>
  </si>
  <si>
    <t>55.14x</t>
  </si>
  <si>
    <t>$ 243.63K</t>
  </si>
  <si>
    <t>52.30x</t>
  </si>
  <si>
    <t>$ 2.85M</t>
  </si>
  <si>
    <t>$ 472.62K</t>
  </si>
  <si>
    <t>52.19x</t>
  </si>
  <si>
    <t>$ 4.26M</t>
  </si>
  <si>
    <t>$ 219.50K</t>
  </si>
  <si>
    <t>$ 7.77K</t>
  </si>
  <si>
    <t>$ 1.48M</t>
  </si>
  <si>
    <t>$ 57.76K</t>
  </si>
  <si>
    <t>0.18x</t>
  </si>
  <si>
    <t>44.37x</t>
  </si>
  <si>
    <t>$ 157.19K</t>
  </si>
  <si>
    <t>2.12x</t>
  </si>
  <si>
    <t>43.84x</t>
  </si>
  <si>
    <t>$ 5.33M</t>
  </si>
  <si>
    <t>$ 115.01K</t>
  </si>
  <si>
    <t>43.81x</t>
  </si>
  <si>
    <t>$ 2.80M</t>
  </si>
  <si>
    <t>$ 6.99M</t>
  </si>
  <si>
    <t>$ 216.26K</t>
  </si>
  <si>
    <t>40.06x</t>
  </si>
  <si>
    <t>$ 975.00K</t>
  </si>
  <si>
    <t>$ 25.05M</t>
  </si>
  <si>
    <t>$ 3.33M</t>
  </si>
  <si>
    <t>2.04x</t>
  </si>
  <si>
    <t>37.60x</t>
  </si>
  <si>
    <t>$ 1.62M</t>
  </si>
  <si>
    <t>$ 185.79K</t>
  </si>
  <si>
    <t>$ 11.63K</t>
  </si>
  <si>
    <t>36.20x</t>
  </si>
  <si>
    <t>$ 5.80M</t>
  </si>
  <si>
    <t>$ 359.89K</t>
  </si>
  <si>
    <t>35.99x</t>
  </si>
  <si>
    <t>$ 1.71M</t>
  </si>
  <si>
    <t>$ 22.41K</t>
  </si>
  <si>
    <t>34.86x</t>
  </si>
  <si>
    <t>$ 747.94K</t>
  </si>
  <si>
    <t>$ 72.31K</t>
  </si>
  <si>
    <t>32.25x</t>
  </si>
  <si>
    <t>$ 10.97M</t>
  </si>
  <si>
    <t>$ 80.11K</t>
  </si>
  <si>
    <t>31.96x</t>
  </si>
  <si>
    <t>$ 531.12K</t>
  </si>
  <si>
    <t>$ 44.57K</t>
  </si>
  <si>
    <t>31.73x</t>
  </si>
  <si>
    <t>$ 235.62K</t>
  </si>
  <si>
    <t>$ 14.34K</t>
  </si>
  <si>
    <t>29.10x</t>
  </si>
  <si>
    <t>$ 9.37K</t>
  </si>
  <si>
    <t>28.79x</t>
  </si>
  <si>
    <t>$ 2.41M</t>
  </si>
  <si>
    <t>$ 26.35M</t>
  </si>
  <si>
    <t>$ 335.80K</t>
  </si>
  <si>
    <t>3.02x</t>
  </si>
  <si>
    <t>28.16x</t>
  </si>
  <si>
    <t>$ 40.14K</t>
  </si>
  <si>
    <t>$ 16.63K</t>
  </si>
  <si>
    <t>27.11x</t>
  </si>
  <si>
    <t>$ 7.55M</t>
  </si>
  <si>
    <t>$ 28.25K</t>
  </si>
  <si>
    <t>1.83x</t>
  </si>
  <si>
    <t>25.88x</t>
  </si>
  <si>
    <t>$ 384.00K</t>
  </si>
  <si>
    <t>$ 10.93M</t>
  </si>
  <si>
    <t>$ 560.96K</t>
  </si>
  <si>
    <t>$ 205.14K</t>
  </si>
  <si>
    <t>$ 12.25K</t>
  </si>
  <si>
    <t>25.43x</t>
  </si>
  <si>
    <t>$ 2.77M</t>
  </si>
  <si>
    <t>24.97x</t>
  </si>
  <si>
    <t>$ 7.69M</t>
  </si>
  <si>
    <t>$ 132.68K</t>
  </si>
  <si>
    <t>2.26x</t>
  </si>
  <si>
    <t>24.54x</t>
  </si>
  <si>
    <t>$ 160.00K</t>
  </si>
  <si>
    <t>$ 1.29M</t>
  </si>
  <si>
    <t>$ 914.65K</t>
  </si>
  <si>
    <t>23.76x</t>
  </si>
  <si>
    <t>$ 793.21K</t>
  </si>
  <si>
    <t>23.44x</t>
  </si>
  <si>
    <t>$ 1.74M</t>
  </si>
  <si>
    <t>$ 311.83K</t>
  </si>
  <si>
    <t>21.91x</t>
  </si>
  <si>
    <t>$ 390.19K</t>
  </si>
  <si>
    <t>21.70x</t>
  </si>
  <si>
    <t>$ 2.73M</t>
  </si>
  <si>
    <t>$ 30.24M</t>
  </si>
  <si>
    <t>$ 1.03M</t>
  </si>
  <si>
    <t>$ 6.35M</t>
  </si>
  <si>
    <t>$ 527.69K</t>
  </si>
  <si>
    <t>19.73x</t>
  </si>
  <si>
    <t>$ 4.39M</t>
  </si>
  <si>
    <t>$ 310.85K</t>
  </si>
  <si>
    <t>$ 24.91K</t>
  </si>
  <si>
    <t>0.17x</t>
  </si>
  <si>
    <t>19.59x</t>
  </si>
  <si>
    <t>$ 1.88M</t>
  </si>
  <si>
    <t>19.27x</t>
  </si>
  <si>
    <t>Ethernity Chain</t>
  </si>
  <si>
    <t>ERN</t>
  </si>
  <si>
    <t>SuperFarm</t>
  </si>
  <si>
    <t>SUPER</t>
  </si>
  <si>
    <t>Polychain Monsters</t>
  </si>
  <si>
    <t>PMON</t>
  </si>
  <si>
    <t>Wilder World</t>
  </si>
  <si>
    <t>WILD</t>
  </si>
  <si>
    <t>PAID</t>
  </si>
  <si>
    <t>Polkamarkets</t>
  </si>
  <si>
    <t>POLK</t>
  </si>
  <si>
    <t>Refinable</t>
  </si>
  <si>
    <t>FINE</t>
  </si>
  <si>
    <t>Antimatter</t>
  </si>
  <si>
    <t>MATTER</t>
  </si>
  <si>
    <t>OptionRoom</t>
  </si>
  <si>
    <t>ROOM</t>
  </si>
  <si>
    <t>Unmarshal</t>
  </si>
  <si>
    <t>MARSH</t>
  </si>
  <si>
    <t>Dfyn</t>
  </si>
  <si>
    <t>DFYN</t>
  </si>
  <si>
    <t>YOP Finance</t>
  </si>
  <si>
    <t>YOP</t>
  </si>
  <si>
    <t>Ethereum Push Notification Service</t>
  </si>
  <si>
    <t>PUSH</t>
  </si>
  <si>
    <t>WonderHero</t>
  </si>
  <si>
    <t>WND</t>
  </si>
  <si>
    <t>Convergence Finance</t>
  </si>
  <si>
    <t>CONV</t>
  </si>
  <si>
    <t>Umbrella Network</t>
  </si>
  <si>
    <t>UMB</t>
  </si>
  <si>
    <t>Blockchain Monster Hunt</t>
  </si>
  <si>
    <t>BCMC</t>
  </si>
  <si>
    <t>Bridge Mutual</t>
  </si>
  <si>
    <t>BMI</t>
  </si>
  <si>
    <t>MahaDAO</t>
  </si>
  <si>
    <t>MAHA</t>
  </si>
  <si>
    <t>Kylin Network</t>
  </si>
  <si>
    <t>KYL</t>
  </si>
  <si>
    <t>Exeedme</t>
  </si>
  <si>
    <t>XED</t>
  </si>
  <si>
    <t>Highstreet</t>
  </si>
  <si>
    <t>HIGH</t>
  </si>
  <si>
    <t>DAOventures</t>
  </si>
  <si>
    <t>DVD</t>
  </si>
  <si>
    <t>ChainGuardians</t>
  </si>
  <si>
    <t>CGG</t>
  </si>
  <si>
    <t>Kattana</t>
  </si>
  <si>
    <t>KTN</t>
  </si>
  <si>
    <t>Lokr</t>
  </si>
  <si>
    <t>LKR</t>
  </si>
  <si>
    <t>Shyft Network</t>
  </si>
  <si>
    <t>SHFT</t>
  </si>
  <si>
    <t>Finxflo</t>
  </si>
  <si>
    <t>FXF</t>
  </si>
  <si>
    <t>CoverCompared</t>
  </si>
  <si>
    <t>CVR</t>
  </si>
  <si>
    <t>Mytheria</t>
  </si>
  <si>
    <t>MYRA</t>
  </si>
  <si>
    <t>Saito</t>
  </si>
  <si>
    <t>SAITO</t>
  </si>
  <si>
    <t>Fire Protocol</t>
  </si>
  <si>
    <t>FIRE</t>
  </si>
  <si>
    <t>RealFevr</t>
  </si>
  <si>
    <t>FEVR</t>
  </si>
  <si>
    <t>Genesis Shards</t>
  </si>
  <si>
    <t>GS</t>
  </si>
  <si>
    <t>Pinknode</t>
  </si>
  <si>
    <t>PNODE</t>
  </si>
  <si>
    <t>DOTMOOVS</t>
  </si>
  <si>
    <t>MOOV</t>
  </si>
  <si>
    <t>Quidd</t>
  </si>
  <si>
    <t>QUIDD</t>
  </si>
  <si>
    <t>Butterfly Protocol</t>
  </si>
  <si>
    <t>BFLY</t>
  </si>
  <si>
    <t>Nord Finance</t>
  </si>
  <si>
    <t>NORD</t>
  </si>
  <si>
    <t>Oddz Finance</t>
  </si>
  <si>
    <t>ODDZ</t>
  </si>
  <si>
    <t>Polkadex</t>
  </si>
  <si>
    <t>PDEX</t>
  </si>
  <si>
    <t>APYSwap</t>
  </si>
  <si>
    <t>APYS</t>
  </si>
  <si>
    <t>Public Mint</t>
  </si>
  <si>
    <t>MINT</t>
  </si>
  <si>
    <t>Humans</t>
  </si>
  <si>
    <t>HEART</t>
  </si>
  <si>
    <t>Unido</t>
  </si>
  <si>
    <t>UDO</t>
  </si>
  <si>
    <t>Stratos</t>
  </si>
  <si>
    <t>STOS</t>
  </si>
  <si>
    <t>Tidal Finance</t>
  </si>
  <si>
    <t>TIDAL</t>
  </si>
  <si>
    <t>TRVL</t>
  </si>
  <si>
    <t>Domi Online</t>
  </si>
  <si>
    <t>DOMI</t>
  </si>
  <si>
    <t>Rangers Protocol Gas</t>
  </si>
  <si>
    <t>RPG</t>
  </si>
  <si>
    <t>Legend of Fantasy War</t>
  </si>
  <si>
    <t>LFW</t>
  </si>
  <si>
    <t>Charged Particles</t>
  </si>
  <si>
    <t>IONX</t>
  </si>
  <si>
    <t>Vera</t>
  </si>
  <si>
    <t>VERA</t>
  </si>
  <si>
    <t>Happy Land</t>
  </si>
  <si>
    <t>HPL</t>
  </si>
  <si>
    <t>Polytrade</t>
  </si>
  <si>
    <t>TRADE</t>
  </si>
  <si>
    <t>Fractal</t>
  </si>
  <si>
    <t>FCL</t>
  </si>
  <si>
    <t>Konomi Network</t>
  </si>
  <si>
    <t>KONO</t>
  </si>
  <si>
    <t>DOSE</t>
  </si>
  <si>
    <t>Lithium Finance</t>
  </si>
  <si>
    <t>LITH</t>
  </si>
  <si>
    <t>Standard Protocol</t>
  </si>
  <si>
    <t>STND</t>
  </si>
  <si>
    <t>Realm</t>
  </si>
  <si>
    <t>REALM</t>
  </si>
  <si>
    <t>Blockchain Cuties Universe</t>
  </si>
  <si>
    <t>BCUG</t>
  </si>
  <si>
    <t>Royale Finance</t>
  </si>
  <si>
    <t>ROYA</t>
  </si>
  <si>
    <t>Ethermon</t>
  </si>
  <si>
    <t>EMON</t>
  </si>
  <si>
    <t>UnoRe</t>
  </si>
  <si>
    <t>UNO</t>
  </si>
  <si>
    <t>Unbound Finance</t>
  </si>
  <si>
    <t>UNB</t>
  </si>
  <si>
    <t>Zodium</t>
  </si>
  <si>
    <t>ZODI</t>
  </si>
  <si>
    <t>Mecha Morphing</t>
  </si>
  <si>
    <t>MAPE</t>
  </si>
  <si>
    <t>Strips Finance</t>
  </si>
  <si>
    <t>STRP</t>
  </si>
  <si>
    <t>Drops</t>
  </si>
  <si>
    <t>DOP</t>
  </si>
  <si>
    <t>Kawaii Islands</t>
  </si>
  <si>
    <t>KWT</t>
  </si>
  <si>
    <t>MOBLAND</t>
  </si>
  <si>
    <t>SYNR</t>
  </si>
  <si>
    <t>Orbitau</t>
  </si>
  <si>
    <t>TAUM</t>
  </si>
  <si>
    <t>Crypto Fight Club</t>
  </si>
  <si>
    <t>FIGHT</t>
  </si>
  <si>
    <t>NiiFi</t>
  </si>
  <si>
    <t>NIIFI</t>
  </si>
  <si>
    <t>Paralink Network</t>
  </si>
  <si>
    <t>PARA</t>
  </si>
  <si>
    <t>TEN</t>
  </si>
  <si>
    <t>Tenet</t>
  </si>
  <si>
    <t>NGM</t>
  </si>
  <si>
    <t>e-Money</t>
  </si>
  <si>
    <t>FreshCut</t>
  </si>
  <si>
    <t>FCD</t>
  </si>
  <si>
    <t>TosDis</t>
  </si>
  <si>
    <t>DIS</t>
  </si>
  <si>
    <t>Phuture</t>
  </si>
  <si>
    <t>PHTR</t>
  </si>
  <si>
    <t>WOMBAT</t>
  </si>
  <si>
    <t>Nitro League</t>
  </si>
  <si>
    <t>NITRO</t>
  </si>
  <si>
    <t>Galaxy Fight Club</t>
  </si>
  <si>
    <t>GCOIN</t>
  </si>
  <si>
    <t>SpiderDAO</t>
  </si>
  <si>
    <t>SPDR</t>
  </si>
  <si>
    <t>OkLetsPlay</t>
  </si>
  <si>
    <t>OKLP</t>
  </si>
  <si>
    <t>Burp</t>
  </si>
  <si>
    <t>BURP</t>
  </si>
  <si>
    <t>Meme.com</t>
  </si>
  <si>
    <t>MEM</t>
  </si>
  <si>
    <t>Ark Rivals</t>
  </si>
  <si>
    <t>ARKN</t>
  </si>
  <si>
    <t>Polinate</t>
  </si>
  <si>
    <t>POLI</t>
  </si>
  <si>
    <t>Safle</t>
  </si>
  <si>
    <t>SAFLE</t>
  </si>
  <si>
    <t>Artmeta</t>
  </si>
  <si>
    <t>MART</t>
  </si>
  <si>
    <t>Deliq Finance</t>
  </si>
  <si>
    <t>DLQ</t>
  </si>
  <si>
    <t>Wonderman Nation</t>
  </si>
  <si>
    <t>WNDR</t>
  </si>
  <si>
    <t>2.20x</t>
  </si>
  <si>
    <t>$ 7.08K</t>
  </si>
  <si>
    <t>$ 422.08K</t>
  </si>
  <si>
    <t>$ 650.00K</t>
  </si>
  <si>
    <t>2.50x</t>
  </si>
  <si>
    <t>$ 191.08K</t>
  </si>
  <si>
    <t>2.71x</t>
  </si>
  <si>
    <t>$ 11.73K</t>
  </si>
  <si>
    <t>$ 64.39K</t>
  </si>
  <si>
    <t>$ 6.65M</t>
  </si>
  <si>
    <t>3.74x</t>
  </si>
  <si>
    <t>$ 53.38K</t>
  </si>
  <si>
    <t>$ 122.79K</t>
  </si>
  <si>
    <t>$ 1.25M</t>
  </si>
  <si>
    <t>3.75x</t>
  </si>
  <si>
    <t>$ 63.70K</t>
  </si>
  <si>
    <t>$ 177.75K</t>
  </si>
  <si>
    <t>3.86x</t>
  </si>
  <si>
    <t>$ 2.64K</t>
  </si>
  <si>
    <t>$ 84.65K</t>
  </si>
  <si>
    <t>$ 2.64M</t>
  </si>
  <si>
    <t>4.36x</t>
  </si>
  <si>
    <t>$ 42.40K</t>
  </si>
  <si>
    <t>$ 71.72K</t>
  </si>
  <si>
    <t>$ 6.80M</t>
  </si>
  <si>
    <t>4.67x</t>
  </si>
  <si>
    <t>1.67x</t>
  </si>
  <si>
    <t>$ 198.92K</t>
  </si>
  <si>
    <t>$ 1.78M</t>
  </si>
  <si>
    <t>4.90x</t>
  </si>
  <si>
    <t>$ 5.71K</t>
  </si>
  <si>
    <t>4.97x</t>
  </si>
  <si>
    <t>$ 17.63K</t>
  </si>
  <si>
    <t>$ 257.64K</t>
  </si>
  <si>
    <t>$ 8.96M</t>
  </si>
  <si>
    <t>$ 472.18K</t>
  </si>
  <si>
    <t>$ 857.39K</t>
  </si>
  <si>
    <t>$ 1.14M</t>
  </si>
  <si>
    <t>5.52x</t>
  </si>
  <si>
    <t>0.95x</t>
  </si>
  <si>
    <t>$ 256.51K</t>
  </si>
  <si>
    <t>$ 31.18M</t>
  </si>
  <si>
    <t>$ 1.30M</t>
  </si>
  <si>
    <t>5.65x</t>
  </si>
  <si>
    <t>$ 912.36K</t>
  </si>
  <si>
    <t>$ 3.10M</t>
  </si>
  <si>
    <t>5.66x</t>
  </si>
  <si>
    <t>$ 9.10K</t>
  </si>
  <si>
    <t>$ 366.17K</t>
  </si>
  <si>
    <t>$ 275.00K</t>
  </si>
  <si>
    <t>6.55x</t>
  </si>
  <si>
    <t>$ 30.89K</t>
  </si>
  <si>
    <t>$ 117.71K</t>
  </si>
  <si>
    <t>6.89x</t>
  </si>
  <si>
    <t>$ 19.10K</t>
  </si>
  <si>
    <t>$ 145.24K</t>
  </si>
  <si>
    <t>$ 3.57M</t>
  </si>
  <si>
    <t>7.09x</t>
  </si>
  <si>
    <t>$ 58.91K</t>
  </si>
  <si>
    <t>$ 24.22K</t>
  </si>
  <si>
    <t>7.35x</t>
  </si>
  <si>
    <t>0.73x</t>
  </si>
  <si>
    <t>$ 188.39K</t>
  </si>
  <si>
    <t>$ 373.97K</t>
  </si>
  <si>
    <t>$ 2.65M</t>
  </si>
  <si>
    <t>7.69x</t>
  </si>
  <si>
    <t>$ 2.39K</t>
  </si>
  <si>
    <t>$ 373.50K</t>
  </si>
  <si>
    <t>$ 4.28K</t>
  </si>
  <si>
    <t>$ 101.97K</t>
  </si>
  <si>
    <t>$ 182.21K</t>
  </si>
  <si>
    <t>8.83x</t>
  </si>
  <si>
    <t>$ 69.13K</t>
  </si>
  <si>
    <t>$ 957.69K</t>
  </si>
  <si>
    <t>$ 4.90M</t>
  </si>
  <si>
    <t>9.36x</t>
  </si>
  <si>
    <t>$ 644.32K</t>
  </si>
  <si>
    <t>$ 42.36K</t>
  </si>
  <si>
    <t>$ 3.55M</t>
  </si>
  <si>
    <t>9.60x</t>
  </si>
  <si>
    <t>$ 57.98K</t>
  </si>
  <si>
    <t>$ 466.39K</t>
  </si>
  <si>
    <t>$ 1.15M</t>
  </si>
  <si>
    <t>10.01x</t>
  </si>
  <si>
    <t>$ 138.95K</t>
  </si>
  <si>
    <t>$ 1.59M</t>
  </si>
  <si>
    <t>$ 533.92K</t>
  </si>
  <si>
    <t>10.19x</t>
  </si>
  <si>
    <t>$ 232.28K</t>
  </si>
  <si>
    <t>$ 368.54K</t>
  </si>
  <si>
    <t>10.28x</t>
  </si>
  <si>
    <t>$ 29.63K</t>
  </si>
  <si>
    <t>$ 413.07K</t>
  </si>
  <si>
    <t>10.61x</t>
  </si>
  <si>
    <t>$ 2.91K</t>
  </si>
  <si>
    <t>$ 156.73K</t>
  </si>
  <si>
    <t>11.30x</t>
  </si>
  <si>
    <t>$ 15.62K</t>
  </si>
  <si>
    <t>$ 98.26K</t>
  </si>
  <si>
    <t>11.86x</t>
  </si>
  <si>
    <t>$ 206.83K</t>
  </si>
  <si>
    <t>$ 5.60M</t>
  </si>
  <si>
    <t>$ 325.00K</t>
  </si>
  <si>
    <t>11.99x</t>
  </si>
  <si>
    <t>$ 772.66K</t>
  </si>
  <si>
    <t>$ 8.19M</t>
  </si>
  <si>
    <t>12.08x</t>
  </si>
  <si>
    <t>$ 89.18K</t>
  </si>
  <si>
    <t>12.54x</t>
  </si>
  <si>
    <t>$ 705.65K</t>
  </si>
  <si>
    <t>$ 4.45M</t>
  </si>
  <si>
    <t>$ 5.20M</t>
  </si>
  <si>
    <t>12.93x</t>
  </si>
  <si>
    <t>$ 139.14K</t>
  </si>
  <si>
    <t>$ 2.60M</t>
  </si>
  <si>
    <t>13.00x</t>
  </si>
  <si>
    <t>$ 61.63K</t>
  </si>
  <si>
    <t>$ 3.64M</t>
  </si>
  <si>
    <t>13.07x</t>
  </si>
  <si>
    <t>$ 790.54K</t>
  </si>
  <si>
    <t>$ 3.27M</t>
  </si>
  <si>
    <t>13.21x</t>
  </si>
  <si>
    <t>$ 68.10K</t>
  </si>
  <si>
    <t>$ 3.53M</t>
  </si>
  <si>
    <t>13.52x</t>
  </si>
  <si>
    <t>$ 41.80K</t>
  </si>
  <si>
    <t>$ 344.88K</t>
  </si>
  <si>
    <t>13.78x</t>
  </si>
  <si>
    <t>$ 982.37K</t>
  </si>
  <si>
    <t>$ 1.67M</t>
  </si>
  <si>
    <t>15.88x</t>
  </si>
  <si>
    <t>$ 105.88K</t>
  </si>
  <si>
    <t>$ 24.77K</t>
  </si>
  <si>
    <t>$ 1.26K</t>
  </si>
  <si>
    <t>$ 6.00M</t>
  </si>
  <si>
    <t>$ 480.00K</t>
  </si>
  <si>
    <t>16.72x</t>
  </si>
  <si>
    <t>$ 49.31K</t>
  </si>
  <si>
    <t>$ 562.47K</t>
  </si>
  <si>
    <t>$ 1.36M</t>
  </si>
  <si>
    <t>17.26x</t>
  </si>
  <si>
    <t>$ 84.17K</t>
  </si>
  <si>
    <t>$ 7.88M</t>
  </si>
  <si>
    <t>17.34x</t>
  </si>
  <si>
    <t>$ 772.38K</t>
  </si>
  <si>
    <t>17.98x</t>
  </si>
  <si>
    <t>$ 595.39K</t>
  </si>
  <si>
    <t>$ 8.13M</t>
  </si>
  <si>
    <t>18.02x</t>
  </si>
  <si>
    <t>$ 15.55K</t>
  </si>
  <si>
    <t>$ 1.17M</t>
  </si>
  <si>
    <t>18.11x</t>
  </si>
  <si>
    <t>$ 207.46K</t>
  </si>
  <si>
    <t>$ 2.46M</t>
  </si>
  <si>
    <t>$ 800.00K</t>
  </si>
  <si>
    <t>1.31x</t>
  </si>
  <si>
    <t>$ 6.94M</t>
  </si>
  <si>
    <t>$ 588.43K</t>
  </si>
  <si>
    <t>$ 2.49M</t>
  </si>
  <si>
    <t>$ 18.31K</t>
  </si>
  <si>
    <t>1.34x</t>
  </si>
  <si>
    <t>$ 210.91K</t>
  </si>
  <si>
    <t>$ 461.35K</t>
  </si>
  <si>
    <t>1.51x</t>
  </si>
  <si>
    <t>$ 36.38K</t>
  </si>
  <si>
    <t>$ 655.16K</t>
  </si>
  <si>
    <t>Polkastarter</t>
  </si>
  <si>
    <t>Blockchain</t>
  </si>
  <si>
    <t>Sub-Category</t>
  </si>
  <si>
    <t>Ethereum, Harmony</t>
  </si>
  <si>
    <t>NFT, Yield Farming, Staking, Governance, DAO, Metaverse, Play To Earn, Collectibles, Gaming Guild, Polygon Ecosystem</t>
  </si>
  <si>
    <t>Ethereum</t>
  </si>
  <si>
    <t>NFT</t>
  </si>
  <si>
    <t>Governance, Marketplace, Staking, Yield Farming, Metaverse</t>
  </si>
  <si>
    <t>Ethereum, Terra Classic</t>
  </si>
  <si>
    <t>Blockchain Infrastructure</t>
  </si>
  <si>
    <t>NFT, Payments, Cross-Chain, Governance, Wallet</t>
  </si>
  <si>
    <t>Cross-Chain, Oracle, Polkadot Ecosystem</t>
  </si>
  <si>
    <t>DeFi</t>
  </si>
  <si>
    <t>Governance, DAO</t>
  </si>
  <si>
    <t>Ethereum, BNB, Polygon</t>
  </si>
  <si>
    <t>NFT, Yield Farming, Play To Earn, collectibles, metaverse, polygon ecosystem, bnb chain ecosystem</t>
  </si>
  <si>
    <t>play to earn, governance, metaverse, marketplace, nft, wrapped tokens</t>
  </si>
  <si>
    <t>Blockchain Service</t>
  </si>
  <si>
    <t>Status</t>
  </si>
  <si>
    <t>ACTIVE</t>
  </si>
  <si>
    <t>INACTIVE</t>
  </si>
  <si>
    <t>BNB</t>
  </si>
  <si>
    <t>launchpad, bnb chain ecosystem</t>
  </si>
  <si>
    <t>Ethereum, BNB</t>
  </si>
  <si>
    <t>nft, governance, staking, binance launchpool, play to earn, metaverse</t>
  </si>
  <si>
    <t>fantom ecosystem, avalanche ecosystem</t>
  </si>
  <si>
    <t>VR/AR, metaverse, play to earn, nft</t>
  </si>
  <si>
    <t>sports, bnb chain ecosystem, play to earn, gambling and betting</t>
  </si>
  <si>
    <t>launchpad, nft, loan, marketplace, amm</t>
  </si>
  <si>
    <t>Avalanche</t>
  </si>
  <si>
    <t>nft, metaverse, move to earn (m2e), avalanche ecosystem</t>
  </si>
  <si>
    <t>Ethereum, Zilliqa, BNB, Polygon</t>
  </si>
  <si>
    <t>Social</t>
  </si>
  <si>
    <t>marketplace, nft, watch to earn, social media</t>
  </si>
  <si>
    <t>play to earn, nft, metaverse, staking, governance</t>
  </si>
  <si>
    <t>BNB Chain ecosystem, nft, play to earn, collectibles</t>
  </si>
  <si>
    <t>governance, staking, yield farming</t>
  </si>
  <si>
    <t>Solana</t>
  </si>
  <si>
    <t>VR/AR, play to earn, solana ecosystem, metaverse</t>
  </si>
  <si>
    <t>bnb chain ecosystem, nft</t>
  </si>
  <si>
    <t>play to earn, nft</t>
  </si>
  <si>
    <t>lending/borrowing, loan</t>
  </si>
  <si>
    <t>nft, staking, governance, bnb chain ecosystem, cross-chain, social media</t>
  </si>
  <si>
    <t>staking, governance, dapp, polygon ecosystem, sythetic assets, derivatives</t>
  </si>
  <si>
    <t>Governance, collectibles</t>
  </si>
  <si>
    <t>staking, nft, bnb chain ecosystem, collectibles, cross-chain, dex, launchpad</t>
  </si>
  <si>
    <t>bnb chain ecosystem, play to earn, nft, metaverse</t>
  </si>
  <si>
    <t>bnb chain ecosystem, metaverse, nft, play to earn</t>
  </si>
  <si>
    <t>yield farming, cross-chain, bnb chain ecosystem, terra ecosystem</t>
  </si>
  <si>
    <t>BNB, Ethereum, Polygon</t>
  </si>
  <si>
    <t>polygon ecosystem, staking, metaverse, marketplace, nft, play to earn</t>
  </si>
  <si>
    <t>nft, launchpad</t>
  </si>
  <si>
    <t>Polygon, BNB, Ethereum</t>
  </si>
  <si>
    <t>launchpad, staking, governance, polygon ecosystem, dapp</t>
  </si>
  <si>
    <t>metaverse, bnb chain ecosystem</t>
  </si>
  <si>
    <t>play to earn, metaverse, nft</t>
  </si>
  <si>
    <t>dao, nft, play to earn, bnb chain ecosystem</t>
  </si>
  <si>
    <t>nft, play to earn, staking, yield farming</t>
  </si>
  <si>
    <t>ai</t>
  </si>
  <si>
    <t>BNB, Ethereum</t>
  </si>
  <si>
    <t>governance, launchpad, staking</t>
  </si>
  <si>
    <t>staking, security</t>
  </si>
  <si>
    <t>bnb chain ecosystem, metaverse, marketplace, nft</t>
  </si>
  <si>
    <t>dapp, nft, staking, solana ecosystem</t>
  </si>
  <si>
    <t>bnb chain ecosystem, nft, marketplace, staking, governance</t>
  </si>
  <si>
    <t>staking, governance, polygon ecosystem</t>
  </si>
  <si>
    <t>cross-chain, loan, staking, governance, yield farming, assets</t>
  </si>
  <si>
    <t>bnb chain ecosystem</t>
  </si>
  <si>
    <t>governance, staking</t>
  </si>
  <si>
    <t>bnb chain ecosystem, cross-chain, nft, metaverse</t>
  </si>
  <si>
    <t>nft, marketplace, polkadot ecosystem, dapp</t>
  </si>
  <si>
    <t>bnb chain ecosystem, play to earn, nft</t>
  </si>
  <si>
    <t>bnb chain ecosystem, payments</t>
  </si>
  <si>
    <t>yield farming, smart contract platform, yield aggregator, dapp</t>
  </si>
  <si>
    <t>Ethereum, Ontology, BNB</t>
  </si>
  <si>
    <t>governance, tron ecosystem, cross-chain, solana ecosystem, exchange aggregator, bnb chain ecosystem</t>
  </si>
  <si>
    <t>Polygon, BNB</t>
  </si>
  <si>
    <t>play to earn, polygon ecosystem, collectibles, bnb chain ecosystem, nft</t>
  </si>
  <si>
    <t>amm, staking, yield farming, governance, heco ecosystem</t>
  </si>
  <si>
    <t>bnb chain ecosystem, move to earn (m2e)</t>
  </si>
  <si>
    <t>dapp, cross-chain, bnb chain ecosystem, yield farming, nft, marketplace, avalanche ecosystem, polygon ecosystem, heco ecosystem, launchpad, staking, collectibles</t>
  </si>
  <si>
    <t>governance, nft, marketplace, polkadot ecosystem, staking</t>
  </si>
  <si>
    <t>play to earn, nft, marketplace</t>
  </si>
  <si>
    <t>yield farming, nft, sports, polygon ecosystem</t>
  </si>
  <si>
    <t>Ethereum, Polkadot</t>
  </si>
  <si>
    <t>polkadot ecosystem, staking, cross-chain, tron ecosystem</t>
  </si>
  <si>
    <t>nft, staking, governance, yield farming, marketplace, polygon ecosystem</t>
  </si>
  <si>
    <t>Terra Classic, BNB, Ethereum</t>
  </si>
  <si>
    <t>governance, insurance, payments, staking, yield farming, terra ecosystem, launchpad, dex</t>
  </si>
  <si>
    <t>move to earn (m2e)</t>
  </si>
  <si>
    <t>dapp, payments, staking, cross-chain, polygon ecosystem, bnb chain ecosystem</t>
  </si>
  <si>
    <t>avalanche ecosystem, metaverse</t>
  </si>
  <si>
    <t>yield farming, cross-chain, payments, governance, polygon ecosystem</t>
  </si>
  <si>
    <t>collectibles, nft</t>
  </si>
  <si>
    <t>Ethereum, Polygon, BNB</t>
  </si>
  <si>
    <t>nft, marketplace, staking, bnb chain ecosystem, polygon ecosystem, play to earn, collectibles, cosmos ecosystem, metaverse, sports</t>
  </si>
  <si>
    <t>yield farming, bnb chain ecosystem, dex, exchange token, derivatives</t>
  </si>
  <si>
    <t>yield farming, lending/borrowing</t>
  </si>
  <si>
    <t>yield farming, nft, dapp, polygon ecosystem, cross-chain, solana ecosystem</t>
  </si>
  <si>
    <t>Ethereum, Polygon</t>
  </si>
  <si>
    <t>nft, staking, governance</t>
  </si>
  <si>
    <t>Solana, BNB</t>
  </si>
  <si>
    <t>nft, collectibles, solana ecosystem, sports, marketplace, governance, staking</t>
  </si>
  <si>
    <t>polygon ecosystem, predictions</t>
  </si>
  <si>
    <t>BNB, Elrond</t>
  </si>
  <si>
    <t>Polygon</t>
  </si>
  <si>
    <t>play to earn, polygon ecosystem, nft</t>
  </si>
  <si>
    <t>Solana, Ethereum</t>
  </si>
  <si>
    <t>solana ecosystem, dapp, exchange aggregator, cross-chain, exchange token, dex</t>
  </si>
  <si>
    <t>Secret Network, Ethereum</t>
  </si>
  <si>
    <t>amm, governance, cross-chain</t>
  </si>
  <si>
    <t>bnb chain ecosystem, nft, play to earn, marketplace, governance</t>
  </si>
  <si>
    <t>BNB, Polygon, Ethereum</t>
  </si>
  <si>
    <t>marketplace, nft, governance, staking, launchpad, amm, yield farming, polygon ecosystem, cross-chain</t>
  </si>
  <si>
    <t>CeFi</t>
  </si>
  <si>
    <t>payments, dapp, cross-chain, yield farming, amm, wallet</t>
  </si>
  <si>
    <t>bnb chain ecosystem, staking, collectibles</t>
  </si>
  <si>
    <t>Celo, BNB, Ethereum</t>
  </si>
  <si>
    <t>staking, privacy, lending/borrowing, governance, bnb chain ecosystem</t>
  </si>
  <si>
    <t>BNB, Terra Classic</t>
  </si>
  <si>
    <t>bnb chain ecosystem, terra ecosystem, collectibles, nft, play to earn, metaverse</t>
  </si>
  <si>
    <t>amm, loan, governance, dex</t>
  </si>
  <si>
    <t>Ethereum, Arbitrum</t>
  </si>
  <si>
    <t>cross-chain, amm, dex, dapp, staking, yield farming, yield aggregator, exchange token</t>
  </si>
  <si>
    <t>social media, social network</t>
  </si>
  <si>
    <t>nft, play to earn, collectibles</t>
  </si>
  <si>
    <t>gaming guild, bnb chain ecosystem, dao, nft, play to earn, yield farming, cross-chain</t>
  </si>
  <si>
    <t>play to earn, cross-chain, nft</t>
  </si>
  <si>
    <t>nft, play to earn, marketplace, polygon ecosystem</t>
  </si>
  <si>
    <t>Cardano, Ethereum</t>
  </si>
  <si>
    <t>staking, nft, marketplace, governance, dex, amm, yield farming</t>
  </si>
  <si>
    <t>staking, yield farming</t>
  </si>
  <si>
    <t>lending/borrowing, near ecosystem</t>
  </si>
  <si>
    <t>governance, nft, play to earn, metaverse, dao, polygon ecosystem</t>
  </si>
  <si>
    <t>Financial Services</t>
  </si>
  <si>
    <t>payments, marketplace, cross-chain, amm, governance</t>
  </si>
  <si>
    <t>Fantom</t>
  </si>
  <si>
    <t>launchpad, fantom ecosystem, staking</t>
  </si>
  <si>
    <t>solana ecosystem, lending/borrowing, loan, dapp, dao, governance</t>
  </si>
  <si>
    <t>Avalanche, Ethereum, BNB, Terra Classic</t>
  </si>
  <si>
    <t>yield farming, staking, avalanche ecosystem</t>
  </si>
  <si>
    <t>Cardano</t>
  </si>
  <si>
    <t>dao, yield farming, exchange token, amm, staking, dex</t>
  </si>
  <si>
    <t>BNB, KardiaChain</t>
  </si>
  <si>
    <t>sports, play to earn, nft, bnb chain ecosystem, collectibles, marketplace, metaverse</t>
  </si>
  <si>
    <t>solana ecosystem, play to earn, nft, metaverse</t>
  </si>
  <si>
    <t>dapp</t>
  </si>
  <si>
    <t>amm, governance, loan, staking, polygon ecosystem, dex, lending/borrowing</t>
  </si>
  <si>
    <t>dao, governance, metaverse, nft, solana ecosystem, play to earn</t>
  </si>
  <si>
    <t>nft, marketplace, governance, polkadot ecosystem</t>
  </si>
  <si>
    <t>nft, play to earn, metaverse, marketplace</t>
  </si>
  <si>
    <t>governance, nft, launchpad, marketplace, dapp, collectibles</t>
  </si>
  <si>
    <t>Ethereum, BNB, MetisDAO</t>
  </si>
  <si>
    <t>governance, bnb chain ecosystem, layer-2</t>
  </si>
  <si>
    <t>gaming guild, bnb chain ecosystem, nft, play to earn, staking, governance</t>
  </si>
  <si>
    <t>polygon ecosystem, marketplace, loan, yield farming, governance</t>
  </si>
  <si>
    <t>marketplace, metaverse, launchpad, play to earn</t>
  </si>
  <si>
    <t>bnb chain ecosystem, play to earn, metaverse, nft</t>
  </si>
  <si>
    <t>marketplace, nft, play to earn, governance, dao, metaverse</t>
  </si>
  <si>
    <t>staking, governance, polkadot ecosystem</t>
  </si>
  <si>
    <t>gaming guild, dao, metaverse, nft, governance, play to earn, staking</t>
  </si>
  <si>
    <t>staking, dapp, governance, polkadot ecosystem</t>
  </si>
  <si>
    <t>payments, polygon ecosystem, mobile</t>
  </si>
  <si>
    <t>Cloud Computing</t>
  </si>
  <si>
    <t>governance, marketplace, staking, nft, polygon ecosystem, bnb chain ecosystem</t>
  </si>
  <si>
    <t>bnb chain ecosystem, nft, collectibles, play to earn, metaverse, marketplace</t>
  </si>
  <si>
    <t>bnb chain ecosystem, play to earn, nft, marketplace, staking, governance</t>
  </si>
  <si>
    <t>polkadot ecosystem, yield aggregator, yield farming, staking</t>
  </si>
  <si>
    <t>metaverse, nft, play to earn, marketplace, bnb chain ecosystem</t>
  </si>
  <si>
    <t>bnb chain ecosystem, logistics</t>
  </si>
  <si>
    <t>play to earn, solana ecosystem, nft, collectibles, metaverse</t>
  </si>
  <si>
    <t>play to earn, metaverse, nft, polygon ecosystem, collectibles</t>
  </si>
  <si>
    <t>bnb chain ecosystem, nft, synthetic assets</t>
  </si>
  <si>
    <t>nft, collectibles, dao, marketplace, metaverse, staking</t>
  </si>
  <si>
    <t>marketplace</t>
  </si>
  <si>
    <t>polkadot ecosystem, governance, staking, loan</t>
  </si>
  <si>
    <t>governance, cross-chain, staking</t>
  </si>
  <si>
    <t>bnb chain ecosystem, staking, dao, lending/borrowing, loan, governance</t>
  </si>
  <si>
    <t>yield farming, cross-chain, oracle, security</t>
  </si>
  <si>
    <t>bnb chain ecosystem, metaverse, nft, staking</t>
  </si>
  <si>
    <t>dapp, governance, nft, smart contract platform, cross-chain, launchpad</t>
  </si>
  <si>
    <t>insurance, yield farming, governance, staking, bnb chain ecosystem, polkadot ecosystem, solana ecosystem, xdai ecosystem</t>
  </si>
  <si>
    <t>social media, music, collectibles, bnb chain ecosystem</t>
  </si>
  <si>
    <t>governance, staking, amm, loan, exchange token, dex</t>
  </si>
  <si>
    <t>dapp, staking, insurance, bnb chain ecosystem, cross-chain</t>
  </si>
  <si>
    <t>social network, bnb chain ecosystem, polygon ecosystem</t>
  </si>
  <si>
    <t>Moonriver</t>
  </si>
  <si>
    <t>yield farming, dex, dapp, launchpad, amm, cross-chain, nft, staking</t>
  </si>
  <si>
    <t>bnb chain ecosytem, play to earn, nft, marketplace</t>
  </si>
  <si>
    <t>cross-chain, amm, staking, bnb chain ecosystem, solana ecosystem, polkadot ecosystem, marketplace, governance</t>
  </si>
  <si>
    <t>gaming guild, play to earn, nft, marketplace, cross-chain</t>
  </si>
  <si>
    <t>polygon ecosystem, cross-chain, data service, advertising</t>
  </si>
  <si>
    <t>staking, governance, marketplace, logistics</t>
  </si>
  <si>
    <t>bnb chain ecosystem, metaverse, play to earn, yield farming, nft</t>
  </si>
  <si>
    <t>nft, lending.borrowing, cross-chain, staking, governance, loan</t>
  </si>
  <si>
    <t>staking, governance, launchpad, cross-chain, nft</t>
  </si>
  <si>
    <t>nft, cross-chain, marketplace, art, bnb chain ecosystem, collectibles</t>
  </si>
  <si>
    <t>governance, nft, play to earn, collectibles, bnb chain ecosystem, marketplace</t>
  </si>
  <si>
    <t>dapp, nft, cross-chain, bnb chain ecosystem, yield farming</t>
  </si>
  <si>
    <t>amm, cross-chain</t>
  </si>
  <si>
    <t>marketplace, nft, play to earn, bnb chain ecosystem, dapp, metaverse</t>
  </si>
  <si>
    <t>nft, metaverse, bnb chain ecosystem</t>
  </si>
  <si>
    <t>nft, cross-chain, marketplace</t>
  </si>
  <si>
    <t>cross-chain, staking, security, verification</t>
  </si>
  <si>
    <t>bnb chain ecosystem, cross-chain, nft</t>
  </si>
  <si>
    <t>nft, polygon ecosystem, metaverse, sports, play to earn</t>
  </si>
  <si>
    <t>nft, cex, exchange token</t>
  </si>
  <si>
    <t>oracle, governance</t>
  </si>
  <si>
    <t>nft, play to earn, bnb chain ecosystem</t>
  </si>
  <si>
    <t>bnb chain ecosystem, nft, marketplace</t>
  </si>
  <si>
    <t>gaming guild, play to earn, nft, marketplace, metaverse, bnb chain ecosystem</t>
  </si>
  <si>
    <t>metaverse, polygon ecosystem, nft</t>
  </si>
  <si>
    <t>play to earn</t>
  </si>
  <si>
    <t>bnb chain ecosystem, nft, play to earn, marketplace, collectibles</t>
  </si>
  <si>
    <t>polkadot ecosystem, staking, bnb chain ecosystem, cross-chain, amm, exchange token</t>
  </si>
  <si>
    <t>dex, staking, yield farming, cross-chain, bnb chain ecosystem, polkadot ecosystem, solana ecosystem, governance, exchange token</t>
  </si>
  <si>
    <t>nft, yield farming, staking, governance, collectibles</t>
  </si>
  <si>
    <t>nft, yield farming, fantom ecosystem, polygon ecosystem, collectibles</t>
  </si>
  <si>
    <t>nft, staking, dapp, marketplace, cross-chain, play to earn, collectibles</t>
  </si>
  <si>
    <t>vr/ar, nft, marketplace, metaverse</t>
  </si>
  <si>
    <t>governance, staking, launchpad, bnb chain ecosystem, cross-chain</t>
  </si>
  <si>
    <t>polygon ecosystem, gambling and betting, predictions</t>
  </si>
  <si>
    <t>nft, marketplace, governance, bnb chain ecosystem</t>
  </si>
  <si>
    <t>Ethereum, BNB, HECO Chain, Arbitrum</t>
  </si>
  <si>
    <t>staking, governance, heco ecosystem, cross-chain, amm, dex, arbitrum ecosystem, derivatives</t>
  </si>
  <si>
    <t>oracle, polkadot ecosystem, gambling and betting, predictions</t>
  </si>
  <si>
    <t>governance, staking, bnb chain ecosystem, polygon ecosystem</t>
  </si>
  <si>
    <t>Polygon, Ethereum</t>
  </si>
  <si>
    <t>amm, cross-chain, governance, yield farming, nft, launchpad, arbitrum ecosystem, dex</t>
  </si>
  <si>
    <t>dapp, nft, governance, polygon ecosystem</t>
  </si>
  <si>
    <t>play to earn, nft, marketplace, bnb chain ecosystem, cross-chain, polygon ecosystem</t>
  </si>
  <si>
    <t>amm, governance, dapp, launchpad, dex</t>
  </si>
  <si>
    <t>staking, oracle, polygon ecosystem</t>
  </si>
  <si>
    <t>cross-chain, play to earn, nft</t>
  </si>
  <si>
    <t>staking, governance, amm, insurance</t>
  </si>
  <si>
    <t>polygon ecosystem, governance, dao</t>
  </si>
  <si>
    <t>polkadot ecosystem, governance, oracle, smart contract platform, data service, layer-1</t>
  </si>
  <si>
    <t>polkadot ecosystem, polygon ecosystem, play to earn, nft, bnb chain ecosystem</t>
  </si>
  <si>
    <t>marketplace, metaverse, play to earn, binance launchpool</t>
  </si>
  <si>
    <t>yield farming, staking, governance, polygon ecosystem</t>
  </si>
  <si>
    <t>nft, marketplace, staking, governance, polygon ecosystem, launchpad, collectibles, play to earn, bnb chain ecosystem</t>
  </si>
  <si>
    <t>exchange aggregator, dex</t>
  </si>
  <si>
    <t>dapp, staking, cross-chain, polygon ecosystem, bnb chain ecosystem</t>
  </si>
  <si>
    <t>polygon ecosystem, verification</t>
  </si>
  <si>
    <t>Ethereum, BNB, TRON</t>
  </si>
  <si>
    <t>staking, yield farming, bnb chain ecosystem, tron ecosystem, yield aggregator, dapp, exchange token, cex</t>
  </si>
  <si>
    <t>staking, insurance</t>
  </si>
  <si>
    <t>bnb chain ecosystem, governance, nft, play to earn</t>
  </si>
  <si>
    <t>polkadot ecosystem, dapp</t>
  </si>
  <si>
    <t>polygon ecosystem, heco ecosystem</t>
  </si>
  <si>
    <t>sports, nft, marketplace, collectibles</t>
  </si>
  <si>
    <t>marketplace, nft, polkadot ecosystem, launchpad</t>
  </si>
  <si>
    <t>polkadot ecosystem, governance, staking</t>
  </si>
  <si>
    <t>nft, staking, sports, move to earn</t>
  </si>
  <si>
    <t>collectibles, marketplace, nft, staking, bnb chain ecosystem</t>
  </si>
  <si>
    <t>governance</t>
  </si>
  <si>
    <t>yield aggregator, polygon ecosystem</t>
  </si>
  <si>
    <t>staking, governance, polygon ecosystem, derivatives</t>
  </si>
  <si>
    <t>polkadot ecosystem, amm, nft, staking, dex</t>
  </si>
  <si>
    <t>Ethereum, Solana</t>
  </si>
  <si>
    <t>governance, solana ecosystem</t>
  </si>
  <si>
    <t>payments, staking</t>
  </si>
  <si>
    <t>governance, dapp, nft, staking</t>
  </si>
  <si>
    <t>Cloud Storage</t>
  </si>
  <si>
    <t>oracle</t>
  </si>
  <si>
    <t>staking, governance, polkadot ecosystem, insurance, polygon ecosystem</t>
  </si>
  <si>
    <t>play to earn, nft, bnb chain ecosystem, staking, cross-chain</t>
  </si>
  <si>
    <t>cross-chain, smart contract platform, staking</t>
  </si>
  <si>
    <t>marketplace, nft, play to earn, metaverse, collectibles</t>
  </si>
  <si>
    <t>nft, governance, dapp, collectibles</t>
  </si>
  <si>
    <t>marketplace, staking, loan, cross-chain</t>
  </si>
  <si>
    <t>metaverse, nft, play to earn</t>
  </si>
  <si>
    <t>polygon ecosystem, marketplace, staking, governance, lending/borrowing</t>
  </si>
  <si>
    <t>data service, privacy, digital identity</t>
  </si>
  <si>
    <t>metaverse, nft, sports, collectibles, bnb chain ecosystem, play to earn, move to earn</t>
  </si>
  <si>
    <t>oracle, staking, smart contract platform</t>
  </si>
  <si>
    <t>polkadot ecosystem, amm, oracle, governance, staking, yield farming</t>
  </si>
  <si>
    <t>cross-chain, bnb chain ecosystem, polygon ecosystem, nft, metaverse, play to earn, staking, governance</t>
  </si>
  <si>
    <t>marketplace, dapp, nft, governance, tron ecosystem, play to earn, collectibles</t>
  </si>
  <si>
    <t>marketplace, staking, nft, play to earn, polygon ecosystem, metaverse, collectibles</t>
  </si>
  <si>
    <t>Polkadot, Ethereum</t>
  </si>
  <si>
    <t>insurance, governance, staking</t>
  </si>
  <si>
    <t>cross-chain, amm, synthetic assets, dao, polygon ecosystem, bnb chain ecosystem</t>
  </si>
  <si>
    <t>nft, play to earn, cross-chain</t>
  </si>
  <si>
    <t>play to earn, nft, metaverse</t>
  </si>
  <si>
    <t>bnb chain ecosystem, insurance, lending/borrowing, dex, derivatives</t>
  </si>
  <si>
    <t>nft, staking, loan, governance, yield farming</t>
  </si>
  <si>
    <t>play to earn, nft, bnb chain ecosystem, metaverse, marketplace</t>
  </si>
  <si>
    <t>dao, governance, marketplace, metaverse, play to earn, staking</t>
  </si>
  <si>
    <t>bnb chain ecosystem, nft, play to earn, staking, marketplace, governance</t>
  </si>
  <si>
    <t>bnb chain ecosystem, nft, play to earn, staking</t>
  </si>
  <si>
    <t>amm, loan, governance</t>
  </si>
  <si>
    <t>cross-chain, oracle, polkadot ecosystem, governance</t>
  </si>
  <si>
    <t>cross-chain, amm</t>
  </si>
  <si>
    <t>staking, payments, avalanche ecosystem, polygon ecosystem, amm, wallet</t>
  </si>
  <si>
    <t>social network, social media, polygon ecosystem</t>
  </si>
  <si>
    <t>staking, yield farming, bnb chain ecosystem</t>
  </si>
  <si>
    <t>governance, staking, index</t>
  </si>
  <si>
    <t>governance, polygon ecosystem, nft</t>
  </si>
  <si>
    <t>marketplace, metaverse, nft, play to earn, polygon ecosystem</t>
  </si>
  <si>
    <t>collectibles, nft, play to earn, polygon ecosystem</t>
  </si>
  <si>
    <t>dao, governance</t>
  </si>
  <si>
    <t>polygon ecosystem, sports, play to earn</t>
  </si>
  <si>
    <t>governance, nft, marketplace, lending/borrowing, yield farming, play to earn, collectibles</t>
  </si>
  <si>
    <t>nft, governance, staking, marketplace</t>
  </si>
  <si>
    <t>bnb  chain ecosystem, nft, play to earn, staking</t>
  </si>
  <si>
    <t>launchpad, polygon ecosystem, crowdfunding</t>
  </si>
  <si>
    <t>dapp, nft, payments, privacy, polygon ecosystem, governance, dao, staking</t>
  </si>
  <si>
    <t>marketplace, vr/ar, metaverse, nft, polygon ecosystem</t>
  </si>
  <si>
    <t>staking, yield farming, avalanche ecosystem, cross-chain, dao, governance</t>
  </si>
  <si>
    <t>nft, marketplace, play to earn</t>
  </si>
  <si>
    <t>amm, nft</t>
  </si>
  <si>
    <t>open source, smart contract</t>
  </si>
  <si>
    <t>marketplace, nft</t>
  </si>
  <si>
    <t>amm</t>
  </si>
  <si>
    <t>nft, marketplace, music</t>
  </si>
  <si>
    <t>dapp, wallet</t>
  </si>
  <si>
    <t>governance, dao</t>
  </si>
  <si>
    <t>cross-chain, metaverse</t>
  </si>
  <si>
    <t>yield aggregator</t>
  </si>
  <si>
    <t>cross-chain, launchpad</t>
  </si>
  <si>
    <t>artifical intelligence</t>
  </si>
  <si>
    <t>assets, artificial intelligence</t>
  </si>
  <si>
    <t>HECO</t>
  </si>
  <si>
    <t>social network, ai</t>
  </si>
  <si>
    <t>social network</t>
  </si>
  <si>
    <t>mobile, marketplace, social media</t>
  </si>
  <si>
    <t>freelance, governance, nft</t>
  </si>
  <si>
    <t>dao, marketplace, nft, collectibles</t>
  </si>
  <si>
    <t>index, mgnr</t>
  </si>
  <si>
    <t>social, payments</t>
  </si>
  <si>
    <t>Market Cap (modified)</t>
  </si>
  <si>
    <t>Volume 24 hr (modified)</t>
  </si>
  <si>
    <t>TGE ROI (modified)</t>
  </si>
  <si>
    <t>ATH TGE ROI (modified)</t>
  </si>
  <si>
    <t>Raise by Launchpad (modified)</t>
  </si>
  <si>
    <t>Total Raise (modified)</t>
  </si>
  <si>
    <t>TGE Mod 2 (add +1)</t>
  </si>
  <si>
    <t>ATH TGE mod 2 (add 1)</t>
  </si>
  <si>
    <t>TGE Mod 2 (add 1)</t>
  </si>
  <si>
    <t>ATH TGE mod 2 (add +1)</t>
  </si>
  <si>
    <t>TGE mod 2 (Add +1 )</t>
  </si>
  <si>
    <t>TGE Mod 2 (Add 1)</t>
  </si>
  <si>
    <t>Cross-Chain</t>
  </si>
  <si>
    <t>BSCPad</t>
  </si>
  <si>
    <t>WagyuSwap</t>
  </si>
  <si>
    <t>WAG</t>
  </si>
  <si>
    <t>YES</t>
  </si>
  <si>
    <t>bnb chain ecosystem, dex, staking, dapp</t>
  </si>
  <si>
    <t>$ 685.85K</t>
  </si>
  <si>
    <t>$ 24.24K</t>
  </si>
  <si>
    <t>1.47x</t>
  </si>
  <si>
    <t>333.38x</t>
  </si>
  <si>
    <t>NFTLaunch</t>
  </si>
  <si>
    <t>NFTL</t>
  </si>
  <si>
    <t>NO</t>
  </si>
  <si>
    <t>marketplace, nft, staking, launchpad, collectibles</t>
  </si>
  <si>
    <t>$ 9.78K</t>
  </si>
  <si>
    <t>5.89x</t>
  </si>
  <si>
    <t>317.54x</t>
  </si>
  <si>
    <t>$ 101.25K</t>
  </si>
  <si>
    <t>$ 288.73K</t>
  </si>
  <si>
    <t>GameZone</t>
  </si>
  <si>
    <t>GZONE</t>
  </si>
  <si>
    <t>bnb chain ecosystem, nft, play to earn, staking, launchpad</t>
  </si>
  <si>
    <t>$ 10.83M</t>
  </si>
  <si>
    <t>$ 44.33K</t>
  </si>
  <si>
    <t>5.31x</t>
  </si>
  <si>
    <t>236.55x</t>
  </si>
  <si>
    <t>$ 112.50K</t>
  </si>
  <si>
    <t>BitOrbit</t>
  </si>
  <si>
    <t>BITORB</t>
  </si>
  <si>
    <t>bnb chain ecosystem, social media</t>
  </si>
  <si>
    <t>$ 308.45K</t>
  </si>
  <si>
    <t>$ 1.16K</t>
  </si>
  <si>
    <t>201.47x</t>
  </si>
  <si>
    <t>$ 129.00K</t>
  </si>
  <si>
    <t>$ 290.00K</t>
  </si>
  <si>
    <t>CrossWallet</t>
  </si>
  <si>
    <t>CWT</t>
  </si>
  <si>
    <t>cross-chain, dapp, staking, governance, tron ecosystem, wallet</t>
  </si>
  <si>
    <t>$ 2.92M</t>
  </si>
  <si>
    <t>11.75x</t>
  </si>
  <si>
    <t>199.76x</t>
  </si>
  <si>
    <t>$ 149.25K</t>
  </si>
  <si>
    <t>$ 298.50K</t>
  </si>
  <si>
    <t>$ 44.38M</t>
  </si>
  <si>
    <t>$ 470.93K</t>
  </si>
  <si>
    <t>4.68x</t>
  </si>
  <si>
    <t>BSCS</t>
  </si>
  <si>
    <t>nft, marketplace</t>
  </si>
  <si>
    <t>$ 688.76K</t>
  </si>
  <si>
    <t>$ 653.64K</t>
  </si>
  <si>
    <t>1.77x</t>
  </si>
  <si>
    <t>121.26x</t>
  </si>
  <si>
    <t>$ 885.00K</t>
  </si>
  <si>
    <t>$ 158.76K</t>
  </si>
  <si>
    <t>$ 28.71K</t>
  </si>
  <si>
    <t>GHSP</t>
  </si>
  <si>
    <t>marketplace, nft, play to earn</t>
  </si>
  <si>
    <t>$ 50.58K</t>
  </si>
  <si>
    <t>0.32x</t>
  </si>
  <si>
    <t>64.10x</t>
  </si>
  <si>
    <t>$ 10.00K</t>
  </si>
  <si>
    <t>marketplace, metaverse, launchpad, play to eanr</t>
  </si>
  <si>
    <t>$ 58.45K</t>
  </si>
  <si>
    <t>MEDA</t>
  </si>
  <si>
    <t>0.74x</t>
  </si>
  <si>
    <t>45.98x</t>
  </si>
  <si>
    <t>CSWAP</t>
  </si>
  <si>
    <t>bnb chain ecosystem, dex, cross-chain, exchange token</t>
  </si>
  <si>
    <t>$ 406.06K</t>
  </si>
  <si>
    <t>2.03x</t>
  </si>
  <si>
    <t>39.60x</t>
  </si>
  <si>
    <t>QMALL</t>
  </si>
  <si>
    <t>cex, exchange token, bnb chain ecosystem</t>
  </si>
  <si>
    <t>$ 18.94M</t>
  </si>
  <si>
    <t>$ 853.71K</t>
  </si>
  <si>
    <t>19.50x</t>
  </si>
  <si>
    <t>39.09x</t>
  </si>
  <si>
    <t>ORO</t>
  </si>
  <si>
    <t>bnb chain ecosystem, collectibles, marketplace, nft, play to earn</t>
  </si>
  <si>
    <t>$ 79.87K</t>
  </si>
  <si>
    <t>$ 37.82K</t>
  </si>
  <si>
    <t>36.26x</t>
  </si>
  <si>
    <t>VERVE</t>
  </si>
  <si>
    <t>social media, bnb chain ecosystem</t>
  </si>
  <si>
    <t>$ 261.03K</t>
  </si>
  <si>
    <t>1.04x</t>
  </si>
  <si>
    <t>34.14x</t>
  </si>
  <si>
    <t>SWAPZ</t>
  </si>
  <si>
    <t>amm, dapp, staking, tron ecosystem, exchange token, dex</t>
  </si>
  <si>
    <t>$ 812.06K</t>
  </si>
  <si>
    <t>0.87x</t>
  </si>
  <si>
    <t>27.35x</t>
  </si>
  <si>
    <t>PKR</t>
  </si>
  <si>
    <t>nft, staking, tron ecosystem</t>
  </si>
  <si>
    <t>$ 759.87K</t>
  </si>
  <si>
    <t>$ 78.01K</t>
  </si>
  <si>
    <t>25.62x</t>
  </si>
  <si>
    <t>$ 150.75K</t>
  </si>
  <si>
    <t>OSSTACK</t>
  </si>
  <si>
    <t>$ 7.84M</t>
  </si>
  <si>
    <t>$ 16.70K</t>
  </si>
  <si>
    <t>RAZE</t>
  </si>
  <si>
    <t>polkadot ecosystem, governance, polygon ecosystem</t>
  </si>
  <si>
    <t>$ 513.73K</t>
  </si>
  <si>
    <t>$ 17.65K</t>
  </si>
  <si>
    <t>23.87x</t>
  </si>
  <si>
    <t>$ 467.50K</t>
  </si>
  <si>
    <t>GQ</t>
  </si>
  <si>
    <t>$ 2.32M</t>
  </si>
  <si>
    <t>$ 937.01K</t>
  </si>
  <si>
    <t>22.93x</t>
  </si>
  <si>
    <t>$ 7.38M</t>
  </si>
  <si>
    <t>O3</t>
  </si>
  <si>
    <t>staking, amm, governance, yield farming, cross-chain, solana ecosystem, heco ecosystem, exchange token, dex</t>
  </si>
  <si>
    <t>$ 5.09M</t>
  </si>
  <si>
    <t>$ 355.69K</t>
  </si>
  <si>
    <t>18.63x</t>
  </si>
  <si>
    <t>$ 6.47M</t>
  </si>
  <si>
    <t>DESU</t>
  </si>
  <si>
    <t>bnb chain ecosystem, sports, gambling and betting</t>
  </si>
  <si>
    <t>$ 437.89K</t>
  </si>
  <si>
    <t>$ 10.12K</t>
  </si>
  <si>
    <t>17.61x</t>
  </si>
  <si>
    <t>$ 230.00K</t>
  </si>
  <si>
    <t>IDTT</t>
  </si>
  <si>
    <t>verification</t>
  </si>
  <si>
    <t>0.85x</t>
  </si>
  <si>
    <t>17.46x</t>
  </si>
  <si>
    <t>$ 31.59K</t>
  </si>
  <si>
    <t>COOK</t>
  </si>
  <si>
    <t>$ 62.60K</t>
  </si>
  <si>
    <t>15.92x</t>
  </si>
  <si>
    <t>$ 588.70K</t>
  </si>
  <si>
    <t>dapp, metaverse, bnb chain ecosystem</t>
  </si>
  <si>
    <t>$ 3.52K</t>
  </si>
  <si>
    <t>KEL</t>
  </si>
  <si>
    <t>$ 52.06K</t>
  </si>
  <si>
    <t>$ 2.45K</t>
  </si>
  <si>
    <t>11.10x</t>
  </si>
  <si>
    <t>$ 2.47M</t>
  </si>
  <si>
    <t>MLT</t>
  </si>
  <si>
    <t>marketplace, governance, staking, metaverse</t>
  </si>
  <si>
    <t>$ 13.90M</t>
  </si>
  <si>
    <t>$ 313.08K</t>
  </si>
  <si>
    <t>1.66x</t>
  </si>
  <si>
    <t>10.10x</t>
  </si>
  <si>
    <t>$ 4.55M</t>
  </si>
  <si>
    <t>HAPPY</t>
  </si>
  <si>
    <t>privacy, marketplace, nft, payments, bnb chain ecosystem</t>
  </si>
  <si>
    <t>$ 207.04K</t>
  </si>
  <si>
    <t>$ 168.72K</t>
  </si>
  <si>
    <t>8.67x</t>
  </si>
  <si>
    <t>FREL</t>
  </si>
  <si>
    <t>governance, payments, staking, marketplace</t>
  </si>
  <si>
    <t>$ 23.66K</t>
  </si>
  <si>
    <t>$ 118.65K</t>
  </si>
  <si>
    <t>$ 187.65K</t>
  </si>
  <si>
    <t>$ 14.11K</t>
  </si>
  <si>
    <t>KATA</t>
  </si>
  <si>
    <t>bnb chain ecosystem, collectibles, marketplace, nft, play to earn, staking</t>
  </si>
  <si>
    <t>$ 867.90K</t>
  </si>
  <si>
    <t>$ 763.48K</t>
  </si>
  <si>
    <t>7.54x</t>
  </si>
  <si>
    <t>$ 192.02K</t>
  </si>
  <si>
    <t>$ 2.83M</t>
  </si>
  <si>
    <t>$ 41.54K</t>
  </si>
  <si>
    <t>AIAI</t>
  </si>
  <si>
    <t>bnb chain ecosystem, portfolio management, ai</t>
  </si>
  <si>
    <t>$ 24.41K</t>
  </si>
  <si>
    <t>$ 1.91K</t>
  </si>
  <si>
    <t>6.12x</t>
  </si>
  <si>
    <t>$ 63.00K</t>
  </si>
  <si>
    <t>$ 202.00K</t>
  </si>
  <si>
    <t>marketplace, social, music</t>
  </si>
  <si>
    <t>0.48x</t>
  </si>
  <si>
    <t>XPNET</t>
  </si>
  <si>
    <t>collectibles, bnb chain ecosystem, polkadot ecosystem, solana ecosystem, tron ecosystem, cross-chain, avalanche ecosystem, heco ecosystem, dapp</t>
  </si>
  <si>
    <t>$ 64.43K</t>
  </si>
  <si>
    <t>5.79x</t>
  </si>
  <si>
    <t>$ 6.43M</t>
  </si>
  <si>
    <t>WOD</t>
  </si>
  <si>
    <t>bnb chain ecosystem, governance, marketplace, metaverse, nft, play to earn</t>
  </si>
  <si>
    <t>$ 17.11K</t>
  </si>
  <si>
    <t>$ 6.20K</t>
  </si>
  <si>
    <t>5.78x</t>
  </si>
  <si>
    <t>$ 175.02K</t>
  </si>
  <si>
    <t>$ 955.02K</t>
  </si>
  <si>
    <t>TSX</t>
  </si>
  <si>
    <t>amm, governance, marketplace, nft</t>
  </si>
  <si>
    <t>$ 213.16K</t>
  </si>
  <si>
    <t>$ 9.71K</t>
  </si>
  <si>
    <t>5.63x</t>
  </si>
  <si>
    <t>$ 1.91M</t>
  </si>
  <si>
    <t>METO</t>
  </si>
  <si>
    <t>bnb chain ecosystem, collectibles, metaverse, nft, governance, marketplace</t>
  </si>
  <si>
    <t>$ 81.56K</t>
  </si>
  <si>
    <t>$ 422.22K</t>
  </si>
  <si>
    <t>5.41x</t>
  </si>
  <si>
    <t>TDX</t>
  </si>
  <si>
    <t>cex, exchange token</t>
  </si>
  <si>
    <t>$ 626.22K</t>
  </si>
  <si>
    <t>5.30x</t>
  </si>
  <si>
    <t>$ 24.00K</t>
  </si>
  <si>
    <t>$ 6.16M</t>
  </si>
  <si>
    <t>EQX</t>
  </si>
  <si>
    <t>loan, yield aggregator, governance, bnb chain ecosystem, payments</t>
  </si>
  <si>
    <t>$ 4.76M</t>
  </si>
  <si>
    <t>$ 160.64K</t>
  </si>
  <si>
    <t>$ 84.38K</t>
  </si>
  <si>
    <t>$ 9.80M</t>
  </si>
  <si>
    <t>$ 460.92K</t>
  </si>
  <si>
    <t>TAU</t>
  </si>
  <si>
    <t>bnb chain ecosystem, marketplace, metaverse, nft</t>
  </si>
  <si>
    <t>$ 47.65K</t>
  </si>
  <si>
    <t>4.30x</t>
  </si>
  <si>
    <t>ROSN</t>
  </si>
  <si>
    <t>yield aggregator, nft, yield farming, cross-chain, dapp, exchange aggregator, bnb chain ecosystem, launchpad</t>
  </si>
  <si>
    <t>4.25x</t>
  </si>
  <si>
    <t>SFEX</t>
  </si>
  <si>
    <t>cross-chain, bnb chain ecosystem, launchpad, staking, yield farming</t>
  </si>
  <si>
    <t>$ 45.38K</t>
  </si>
  <si>
    <t>4.20x</t>
  </si>
  <si>
    <t>$ 212.50K</t>
  </si>
  <si>
    <t>FAN</t>
  </si>
  <si>
    <t>nft, marketplace, staking</t>
  </si>
  <si>
    <t>$ 1.43K</t>
  </si>
  <si>
    <t>$ 40.52K</t>
  </si>
  <si>
    <t>0.00x</t>
  </si>
  <si>
    <t>3.96x</t>
  </si>
  <si>
    <t>payments, marketplace, cross-chain, amm, governance, bridge</t>
  </si>
  <si>
    <t>$ 409.36K</t>
  </si>
  <si>
    <t>$ 7.43K</t>
  </si>
  <si>
    <t>INVEST</t>
  </si>
  <si>
    <t>$ 192.74K</t>
  </si>
  <si>
    <t>3.12x</t>
  </si>
  <si>
    <t>$ 837.50K</t>
  </si>
  <si>
    <t>VIKC</t>
  </si>
  <si>
    <t>$ 10.95K</t>
  </si>
  <si>
    <t>3.03x</t>
  </si>
  <si>
    <t>$ 198.00K</t>
  </si>
  <si>
    <t>MNFT</t>
  </si>
  <si>
    <t>nft, collectibles, play to earn, marketplace, bnb chain ecosystem, polygon ecosystem</t>
  </si>
  <si>
    <t>$ 130.74K</t>
  </si>
  <si>
    <t>$ 59.21K</t>
  </si>
  <si>
    <t>$ 300.06K</t>
  </si>
  <si>
    <t>$ 2.07M</t>
  </si>
  <si>
    <t>YDR</t>
  </si>
  <si>
    <t>cross-chain, governance, index, yield farming, bnb chain ecosystem</t>
  </si>
  <si>
    <t>$ 102.97K</t>
  </si>
  <si>
    <t>$ 205.98K</t>
  </si>
  <si>
    <t>$ 540.79K</t>
  </si>
  <si>
    <t>$ 335.00K</t>
  </si>
  <si>
    <t>ADAO</t>
  </si>
  <si>
    <t>assets, governance, bnb chain ecosystem, dao</t>
  </si>
  <si>
    <t>$ 87.40K</t>
  </si>
  <si>
    <t>$ 6.23K</t>
  </si>
  <si>
    <t>2.16x</t>
  </si>
  <si>
    <t>$ 370.00K</t>
  </si>
  <si>
    <t>X22</t>
  </si>
  <si>
    <t>social network, art</t>
  </si>
  <si>
    <t>$ 3.22K</t>
  </si>
  <si>
    <t>ALM</t>
  </si>
  <si>
    <t>amm, cross-chain, nft, exchange token, dex</t>
  </si>
  <si>
    <t>$ 48.40K</t>
  </si>
  <si>
    <t>$ 179.82K</t>
  </si>
  <si>
    <t>2.08x</t>
  </si>
  <si>
    <t>$ 445.00K</t>
  </si>
  <si>
    <t>NFTS</t>
  </si>
  <si>
    <t>cross-chain, marketplace</t>
  </si>
  <si>
    <t>$ 194.78K</t>
  </si>
  <si>
    <t>1.91x</t>
  </si>
  <si>
    <t>ADAL</t>
  </si>
  <si>
    <t>dao, lending/borrowing, dapp, governance, staking, bnb chain ecosystem</t>
  </si>
  <si>
    <t>$ 12.74K</t>
  </si>
  <si>
    <t>$ 4.93K</t>
  </si>
  <si>
    <t>1.54x</t>
  </si>
  <si>
    <t>$ 350.00K</t>
  </si>
  <si>
    <t>$ 6.02M</t>
  </si>
  <si>
    <t>NEOFI</t>
  </si>
  <si>
    <t>portfolio management, staking, bnb chain ecosystem</t>
  </si>
  <si>
    <t>$ 42.05K</t>
  </si>
  <si>
    <t>$ 47.29K</t>
  </si>
  <si>
    <t>1.40x</t>
  </si>
  <si>
    <t>WWY</t>
  </si>
  <si>
    <t>collectibles, art, nft, bnb chain ecosystem</t>
  </si>
  <si>
    <t>$ 63.29M</t>
  </si>
  <si>
    <t>1.19x</t>
  </si>
  <si>
    <t>POLAR</t>
  </si>
  <si>
    <t>dapp, api</t>
  </si>
  <si>
    <t>$ 5.37M</t>
  </si>
  <si>
    <t>1.15x</t>
  </si>
  <si>
    <t>EYE</t>
  </si>
  <si>
    <t>bnb chain ecosystem, collectibles, marketplace</t>
  </si>
  <si>
    <t>$ 253.20K</t>
  </si>
  <si>
    <t>$ 245.39K</t>
  </si>
  <si>
    <t>1.09x</t>
  </si>
  <si>
    <t>CBD</t>
  </si>
  <si>
    <t>dapp, staking, loan, governance</t>
  </si>
  <si>
    <t>$ 285.05K</t>
  </si>
  <si>
    <t>$ 150.27K</t>
  </si>
  <si>
    <t>$ 5.75M</t>
  </si>
  <si>
    <t>XGT</t>
  </si>
  <si>
    <t>bnb chain ecosystem, yield farming, cross-chain</t>
  </si>
  <si>
    <t>$ 6.30K</t>
  </si>
  <si>
    <t>$ 113.40K</t>
  </si>
  <si>
    <t>$ 914.40K</t>
  </si>
  <si>
    <t>$ 61.71K</t>
  </si>
  <si>
    <t>TRAIL</t>
  </si>
  <si>
    <t>nft, travel</t>
  </si>
  <si>
    <t>BSC Station</t>
  </si>
  <si>
    <t>Ghospers Game</t>
  </si>
  <si>
    <t>Medacoin</t>
  </si>
  <si>
    <t>CrossSwap</t>
  </si>
  <si>
    <t>Qmall</t>
  </si>
  <si>
    <t>Operon Origins</t>
  </si>
  <si>
    <t>Verve</t>
  </si>
  <si>
    <t>Swapz</t>
  </si>
  <si>
    <t>Polker</t>
  </si>
  <si>
    <t>Stack</t>
  </si>
  <si>
    <t>Raze Network</t>
  </si>
  <si>
    <t>Outer Ring</t>
  </si>
  <si>
    <t>O3 Swap</t>
  </si>
  <si>
    <t>Dexsport</t>
  </si>
  <si>
    <t>Identity</t>
  </si>
  <si>
    <t>Cook Protocol</t>
  </si>
  <si>
    <t>KELVPN</t>
  </si>
  <si>
    <t>Media Industry Licensing Content</t>
  </si>
  <si>
    <t>HappyFans</t>
  </si>
  <si>
    <t>Freela</t>
  </si>
  <si>
    <t>Katana Inu</t>
  </si>
  <si>
    <t xml:space="preserve">Flourishing </t>
  </si>
  <si>
    <t>XP Network</t>
  </si>
  <si>
    <t>World of Defish</t>
  </si>
  <si>
    <t>TradeStars</t>
  </si>
  <si>
    <t>Metafluence</t>
  </si>
  <si>
    <t>Tidex Token</t>
  </si>
  <si>
    <t>EQIFI</t>
  </si>
  <si>
    <t>Atlantis Metaverse</t>
  </si>
  <si>
    <t>Roseon Finance</t>
  </si>
  <si>
    <t>SafeLaunch</t>
  </si>
  <si>
    <t>Fanadise</t>
  </si>
  <si>
    <t>InvestDex</t>
  </si>
  <si>
    <t>VikingsChain</t>
  </si>
  <si>
    <t>Marvelous NFTs</t>
  </si>
  <si>
    <t>Ydragon</t>
  </si>
  <si>
    <t>Alium Finance</t>
  </si>
  <si>
    <t>NFT Stars</t>
  </si>
  <si>
    <t>ADALend</t>
  </si>
  <si>
    <t>NeoFi</t>
  </si>
  <si>
    <t>WeWay</t>
  </si>
  <si>
    <t>Polar Sync</t>
  </si>
  <si>
    <t>MeDIA eYe</t>
  </si>
  <si>
    <t>Greenheart</t>
  </si>
  <si>
    <t>Xion</t>
  </si>
  <si>
    <t>PolkaTrail</t>
  </si>
  <si>
    <t>Launchpad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</si>
</sst>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rgb="FF2185D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94C5A"/>
      <name val="Arial"/>
      <family val="2"/>
    </font>
    <font>
      <sz val="11"/>
      <color theme="1"/>
      <name val="Calibri"/>
      <family val="2"/>
      <scheme val="minor"/>
    </font>
    <font>
      <sz val="10"/>
      <color rgb="FF232629"/>
      <name val="Consolas"/>
      <family val="3"/>
    </font>
    <font>
      <sz val="11"/>
      <color theme="10"/>
      <name val="Calibri"/>
      <family val="2"/>
      <scheme val="minor"/>
    </font>
    <font>
      <sz val="11"/>
      <color rgb="FFEB4D4B"/>
      <name val="Arial"/>
      <family val="2"/>
    </font>
    <font>
      <sz val="11"/>
      <color rgb="FF029A60"/>
      <name val="Arial"/>
      <family val="2"/>
    </font>
    <font>
      <sz val="12"/>
      <color rgb="FF394C5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CFD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EFF2F5"/>
      </top>
      <bottom style="medium">
        <color rgb="FFEFF2F5"/>
      </bottom>
      <diagonal/>
    </border>
    <border>
      <left/>
      <right/>
      <top/>
      <bottom style="medium">
        <color rgb="FFEFF2F5"/>
      </bottom>
      <diagonal/>
    </border>
    <border>
      <left/>
      <right/>
      <top style="medium">
        <color rgb="FFEFF2F5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/>
    </xf>
    <xf numFmtId="15" fontId="0" fillId="0" borderId="0" xfId="0" applyNumberFormat="1"/>
    <xf numFmtId="14" fontId="0" fillId="0" borderId="0" xfId="0" applyNumberFormat="1"/>
    <xf numFmtId="17" fontId="0" fillId="0" borderId="0" xfId="0" applyNumberFormat="1"/>
    <xf numFmtId="8" fontId="0" fillId="0" borderId="0" xfId="0" applyNumberFormat="1"/>
    <xf numFmtId="0" fontId="3" fillId="3" borderId="1" xfId="0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8" fontId="3" fillId="2" borderId="3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8" fontId="3" fillId="3" borderId="3" xfId="0" applyNumberFormat="1" applyFont="1" applyFill="1" applyBorder="1" applyAlignment="1">
      <alignment vertical="center"/>
    </xf>
    <xf numFmtId="14" fontId="1" fillId="0" borderId="0" xfId="0" applyNumberFormat="1" applyFont="1" applyAlignment="1">
      <alignment vertical="center"/>
    </xf>
    <xf numFmtId="14" fontId="2" fillId="0" borderId="0" xfId="1" applyNumberFormat="1" applyAlignment="1">
      <alignment vertical="center"/>
    </xf>
    <xf numFmtId="14" fontId="0" fillId="0" borderId="0" xfId="0" applyNumberFormat="1" applyAlignment="1">
      <alignment vertical="center"/>
    </xf>
    <xf numFmtId="14" fontId="3" fillId="3" borderId="1" xfId="0" applyNumberFormat="1" applyFont="1" applyFill="1" applyBorder="1" applyAlignment="1">
      <alignment horizontal="left" vertical="center" indent="1"/>
    </xf>
    <xf numFmtId="14" fontId="3" fillId="2" borderId="3" xfId="0" applyNumberFormat="1" applyFont="1" applyFill="1" applyBorder="1" applyAlignment="1">
      <alignment vertical="center"/>
    </xf>
    <xf numFmtId="14" fontId="3" fillId="3" borderId="3" xfId="0" applyNumberFormat="1" applyFont="1" applyFill="1" applyBorder="1" applyAlignment="1">
      <alignment vertical="center"/>
    </xf>
    <xf numFmtId="1" fontId="0" fillId="0" borderId="0" xfId="0" applyNumberFormat="1"/>
    <xf numFmtId="14" fontId="3" fillId="2" borderId="3" xfId="0" applyNumberFormat="1" applyFont="1" applyFill="1" applyBorder="1" applyAlignment="1">
      <alignment horizontal="left" vertical="center" indent="1"/>
    </xf>
    <xf numFmtId="14" fontId="3" fillId="2" borderId="0" xfId="0" applyNumberFormat="1" applyFont="1" applyFill="1" applyBorder="1" applyAlignment="1">
      <alignment vertical="center"/>
    </xf>
    <xf numFmtId="0" fontId="0" fillId="0" borderId="0" xfId="2" applyNumberFormat="1" applyFont="1"/>
    <xf numFmtId="0" fontId="3" fillId="2" borderId="3" xfId="2" applyNumberFormat="1" applyFont="1" applyFill="1" applyBorder="1" applyAlignment="1">
      <alignment vertical="center"/>
    </xf>
    <xf numFmtId="0" fontId="3" fillId="3" borderId="3" xfId="2" applyNumberFormat="1" applyFont="1" applyFill="1" applyBorder="1" applyAlignment="1">
      <alignment vertical="center"/>
    </xf>
    <xf numFmtId="0" fontId="5" fillId="0" borderId="0" xfId="0" applyFont="1"/>
    <xf numFmtId="1" fontId="3" fillId="2" borderId="3" xfId="0" applyNumberFormat="1" applyFont="1" applyFill="1" applyBorder="1" applyAlignment="1">
      <alignment vertical="center"/>
    </xf>
    <xf numFmtId="14" fontId="3" fillId="3" borderId="0" xfId="0" applyNumberFormat="1" applyFont="1" applyFill="1" applyAlignment="1">
      <alignment horizontal="left" vertical="center" indent="1"/>
    </xf>
    <xf numFmtId="0" fontId="3" fillId="3" borderId="0" xfId="0" applyFont="1" applyFill="1" applyAlignment="1">
      <alignment horizontal="left" vertical="center" indent="1"/>
    </xf>
    <xf numFmtId="14" fontId="3" fillId="2" borderId="0" xfId="0" applyNumberFormat="1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6" fillId="2" borderId="2" xfId="1" applyFont="1" applyFill="1" applyBorder="1" applyAlignment="1">
      <alignment horizontal="left" vertical="center" indent="1"/>
    </xf>
    <xf numFmtId="0" fontId="3" fillId="2" borderId="0" xfId="0" applyFont="1" applyFill="1" applyAlignment="1">
      <alignment vertical="center"/>
    </xf>
    <xf numFmtId="0" fontId="6" fillId="3" borderId="2" xfId="1" applyFont="1" applyFill="1" applyBorder="1" applyAlignment="1">
      <alignment horizontal="left" vertical="center" indent="1"/>
    </xf>
    <xf numFmtId="0" fontId="2" fillId="2" borderId="2" xfId="1" applyFill="1" applyBorder="1" applyAlignment="1">
      <alignment vertical="center"/>
    </xf>
    <xf numFmtId="10" fontId="7" fillId="2" borderId="3" xfId="0" applyNumberFormat="1" applyFont="1" applyFill="1" applyBorder="1" applyAlignment="1">
      <alignment vertical="center"/>
    </xf>
    <xf numFmtId="10" fontId="8" fillId="2" borderId="3" xfId="0" applyNumberFormat="1" applyFont="1" applyFill="1" applyBorder="1" applyAlignment="1">
      <alignment vertical="center"/>
    </xf>
    <xf numFmtId="0" fontId="2" fillId="3" borderId="2" xfId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8" fontId="3" fillId="2" borderId="0" xfId="0" applyNumberFormat="1" applyFont="1" applyFill="1" applyBorder="1" applyAlignment="1">
      <alignment vertical="center"/>
    </xf>
    <xf numFmtId="0" fontId="0" fillId="0" borderId="3" xfId="0" applyBorder="1"/>
    <xf numFmtId="10" fontId="7" fillId="2" borderId="0" xfId="0" applyNumberFormat="1" applyFont="1" applyFill="1" applyBorder="1" applyAlignment="1">
      <alignment vertical="center"/>
    </xf>
    <xf numFmtId="10" fontId="8" fillId="2" borderId="0" xfId="0" applyNumberFormat="1" applyFont="1" applyFill="1" applyBorder="1" applyAlignment="1">
      <alignment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ryptorank.io/price/liquidifty" TargetMode="External"/><Relationship Id="rId21" Type="http://schemas.openxmlformats.org/officeDocument/2006/relationships/hyperlink" Target="https://cryptorank.io/price/crossswap" TargetMode="External"/><Relationship Id="rId42" Type="http://schemas.openxmlformats.org/officeDocument/2006/relationships/image" Target="../media/image21.png"/><Relationship Id="rId63" Type="http://schemas.openxmlformats.org/officeDocument/2006/relationships/hyperlink" Target="https://cryptorank.io/price/katana-inu" TargetMode="External"/><Relationship Id="rId84" Type="http://schemas.openxmlformats.org/officeDocument/2006/relationships/image" Target="../media/image42.png"/><Relationship Id="rId138" Type="http://schemas.openxmlformats.org/officeDocument/2006/relationships/image" Target="../media/image70.png"/><Relationship Id="rId159" Type="http://schemas.openxmlformats.org/officeDocument/2006/relationships/image" Target="../media/image91.png"/><Relationship Id="rId107" Type="http://schemas.openxmlformats.org/officeDocument/2006/relationships/hyperlink" Target="https://cryptorank.io/price/metashooter" TargetMode="External"/><Relationship Id="rId11" Type="http://schemas.openxmlformats.org/officeDocument/2006/relationships/hyperlink" Target="https://cryptorank.io/price/bsc-station" TargetMode="External"/><Relationship Id="rId32" Type="http://schemas.openxmlformats.org/officeDocument/2006/relationships/image" Target="../media/image16.png"/><Relationship Id="rId53" Type="http://schemas.openxmlformats.org/officeDocument/2006/relationships/hyperlink" Target="https://cryptorank.io/price/milc" TargetMode="External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149" Type="http://schemas.openxmlformats.org/officeDocument/2006/relationships/image" Target="../media/image81.png"/><Relationship Id="rId5" Type="http://schemas.openxmlformats.org/officeDocument/2006/relationships/hyperlink" Target="https://cryptorank.io/price/bitorbit" TargetMode="External"/><Relationship Id="rId95" Type="http://schemas.openxmlformats.org/officeDocument/2006/relationships/hyperlink" Target="https://cryptorank.io/price/spherium" TargetMode="External"/><Relationship Id="rId160" Type="http://schemas.openxmlformats.org/officeDocument/2006/relationships/image" Target="../media/image92.png"/><Relationship Id="rId22" Type="http://schemas.openxmlformats.org/officeDocument/2006/relationships/image" Target="../media/image11.png"/><Relationship Id="rId43" Type="http://schemas.openxmlformats.org/officeDocument/2006/relationships/hyperlink" Target="https://cryptorank.io/price/identity" TargetMode="External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139" Type="http://schemas.openxmlformats.org/officeDocument/2006/relationships/image" Target="../media/image71.png"/><Relationship Id="rId80" Type="http://schemas.openxmlformats.org/officeDocument/2006/relationships/image" Target="../media/image40.png"/><Relationship Id="rId85" Type="http://schemas.openxmlformats.org/officeDocument/2006/relationships/hyperlink" Target="https://cryptorank.io/price/decubate" TargetMode="External"/><Relationship Id="rId150" Type="http://schemas.openxmlformats.org/officeDocument/2006/relationships/image" Target="../media/image82.png"/><Relationship Id="rId155" Type="http://schemas.openxmlformats.org/officeDocument/2006/relationships/image" Target="../media/image87.png"/><Relationship Id="rId12" Type="http://schemas.openxmlformats.org/officeDocument/2006/relationships/image" Target="../media/image6.png"/><Relationship Id="rId17" Type="http://schemas.openxmlformats.org/officeDocument/2006/relationships/hyperlink" Target="https://cryptorank.io/price/lovelace" TargetMode="External"/><Relationship Id="rId33" Type="http://schemas.openxmlformats.org/officeDocument/2006/relationships/hyperlink" Target="https://cryptorank.io/price/stackos" TargetMode="External"/><Relationship Id="rId38" Type="http://schemas.openxmlformats.org/officeDocument/2006/relationships/image" Target="../media/image19.png"/><Relationship Id="rId59" Type="http://schemas.openxmlformats.org/officeDocument/2006/relationships/hyperlink" Target="https://cryptorank.io/price/freela" TargetMode="External"/><Relationship Id="rId103" Type="http://schemas.openxmlformats.org/officeDocument/2006/relationships/hyperlink" Target="https://cryptorank.io/price/marvelous-nfts" TargetMode="External"/><Relationship Id="rId108" Type="http://schemas.openxmlformats.org/officeDocument/2006/relationships/image" Target="../media/image54.png"/><Relationship Id="rId124" Type="http://schemas.openxmlformats.org/officeDocument/2006/relationships/image" Target="../media/image62.png"/><Relationship Id="rId129" Type="http://schemas.openxmlformats.org/officeDocument/2006/relationships/hyperlink" Target="https://cryptorank.io/price/greenheart" TargetMode="External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hyperlink" Target="https://cryptorank.io/price/world-of-defish" TargetMode="External"/><Relationship Id="rId91" Type="http://schemas.openxmlformats.org/officeDocument/2006/relationships/hyperlink" Target="https://cryptorank.io/price/safelaunch" TargetMode="External"/><Relationship Id="rId96" Type="http://schemas.openxmlformats.org/officeDocument/2006/relationships/image" Target="../media/image48.png"/><Relationship Id="rId140" Type="http://schemas.openxmlformats.org/officeDocument/2006/relationships/image" Target="../media/image72.png"/><Relationship Id="rId145" Type="http://schemas.openxmlformats.org/officeDocument/2006/relationships/image" Target="../media/image77.png"/><Relationship Id="rId1" Type="http://schemas.openxmlformats.org/officeDocument/2006/relationships/hyperlink" Target="https://cryptorank.io/price/wagyuswap" TargetMode="External"/><Relationship Id="rId6" Type="http://schemas.openxmlformats.org/officeDocument/2006/relationships/image" Target="../media/image3.png"/><Relationship Id="rId23" Type="http://schemas.openxmlformats.org/officeDocument/2006/relationships/hyperlink" Target="https://cryptorank.io/price/qmall" TargetMode="External"/><Relationship Id="rId28" Type="http://schemas.openxmlformats.org/officeDocument/2006/relationships/image" Target="../media/image14.png"/><Relationship Id="rId49" Type="http://schemas.openxmlformats.org/officeDocument/2006/relationships/hyperlink" Target="https://cryptorank.io/price/privi-trax" TargetMode="External"/><Relationship Id="rId114" Type="http://schemas.openxmlformats.org/officeDocument/2006/relationships/image" Target="../media/image57.png"/><Relationship Id="rId119" Type="http://schemas.openxmlformats.org/officeDocument/2006/relationships/hyperlink" Target="https://cryptorank.io/price/adalend" TargetMode="External"/><Relationship Id="rId44" Type="http://schemas.openxmlformats.org/officeDocument/2006/relationships/image" Target="../media/image22.png"/><Relationship Id="rId60" Type="http://schemas.openxmlformats.org/officeDocument/2006/relationships/image" Target="../media/image30.png"/><Relationship Id="rId65" Type="http://schemas.openxmlformats.org/officeDocument/2006/relationships/hyperlink" Target="https://cryptorank.io/price/smoothy" TargetMode="External"/><Relationship Id="rId81" Type="http://schemas.openxmlformats.org/officeDocument/2006/relationships/hyperlink" Target="https://cryptorank.io/price/tidex" TargetMode="Externa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35" Type="http://schemas.openxmlformats.org/officeDocument/2006/relationships/hyperlink" Target="https://cryptorank.io/price/polkatrail" TargetMode="External"/><Relationship Id="rId151" Type="http://schemas.openxmlformats.org/officeDocument/2006/relationships/image" Target="../media/image83.png"/><Relationship Id="rId156" Type="http://schemas.openxmlformats.org/officeDocument/2006/relationships/image" Target="../media/image88.png"/><Relationship Id="rId13" Type="http://schemas.openxmlformats.org/officeDocument/2006/relationships/hyperlink" Target="https://cryptorank.io/price/blind-boxes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cryptorank.io/price/o3swap" TargetMode="External"/><Relationship Id="rId109" Type="http://schemas.openxmlformats.org/officeDocument/2006/relationships/hyperlink" Target="https://cryptorank.io/price/adadao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cryptorank.io/price/happy-fans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s://cryptorank.io/price/investdex" TargetMode="External"/><Relationship Id="rId104" Type="http://schemas.openxmlformats.org/officeDocument/2006/relationships/image" Target="../media/image52.png"/><Relationship Id="rId120" Type="http://schemas.openxmlformats.org/officeDocument/2006/relationships/image" Target="../media/image60.png"/><Relationship Id="rId125" Type="http://schemas.openxmlformats.org/officeDocument/2006/relationships/hyperlink" Target="https://cryptorank.io/price/polar-sync" TargetMode="External"/><Relationship Id="rId141" Type="http://schemas.openxmlformats.org/officeDocument/2006/relationships/image" Target="../media/image73.png"/><Relationship Id="rId146" Type="http://schemas.openxmlformats.org/officeDocument/2006/relationships/image" Target="../media/image78.png"/><Relationship Id="rId7" Type="http://schemas.openxmlformats.org/officeDocument/2006/relationships/hyperlink" Target="https://cryptorank.io/price/crosswallet" TargetMode="External"/><Relationship Id="rId71" Type="http://schemas.openxmlformats.org/officeDocument/2006/relationships/hyperlink" Target="https://cryptorank.io/price/mozik" TargetMode="Externa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hyperlink" Target="https://cryptorank.io/price/swapz" TargetMode="Externa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hyperlink" Target="https://cryptorank.io/price/dot-finance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s://cryptorank.io/price/atlantis-metaverse" TargetMode="External"/><Relationship Id="rId110" Type="http://schemas.openxmlformats.org/officeDocument/2006/relationships/image" Target="../media/image55.png"/><Relationship Id="rId115" Type="http://schemas.openxmlformats.org/officeDocument/2006/relationships/hyperlink" Target="https://cryptorank.io/price/nft-stars" TargetMode="External"/><Relationship Id="rId131" Type="http://schemas.openxmlformats.org/officeDocument/2006/relationships/hyperlink" Target="https://cryptorank.io/price/xion" TargetMode="External"/><Relationship Id="rId136" Type="http://schemas.openxmlformats.org/officeDocument/2006/relationships/image" Target="../media/image68.png"/><Relationship Id="rId157" Type="http://schemas.openxmlformats.org/officeDocument/2006/relationships/image" Target="../media/image89.png"/><Relationship Id="rId61" Type="http://schemas.openxmlformats.org/officeDocument/2006/relationships/hyperlink" Target="https://cryptorank.io/price/lever-network" TargetMode="External"/><Relationship Id="rId82" Type="http://schemas.openxmlformats.org/officeDocument/2006/relationships/image" Target="../media/image41.png"/><Relationship Id="rId152" Type="http://schemas.openxmlformats.org/officeDocument/2006/relationships/image" Target="../media/image84.png"/><Relationship Id="rId19" Type="http://schemas.openxmlformats.org/officeDocument/2006/relationships/hyperlink" Target="https://cryptorank.io/price/medacoin" TargetMode="Externa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hyperlink" Target="https://cryptorank.io/price/raze-network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s://cryptorank.io/price/tradestars" TargetMode="External"/><Relationship Id="rId100" Type="http://schemas.openxmlformats.org/officeDocument/2006/relationships/image" Target="../media/image50.png"/><Relationship Id="rId105" Type="http://schemas.openxmlformats.org/officeDocument/2006/relationships/hyperlink" Target="https://cryptorank.io/price/ydragon" TargetMode="External"/><Relationship Id="rId126" Type="http://schemas.openxmlformats.org/officeDocument/2006/relationships/image" Target="../media/image63.png"/><Relationship Id="rId147" Type="http://schemas.openxmlformats.org/officeDocument/2006/relationships/image" Target="../media/image79.png"/><Relationship Id="rId8" Type="http://schemas.openxmlformats.org/officeDocument/2006/relationships/image" Target="../media/image4.png"/><Relationship Id="rId51" Type="http://schemas.openxmlformats.org/officeDocument/2006/relationships/hyperlink" Target="https://cryptorank.io/price/kelvpn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s://cryptorank.io/price/fanadise" TargetMode="External"/><Relationship Id="rId98" Type="http://schemas.openxmlformats.org/officeDocument/2006/relationships/image" Target="../media/image49.png"/><Relationship Id="rId121" Type="http://schemas.openxmlformats.org/officeDocument/2006/relationships/hyperlink" Target="https://cryptorank.io/price/neofi" TargetMode="External"/><Relationship Id="rId142" Type="http://schemas.openxmlformats.org/officeDocument/2006/relationships/image" Target="../media/image74.png"/><Relationship Id="rId3" Type="http://schemas.openxmlformats.org/officeDocument/2006/relationships/hyperlink" Target="https://cryptorank.io/price/gamezone" TargetMode="External"/><Relationship Id="rId25" Type="http://schemas.openxmlformats.org/officeDocument/2006/relationships/hyperlink" Target="https://cryptorank.io/price/operon-origins" TargetMode="External"/><Relationship Id="rId46" Type="http://schemas.openxmlformats.org/officeDocument/2006/relationships/image" Target="../media/image23.png"/><Relationship Id="rId67" Type="http://schemas.openxmlformats.org/officeDocument/2006/relationships/hyperlink" Target="https://cryptorank.io/price/blockbank" TargetMode="External"/><Relationship Id="rId116" Type="http://schemas.openxmlformats.org/officeDocument/2006/relationships/image" Target="../media/image58.png"/><Relationship Id="rId137" Type="http://schemas.openxmlformats.org/officeDocument/2006/relationships/image" Target="../media/image69.png"/><Relationship Id="rId158" Type="http://schemas.openxmlformats.org/officeDocument/2006/relationships/image" Target="../media/image90.png"/><Relationship Id="rId20" Type="http://schemas.openxmlformats.org/officeDocument/2006/relationships/image" Target="../media/image10.png"/><Relationship Id="rId41" Type="http://schemas.openxmlformats.org/officeDocument/2006/relationships/hyperlink" Target="https://cryptorank.io/price/dexsport" TargetMode="External"/><Relationship Id="rId62" Type="http://schemas.openxmlformats.org/officeDocument/2006/relationships/image" Target="../media/image31.png"/><Relationship Id="rId83" Type="http://schemas.openxmlformats.org/officeDocument/2006/relationships/hyperlink" Target="https://cryptorank.io/price/eqifi" TargetMode="External"/><Relationship Id="rId88" Type="http://schemas.openxmlformats.org/officeDocument/2006/relationships/image" Target="../media/image44.png"/><Relationship Id="rId111" Type="http://schemas.openxmlformats.org/officeDocument/2006/relationships/hyperlink" Target="https://cryptorank.io/price/two-two" TargetMode="External"/><Relationship Id="rId132" Type="http://schemas.openxmlformats.org/officeDocument/2006/relationships/image" Target="../media/image66.png"/><Relationship Id="rId153" Type="http://schemas.openxmlformats.org/officeDocument/2006/relationships/image" Target="../media/image85.png"/><Relationship Id="rId15" Type="http://schemas.openxmlformats.org/officeDocument/2006/relationships/hyperlink" Target="https://cryptorank.io/price/ghospers-game" TargetMode="External"/><Relationship Id="rId36" Type="http://schemas.openxmlformats.org/officeDocument/2006/relationships/image" Target="../media/image18.png"/><Relationship Id="rId57" Type="http://schemas.openxmlformats.org/officeDocument/2006/relationships/hyperlink" Target="https://cryptorank.io/price/purefi" TargetMode="External"/><Relationship Id="rId106" Type="http://schemas.openxmlformats.org/officeDocument/2006/relationships/image" Target="../media/image53.png"/><Relationship Id="rId127" Type="http://schemas.openxmlformats.org/officeDocument/2006/relationships/hyperlink" Target="https://cryptorank.io/price/media-eye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cryptorank.io/price/polker" TargetMode="External"/><Relationship Id="rId52" Type="http://schemas.openxmlformats.org/officeDocument/2006/relationships/image" Target="../media/image26.png"/><Relationship Id="rId73" Type="http://schemas.openxmlformats.org/officeDocument/2006/relationships/hyperlink" Target="https://cryptorank.io/price/xp-network" TargetMode="Externa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hyperlink" Target="https://cryptorank.io/price/vikings-chain" TargetMode="External"/><Relationship Id="rId101" Type="http://schemas.openxmlformats.org/officeDocument/2006/relationships/hyperlink" Target="https://cryptorank.io/price/glimpse" TargetMode="External"/><Relationship Id="rId122" Type="http://schemas.openxmlformats.org/officeDocument/2006/relationships/image" Target="../media/image61.png"/><Relationship Id="rId143" Type="http://schemas.openxmlformats.org/officeDocument/2006/relationships/image" Target="../media/image75.png"/><Relationship Id="rId148" Type="http://schemas.openxmlformats.org/officeDocument/2006/relationships/image" Target="../media/image80.png"/><Relationship Id="rId4" Type="http://schemas.openxmlformats.org/officeDocument/2006/relationships/image" Target="../media/image2.png"/><Relationship Id="rId9" Type="http://schemas.openxmlformats.org/officeDocument/2006/relationships/hyperlink" Target="https://cryptorank.io/price/aioz-network" TargetMode="External"/><Relationship Id="rId26" Type="http://schemas.openxmlformats.org/officeDocument/2006/relationships/image" Target="../media/image13.png"/><Relationship Id="rId47" Type="http://schemas.openxmlformats.org/officeDocument/2006/relationships/hyperlink" Target="https://cryptorank.io/price/cook-protocol" TargetMode="External"/><Relationship Id="rId68" Type="http://schemas.openxmlformats.org/officeDocument/2006/relationships/image" Target="../media/image34.png"/><Relationship Id="rId89" Type="http://schemas.openxmlformats.org/officeDocument/2006/relationships/hyperlink" Target="https://cryptorank.io/price/roseon-finance" TargetMode="External"/><Relationship Id="rId112" Type="http://schemas.openxmlformats.org/officeDocument/2006/relationships/image" Target="../media/image56.png"/><Relationship Id="rId133" Type="http://schemas.openxmlformats.org/officeDocument/2006/relationships/hyperlink" Target="https://cryptorank.io/price/demodyfi" TargetMode="External"/><Relationship Id="rId154" Type="http://schemas.openxmlformats.org/officeDocument/2006/relationships/image" Target="../media/image86.png"/><Relationship Id="rId16" Type="http://schemas.openxmlformats.org/officeDocument/2006/relationships/image" Target="../media/image8.png"/><Relationship Id="rId37" Type="http://schemas.openxmlformats.org/officeDocument/2006/relationships/hyperlink" Target="https://cryptorank.io/price/outerring" TargetMode="External"/><Relationship Id="rId58" Type="http://schemas.openxmlformats.org/officeDocument/2006/relationships/image" Target="../media/image29.png"/><Relationship Id="rId79" Type="http://schemas.openxmlformats.org/officeDocument/2006/relationships/hyperlink" Target="https://cryptorank.io/price/metafluence" TargetMode="External"/><Relationship Id="rId102" Type="http://schemas.openxmlformats.org/officeDocument/2006/relationships/image" Target="../media/image51.png"/><Relationship Id="rId123" Type="http://schemas.openxmlformats.org/officeDocument/2006/relationships/hyperlink" Target="https://cryptorank.io/price/weway" TargetMode="External"/><Relationship Id="rId144" Type="http://schemas.openxmlformats.org/officeDocument/2006/relationships/image" Target="../media/image76.png"/><Relationship Id="rId90" Type="http://schemas.openxmlformats.org/officeDocument/2006/relationships/image" Target="../media/image45.png"/><Relationship Id="rId27" Type="http://schemas.openxmlformats.org/officeDocument/2006/relationships/hyperlink" Target="https://cryptorank.io/price/verve" TargetMode="External"/><Relationship Id="rId48" Type="http://schemas.openxmlformats.org/officeDocument/2006/relationships/image" Target="../media/image24.png"/><Relationship Id="rId69" Type="http://schemas.openxmlformats.org/officeDocument/2006/relationships/hyperlink" Target="https://cryptorank.io/price/flourishing-ai" TargetMode="External"/><Relationship Id="rId113" Type="http://schemas.openxmlformats.org/officeDocument/2006/relationships/hyperlink" Target="https://cryptorank.io/price/alium-swap" TargetMode="External"/><Relationship Id="rId134" Type="http://schemas.openxmlformats.org/officeDocument/2006/relationships/image" Target="../media/image6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238125</xdr:colOff>
      <xdr:row>1</xdr:row>
      <xdr:rowOff>47625</xdr:rowOff>
    </xdr:to>
    <xdr:pic>
      <xdr:nvPicPr>
        <xdr:cNvPr id="2" name="Picture 1" descr="WagyuSwap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322398-CFAB-430C-9CE6-93A918C8F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238125</xdr:colOff>
      <xdr:row>17</xdr:row>
      <xdr:rowOff>47625</xdr:rowOff>
    </xdr:to>
    <xdr:pic>
      <xdr:nvPicPr>
        <xdr:cNvPr id="3" name="Picture 2" descr="GameZone ic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5F506CE-516A-4798-8D36-26F5FE6DD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00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238125</xdr:colOff>
      <xdr:row>19</xdr:row>
      <xdr:rowOff>47625</xdr:rowOff>
    </xdr:to>
    <xdr:pic>
      <xdr:nvPicPr>
        <xdr:cNvPr id="4" name="Picture 3" descr="BitOrbit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5D5BA99-931A-47EC-A6BE-96B8FD07C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00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238125</xdr:colOff>
      <xdr:row>27</xdr:row>
      <xdr:rowOff>47625</xdr:rowOff>
    </xdr:to>
    <xdr:pic>
      <xdr:nvPicPr>
        <xdr:cNvPr id="5" name="Picture 4" descr="CrossWallet icon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A41DA86-EBCF-45FD-B7C7-AA83B12D1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00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238125</xdr:colOff>
      <xdr:row>31</xdr:row>
      <xdr:rowOff>47625</xdr:rowOff>
    </xdr:to>
    <xdr:pic>
      <xdr:nvPicPr>
        <xdr:cNvPr id="6" name="Picture 5" descr="AIOZ Network icon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66983E9-EE44-4783-A93E-BC56BB56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00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238125</xdr:colOff>
      <xdr:row>51</xdr:row>
      <xdr:rowOff>47625</xdr:rowOff>
    </xdr:to>
    <xdr:pic>
      <xdr:nvPicPr>
        <xdr:cNvPr id="7" name="Picture 6" descr="BSC Station icon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7C50AAA-C3CD-4924-8A35-F45F10E75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00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238125</xdr:colOff>
      <xdr:row>40</xdr:row>
      <xdr:rowOff>47625</xdr:rowOff>
    </xdr:to>
    <xdr:pic>
      <xdr:nvPicPr>
        <xdr:cNvPr id="8" name="Picture 7" descr="Blind Boxes icon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25C5984-DBAC-4FF6-B20F-66DC10F8F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600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238125</xdr:colOff>
      <xdr:row>46</xdr:row>
      <xdr:rowOff>47625</xdr:rowOff>
    </xdr:to>
    <xdr:pic>
      <xdr:nvPicPr>
        <xdr:cNvPr id="9" name="Picture 8" descr="Ghospers Game icon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FFDB23B-D98B-4C95-96AC-AE6A4B94C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800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238125</xdr:colOff>
      <xdr:row>45</xdr:row>
      <xdr:rowOff>47625</xdr:rowOff>
    </xdr:to>
    <xdr:pic>
      <xdr:nvPicPr>
        <xdr:cNvPr id="10" name="Picture 9" descr="Lovelace World icon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CB241C8-BA33-407B-9F39-F277671D2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000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238125</xdr:colOff>
      <xdr:row>52</xdr:row>
      <xdr:rowOff>47625</xdr:rowOff>
    </xdr:to>
    <xdr:pic>
      <xdr:nvPicPr>
        <xdr:cNvPr id="11" name="Picture 10" descr="Medacoin icon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9217044-85B6-4DCD-9EC8-99943DD51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200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238125</xdr:colOff>
      <xdr:row>12</xdr:row>
      <xdr:rowOff>47625</xdr:rowOff>
    </xdr:to>
    <xdr:pic>
      <xdr:nvPicPr>
        <xdr:cNvPr id="12" name="Picture 11" descr="CrossSwap icon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3D45E24-F112-4F62-8506-C5AAE7C6B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400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238125</xdr:colOff>
      <xdr:row>23</xdr:row>
      <xdr:rowOff>47625</xdr:rowOff>
    </xdr:to>
    <xdr:pic>
      <xdr:nvPicPr>
        <xdr:cNvPr id="13" name="Picture 12" descr="Qmall icon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721AFC69-0012-4102-A21E-9A4F547E2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600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238125</xdr:colOff>
      <xdr:row>9</xdr:row>
      <xdr:rowOff>47625</xdr:rowOff>
    </xdr:to>
    <xdr:pic>
      <xdr:nvPicPr>
        <xdr:cNvPr id="14" name="Picture 13" descr="Operon Origins icon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E3D9DD22-574C-45BD-864B-D72182104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800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238125</xdr:colOff>
      <xdr:row>62</xdr:row>
      <xdr:rowOff>47625</xdr:rowOff>
    </xdr:to>
    <xdr:pic>
      <xdr:nvPicPr>
        <xdr:cNvPr id="15" name="Picture 14" descr="Verve icon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47F5FFFB-D4FF-4839-A9CA-D2AF183B1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000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238125</xdr:colOff>
      <xdr:row>4</xdr:row>
      <xdr:rowOff>47625</xdr:rowOff>
    </xdr:to>
    <xdr:pic>
      <xdr:nvPicPr>
        <xdr:cNvPr id="16" name="Picture 15" descr="Swapz icon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44C05955-3CAF-49AF-9BFB-D92A179A0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200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238125</xdr:colOff>
      <xdr:row>55</xdr:row>
      <xdr:rowOff>47625</xdr:rowOff>
    </xdr:to>
    <xdr:pic>
      <xdr:nvPicPr>
        <xdr:cNvPr id="17" name="Picture 16" descr="Polker icon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1F880F8-561C-44F3-BED1-768F06F27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400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238125</xdr:colOff>
      <xdr:row>39</xdr:row>
      <xdr:rowOff>47625</xdr:rowOff>
    </xdr:to>
    <xdr:pic>
      <xdr:nvPicPr>
        <xdr:cNvPr id="18" name="Picture 17" descr="StackOS icon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83454F28-2981-494A-93B7-406C2EAE2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600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238125</xdr:colOff>
      <xdr:row>58</xdr:row>
      <xdr:rowOff>47625</xdr:rowOff>
    </xdr:to>
    <xdr:pic>
      <xdr:nvPicPr>
        <xdr:cNvPr id="19" name="Picture 18" descr="Raze Network icon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8800C0C7-177A-4D24-AECC-980ED9AF2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800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238125</xdr:colOff>
      <xdr:row>47</xdr:row>
      <xdr:rowOff>47625</xdr:rowOff>
    </xdr:to>
    <xdr:pic>
      <xdr:nvPicPr>
        <xdr:cNvPr id="20" name="Picture 19" descr="Outer Ring icon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C81821DD-4C9A-47DD-8672-C6B43D7BA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000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238125</xdr:colOff>
      <xdr:row>64</xdr:row>
      <xdr:rowOff>47625</xdr:rowOff>
    </xdr:to>
    <xdr:pic>
      <xdr:nvPicPr>
        <xdr:cNvPr id="21" name="Picture 20" descr="O3 Swap icon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F237F725-BD27-4387-96CF-DC1580DD0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2005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238125</xdr:colOff>
      <xdr:row>20</xdr:row>
      <xdr:rowOff>47625</xdr:rowOff>
    </xdr:to>
    <xdr:pic>
      <xdr:nvPicPr>
        <xdr:cNvPr id="22" name="Picture 21" descr="Dexsport icon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47D288AA-CC7E-41A9-8630-9426637CF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400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238125</xdr:colOff>
      <xdr:row>66</xdr:row>
      <xdr:rowOff>47625</xdr:rowOff>
    </xdr:to>
    <xdr:pic>
      <xdr:nvPicPr>
        <xdr:cNvPr id="23" name="Picture 22" descr="Identity icon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2B1BE451-AB7D-4465-9731-4C0CBE428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600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238125</xdr:colOff>
      <xdr:row>59</xdr:row>
      <xdr:rowOff>47625</xdr:rowOff>
    </xdr:to>
    <xdr:pic>
      <xdr:nvPicPr>
        <xdr:cNvPr id="24" name="Picture 23" descr="Dot.Finance icon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BB74CAC4-64DF-408A-9C36-ECA8D7862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800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238125</xdr:colOff>
      <xdr:row>38</xdr:row>
      <xdr:rowOff>47625</xdr:rowOff>
    </xdr:to>
    <xdr:pic>
      <xdr:nvPicPr>
        <xdr:cNvPr id="25" name="Picture 24" descr="Cook Protocol icon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E90024A7-F088-43C9-A1F7-CE4A3157E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000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238125</xdr:colOff>
      <xdr:row>35</xdr:row>
      <xdr:rowOff>47625</xdr:rowOff>
    </xdr:to>
    <xdr:pic>
      <xdr:nvPicPr>
        <xdr:cNvPr id="26" name="Picture 25" descr="Privi Trax icon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CE0CB695-7439-40DB-88D2-A60D873B1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200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238125</xdr:colOff>
      <xdr:row>42</xdr:row>
      <xdr:rowOff>47625</xdr:rowOff>
    </xdr:to>
    <xdr:pic>
      <xdr:nvPicPr>
        <xdr:cNvPr id="27" name="Picture 26" descr="KELVPN icon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2E74AE5E-4B48-48B6-9141-EBD1D604C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400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238125</xdr:colOff>
      <xdr:row>44</xdr:row>
      <xdr:rowOff>47625</xdr:rowOff>
    </xdr:to>
    <xdr:pic>
      <xdr:nvPicPr>
        <xdr:cNvPr id="28" name="Picture 27" descr="Media Industry Licensing Content icon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3BC8557F-1A72-4CE3-94AF-565C54DA2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600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238125</xdr:colOff>
      <xdr:row>61</xdr:row>
      <xdr:rowOff>47625</xdr:rowOff>
    </xdr:to>
    <xdr:pic>
      <xdr:nvPicPr>
        <xdr:cNvPr id="29" name="Picture 28" descr="HappyFans icon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EEB457CB-EFFE-453A-8C13-B871B5F5A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800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238125</xdr:colOff>
      <xdr:row>41</xdr:row>
      <xdr:rowOff>47625</xdr:rowOff>
    </xdr:to>
    <xdr:pic>
      <xdr:nvPicPr>
        <xdr:cNvPr id="30" name="Picture 29" descr="PureFi icon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55CE8D15-2D06-40FC-972B-E68721441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000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238125</xdr:colOff>
      <xdr:row>41</xdr:row>
      <xdr:rowOff>47625</xdr:rowOff>
    </xdr:to>
    <xdr:pic>
      <xdr:nvPicPr>
        <xdr:cNvPr id="31" name="Picture 30" descr="Freela icon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17B46B95-F145-4ECF-832B-7FD5E062C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000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6</xdr:row>
      <xdr:rowOff>47625</xdr:rowOff>
    </xdr:to>
    <xdr:pic>
      <xdr:nvPicPr>
        <xdr:cNvPr id="32" name="Picture 31" descr="Lever Network icon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E20EF3CE-6C61-420D-A5E9-524A74A4A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200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238125</xdr:colOff>
      <xdr:row>10</xdr:row>
      <xdr:rowOff>47625</xdr:rowOff>
    </xdr:to>
    <xdr:pic>
      <xdr:nvPicPr>
        <xdr:cNvPr id="33" name="Picture 32" descr="Katana Inu icon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F90A0A16-0CE9-4F0E-AE44-6E58DF495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400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238125</xdr:colOff>
      <xdr:row>2</xdr:row>
      <xdr:rowOff>47625</xdr:rowOff>
    </xdr:to>
    <xdr:pic>
      <xdr:nvPicPr>
        <xdr:cNvPr id="34" name="Picture 33" descr="Smoothy icon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1B67A970-632F-4E5C-BFD9-868353A31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600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238125</xdr:colOff>
      <xdr:row>36</xdr:row>
      <xdr:rowOff>47625</xdr:rowOff>
    </xdr:to>
    <xdr:pic>
      <xdr:nvPicPr>
        <xdr:cNvPr id="35" name="Picture 34" descr="BlockBank icon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4B341B9C-6958-4D66-A3B1-25E3A30DA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800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238125</xdr:colOff>
      <xdr:row>18</xdr:row>
      <xdr:rowOff>47625</xdr:rowOff>
    </xdr:to>
    <xdr:pic>
      <xdr:nvPicPr>
        <xdr:cNvPr id="36" name="Picture 35" descr="Flourishing AI icon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62190EC1-5789-4523-9C2D-826E22954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000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238125</xdr:colOff>
      <xdr:row>49</xdr:row>
      <xdr:rowOff>47625</xdr:rowOff>
    </xdr:to>
    <xdr:pic>
      <xdr:nvPicPr>
        <xdr:cNvPr id="37" name="Picture 36" descr="Mozik icon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502A8F7F-704E-41A2-9867-9DF1B55F7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2009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25</xdr:row>
      <xdr:rowOff>47625</xdr:rowOff>
    </xdr:to>
    <xdr:pic>
      <xdr:nvPicPr>
        <xdr:cNvPr id="38" name="Picture 37" descr="XP Network icon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292D81AF-88A4-4F21-A95E-3B8D770DB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400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238125</xdr:colOff>
      <xdr:row>14</xdr:row>
      <xdr:rowOff>47625</xdr:rowOff>
    </xdr:to>
    <xdr:pic>
      <xdr:nvPicPr>
        <xdr:cNvPr id="39" name="Picture 38" descr="World of Defish icon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AC65A0CB-5B55-45BE-82D1-60C424BD7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600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238125</xdr:colOff>
      <xdr:row>5</xdr:row>
      <xdr:rowOff>47625</xdr:rowOff>
    </xdr:to>
    <xdr:pic>
      <xdr:nvPicPr>
        <xdr:cNvPr id="40" name="Picture 39" descr="TradeStars icon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D2E80276-A5D5-4617-85F3-C370A710E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800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238125</xdr:colOff>
      <xdr:row>11</xdr:row>
      <xdr:rowOff>47625</xdr:rowOff>
    </xdr:to>
    <xdr:pic>
      <xdr:nvPicPr>
        <xdr:cNvPr id="41" name="Picture 40" descr="Metafluence icon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E6E18F37-330A-4660-969D-37DFB86DD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0010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238125</xdr:colOff>
      <xdr:row>22</xdr:row>
      <xdr:rowOff>47625</xdr:rowOff>
    </xdr:to>
    <xdr:pic>
      <xdr:nvPicPr>
        <xdr:cNvPr id="42" name="Picture 41" descr="Tidex Token icon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AB47052E-E4FD-4196-B793-1B122BDE5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2010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238125</xdr:colOff>
      <xdr:row>43</xdr:row>
      <xdr:rowOff>47625</xdr:rowOff>
    </xdr:to>
    <xdr:pic>
      <xdr:nvPicPr>
        <xdr:cNvPr id="43" name="Picture 42" descr="EQIFI icon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BD12B349-56B3-480B-9A5C-DF85803E4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401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238125</xdr:colOff>
      <xdr:row>65</xdr:row>
      <xdr:rowOff>47625</xdr:rowOff>
    </xdr:to>
    <xdr:pic>
      <xdr:nvPicPr>
        <xdr:cNvPr id="44" name="Picture 43" descr="Decubate icon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A58560F7-21EB-4D25-BF6E-2A4BF582B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601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238125</xdr:colOff>
      <xdr:row>15</xdr:row>
      <xdr:rowOff>47625</xdr:rowOff>
    </xdr:to>
    <xdr:pic>
      <xdr:nvPicPr>
        <xdr:cNvPr id="45" name="Picture 44" descr="Atlantis Metaverse icon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192D440D-7314-432E-91FD-FE9C6D806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801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238125</xdr:colOff>
      <xdr:row>68</xdr:row>
      <xdr:rowOff>47625</xdr:rowOff>
    </xdr:to>
    <xdr:pic>
      <xdr:nvPicPr>
        <xdr:cNvPr id="46" name="Picture 45" descr="Roseon Finance icon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E335E532-C325-4330-9E34-60301B3D2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001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pic>
      <xdr:nvPicPr>
        <xdr:cNvPr id="47" name="Picture 46" descr="SafeLaunch icon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B7B385F3-5634-48CC-9670-64A674F44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201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238125</xdr:colOff>
      <xdr:row>53</xdr:row>
      <xdr:rowOff>47625</xdr:rowOff>
    </xdr:to>
    <xdr:pic>
      <xdr:nvPicPr>
        <xdr:cNvPr id="48" name="Picture 47" descr="Fanadise icon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9EBD31F0-0912-4C86-B9F1-BFAB8AF18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401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238125</xdr:colOff>
      <xdr:row>57</xdr:row>
      <xdr:rowOff>47625</xdr:rowOff>
    </xdr:to>
    <xdr:pic>
      <xdr:nvPicPr>
        <xdr:cNvPr id="49" name="Picture 48" descr="Spherium icon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FFB8ED32-B623-4908-AFF6-21B6DE7E2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601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238125</xdr:colOff>
      <xdr:row>32</xdr:row>
      <xdr:rowOff>47625</xdr:rowOff>
    </xdr:to>
    <xdr:pic>
      <xdr:nvPicPr>
        <xdr:cNvPr id="50" name="Picture 49" descr="InvestDex icon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A6B445DF-087F-4D88-9F1A-A7DD60806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801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238125</xdr:colOff>
      <xdr:row>33</xdr:row>
      <xdr:rowOff>47625</xdr:rowOff>
    </xdr:to>
    <xdr:pic>
      <xdr:nvPicPr>
        <xdr:cNvPr id="51" name="Picture 50" descr="VikingsChain ico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BCC55D90-96BD-44EA-9C09-910C28DAB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001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238125</xdr:colOff>
      <xdr:row>50</xdr:row>
      <xdr:rowOff>47625</xdr:rowOff>
    </xdr:to>
    <xdr:pic>
      <xdr:nvPicPr>
        <xdr:cNvPr id="52" name="Picture 51" descr="Glimpse icon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1A6CE6F8-39EA-4A19-953D-2862182B8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201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238125</xdr:colOff>
      <xdr:row>50</xdr:row>
      <xdr:rowOff>47625</xdr:rowOff>
    </xdr:to>
    <xdr:pic>
      <xdr:nvPicPr>
        <xdr:cNvPr id="53" name="Picture 52" descr="Marvelous NFTs icon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A98D0AA-0C40-495D-9021-EAFEF8BBF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201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238125</xdr:colOff>
      <xdr:row>28</xdr:row>
      <xdr:rowOff>47625</xdr:rowOff>
    </xdr:to>
    <xdr:pic>
      <xdr:nvPicPr>
        <xdr:cNvPr id="54" name="Picture 53" descr="YDragon icon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169BE714-B265-417E-8D0C-CAEC495C0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401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238125</xdr:colOff>
      <xdr:row>54</xdr:row>
      <xdr:rowOff>47625</xdr:rowOff>
    </xdr:to>
    <xdr:pic>
      <xdr:nvPicPr>
        <xdr:cNvPr id="55" name="Picture 54" descr="MetaShooter icon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F34AC82D-B61B-410F-8A71-82A4D7A93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601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pic>
      <xdr:nvPicPr>
        <xdr:cNvPr id="56" name="Picture 55" descr="ADADAO icon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C7C70A34-A9CB-4486-8E32-73CE7010D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801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238125</xdr:colOff>
      <xdr:row>63</xdr:row>
      <xdr:rowOff>47625</xdr:rowOff>
    </xdr:to>
    <xdr:pic>
      <xdr:nvPicPr>
        <xdr:cNvPr id="57" name="Picture 56" descr="X22 icon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27B3454E-AC69-4200-B11F-145F40B8F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001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238125</xdr:colOff>
      <xdr:row>3</xdr:row>
      <xdr:rowOff>47625</xdr:rowOff>
    </xdr:to>
    <xdr:pic>
      <xdr:nvPicPr>
        <xdr:cNvPr id="58" name="Picture 57" descr="Alium Finance icon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F2BAD1D9-7FA4-4F24-9696-2C1A6EC2F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201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238125</xdr:colOff>
      <xdr:row>29</xdr:row>
      <xdr:rowOff>47625</xdr:rowOff>
    </xdr:to>
    <xdr:pic>
      <xdr:nvPicPr>
        <xdr:cNvPr id="59" name="Picture 58" descr="NFT Stars icon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CA211C6C-0D58-45CC-93F1-D064B1D39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401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238125</xdr:colOff>
      <xdr:row>16</xdr:row>
      <xdr:rowOff>47625</xdr:rowOff>
    </xdr:to>
    <xdr:pic>
      <xdr:nvPicPr>
        <xdr:cNvPr id="60" name="Picture 59" descr="Liquidifty icon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C45A9E0E-881F-444A-86DD-B27CD9D6E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601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238125</xdr:colOff>
      <xdr:row>30</xdr:row>
      <xdr:rowOff>47625</xdr:rowOff>
    </xdr:to>
    <xdr:pic>
      <xdr:nvPicPr>
        <xdr:cNvPr id="61" name="Picture 60" descr="ADALend icon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E01DF55F-07F4-47D3-9C13-76770AB08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801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238125</xdr:colOff>
      <xdr:row>60</xdr:row>
      <xdr:rowOff>47625</xdr:rowOff>
    </xdr:to>
    <xdr:pic>
      <xdr:nvPicPr>
        <xdr:cNvPr id="62" name="Picture 61" descr="NeoFi icon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8A61C5E1-86F9-4230-908C-3B613CE42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001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238125</xdr:colOff>
      <xdr:row>24</xdr:row>
      <xdr:rowOff>47625</xdr:rowOff>
    </xdr:to>
    <xdr:pic>
      <xdr:nvPicPr>
        <xdr:cNvPr id="63" name="Picture 62" descr="WeWay icon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B8215E6C-76D7-41BD-8687-EB4D5D718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2015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238125</xdr:colOff>
      <xdr:row>34</xdr:row>
      <xdr:rowOff>47625</xdr:rowOff>
    </xdr:to>
    <xdr:pic>
      <xdr:nvPicPr>
        <xdr:cNvPr id="64" name="Picture 63" descr="Polar Sync icon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30E965FF-2033-4222-A564-EEF61CD83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401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238125</xdr:colOff>
      <xdr:row>8</xdr:row>
      <xdr:rowOff>47625</xdr:rowOff>
    </xdr:to>
    <xdr:pic>
      <xdr:nvPicPr>
        <xdr:cNvPr id="65" name="Picture 64" descr="MeDIA eYe icon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1F6B290A-693E-4542-AE80-0F0BAAFA4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601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238125</xdr:colOff>
      <xdr:row>37</xdr:row>
      <xdr:rowOff>47625</xdr:rowOff>
    </xdr:to>
    <xdr:pic>
      <xdr:nvPicPr>
        <xdr:cNvPr id="66" name="Picture 65" descr="Greenheart icon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F1914975-ABD3-442B-88BF-CBD5C0DF5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801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238125</xdr:colOff>
      <xdr:row>21</xdr:row>
      <xdr:rowOff>47625</xdr:rowOff>
    </xdr:to>
    <xdr:pic>
      <xdr:nvPicPr>
        <xdr:cNvPr id="67" name="Picture 66" descr="Xion icon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4AF9AA7E-FDE8-40E8-964E-C28F2C40A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001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238125</xdr:colOff>
      <xdr:row>67</xdr:row>
      <xdr:rowOff>47625</xdr:rowOff>
    </xdr:to>
    <xdr:pic>
      <xdr:nvPicPr>
        <xdr:cNvPr id="68" name="Picture 67" descr="Demodyfi icon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0DBC14E1-B983-41DF-8960-E02CC5511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201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238125</xdr:colOff>
      <xdr:row>56</xdr:row>
      <xdr:rowOff>47625</xdr:rowOff>
    </xdr:to>
    <xdr:pic>
      <xdr:nvPicPr>
        <xdr:cNvPr id="69" name="Picture 68" descr="PolkaTrail icon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471F328D-DAFA-4C6E-A904-46D4789F9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401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238125</xdr:colOff>
      <xdr:row>1</xdr:row>
      <xdr:rowOff>38100</xdr:rowOff>
    </xdr:to>
    <xdr:pic>
      <xdr:nvPicPr>
        <xdr:cNvPr id="70" name="Picture 69" descr="WagyuSwap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7A4E33-C6EF-4751-A391-A486D164C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238125</xdr:colOff>
      <xdr:row>17</xdr:row>
      <xdr:rowOff>38100</xdr:rowOff>
    </xdr:to>
    <xdr:pic>
      <xdr:nvPicPr>
        <xdr:cNvPr id="71" name="Picture 70" descr="GameZone ic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B7E4E34-D293-4C3E-87C8-2CD3BF357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00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238125</xdr:colOff>
      <xdr:row>19</xdr:row>
      <xdr:rowOff>38100</xdr:rowOff>
    </xdr:to>
    <xdr:pic>
      <xdr:nvPicPr>
        <xdr:cNvPr id="72" name="Picture 71" descr="BitOrbit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E54D3F7-B92F-4FB6-9E92-D324D434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00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238125</xdr:colOff>
      <xdr:row>27</xdr:row>
      <xdr:rowOff>38100</xdr:rowOff>
    </xdr:to>
    <xdr:pic>
      <xdr:nvPicPr>
        <xdr:cNvPr id="73" name="Picture 72" descr="CrossWallet icon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800A771-00CA-4691-868E-2AD171A08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00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238125</xdr:colOff>
      <xdr:row>31</xdr:row>
      <xdr:rowOff>38100</xdr:rowOff>
    </xdr:to>
    <xdr:pic>
      <xdr:nvPicPr>
        <xdr:cNvPr id="74" name="Picture 73" descr="AIOZ Network icon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1EFD299-7D9E-4614-A519-68B08546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00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238125</xdr:colOff>
      <xdr:row>51</xdr:row>
      <xdr:rowOff>38100</xdr:rowOff>
    </xdr:to>
    <xdr:pic>
      <xdr:nvPicPr>
        <xdr:cNvPr id="75" name="Picture 74" descr="BSC Station icon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2B5DE71-B9DD-45E4-A912-8BAB9A0C2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00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238125</xdr:colOff>
      <xdr:row>40</xdr:row>
      <xdr:rowOff>38100</xdr:rowOff>
    </xdr:to>
    <xdr:pic>
      <xdr:nvPicPr>
        <xdr:cNvPr id="76" name="Picture 75" descr="Blind Boxes icon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0875277-27B7-4A6F-B1AF-12468A870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600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238125</xdr:colOff>
      <xdr:row>46</xdr:row>
      <xdr:rowOff>38100</xdr:rowOff>
    </xdr:to>
    <xdr:pic>
      <xdr:nvPicPr>
        <xdr:cNvPr id="77" name="Picture 76" descr="Ghospers Game icon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EF664AF-D23A-49DC-9918-84A546FDF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800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238125</xdr:colOff>
      <xdr:row>45</xdr:row>
      <xdr:rowOff>38100</xdr:rowOff>
    </xdr:to>
    <xdr:pic>
      <xdr:nvPicPr>
        <xdr:cNvPr id="78" name="Picture 77" descr="Lovelace World icon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7DE7D82F-0619-4F69-B9AB-8A7F7D509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000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238125</xdr:colOff>
      <xdr:row>52</xdr:row>
      <xdr:rowOff>38100</xdr:rowOff>
    </xdr:to>
    <xdr:pic>
      <xdr:nvPicPr>
        <xdr:cNvPr id="79" name="Picture 78" descr="Medacoin icon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BB16BC71-6C39-429C-A8B9-E27434221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200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238125</xdr:colOff>
      <xdr:row>12</xdr:row>
      <xdr:rowOff>38100</xdr:rowOff>
    </xdr:to>
    <xdr:pic>
      <xdr:nvPicPr>
        <xdr:cNvPr id="80" name="Picture 79" descr="CrossSwap icon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74F01C1E-AEE1-4566-AC25-E5C91C6F9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400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238125</xdr:colOff>
      <xdr:row>23</xdr:row>
      <xdr:rowOff>38100</xdr:rowOff>
    </xdr:to>
    <xdr:pic>
      <xdr:nvPicPr>
        <xdr:cNvPr id="81" name="Picture 80" descr="Qmall icon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427D4876-670F-4426-A1C4-C6F912D78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600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238125</xdr:colOff>
      <xdr:row>9</xdr:row>
      <xdr:rowOff>38100</xdr:rowOff>
    </xdr:to>
    <xdr:pic>
      <xdr:nvPicPr>
        <xdr:cNvPr id="82" name="Picture 81" descr="Operon Origins icon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AB0C4000-6C11-481C-A090-4BA90DE16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800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238125</xdr:colOff>
      <xdr:row>62</xdr:row>
      <xdr:rowOff>38100</xdr:rowOff>
    </xdr:to>
    <xdr:pic>
      <xdr:nvPicPr>
        <xdr:cNvPr id="83" name="Picture 82" descr="Verve icon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FB811690-285B-4EBD-84E4-31C692356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000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238125</xdr:colOff>
      <xdr:row>4</xdr:row>
      <xdr:rowOff>38100</xdr:rowOff>
    </xdr:to>
    <xdr:pic>
      <xdr:nvPicPr>
        <xdr:cNvPr id="84" name="Picture 83" descr="Swapz icon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F33D5413-0D02-4D31-A6FE-F1CF05326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200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238125</xdr:colOff>
      <xdr:row>55</xdr:row>
      <xdr:rowOff>38100</xdr:rowOff>
    </xdr:to>
    <xdr:pic>
      <xdr:nvPicPr>
        <xdr:cNvPr id="85" name="Picture 84" descr="Polker icon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D69E6892-EF15-4308-909A-C49FCA8BC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400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238125</xdr:colOff>
      <xdr:row>39</xdr:row>
      <xdr:rowOff>38100</xdr:rowOff>
    </xdr:to>
    <xdr:pic>
      <xdr:nvPicPr>
        <xdr:cNvPr id="86" name="Picture 85" descr="StackOS icon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8AEA22EA-B3D6-4F6F-9C01-5F04A8F4D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600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238125</xdr:colOff>
      <xdr:row>58</xdr:row>
      <xdr:rowOff>38100</xdr:rowOff>
    </xdr:to>
    <xdr:pic>
      <xdr:nvPicPr>
        <xdr:cNvPr id="87" name="Picture 86" descr="Raze Network icon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75B07C0F-E9E1-4BD9-89B1-0CA4E4C1C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800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238125</xdr:colOff>
      <xdr:row>47</xdr:row>
      <xdr:rowOff>38100</xdr:rowOff>
    </xdr:to>
    <xdr:pic>
      <xdr:nvPicPr>
        <xdr:cNvPr id="88" name="Picture 87" descr="Outer Ring icon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FFEA82AF-D841-4AE2-BB89-951977CD3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000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238125</xdr:colOff>
      <xdr:row>64</xdr:row>
      <xdr:rowOff>38100</xdr:rowOff>
    </xdr:to>
    <xdr:pic>
      <xdr:nvPicPr>
        <xdr:cNvPr id="89" name="Picture 88" descr="O3 Swap icon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0B29052-0009-4F28-B2B6-C4605D753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2005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238125</xdr:colOff>
      <xdr:row>20</xdr:row>
      <xdr:rowOff>38100</xdr:rowOff>
    </xdr:to>
    <xdr:pic>
      <xdr:nvPicPr>
        <xdr:cNvPr id="90" name="Picture 89" descr="Dexsport icon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FFCEC0C3-EFE8-4CA5-88D2-ADCC807C0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400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238125</xdr:colOff>
      <xdr:row>66</xdr:row>
      <xdr:rowOff>38100</xdr:rowOff>
    </xdr:to>
    <xdr:pic>
      <xdr:nvPicPr>
        <xdr:cNvPr id="91" name="Picture 90" descr="Identity icon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30887D27-819D-4929-8E95-A2A2B5342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600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238125</xdr:colOff>
      <xdr:row>59</xdr:row>
      <xdr:rowOff>38100</xdr:rowOff>
    </xdr:to>
    <xdr:pic>
      <xdr:nvPicPr>
        <xdr:cNvPr id="92" name="Picture 91" descr="Dot.Finance icon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BBF48692-F4E8-40F4-9AAD-00766D663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800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238125</xdr:colOff>
      <xdr:row>38</xdr:row>
      <xdr:rowOff>38100</xdr:rowOff>
    </xdr:to>
    <xdr:pic>
      <xdr:nvPicPr>
        <xdr:cNvPr id="93" name="Picture 92" descr="Cook Protocol icon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27117A0C-EF0D-457C-BF04-88A1BD4A5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000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238125</xdr:colOff>
      <xdr:row>35</xdr:row>
      <xdr:rowOff>38100</xdr:rowOff>
    </xdr:to>
    <xdr:pic>
      <xdr:nvPicPr>
        <xdr:cNvPr id="94" name="Picture 93" descr="Privi Trax icon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3FF7107B-F357-4CB9-9CBC-1E91CEB50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200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238125</xdr:colOff>
      <xdr:row>42</xdr:row>
      <xdr:rowOff>38100</xdr:rowOff>
    </xdr:to>
    <xdr:pic>
      <xdr:nvPicPr>
        <xdr:cNvPr id="95" name="Picture 94" descr="KELVPN icon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DF6371C3-326B-41D4-8A41-EB02C68EB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400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238125</xdr:colOff>
      <xdr:row>44</xdr:row>
      <xdr:rowOff>38100</xdr:rowOff>
    </xdr:to>
    <xdr:pic>
      <xdr:nvPicPr>
        <xdr:cNvPr id="96" name="Picture 95" descr="Media Industry Licensing Content icon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FDE8AECC-8351-46E0-BD87-CF4CF92AA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600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238125</xdr:colOff>
      <xdr:row>61</xdr:row>
      <xdr:rowOff>38100</xdr:rowOff>
    </xdr:to>
    <xdr:pic>
      <xdr:nvPicPr>
        <xdr:cNvPr id="97" name="Picture 96" descr="HappyFans icon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A6ED3E18-F0A9-45CB-9FB4-408EEBA23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800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238125</xdr:colOff>
      <xdr:row>41</xdr:row>
      <xdr:rowOff>38100</xdr:rowOff>
    </xdr:to>
    <xdr:pic>
      <xdr:nvPicPr>
        <xdr:cNvPr id="98" name="Picture 97" descr="PureFi icon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EA62248B-667F-4410-A170-08FA37A62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000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238125</xdr:colOff>
      <xdr:row>41</xdr:row>
      <xdr:rowOff>38100</xdr:rowOff>
    </xdr:to>
    <xdr:pic>
      <xdr:nvPicPr>
        <xdr:cNvPr id="99" name="Picture 98" descr="Freela icon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1804B3A4-B31D-4DA9-BA56-23D9CD592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000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6</xdr:row>
      <xdr:rowOff>38100</xdr:rowOff>
    </xdr:to>
    <xdr:pic>
      <xdr:nvPicPr>
        <xdr:cNvPr id="100" name="Picture 99" descr="Lever Network icon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A209FC87-9D33-492B-A24E-6B45B953B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200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238125</xdr:colOff>
      <xdr:row>10</xdr:row>
      <xdr:rowOff>38100</xdr:rowOff>
    </xdr:to>
    <xdr:pic>
      <xdr:nvPicPr>
        <xdr:cNvPr id="101" name="Picture 100" descr="Katana Inu icon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75EAD9D7-8867-4516-9644-CFD3F3B7C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400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238125</xdr:colOff>
      <xdr:row>2</xdr:row>
      <xdr:rowOff>38100</xdr:rowOff>
    </xdr:to>
    <xdr:pic>
      <xdr:nvPicPr>
        <xdr:cNvPr id="102" name="Picture 101" descr="Smoothy icon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272F062F-25B8-4070-B0F7-5850FFE8F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600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238125</xdr:colOff>
      <xdr:row>36</xdr:row>
      <xdr:rowOff>38100</xdr:rowOff>
    </xdr:to>
    <xdr:pic>
      <xdr:nvPicPr>
        <xdr:cNvPr id="103" name="Picture 102" descr="BlockBank icon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3D9E602F-AD28-4ADD-B146-769BE6D87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800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238125</xdr:colOff>
      <xdr:row>18</xdr:row>
      <xdr:rowOff>38100</xdr:rowOff>
    </xdr:to>
    <xdr:pic>
      <xdr:nvPicPr>
        <xdr:cNvPr id="104" name="Picture 103" descr="Flourishing AI icon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A414311D-7057-4623-8EFE-3B3E57712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000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238125</xdr:colOff>
      <xdr:row>49</xdr:row>
      <xdr:rowOff>38100</xdr:rowOff>
    </xdr:to>
    <xdr:pic>
      <xdr:nvPicPr>
        <xdr:cNvPr id="105" name="Picture 104" descr="Mozik icon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D080EDC8-89B8-48A2-9DFF-69BB75573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2009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25</xdr:row>
      <xdr:rowOff>38100</xdr:rowOff>
    </xdr:to>
    <xdr:pic>
      <xdr:nvPicPr>
        <xdr:cNvPr id="106" name="Picture 105" descr="XP Network icon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A24D03F4-63C1-4B9F-AF9C-08F403646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400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238125</xdr:colOff>
      <xdr:row>14</xdr:row>
      <xdr:rowOff>38100</xdr:rowOff>
    </xdr:to>
    <xdr:pic>
      <xdr:nvPicPr>
        <xdr:cNvPr id="107" name="Picture 106" descr="World of Defish icon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658E42EA-5963-4128-9326-DCDE434A2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600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238125</xdr:colOff>
      <xdr:row>5</xdr:row>
      <xdr:rowOff>38100</xdr:rowOff>
    </xdr:to>
    <xdr:pic>
      <xdr:nvPicPr>
        <xdr:cNvPr id="108" name="Picture 107" descr="TradeStars icon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90F986E1-17DD-4E9E-AF53-F3A986A1D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800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238125</xdr:colOff>
      <xdr:row>11</xdr:row>
      <xdr:rowOff>38100</xdr:rowOff>
    </xdr:to>
    <xdr:pic>
      <xdr:nvPicPr>
        <xdr:cNvPr id="109" name="Picture 108" descr="Metafluence icon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2789414A-DDC3-495A-BADF-3A91C95FE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0010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238125</xdr:colOff>
      <xdr:row>22</xdr:row>
      <xdr:rowOff>38100</xdr:rowOff>
    </xdr:to>
    <xdr:pic>
      <xdr:nvPicPr>
        <xdr:cNvPr id="110" name="Picture 109" descr="Tidex Token icon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6A00A96F-18E2-4DE8-A829-FB0A6FDDD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2010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238125</xdr:colOff>
      <xdr:row>43</xdr:row>
      <xdr:rowOff>38100</xdr:rowOff>
    </xdr:to>
    <xdr:pic>
      <xdr:nvPicPr>
        <xdr:cNvPr id="111" name="Picture 110" descr="EQIFI icon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56B77CF5-3DF5-441D-AF76-6B9DBFF69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401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238125</xdr:colOff>
      <xdr:row>65</xdr:row>
      <xdr:rowOff>38100</xdr:rowOff>
    </xdr:to>
    <xdr:pic>
      <xdr:nvPicPr>
        <xdr:cNvPr id="112" name="Picture 111" descr="Decubate icon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F645FE55-9852-4851-92D4-9CCCFB9EE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601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238125</xdr:colOff>
      <xdr:row>15</xdr:row>
      <xdr:rowOff>38100</xdr:rowOff>
    </xdr:to>
    <xdr:pic>
      <xdr:nvPicPr>
        <xdr:cNvPr id="113" name="Picture 112" descr="Atlantis Metaverse icon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A3CF68AB-8CA1-41C0-B35D-E1CD36BBA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801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238125</xdr:colOff>
      <xdr:row>68</xdr:row>
      <xdr:rowOff>38100</xdr:rowOff>
    </xdr:to>
    <xdr:pic>
      <xdr:nvPicPr>
        <xdr:cNvPr id="114" name="Picture 113" descr="Roseon Finance icon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3C015893-1C2C-4A5D-B620-7D46ECE5C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001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38100</xdr:rowOff>
    </xdr:to>
    <xdr:pic>
      <xdr:nvPicPr>
        <xdr:cNvPr id="115" name="Picture 114" descr="SafeLaunch icon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2DC2A55A-03CA-414C-95E6-E6BD22DB8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201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238125</xdr:colOff>
      <xdr:row>53</xdr:row>
      <xdr:rowOff>38100</xdr:rowOff>
    </xdr:to>
    <xdr:pic>
      <xdr:nvPicPr>
        <xdr:cNvPr id="116" name="Picture 115" descr="Fanadise icon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A9362848-DE59-468E-8BA6-BC77DB4D0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401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238125</xdr:colOff>
      <xdr:row>57</xdr:row>
      <xdr:rowOff>38100</xdr:rowOff>
    </xdr:to>
    <xdr:pic>
      <xdr:nvPicPr>
        <xdr:cNvPr id="117" name="Picture 116" descr="Spherium icon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75B65F01-46C7-4949-BC57-D8481F120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601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238125</xdr:colOff>
      <xdr:row>32</xdr:row>
      <xdr:rowOff>38100</xdr:rowOff>
    </xdr:to>
    <xdr:pic>
      <xdr:nvPicPr>
        <xdr:cNvPr id="118" name="Picture 117" descr="InvestDex icon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38482A42-5FAB-48F4-A4B7-97FC6AD11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801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238125</xdr:colOff>
      <xdr:row>33</xdr:row>
      <xdr:rowOff>38100</xdr:rowOff>
    </xdr:to>
    <xdr:pic>
      <xdr:nvPicPr>
        <xdr:cNvPr id="119" name="Picture 118" descr="VikingsChain ico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EF19E59-A1C2-4515-BA79-817DF2339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001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238125</xdr:colOff>
      <xdr:row>50</xdr:row>
      <xdr:rowOff>38100</xdr:rowOff>
    </xdr:to>
    <xdr:pic>
      <xdr:nvPicPr>
        <xdr:cNvPr id="120" name="Picture 119" descr="Glimpse icon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1418008C-9BE1-4901-AA59-C4C003640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201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238125</xdr:colOff>
      <xdr:row>50</xdr:row>
      <xdr:rowOff>38100</xdr:rowOff>
    </xdr:to>
    <xdr:pic>
      <xdr:nvPicPr>
        <xdr:cNvPr id="121" name="Picture 120" descr="Marvelous NFTs icon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B86F1668-7E16-4168-93ED-A0A090AC0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201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238125</xdr:colOff>
      <xdr:row>28</xdr:row>
      <xdr:rowOff>38100</xdr:rowOff>
    </xdr:to>
    <xdr:pic>
      <xdr:nvPicPr>
        <xdr:cNvPr id="122" name="Picture 121" descr="YDragon icon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3A96C16D-EB08-4186-9D25-79E1A1781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401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238125</xdr:colOff>
      <xdr:row>54</xdr:row>
      <xdr:rowOff>38100</xdr:rowOff>
    </xdr:to>
    <xdr:pic>
      <xdr:nvPicPr>
        <xdr:cNvPr id="123" name="Picture 122" descr="MetaShooter icon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207F257B-6565-45FE-BA23-558C3D325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601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38100</xdr:rowOff>
    </xdr:to>
    <xdr:pic>
      <xdr:nvPicPr>
        <xdr:cNvPr id="124" name="Picture 123" descr="ADADAO icon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43EBCD5E-7B59-4577-9F8E-2CC258E4C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801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238125</xdr:colOff>
      <xdr:row>63</xdr:row>
      <xdr:rowOff>38100</xdr:rowOff>
    </xdr:to>
    <xdr:pic>
      <xdr:nvPicPr>
        <xdr:cNvPr id="125" name="Picture 124" descr="X22 icon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86C00AD9-D3B8-4404-8520-5F0222C04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001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238125</xdr:colOff>
      <xdr:row>3</xdr:row>
      <xdr:rowOff>38100</xdr:rowOff>
    </xdr:to>
    <xdr:pic>
      <xdr:nvPicPr>
        <xdr:cNvPr id="126" name="Picture 125" descr="Alium Finance icon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00732823-9071-4496-9728-DAD4573A8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201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238125</xdr:colOff>
      <xdr:row>29</xdr:row>
      <xdr:rowOff>38100</xdr:rowOff>
    </xdr:to>
    <xdr:pic>
      <xdr:nvPicPr>
        <xdr:cNvPr id="127" name="Picture 126" descr="NFT Stars icon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F9702D0C-403F-4105-8A4B-9058AC53D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401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238125</xdr:colOff>
      <xdr:row>16</xdr:row>
      <xdr:rowOff>38100</xdr:rowOff>
    </xdr:to>
    <xdr:pic>
      <xdr:nvPicPr>
        <xdr:cNvPr id="128" name="Picture 127" descr="Liquidifty icon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CB9B748E-0876-4EAB-80AD-E4491CF2B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601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238125</xdr:colOff>
      <xdr:row>30</xdr:row>
      <xdr:rowOff>38100</xdr:rowOff>
    </xdr:to>
    <xdr:pic>
      <xdr:nvPicPr>
        <xdr:cNvPr id="129" name="Picture 128" descr="ADALend icon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9D552FCD-5410-4F0D-82F0-8D3613BA7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801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238125</xdr:colOff>
      <xdr:row>60</xdr:row>
      <xdr:rowOff>38100</xdr:rowOff>
    </xdr:to>
    <xdr:pic>
      <xdr:nvPicPr>
        <xdr:cNvPr id="130" name="Picture 129" descr="NeoFi icon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6917EBC4-8FB3-4265-BE26-3F4E40CC5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001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238125</xdr:colOff>
      <xdr:row>24</xdr:row>
      <xdr:rowOff>38100</xdr:rowOff>
    </xdr:to>
    <xdr:pic>
      <xdr:nvPicPr>
        <xdr:cNvPr id="131" name="Picture 130" descr="WeWay icon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4958259C-839D-46E4-AE1D-6768DB7B9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2015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238125</xdr:colOff>
      <xdr:row>34</xdr:row>
      <xdr:rowOff>38100</xdr:rowOff>
    </xdr:to>
    <xdr:pic>
      <xdr:nvPicPr>
        <xdr:cNvPr id="132" name="Picture 131" descr="Polar Sync icon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F1C55E5A-74DC-4550-A7CA-E8BBCCE0D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401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238125</xdr:colOff>
      <xdr:row>8</xdr:row>
      <xdr:rowOff>38100</xdr:rowOff>
    </xdr:to>
    <xdr:pic>
      <xdr:nvPicPr>
        <xdr:cNvPr id="133" name="Picture 132" descr="MeDIA eYe icon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803D3A27-0937-4815-8858-355B1EC21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601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238125</xdr:colOff>
      <xdr:row>37</xdr:row>
      <xdr:rowOff>38100</xdr:rowOff>
    </xdr:to>
    <xdr:pic>
      <xdr:nvPicPr>
        <xdr:cNvPr id="134" name="Picture 133" descr="Greenheart icon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C50528B0-69E7-4A56-B57A-9E1E43264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801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238125</xdr:colOff>
      <xdr:row>21</xdr:row>
      <xdr:rowOff>38100</xdr:rowOff>
    </xdr:to>
    <xdr:pic>
      <xdr:nvPicPr>
        <xdr:cNvPr id="135" name="Picture 134" descr="Xion icon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4DEE4944-2C3C-4979-B54E-D84A74F8D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001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238125</xdr:colOff>
      <xdr:row>67</xdr:row>
      <xdr:rowOff>38100</xdr:rowOff>
    </xdr:to>
    <xdr:pic>
      <xdr:nvPicPr>
        <xdr:cNvPr id="136" name="Picture 135" descr="Demodyfi icon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B56F838E-283F-494C-82CA-10B63CF92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201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238125</xdr:colOff>
      <xdr:row>56</xdr:row>
      <xdr:rowOff>38100</xdr:rowOff>
    </xdr:to>
    <xdr:pic>
      <xdr:nvPicPr>
        <xdr:cNvPr id="137" name="Picture 136" descr="PolkaTrail icon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BC88D5F9-5951-49C7-898E-5CCA126C0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401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238125</xdr:colOff>
      <xdr:row>1</xdr:row>
      <xdr:rowOff>47625</xdr:rowOff>
    </xdr:to>
    <xdr:pic>
      <xdr:nvPicPr>
        <xdr:cNvPr id="138" name="Picture 137" descr="WagyuSwap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5F33B-5D5D-4004-9364-9DEF0BD22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238125</xdr:colOff>
      <xdr:row>17</xdr:row>
      <xdr:rowOff>47625</xdr:rowOff>
    </xdr:to>
    <xdr:pic>
      <xdr:nvPicPr>
        <xdr:cNvPr id="139" name="Picture 138" descr="GameZone ic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E64EBB-BD5B-46B4-A8DE-8CF48C309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0007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238125</xdr:colOff>
      <xdr:row>19</xdr:row>
      <xdr:rowOff>47625</xdr:rowOff>
    </xdr:to>
    <xdr:pic>
      <xdr:nvPicPr>
        <xdr:cNvPr id="140" name="Picture 139" descr="BitOrbit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96F6410-26E8-4628-9549-172C0E43A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0010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238125</xdr:colOff>
      <xdr:row>27</xdr:row>
      <xdr:rowOff>47625</xdr:rowOff>
    </xdr:to>
    <xdr:pic>
      <xdr:nvPicPr>
        <xdr:cNvPr id="141" name="Picture 140" descr="CrossWallet icon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9EA16F0-E331-4804-ACCC-979E465CB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0012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238125</xdr:colOff>
      <xdr:row>31</xdr:row>
      <xdr:rowOff>47625</xdr:rowOff>
    </xdr:to>
    <xdr:pic>
      <xdr:nvPicPr>
        <xdr:cNvPr id="142" name="Picture 141" descr="AIOZ Network icon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494372B-A3F9-4E68-9072-D62F0FF91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0015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238125</xdr:colOff>
      <xdr:row>51</xdr:row>
      <xdr:rowOff>47625</xdr:rowOff>
    </xdr:to>
    <xdr:pic>
      <xdr:nvPicPr>
        <xdr:cNvPr id="143" name="Picture 142" descr="BSC Station icon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B7EE69D-F21A-4882-8A9E-A994DEEE2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0017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238125</xdr:colOff>
      <xdr:row>40</xdr:row>
      <xdr:rowOff>47625</xdr:rowOff>
    </xdr:to>
    <xdr:pic>
      <xdr:nvPicPr>
        <xdr:cNvPr id="144" name="Picture 143" descr="Blind Boxes icon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91FAF2C-9D43-4949-8228-B7CC30326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60020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238125</xdr:colOff>
      <xdr:row>46</xdr:row>
      <xdr:rowOff>47625</xdr:rowOff>
    </xdr:to>
    <xdr:pic>
      <xdr:nvPicPr>
        <xdr:cNvPr id="145" name="Picture 144" descr="Ghospers Game icon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B7BBFFE-F2F3-44C9-9484-BAAFBACBD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80022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238125</xdr:colOff>
      <xdr:row>45</xdr:row>
      <xdr:rowOff>47625</xdr:rowOff>
    </xdr:to>
    <xdr:pic>
      <xdr:nvPicPr>
        <xdr:cNvPr id="146" name="Picture 145" descr="Lovelace World icon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DE0BF3E6-07E8-4230-B770-74158BD13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00025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238125</xdr:colOff>
      <xdr:row>52</xdr:row>
      <xdr:rowOff>47625</xdr:rowOff>
    </xdr:to>
    <xdr:pic>
      <xdr:nvPicPr>
        <xdr:cNvPr id="147" name="Picture 146" descr="Medacoin icon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7F081F7D-7020-43D2-A736-11CDD08C0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20027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238125</xdr:colOff>
      <xdr:row>12</xdr:row>
      <xdr:rowOff>47625</xdr:rowOff>
    </xdr:to>
    <xdr:pic>
      <xdr:nvPicPr>
        <xdr:cNvPr id="148" name="Picture 147" descr="CrossSwap icon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A600E672-C0F1-4737-83A1-DF962FA8A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40030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238125</xdr:colOff>
      <xdr:row>23</xdr:row>
      <xdr:rowOff>47625</xdr:rowOff>
    </xdr:to>
    <xdr:pic>
      <xdr:nvPicPr>
        <xdr:cNvPr id="149" name="Picture 148" descr="Qmall icon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37862D5F-C938-4462-90BD-0EA47BE55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60032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238125</xdr:colOff>
      <xdr:row>9</xdr:row>
      <xdr:rowOff>47625</xdr:rowOff>
    </xdr:to>
    <xdr:pic>
      <xdr:nvPicPr>
        <xdr:cNvPr id="150" name="Picture 149" descr="Operon Origins icon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636111-8D1D-416A-934D-65C6E8653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80035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238125</xdr:colOff>
      <xdr:row>62</xdr:row>
      <xdr:rowOff>47625</xdr:rowOff>
    </xdr:to>
    <xdr:pic>
      <xdr:nvPicPr>
        <xdr:cNvPr id="151" name="Picture 150" descr="Verve icon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3FBC6ADC-B92F-47BF-A8E7-938DE3FC3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00037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238125</xdr:colOff>
      <xdr:row>4</xdr:row>
      <xdr:rowOff>47625</xdr:rowOff>
    </xdr:to>
    <xdr:pic>
      <xdr:nvPicPr>
        <xdr:cNvPr id="152" name="Picture 151" descr="Swapz icon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5B6FD74-BE45-4F52-BCDA-847FEB189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20040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238125</xdr:colOff>
      <xdr:row>55</xdr:row>
      <xdr:rowOff>47625</xdr:rowOff>
    </xdr:to>
    <xdr:pic>
      <xdr:nvPicPr>
        <xdr:cNvPr id="153" name="Picture 152" descr="Polker icon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7B9778F5-15AF-42B4-A3B2-FC316D122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40042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238125</xdr:colOff>
      <xdr:row>39</xdr:row>
      <xdr:rowOff>47625</xdr:rowOff>
    </xdr:to>
    <xdr:pic>
      <xdr:nvPicPr>
        <xdr:cNvPr id="154" name="Picture 153" descr="StackOS icon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41631FDF-024C-44B6-BAB5-0C7B5E08E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60045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238125</xdr:colOff>
      <xdr:row>58</xdr:row>
      <xdr:rowOff>47625</xdr:rowOff>
    </xdr:to>
    <xdr:pic>
      <xdr:nvPicPr>
        <xdr:cNvPr id="155" name="Picture 154" descr="Raze Network icon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577E75AF-8D79-4A30-9643-1B0DFEC0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80047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238125</xdr:colOff>
      <xdr:row>47</xdr:row>
      <xdr:rowOff>47625</xdr:rowOff>
    </xdr:to>
    <xdr:pic>
      <xdr:nvPicPr>
        <xdr:cNvPr id="156" name="Picture 155" descr="Outer Ring icon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639B239-EA65-4CEA-B9DB-18DF5EC74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00050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238125</xdr:colOff>
      <xdr:row>64</xdr:row>
      <xdr:rowOff>47625</xdr:rowOff>
    </xdr:to>
    <xdr:pic>
      <xdr:nvPicPr>
        <xdr:cNvPr id="157" name="Picture 156" descr="O3 Swap icon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340DAA9A-CE1D-4A9E-9FF1-29941E683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20052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238125</xdr:colOff>
      <xdr:row>20</xdr:row>
      <xdr:rowOff>47625</xdr:rowOff>
    </xdr:to>
    <xdr:pic>
      <xdr:nvPicPr>
        <xdr:cNvPr id="158" name="Picture 157" descr="Dexsport icon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F75FEB46-FB48-4323-93AA-463F5FF24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40055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238125</xdr:colOff>
      <xdr:row>66</xdr:row>
      <xdr:rowOff>47625</xdr:rowOff>
    </xdr:to>
    <xdr:pic>
      <xdr:nvPicPr>
        <xdr:cNvPr id="159" name="Picture 158" descr="Identity icon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83E441E7-0C34-498E-99BE-C16C0C957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60057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238125</xdr:colOff>
      <xdr:row>59</xdr:row>
      <xdr:rowOff>47625</xdr:rowOff>
    </xdr:to>
    <xdr:pic>
      <xdr:nvPicPr>
        <xdr:cNvPr id="160" name="Picture 159" descr="Dot.Finance icon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171C4CC0-48BD-4C35-BE7E-029B837AA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80060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238125</xdr:colOff>
      <xdr:row>38</xdr:row>
      <xdr:rowOff>47625</xdr:rowOff>
    </xdr:to>
    <xdr:pic>
      <xdr:nvPicPr>
        <xdr:cNvPr id="161" name="Picture 160" descr="Cook Protocol icon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C6C16B1-8694-4A3D-8751-D53DB73C5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00062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238125</xdr:colOff>
      <xdr:row>35</xdr:row>
      <xdr:rowOff>47625</xdr:rowOff>
    </xdr:to>
    <xdr:pic>
      <xdr:nvPicPr>
        <xdr:cNvPr id="162" name="Picture 161" descr="Privi Trax icon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B648AC00-B031-4FF5-997F-A540D88D6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20065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238125</xdr:colOff>
      <xdr:row>42</xdr:row>
      <xdr:rowOff>47625</xdr:rowOff>
    </xdr:to>
    <xdr:pic>
      <xdr:nvPicPr>
        <xdr:cNvPr id="163" name="Picture 162" descr="KELVPN icon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C1C67E93-ADDC-49F3-B2A1-F62E9F972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40067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238125</xdr:colOff>
      <xdr:row>44</xdr:row>
      <xdr:rowOff>47625</xdr:rowOff>
    </xdr:to>
    <xdr:pic>
      <xdr:nvPicPr>
        <xdr:cNvPr id="164" name="Picture 163" descr="Media Industry Licensing Content icon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72ED8F54-2304-4E66-A020-2EA2D2C97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60070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238125</xdr:colOff>
      <xdr:row>61</xdr:row>
      <xdr:rowOff>47625</xdr:rowOff>
    </xdr:to>
    <xdr:pic>
      <xdr:nvPicPr>
        <xdr:cNvPr id="165" name="Picture 164" descr="HappyFans icon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92096680-7FE8-403B-A306-F68D4600A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80072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238125</xdr:colOff>
      <xdr:row>41</xdr:row>
      <xdr:rowOff>47625</xdr:rowOff>
    </xdr:to>
    <xdr:pic>
      <xdr:nvPicPr>
        <xdr:cNvPr id="166" name="Picture 165" descr="PureFi icon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F581F927-2A1C-41B2-B785-5ED8233D7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00075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238125</xdr:colOff>
      <xdr:row>41</xdr:row>
      <xdr:rowOff>47625</xdr:rowOff>
    </xdr:to>
    <xdr:pic>
      <xdr:nvPicPr>
        <xdr:cNvPr id="167" name="Picture 166" descr="Freela icon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9A5FD68B-9621-43E9-8930-5764C9126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00075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6</xdr:row>
      <xdr:rowOff>47625</xdr:rowOff>
    </xdr:to>
    <xdr:pic>
      <xdr:nvPicPr>
        <xdr:cNvPr id="168" name="Picture 167" descr="Lever Network icon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7F9FE8EA-6D0F-49B6-B192-419EC10EB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20077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238125</xdr:colOff>
      <xdr:row>10</xdr:row>
      <xdr:rowOff>47625</xdr:rowOff>
    </xdr:to>
    <xdr:pic>
      <xdr:nvPicPr>
        <xdr:cNvPr id="169" name="Picture 168" descr="Katana Inu icon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F1E83F6-ED38-4929-93BC-DE2223048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40080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238125</xdr:colOff>
      <xdr:row>2</xdr:row>
      <xdr:rowOff>47625</xdr:rowOff>
    </xdr:to>
    <xdr:pic>
      <xdr:nvPicPr>
        <xdr:cNvPr id="170" name="Picture 169" descr="Smoothy icon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C83AF9BC-4E07-497E-B935-6F59028B3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60082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238125</xdr:colOff>
      <xdr:row>36</xdr:row>
      <xdr:rowOff>47625</xdr:rowOff>
    </xdr:to>
    <xdr:pic>
      <xdr:nvPicPr>
        <xdr:cNvPr id="171" name="Picture 170" descr="BlockBank icon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FEF812DC-8994-42B9-A52A-66498343F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80085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238125</xdr:colOff>
      <xdr:row>18</xdr:row>
      <xdr:rowOff>47625</xdr:rowOff>
    </xdr:to>
    <xdr:pic>
      <xdr:nvPicPr>
        <xdr:cNvPr id="172" name="Picture 171" descr="Flourishing AI icon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AE269164-EC4A-44C5-8CF1-43C171D10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00087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238125</xdr:colOff>
      <xdr:row>49</xdr:row>
      <xdr:rowOff>47625</xdr:rowOff>
    </xdr:to>
    <xdr:pic>
      <xdr:nvPicPr>
        <xdr:cNvPr id="173" name="Picture 172" descr="Mozik icon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11C5C5B1-D387-4CB4-9E0F-E7CF92874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20090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25</xdr:row>
      <xdr:rowOff>47625</xdr:rowOff>
    </xdr:to>
    <xdr:pic>
      <xdr:nvPicPr>
        <xdr:cNvPr id="174" name="Picture 173" descr="XP Network icon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D4A82062-A16D-489E-A1F5-1D0315867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40092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238125</xdr:colOff>
      <xdr:row>14</xdr:row>
      <xdr:rowOff>47625</xdr:rowOff>
    </xdr:to>
    <xdr:pic>
      <xdr:nvPicPr>
        <xdr:cNvPr id="175" name="Picture 174" descr="World of Defish icon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DF7B91F2-90C1-43A8-8CF8-3F8DA3AA2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60095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238125</xdr:colOff>
      <xdr:row>5</xdr:row>
      <xdr:rowOff>47625</xdr:rowOff>
    </xdr:to>
    <xdr:pic>
      <xdr:nvPicPr>
        <xdr:cNvPr id="176" name="Picture 175" descr="TradeStars icon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23BAA130-AE4E-457C-8AB2-DECDF8510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80097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238125</xdr:colOff>
      <xdr:row>11</xdr:row>
      <xdr:rowOff>47625</xdr:rowOff>
    </xdr:to>
    <xdr:pic>
      <xdr:nvPicPr>
        <xdr:cNvPr id="177" name="Picture 176" descr="Metafluence icon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CEAF02F1-E97F-441B-83A9-ADC13A820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00100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238125</xdr:colOff>
      <xdr:row>22</xdr:row>
      <xdr:rowOff>47625</xdr:rowOff>
    </xdr:to>
    <xdr:pic>
      <xdr:nvPicPr>
        <xdr:cNvPr id="178" name="Picture 177" descr="Tidex Token icon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C9778825-8E4B-4C1B-8C8A-D92CA1295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20102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238125</xdr:colOff>
      <xdr:row>43</xdr:row>
      <xdr:rowOff>47625</xdr:rowOff>
    </xdr:to>
    <xdr:pic>
      <xdr:nvPicPr>
        <xdr:cNvPr id="179" name="Picture 178" descr="EQIFI icon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FCA237A7-6F3D-4BEE-95BA-E50784D7B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40105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238125</xdr:colOff>
      <xdr:row>65</xdr:row>
      <xdr:rowOff>47625</xdr:rowOff>
    </xdr:to>
    <xdr:pic>
      <xdr:nvPicPr>
        <xdr:cNvPr id="180" name="Picture 179" descr="Decubate icon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9A9940ED-A09D-4739-BF83-69BBFA25F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60107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238125</xdr:colOff>
      <xdr:row>15</xdr:row>
      <xdr:rowOff>47625</xdr:rowOff>
    </xdr:to>
    <xdr:pic>
      <xdr:nvPicPr>
        <xdr:cNvPr id="181" name="Picture 180" descr="Atlantis Metaverse icon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92F43A98-29C6-4D0B-9E81-31F704E81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80110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238125</xdr:colOff>
      <xdr:row>68</xdr:row>
      <xdr:rowOff>47625</xdr:rowOff>
    </xdr:to>
    <xdr:pic>
      <xdr:nvPicPr>
        <xdr:cNvPr id="182" name="Picture 181" descr="Roseon Finance icon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BAE45990-8D13-4545-97E5-305CCA4DD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00112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pic>
      <xdr:nvPicPr>
        <xdr:cNvPr id="183" name="Picture 182" descr="SafeLaunch icon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8FAE0D5E-8232-405F-B8FD-EB8D09F00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20115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238125</xdr:colOff>
      <xdr:row>53</xdr:row>
      <xdr:rowOff>47625</xdr:rowOff>
    </xdr:to>
    <xdr:pic>
      <xdr:nvPicPr>
        <xdr:cNvPr id="184" name="Picture 183" descr="Fanadise icon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B4194ABE-53F0-4AE9-94CB-56E37048C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40117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238125</xdr:colOff>
      <xdr:row>57</xdr:row>
      <xdr:rowOff>47625</xdr:rowOff>
    </xdr:to>
    <xdr:pic>
      <xdr:nvPicPr>
        <xdr:cNvPr id="185" name="Picture 184" descr="Spherium icon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5E3F2FEA-33F2-4774-B288-A7819610D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60120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238125</xdr:colOff>
      <xdr:row>32</xdr:row>
      <xdr:rowOff>47625</xdr:rowOff>
    </xdr:to>
    <xdr:pic>
      <xdr:nvPicPr>
        <xdr:cNvPr id="186" name="Picture 185" descr="InvestDex icon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DA24CEE4-1CD7-4BC6-8050-2180A32EB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80122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238125</xdr:colOff>
      <xdr:row>33</xdr:row>
      <xdr:rowOff>47625</xdr:rowOff>
    </xdr:to>
    <xdr:pic>
      <xdr:nvPicPr>
        <xdr:cNvPr id="187" name="Picture 186" descr="VikingsChain ico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5F786845-5A4D-4D10-835D-52885B879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00125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238125</xdr:colOff>
      <xdr:row>50</xdr:row>
      <xdr:rowOff>47625</xdr:rowOff>
    </xdr:to>
    <xdr:pic>
      <xdr:nvPicPr>
        <xdr:cNvPr id="188" name="Picture 187" descr="Glimpse icon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AC7C2ECE-7ADC-4EDF-A4D1-0CE7B9345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20127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238125</xdr:colOff>
      <xdr:row>50</xdr:row>
      <xdr:rowOff>47625</xdr:rowOff>
    </xdr:to>
    <xdr:pic>
      <xdr:nvPicPr>
        <xdr:cNvPr id="189" name="Picture 188" descr="Marvelous NFTs icon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CCB4B149-527C-400A-BE38-6BCF49CB5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20127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238125</xdr:colOff>
      <xdr:row>28</xdr:row>
      <xdr:rowOff>47625</xdr:rowOff>
    </xdr:to>
    <xdr:pic>
      <xdr:nvPicPr>
        <xdr:cNvPr id="190" name="Picture 189" descr="YDragon icon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615F3C15-67B9-401B-B9C0-0729A053C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40130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238125</xdr:colOff>
      <xdr:row>54</xdr:row>
      <xdr:rowOff>47625</xdr:rowOff>
    </xdr:to>
    <xdr:pic>
      <xdr:nvPicPr>
        <xdr:cNvPr id="191" name="Picture 190" descr="MetaShooter icon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BB118A8C-AC78-4777-89BB-63361B904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60132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pic>
      <xdr:nvPicPr>
        <xdr:cNvPr id="192" name="Picture 191" descr="ADADAO icon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C24488C1-12F0-4BB5-A23D-4CD854408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80135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238125</xdr:colOff>
      <xdr:row>63</xdr:row>
      <xdr:rowOff>47625</xdr:rowOff>
    </xdr:to>
    <xdr:pic>
      <xdr:nvPicPr>
        <xdr:cNvPr id="193" name="Picture 192" descr="X22 icon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8279B05A-993F-4288-8BD8-871F84435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00137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238125</xdr:colOff>
      <xdr:row>3</xdr:row>
      <xdr:rowOff>47625</xdr:rowOff>
    </xdr:to>
    <xdr:pic>
      <xdr:nvPicPr>
        <xdr:cNvPr id="194" name="Picture 193" descr="Alium Finance icon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110D8990-EABE-46C3-92AC-3BB93415F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20140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238125</xdr:colOff>
      <xdr:row>29</xdr:row>
      <xdr:rowOff>47625</xdr:rowOff>
    </xdr:to>
    <xdr:pic>
      <xdr:nvPicPr>
        <xdr:cNvPr id="195" name="Picture 194" descr="NFT Stars icon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CD5F8A59-3B23-4C6B-BCFC-2344755C6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40142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238125</xdr:colOff>
      <xdr:row>16</xdr:row>
      <xdr:rowOff>47625</xdr:rowOff>
    </xdr:to>
    <xdr:pic>
      <xdr:nvPicPr>
        <xdr:cNvPr id="196" name="Picture 195" descr="Liquidifty icon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20D60C49-F912-43E9-8BF4-8A826F301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60145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238125</xdr:colOff>
      <xdr:row>30</xdr:row>
      <xdr:rowOff>47625</xdr:rowOff>
    </xdr:to>
    <xdr:pic>
      <xdr:nvPicPr>
        <xdr:cNvPr id="197" name="Picture 196" descr="ADALend icon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C36BDB31-9DA9-4E0C-849E-64CA1FF3B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80147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238125</xdr:colOff>
      <xdr:row>60</xdr:row>
      <xdr:rowOff>47625</xdr:rowOff>
    </xdr:to>
    <xdr:pic>
      <xdr:nvPicPr>
        <xdr:cNvPr id="198" name="Picture 197" descr="NeoFi icon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22EE553E-C10F-4845-AAE5-9C73D41D5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00150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238125</xdr:colOff>
      <xdr:row>24</xdr:row>
      <xdr:rowOff>47625</xdr:rowOff>
    </xdr:to>
    <xdr:pic>
      <xdr:nvPicPr>
        <xdr:cNvPr id="199" name="Picture 198" descr="WeWay icon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A3181479-941F-4ED6-BB66-86960285D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20152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238125</xdr:colOff>
      <xdr:row>34</xdr:row>
      <xdr:rowOff>47625</xdr:rowOff>
    </xdr:to>
    <xdr:pic>
      <xdr:nvPicPr>
        <xdr:cNvPr id="200" name="Picture 199" descr="Polar Sync icon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61CD6B77-916E-41F6-A223-9EBBBD416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40155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238125</xdr:colOff>
      <xdr:row>8</xdr:row>
      <xdr:rowOff>47625</xdr:rowOff>
    </xdr:to>
    <xdr:pic>
      <xdr:nvPicPr>
        <xdr:cNvPr id="201" name="Picture 200" descr="MeDIA eYe icon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500F0ADC-195A-40F1-9D7D-F41673354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60157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238125</xdr:colOff>
      <xdr:row>37</xdr:row>
      <xdr:rowOff>47625</xdr:rowOff>
    </xdr:to>
    <xdr:pic>
      <xdr:nvPicPr>
        <xdr:cNvPr id="202" name="Picture 201" descr="Greenheart icon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92D2E94F-EBBA-489D-A9DA-5401021F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80160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238125</xdr:colOff>
      <xdr:row>21</xdr:row>
      <xdr:rowOff>47625</xdr:rowOff>
    </xdr:to>
    <xdr:pic>
      <xdr:nvPicPr>
        <xdr:cNvPr id="203" name="Picture 202" descr="Xion icon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84EB3151-4742-4776-9DE2-4EF7E8BEB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00162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238125</xdr:colOff>
      <xdr:row>67</xdr:row>
      <xdr:rowOff>47625</xdr:rowOff>
    </xdr:to>
    <xdr:pic>
      <xdr:nvPicPr>
        <xdr:cNvPr id="204" name="Picture 203" descr="Demodyfi icon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5C2F45D2-37EE-4574-A194-2687FD831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20165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238125</xdr:colOff>
      <xdr:row>56</xdr:row>
      <xdr:rowOff>47625</xdr:rowOff>
    </xdr:to>
    <xdr:pic>
      <xdr:nvPicPr>
        <xdr:cNvPr id="205" name="Picture 204" descr="PolkaTrail icon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B6E9DB20-F60B-4205-BA65-1BF1E9F50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40167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cryptorank.io/price/dot-finance" TargetMode="External"/><Relationship Id="rId21" Type="http://schemas.openxmlformats.org/officeDocument/2006/relationships/hyperlink" Target="https://cryptorank.io/price/happy-fans" TargetMode="External"/><Relationship Id="rId34" Type="http://schemas.openxmlformats.org/officeDocument/2006/relationships/hyperlink" Target="https://cryptorank.io/price/swapz" TargetMode="External"/><Relationship Id="rId42" Type="http://schemas.openxmlformats.org/officeDocument/2006/relationships/hyperlink" Target="https://cryptorank.io/price/blind-boxes" TargetMode="External"/><Relationship Id="rId47" Type="http://schemas.openxmlformats.org/officeDocument/2006/relationships/hyperlink" Target="https://cryptorank.io/price/gamezone" TargetMode="External"/><Relationship Id="rId50" Type="http://schemas.openxmlformats.org/officeDocument/2006/relationships/hyperlink" Target="https://cryptorank.io/price/vikings-chain" TargetMode="External"/><Relationship Id="rId55" Type="http://schemas.openxmlformats.org/officeDocument/2006/relationships/hyperlink" Target="https://cryptorank.io/price/two-two" TargetMode="External"/><Relationship Id="rId63" Type="http://schemas.openxmlformats.org/officeDocument/2006/relationships/hyperlink" Target="https://cryptorank.io/price/media-eye" TargetMode="External"/><Relationship Id="rId68" Type="http://schemas.openxmlformats.org/officeDocument/2006/relationships/drawing" Target="../drawings/drawing1.xml"/><Relationship Id="rId7" Type="http://schemas.openxmlformats.org/officeDocument/2006/relationships/hyperlink" Target="https://cryptorank.io/price/decubate" TargetMode="External"/><Relationship Id="rId2" Type="http://schemas.openxmlformats.org/officeDocument/2006/relationships/hyperlink" Target="https://cryptorank.io/price/spherium" TargetMode="External"/><Relationship Id="rId16" Type="http://schemas.openxmlformats.org/officeDocument/2006/relationships/hyperlink" Target="https://cryptorank.io/price/blockbank" TargetMode="External"/><Relationship Id="rId29" Type="http://schemas.openxmlformats.org/officeDocument/2006/relationships/hyperlink" Target="https://cryptorank.io/price/o3swap" TargetMode="External"/><Relationship Id="rId11" Type="http://schemas.openxmlformats.org/officeDocument/2006/relationships/hyperlink" Target="https://cryptorank.io/price/tradestars" TargetMode="External"/><Relationship Id="rId24" Type="http://schemas.openxmlformats.org/officeDocument/2006/relationships/hyperlink" Target="https://cryptorank.io/price/privi-trax" TargetMode="External"/><Relationship Id="rId32" Type="http://schemas.openxmlformats.org/officeDocument/2006/relationships/hyperlink" Target="https://cryptorank.io/price/stackos" TargetMode="External"/><Relationship Id="rId37" Type="http://schemas.openxmlformats.org/officeDocument/2006/relationships/hyperlink" Target="https://cryptorank.io/price/qmall" TargetMode="External"/><Relationship Id="rId40" Type="http://schemas.openxmlformats.org/officeDocument/2006/relationships/hyperlink" Target="https://cryptorank.io/price/lovelace" TargetMode="External"/><Relationship Id="rId45" Type="http://schemas.openxmlformats.org/officeDocument/2006/relationships/hyperlink" Target="https://cryptorank.io/price/crosswallet" TargetMode="External"/><Relationship Id="rId53" Type="http://schemas.openxmlformats.org/officeDocument/2006/relationships/hyperlink" Target="https://cryptorank.io/price/metashooter" TargetMode="External"/><Relationship Id="rId58" Type="http://schemas.openxmlformats.org/officeDocument/2006/relationships/hyperlink" Target="https://cryptorank.io/price/liquidifty" TargetMode="External"/><Relationship Id="rId66" Type="http://schemas.openxmlformats.org/officeDocument/2006/relationships/hyperlink" Target="https://cryptorank.io/price/demodyfi" TargetMode="External"/><Relationship Id="rId5" Type="http://schemas.openxmlformats.org/officeDocument/2006/relationships/hyperlink" Target="https://cryptorank.io/price/roseon-finance" TargetMode="External"/><Relationship Id="rId61" Type="http://schemas.openxmlformats.org/officeDocument/2006/relationships/hyperlink" Target="https://cryptorank.io/price/weway" TargetMode="External"/><Relationship Id="rId19" Type="http://schemas.openxmlformats.org/officeDocument/2006/relationships/hyperlink" Target="https://cryptorank.io/price/lever-network" TargetMode="External"/><Relationship Id="rId14" Type="http://schemas.openxmlformats.org/officeDocument/2006/relationships/hyperlink" Target="https://cryptorank.io/price/mozik" TargetMode="External"/><Relationship Id="rId22" Type="http://schemas.openxmlformats.org/officeDocument/2006/relationships/hyperlink" Target="https://cryptorank.io/price/milc" TargetMode="External"/><Relationship Id="rId27" Type="http://schemas.openxmlformats.org/officeDocument/2006/relationships/hyperlink" Target="https://cryptorank.io/price/identity" TargetMode="External"/><Relationship Id="rId30" Type="http://schemas.openxmlformats.org/officeDocument/2006/relationships/hyperlink" Target="https://cryptorank.io/price/outerring" TargetMode="External"/><Relationship Id="rId35" Type="http://schemas.openxmlformats.org/officeDocument/2006/relationships/hyperlink" Target="https://cryptorank.io/price/verve" TargetMode="External"/><Relationship Id="rId43" Type="http://schemas.openxmlformats.org/officeDocument/2006/relationships/hyperlink" Target="https://cryptorank.io/price/bsc-station" TargetMode="External"/><Relationship Id="rId48" Type="http://schemas.openxmlformats.org/officeDocument/2006/relationships/hyperlink" Target="https://cryptorank.io/price/nftlaunch" TargetMode="External"/><Relationship Id="rId56" Type="http://schemas.openxmlformats.org/officeDocument/2006/relationships/hyperlink" Target="https://cryptorank.io/price/alium-swap" TargetMode="External"/><Relationship Id="rId64" Type="http://schemas.openxmlformats.org/officeDocument/2006/relationships/hyperlink" Target="https://cryptorank.io/price/greenheart" TargetMode="External"/><Relationship Id="rId8" Type="http://schemas.openxmlformats.org/officeDocument/2006/relationships/hyperlink" Target="https://cryptorank.io/price/eqifi" TargetMode="External"/><Relationship Id="rId51" Type="http://schemas.openxmlformats.org/officeDocument/2006/relationships/hyperlink" Target="https://cryptorank.io/price/marvelous-nfts" TargetMode="External"/><Relationship Id="rId3" Type="http://schemas.openxmlformats.org/officeDocument/2006/relationships/hyperlink" Target="https://cryptorank.io/price/fanadise" TargetMode="External"/><Relationship Id="rId12" Type="http://schemas.openxmlformats.org/officeDocument/2006/relationships/hyperlink" Target="https://cryptorank.io/price/world-of-defish" TargetMode="External"/><Relationship Id="rId17" Type="http://schemas.openxmlformats.org/officeDocument/2006/relationships/hyperlink" Target="https://cryptorank.io/price/smoothy" TargetMode="External"/><Relationship Id="rId25" Type="http://schemas.openxmlformats.org/officeDocument/2006/relationships/hyperlink" Target="https://cryptorank.io/price/cook-protocol" TargetMode="External"/><Relationship Id="rId33" Type="http://schemas.openxmlformats.org/officeDocument/2006/relationships/hyperlink" Target="https://cryptorank.io/price/polker" TargetMode="External"/><Relationship Id="rId38" Type="http://schemas.openxmlformats.org/officeDocument/2006/relationships/hyperlink" Target="https://cryptorank.io/price/crossswap" TargetMode="External"/><Relationship Id="rId46" Type="http://schemas.openxmlformats.org/officeDocument/2006/relationships/hyperlink" Target="https://cryptorank.io/price/bitorbit" TargetMode="External"/><Relationship Id="rId59" Type="http://schemas.openxmlformats.org/officeDocument/2006/relationships/hyperlink" Target="https://cryptorank.io/price/adalend" TargetMode="External"/><Relationship Id="rId67" Type="http://schemas.openxmlformats.org/officeDocument/2006/relationships/hyperlink" Target="https://cryptorank.io/price/polkatrail" TargetMode="External"/><Relationship Id="rId20" Type="http://schemas.openxmlformats.org/officeDocument/2006/relationships/hyperlink" Target="https://cryptorank.io/price/freela" TargetMode="External"/><Relationship Id="rId41" Type="http://schemas.openxmlformats.org/officeDocument/2006/relationships/hyperlink" Target="https://cryptorank.io/price/ghospers-game" TargetMode="External"/><Relationship Id="rId54" Type="http://schemas.openxmlformats.org/officeDocument/2006/relationships/hyperlink" Target="https://cryptorank.io/price/adadao" TargetMode="External"/><Relationship Id="rId62" Type="http://schemas.openxmlformats.org/officeDocument/2006/relationships/hyperlink" Target="https://cryptorank.io/price/polar-sync" TargetMode="External"/><Relationship Id="rId1" Type="http://schemas.openxmlformats.org/officeDocument/2006/relationships/hyperlink" Target="https://cryptorank.io/price/investdex" TargetMode="External"/><Relationship Id="rId6" Type="http://schemas.openxmlformats.org/officeDocument/2006/relationships/hyperlink" Target="https://cryptorank.io/price/atlantis-metaverse" TargetMode="External"/><Relationship Id="rId15" Type="http://schemas.openxmlformats.org/officeDocument/2006/relationships/hyperlink" Target="https://cryptorank.io/price/flourishing-ai" TargetMode="External"/><Relationship Id="rId23" Type="http://schemas.openxmlformats.org/officeDocument/2006/relationships/hyperlink" Target="https://cryptorank.io/price/kelvpn" TargetMode="External"/><Relationship Id="rId28" Type="http://schemas.openxmlformats.org/officeDocument/2006/relationships/hyperlink" Target="https://cryptorank.io/price/dexsport" TargetMode="External"/><Relationship Id="rId36" Type="http://schemas.openxmlformats.org/officeDocument/2006/relationships/hyperlink" Target="https://cryptorank.io/price/operon-origins" TargetMode="External"/><Relationship Id="rId49" Type="http://schemas.openxmlformats.org/officeDocument/2006/relationships/hyperlink" Target="https://cryptorank.io/price/wagyuswap" TargetMode="External"/><Relationship Id="rId57" Type="http://schemas.openxmlformats.org/officeDocument/2006/relationships/hyperlink" Target="https://cryptorank.io/price/nft-stars" TargetMode="External"/><Relationship Id="rId10" Type="http://schemas.openxmlformats.org/officeDocument/2006/relationships/hyperlink" Target="https://cryptorank.io/price/metafluence" TargetMode="External"/><Relationship Id="rId31" Type="http://schemas.openxmlformats.org/officeDocument/2006/relationships/hyperlink" Target="https://cryptorank.io/price/raze-network" TargetMode="External"/><Relationship Id="rId44" Type="http://schemas.openxmlformats.org/officeDocument/2006/relationships/hyperlink" Target="https://cryptorank.io/price/aioz-network" TargetMode="External"/><Relationship Id="rId52" Type="http://schemas.openxmlformats.org/officeDocument/2006/relationships/hyperlink" Target="https://cryptorank.io/price/ydragon" TargetMode="External"/><Relationship Id="rId60" Type="http://schemas.openxmlformats.org/officeDocument/2006/relationships/hyperlink" Target="https://cryptorank.io/price/neofi" TargetMode="External"/><Relationship Id="rId65" Type="http://schemas.openxmlformats.org/officeDocument/2006/relationships/hyperlink" Target="https://cryptorank.io/price/xion" TargetMode="External"/><Relationship Id="rId4" Type="http://schemas.openxmlformats.org/officeDocument/2006/relationships/hyperlink" Target="https://cryptorank.io/price/safelaunch" TargetMode="External"/><Relationship Id="rId9" Type="http://schemas.openxmlformats.org/officeDocument/2006/relationships/hyperlink" Target="https://cryptorank.io/price/tidex" TargetMode="External"/><Relationship Id="rId13" Type="http://schemas.openxmlformats.org/officeDocument/2006/relationships/hyperlink" Target="https://cryptorank.io/price/xp-network" TargetMode="External"/><Relationship Id="rId18" Type="http://schemas.openxmlformats.org/officeDocument/2006/relationships/hyperlink" Target="https://cryptorank.io/price/katana-inu" TargetMode="External"/><Relationship Id="rId39" Type="http://schemas.openxmlformats.org/officeDocument/2006/relationships/hyperlink" Target="https://cryptorank.io/price/medaco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0D32-EEE5-45DC-B688-F0884F9B46A4}">
  <dimension ref="A1:AA87"/>
  <sheetViews>
    <sheetView tabSelected="1" workbookViewId="0">
      <selection activeCell="M25" sqref="M25"/>
    </sheetView>
  </sheetViews>
  <sheetFormatPr defaultRowHeight="15" x14ac:dyDescent="0.25"/>
  <cols>
    <col min="2" max="2" width="12.5703125" bestFit="1" customWidth="1"/>
    <col min="3" max="3" width="10.42578125" bestFit="1" customWidth="1"/>
    <col min="4" max="4" width="13.140625" bestFit="1" customWidth="1"/>
    <col min="5" max="5" width="13.42578125" bestFit="1" customWidth="1"/>
    <col min="6" max="6" width="20.42578125" bestFit="1" customWidth="1"/>
    <col min="7" max="7" width="23.42578125" bestFit="1" customWidth="1"/>
    <col min="8" max="8" width="23.42578125" customWidth="1"/>
    <col min="9" max="9" width="11" bestFit="1" customWidth="1"/>
    <col min="10" max="10" width="21.42578125" bestFit="1" customWidth="1"/>
    <col min="11" max="11" width="12.7109375" bestFit="1" customWidth="1"/>
    <col min="12" max="12" width="12.7109375" customWidth="1"/>
    <col min="13" max="13" width="7.85546875" bestFit="1" customWidth="1"/>
    <col min="14" max="15" width="7.85546875" customWidth="1"/>
    <col min="16" max="16" width="11.85546875" bestFit="1" customWidth="1"/>
    <col min="17" max="18" width="11.85546875" customWidth="1"/>
    <col min="19" max="19" width="18.42578125" bestFit="1" customWidth="1"/>
    <col min="20" max="20" width="18.42578125" customWidth="1"/>
    <col min="21" max="21" width="11" bestFit="1" customWidth="1"/>
    <col min="22" max="22" width="11" customWidth="1"/>
    <col min="23" max="23" width="13.5703125" bestFit="1" customWidth="1"/>
    <col min="24" max="24" width="12.5703125" bestFit="1" customWidth="1"/>
    <col min="25" max="25" width="10.7109375" bestFit="1" customWidth="1"/>
    <col min="26" max="26" width="16.85546875" bestFit="1" customWidth="1"/>
  </cols>
  <sheetData>
    <row r="1" spans="1:27" ht="15.75" thickBot="1" x14ac:dyDescent="0.3">
      <c r="A1" t="s">
        <v>13</v>
      </c>
      <c r="B1" t="s">
        <v>2420</v>
      </c>
      <c r="C1" t="s">
        <v>62</v>
      </c>
      <c r="D1" t="s">
        <v>0</v>
      </c>
      <c r="E1" t="s">
        <v>1</v>
      </c>
      <c r="F1" t="s">
        <v>1723</v>
      </c>
      <c r="G1" t="s">
        <v>9</v>
      </c>
      <c r="H1" t="s">
        <v>1724</v>
      </c>
      <c r="I1" t="s">
        <v>2</v>
      </c>
      <c r="J1" t="s">
        <v>2053</v>
      </c>
      <c r="K1" t="s">
        <v>3</v>
      </c>
      <c r="L1" t="s">
        <v>2054</v>
      </c>
      <c r="M1" t="s">
        <v>4</v>
      </c>
      <c r="N1" t="s">
        <v>2055</v>
      </c>
      <c r="O1" t="s">
        <v>2061</v>
      </c>
      <c r="P1" t="s">
        <v>5</v>
      </c>
      <c r="Q1" t="s">
        <v>2056</v>
      </c>
      <c r="R1" t="s">
        <v>2062</v>
      </c>
      <c r="S1" t="s">
        <v>7</v>
      </c>
      <c r="T1" s="23" t="s">
        <v>2057</v>
      </c>
      <c r="U1" t="s">
        <v>6</v>
      </c>
      <c r="V1" t="s">
        <v>2058</v>
      </c>
      <c r="W1" t="s">
        <v>10</v>
      </c>
      <c r="X1" t="s">
        <v>11</v>
      </c>
      <c r="Y1" t="s">
        <v>8</v>
      </c>
      <c r="Z1" t="s">
        <v>12</v>
      </c>
      <c r="AA1" t="s">
        <v>1740</v>
      </c>
    </row>
    <row r="2" spans="1:27" ht="15.75" thickBot="1" x14ac:dyDescent="0.3">
      <c r="A2">
        <v>1</v>
      </c>
      <c r="B2">
        <v>1</v>
      </c>
      <c r="C2" t="s">
        <v>63</v>
      </c>
      <c r="D2" t="s">
        <v>14</v>
      </c>
      <c r="E2" t="s">
        <v>15</v>
      </c>
      <c r="F2" t="s">
        <v>1725</v>
      </c>
      <c r="G2" t="s">
        <v>334</v>
      </c>
      <c r="H2" t="s">
        <v>1726</v>
      </c>
      <c r="I2" t="s">
        <v>35</v>
      </c>
      <c r="J2" s="10">
        <f>_xlfn.IFNA(LEFT(I2,LEN(I2)-1)*CHOOSE(MATCH(RIGHT(I2,1), {"K","M","B"},0),1000,1000000,1000000000),I2)</f>
        <v>142390000</v>
      </c>
      <c r="K2" t="s">
        <v>44</v>
      </c>
      <c r="L2" s="26">
        <f>_xlfn.IFNA(LEFT(K2,LEN(K2)-1)*CHOOSE(MATCH(RIGHT(K2,1), {"K","M","B"},0),1000,1000000,1000000000),K2)</f>
        <v>8560000</v>
      </c>
      <c r="M2">
        <v>3.85</v>
      </c>
      <c r="N2" s="10" t="str">
        <f>LEFT(M2,4)</f>
        <v>3.85</v>
      </c>
      <c r="O2" s="31">
        <f>N2+1</f>
        <v>4.8499999999999996</v>
      </c>
      <c r="P2">
        <v>56.27</v>
      </c>
      <c r="Q2" s="10" t="str">
        <f>LEFT(P2,6)</f>
        <v>56.27</v>
      </c>
      <c r="R2" s="31">
        <f>Q2+1</f>
        <v>57.27</v>
      </c>
      <c r="S2" t="s">
        <v>45</v>
      </c>
      <c r="T2" s="24">
        <f>_xlfn.IFNA(LEFT(S2,LEN(S2)-1)*CHOOSE(MATCH(RIGHT(S2,1), {"K","M","B"},0),1000,1000000,1000000000),S2)</f>
        <v>12500000</v>
      </c>
      <c r="U2" t="s">
        <v>59</v>
      </c>
      <c r="V2" s="10">
        <f>_xlfn.IFNA(LEFT(U2,LEN(U2)-1)*CHOOSE(MATCH(RIGHT(U2,1), {"K","M","B"},0),1000,1000000,1000000000),U2)</f>
        <v>13830000</v>
      </c>
      <c r="W2" s="5">
        <v>44403</v>
      </c>
      <c r="X2" s="5">
        <v>44403</v>
      </c>
      <c r="Y2" s="5">
        <v>44519</v>
      </c>
      <c r="Z2">
        <f>Y2-X2</f>
        <v>116</v>
      </c>
      <c r="AA2" t="s">
        <v>1741</v>
      </c>
    </row>
    <row r="3" spans="1:27" ht="15.75" thickBot="1" x14ac:dyDescent="0.3">
      <c r="A3">
        <v>2</v>
      </c>
      <c r="B3">
        <v>1</v>
      </c>
      <c r="C3" t="s">
        <v>63</v>
      </c>
      <c r="D3" t="s">
        <v>16</v>
      </c>
      <c r="E3" t="s">
        <v>16</v>
      </c>
      <c r="F3" t="s">
        <v>1727</v>
      </c>
      <c r="G3" t="s">
        <v>1728</v>
      </c>
      <c r="H3" t="s">
        <v>1729</v>
      </c>
      <c r="I3" t="s">
        <v>36</v>
      </c>
      <c r="J3" s="10">
        <f>_xlfn.IFNA(LEFT(I3,LEN(I3)-1)*CHOOSE(MATCH(RIGHT(I3,1), {"K","M","B"},0),1000,1000000,1000000000),I3)</f>
        <v>3080000</v>
      </c>
      <c r="K3" t="s">
        <v>60</v>
      </c>
      <c r="L3" s="26">
        <f>_xlfn.IFNA(LEFT(K3,LEN(K3)-1)*CHOOSE(MATCH(RIGHT(K3,1), {"K","M","B"},0),1000,1000000,1000000000),K3)</f>
        <v>181190</v>
      </c>
      <c r="M3">
        <v>0.21</v>
      </c>
      <c r="N3" s="10" t="str">
        <f>LEFT(M3,4)</f>
        <v>0.21</v>
      </c>
      <c r="O3" s="31">
        <f t="shared" ref="O3:O12" si="0">N3+1</f>
        <v>1.21</v>
      </c>
      <c r="P3">
        <v>8.9600000000000009</v>
      </c>
      <c r="Q3" s="10" t="str">
        <f t="shared" ref="Q3:Q12" si="1">LEFT(P3,6)</f>
        <v>8.96</v>
      </c>
      <c r="R3" s="31">
        <f t="shared" ref="R3:R12" si="2">Q3+1</f>
        <v>9.9600000000000009</v>
      </c>
      <c r="S3" t="s">
        <v>61</v>
      </c>
      <c r="T3" s="24">
        <f>_xlfn.IFNA(LEFT(S3,LEN(S3)-1)*CHOOSE(MATCH(RIGHT(S3,1), {"K","M","B"},0),1000,1000000,1000000000),S3)</f>
        <v>400000</v>
      </c>
      <c r="U3" t="s">
        <v>61</v>
      </c>
      <c r="V3" s="10">
        <f>_xlfn.IFNA(LEFT(U3,LEN(U3)-1)*CHOOSE(MATCH(RIGHT(U3,1), {"K","M","B"},0),1000,1000000,1000000000),U3)</f>
        <v>400000</v>
      </c>
      <c r="W3" s="5">
        <v>44453</v>
      </c>
      <c r="X3" s="5">
        <v>44460</v>
      </c>
      <c r="Y3" s="5">
        <v>44502</v>
      </c>
      <c r="Z3">
        <f t="shared" ref="Z3:Z12" si="3">Y3-X3</f>
        <v>42</v>
      </c>
      <c r="AA3" t="s">
        <v>1741</v>
      </c>
    </row>
    <row r="4" spans="1:27" ht="15.75" thickBot="1" x14ac:dyDescent="0.3">
      <c r="A4">
        <v>3</v>
      </c>
      <c r="B4">
        <v>1</v>
      </c>
      <c r="C4" t="s">
        <v>63</v>
      </c>
      <c r="D4" t="s">
        <v>17</v>
      </c>
      <c r="E4" t="s">
        <v>18</v>
      </c>
      <c r="F4" t="s">
        <v>1730</v>
      </c>
      <c r="G4" t="s">
        <v>1731</v>
      </c>
      <c r="H4" t="s">
        <v>1732</v>
      </c>
      <c r="I4" t="s">
        <v>37</v>
      </c>
      <c r="J4" s="10">
        <f>_xlfn.IFNA(LEFT(I4,LEN(I4)-1)*CHOOSE(MATCH(RIGHT(I4,1), {"K","M","B"},0),1000,1000000,1000000000),I4)</f>
        <v>11720000</v>
      </c>
      <c r="K4" t="s">
        <v>64</v>
      </c>
      <c r="L4" s="26">
        <f>_xlfn.IFNA(LEFT(K4,LEN(K4)-1)*CHOOSE(MATCH(RIGHT(K4,1), {"K","M","B"},0),1000,1000000,1000000000),K4)</f>
        <v>183750</v>
      </c>
      <c r="M4">
        <v>0.27</v>
      </c>
      <c r="N4" s="10" t="str">
        <f t="shared" ref="N4:N12" si="4">LEFT(M4,4)</f>
        <v>0.27</v>
      </c>
      <c r="O4" s="31">
        <f t="shared" si="0"/>
        <v>1.27</v>
      </c>
      <c r="P4">
        <v>36.61</v>
      </c>
      <c r="Q4" s="10" t="str">
        <f t="shared" si="1"/>
        <v>36.61</v>
      </c>
      <c r="R4" s="31">
        <f t="shared" si="2"/>
        <v>37.61</v>
      </c>
      <c r="S4" t="s">
        <v>65</v>
      </c>
      <c r="T4" s="24">
        <f>_xlfn.IFNA(LEFT(S4,LEN(S4)-1)*CHOOSE(MATCH(RIGHT(S4,1), {"K","M","B"},0),1000,1000000,1000000000),S4)</f>
        <v>18240000</v>
      </c>
      <c r="U4" t="s">
        <v>66</v>
      </c>
      <c r="V4" s="10">
        <f>_xlfn.IFNA(LEFT(U4,LEN(U4)-1)*CHOOSE(MATCH(RIGHT(U4,1), {"K","M","B"},0),1000,1000000,1000000000),U4)</f>
        <v>25440000</v>
      </c>
      <c r="W4" s="5">
        <v>44514</v>
      </c>
      <c r="X4" s="5">
        <v>44516</v>
      </c>
      <c r="Y4" s="5">
        <v>44519</v>
      </c>
      <c r="Z4">
        <f t="shared" si="3"/>
        <v>3</v>
      </c>
      <c r="AA4" t="s">
        <v>1741</v>
      </c>
    </row>
    <row r="5" spans="1:27" ht="15.75" thickBot="1" x14ac:dyDescent="0.3">
      <c r="A5">
        <v>4</v>
      </c>
      <c r="B5">
        <v>1</v>
      </c>
      <c r="C5" t="s">
        <v>63</v>
      </c>
      <c r="D5" t="s">
        <v>19</v>
      </c>
      <c r="E5" t="s">
        <v>20</v>
      </c>
      <c r="F5" t="s">
        <v>1727</v>
      </c>
      <c r="G5" t="s">
        <v>1731</v>
      </c>
      <c r="H5" t="s">
        <v>1733</v>
      </c>
      <c r="I5" t="s">
        <v>38</v>
      </c>
      <c r="J5" s="10">
        <f>_xlfn.IFNA(LEFT(I5,LEN(I5)-1)*CHOOSE(MATCH(RIGHT(I5,1), {"K","M","B"},0),1000,1000000,1000000000),I5)</f>
        <v>173450</v>
      </c>
      <c r="K5" t="s">
        <v>67</v>
      </c>
      <c r="L5" s="26">
        <f>_xlfn.IFNA(LEFT(K5,LEN(K5)-1)*CHOOSE(MATCH(RIGHT(K5,1), {"K","M","B"},0),1000,1000000,1000000000),K5)</f>
        <v>9050</v>
      </c>
      <c r="M5">
        <v>7.0000000000000007E-2</v>
      </c>
      <c r="N5" s="10" t="str">
        <f t="shared" si="4"/>
        <v>0.07</v>
      </c>
      <c r="O5" s="31">
        <f t="shared" si="0"/>
        <v>1.07</v>
      </c>
      <c r="P5">
        <v>3.48</v>
      </c>
      <c r="Q5" s="10" t="str">
        <f t="shared" si="1"/>
        <v>3.48</v>
      </c>
      <c r="R5" s="31">
        <f t="shared" si="2"/>
        <v>4.4800000000000004</v>
      </c>
      <c r="S5" t="s">
        <v>68</v>
      </c>
      <c r="T5" s="24">
        <f>_xlfn.IFNA(LEFT(S5,LEN(S5)-1)*CHOOSE(MATCH(RIGHT(S5,1), {"K","M","B"},0),1000,1000000,1000000000),S5)</f>
        <v>150500</v>
      </c>
      <c r="U5" t="s">
        <v>68</v>
      </c>
      <c r="V5" s="10">
        <f>_xlfn.IFNA(LEFT(U5,LEN(U5)-1)*CHOOSE(MATCH(RIGHT(U5,1), {"K","M","B"},0),1000,1000000,1000000000),U5)</f>
        <v>150500</v>
      </c>
      <c r="W5" s="5">
        <v>44494</v>
      </c>
      <c r="X5" s="5">
        <v>44494</v>
      </c>
      <c r="Y5" s="5">
        <v>44500</v>
      </c>
      <c r="Z5">
        <f t="shared" si="3"/>
        <v>6</v>
      </c>
      <c r="AA5" t="s">
        <v>1741</v>
      </c>
    </row>
    <row r="6" spans="1:27" ht="15.75" thickBot="1" x14ac:dyDescent="0.3">
      <c r="A6">
        <v>5</v>
      </c>
      <c r="B6">
        <v>1</v>
      </c>
      <c r="C6" t="s">
        <v>63</v>
      </c>
      <c r="D6" t="s">
        <v>21</v>
      </c>
      <c r="E6" t="s">
        <v>22</v>
      </c>
      <c r="F6" t="s">
        <v>1727</v>
      </c>
      <c r="G6" t="s">
        <v>1734</v>
      </c>
      <c r="H6" t="s">
        <v>1735</v>
      </c>
      <c r="I6" t="s">
        <v>39</v>
      </c>
      <c r="J6" s="27">
        <v>2140000000</v>
      </c>
      <c r="K6" t="s">
        <v>69</v>
      </c>
      <c r="L6" s="26">
        <f>_xlfn.IFNA(LEFT(K6,LEN(K6)-1)*CHOOSE(MATCH(RIGHT(K6,1), {"K","M","B"},0),1000,1000000,1000000000),K6)</f>
        <v>64450000</v>
      </c>
      <c r="M6">
        <v>0.5</v>
      </c>
      <c r="N6" s="10" t="str">
        <f t="shared" si="4"/>
        <v>0.5</v>
      </c>
      <c r="O6" s="31">
        <f t="shared" si="0"/>
        <v>1.5</v>
      </c>
      <c r="P6">
        <v>2.1800000000000002</v>
      </c>
      <c r="Q6" s="10" t="str">
        <f t="shared" si="1"/>
        <v>2.18</v>
      </c>
      <c r="R6" s="31">
        <f t="shared" si="2"/>
        <v>3.18</v>
      </c>
      <c r="S6" t="s">
        <v>70</v>
      </c>
      <c r="T6" s="24">
        <f>_xlfn.IFNA(LEFT(S6,LEN(S6)-1)*CHOOSE(MATCH(RIGHT(S6,1), {"K","M","B"},0),1000,1000000,1000000000),S6)</f>
        <v>379260000</v>
      </c>
      <c r="U6" t="s">
        <v>71</v>
      </c>
      <c r="V6" s="10">
        <f>_xlfn.IFNA(LEFT(U6,LEN(U6)-1)*CHOOSE(MATCH(RIGHT(U6,1), {"K","M","B"},0),1000,1000000,1000000000),U6)</f>
        <v>609260000</v>
      </c>
      <c r="W6" s="5">
        <v>44437</v>
      </c>
      <c r="X6" s="5">
        <v>44437</v>
      </c>
      <c r="Y6" s="5">
        <v>44511</v>
      </c>
      <c r="Z6">
        <f t="shared" si="3"/>
        <v>74</v>
      </c>
      <c r="AA6" t="s">
        <v>1741</v>
      </c>
    </row>
    <row r="7" spans="1:27" ht="15.75" thickBot="1" x14ac:dyDescent="0.3">
      <c r="A7">
        <v>6</v>
      </c>
      <c r="B7">
        <v>1</v>
      </c>
      <c r="C7" t="s">
        <v>63</v>
      </c>
      <c r="D7" t="s">
        <v>23</v>
      </c>
      <c r="E7" t="s">
        <v>24</v>
      </c>
      <c r="F7" t="s">
        <v>1736</v>
      </c>
      <c r="G7" t="s">
        <v>334</v>
      </c>
      <c r="H7" t="s">
        <v>1737</v>
      </c>
      <c r="I7" t="s">
        <v>40</v>
      </c>
      <c r="J7" s="10">
        <f>_xlfn.IFNA(LEFT(I7,LEN(I7)-1)*CHOOSE(MATCH(RIGHT(I7,1), {"K","M","B"},0),1000,1000000,1000000000),I7)</f>
        <v>88380</v>
      </c>
      <c r="K7" t="s">
        <v>72</v>
      </c>
      <c r="L7" s="26">
        <f>_xlfn.IFNA(LEFT(K7,LEN(K7)-1)*CHOOSE(MATCH(RIGHT(K7,1), {"K","M","B"},0),1000,1000000,1000000000),K7)</f>
        <v>9040</v>
      </c>
      <c r="M7">
        <v>0.11</v>
      </c>
      <c r="N7" s="10" t="str">
        <f t="shared" si="4"/>
        <v>0.11</v>
      </c>
      <c r="O7" s="31">
        <f t="shared" si="0"/>
        <v>1.1100000000000001</v>
      </c>
      <c r="P7">
        <v>1.65</v>
      </c>
      <c r="Q7" s="10" t="str">
        <f t="shared" si="1"/>
        <v>1.65</v>
      </c>
      <c r="R7" s="31">
        <f t="shared" si="2"/>
        <v>2.65</v>
      </c>
      <c r="S7" t="s">
        <v>73</v>
      </c>
      <c r="T7" s="24">
        <f>_xlfn.IFNA(LEFT(S7,LEN(S7)-1)*CHOOSE(MATCH(RIGHT(S7,1), {"K","M","B"},0),1000,1000000,1000000000),S7)</f>
        <v>428570</v>
      </c>
      <c r="U7" t="s">
        <v>74</v>
      </c>
      <c r="V7" s="10">
        <f>_xlfn.IFNA(LEFT(U7,LEN(U7)-1)*CHOOSE(MATCH(RIGHT(U7,1), {"K","M","B"},0),1000,1000000,1000000000),U7)</f>
        <v>478570</v>
      </c>
      <c r="W7" s="5">
        <v>44540</v>
      </c>
      <c r="X7" s="5">
        <v>44549</v>
      </c>
      <c r="Y7" s="5">
        <v>44547</v>
      </c>
      <c r="Z7">
        <f t="shared" si="3"/>
        <v>-2</v>
      </c>
      <c r="AA7" t="s">
        <v>1741</v>
      </c>
    </row>
    <row r="8" spans="1:27" ht="15.75" thickBot="1" x14ac:dyDescent="0.3">
      <c r="A8">
        <v>7</v>
      </c>
      <c r="B8">
        <v>1</v>
      </c>
      <c r="C8" t="s">
        <v>63</v>
      </c>
      <c r="D8" t="s">
        <v>25</v>
      </c>
      <c r="E8" t="s">
        <v>26</v>
      </c>
      <c r="F8" t="s">
        <v>1727</v>
      </c>
      <c r="G8" t="s">
        <v>334</v>
      </c>
      <c r="H8" t="s">
        <v>1738</v>
      </c>
      <c r="I8" t="s">
        <v>41</v>
      </c>
      <c r="J8" s="10">
        <f>_xlfn.IFNA(LEFT(I8,LEN(I8)-1)*CHOOSE(MATCH(RIGHT(I8,1), {"K","M","B"},0),1000,1000000,1000000000),I8)</f>
        <v>3400000</v>
      </c>
      <c r="K8" t="s">
        <v>75</v>
      </c>
      <c r="L8" s="26">
        <f>_xlfn.IFNA(LEFT(K8,LEN(K8)-1)*CHOOSE(MATCH(RIGHT(K8,1), {"K","M","B"},0),1000,1000000,1000000000),K8)</f>
        <v>734040</v>
      </c>
      <c r="M8">
        <v>0.03</v>
      </c>
      <c r="N8" s="10" t="str">
        <f t="shared" si="4"/>
        <v>0.03</v>
      </c>
      <c r="O8" s="31">
        <f t="shared" si="0"/>
        <v>1.03</v>
      </c>
      <c r="P8">
        <v>1.3</v>
      </c>
      <c r="Q8" s="10" t="str">
        <f t="shared" si="1"/>
        <v>1.3</v>
      </c>
      <c r="R8" s="31">
        <f t="shared" si="2"/>
        <v>2.2999999999999998</v>
      </c>
      <c r="S8" t="s">
        <v>76</v>
      </c>
      <c r="T8" s="24">
        <f>_xlfn.IFNA(LEFT(S8,LEN(S8)-1)*CHOOSE(MATCH(RIGHT(S8,1), {"K","M","B"},0),1000,1000000,1000000000),S8)</f>
        <v>8800000</v>
      </c>
      <c r="U8" t="s">
        <v>76</v>
      </c>
      <c r="V8" s="10">
        <f>_xlfn.IFNA(LEFT(U8,LEN(U8)-1)*CHOOSE(MATCH(RIGHT(U8,1), {"K","M","B"},0),1000,1000000,1000000000),U8)</f>
        <v>8800000</v>
      </c>
      <c r="W8" s="5">
        <v>44417</v>
      </c>
      <c r="X8" s="5">
        <v>44424</v>
      </c>
      <c r="Y8" s="5">
        <v>44424</v>
      </c>
      <c r="Z8">
        <f t="shared" si="3"/>
        <v>0</v>
      </c>
      <c r="AA8" t="s">
        <v>1741</v>
      </c>
    </row>
    <row r="9" spans="1:27" ht="15.75" thickBot="1" x14ac:dyDescent="0.3">
      <c r="A9">
        <v>8</v>
      </c>
      <c r="B9">
        <v>1</v>
      </c>
      <c r="C9" t="s">
        <v>63</v>
      </c>
      <c r="D9" t="s">
        <v>27</v>
      </c>
      <c r="E9" t="s">
        <v>28</v>
      </c>
      <c r="F9" t="s">
        <v>1727</v>
      </c>
      <c r="G9" t="s">
        <v>1739</v>
      </c>
      <c r="H9" t="s">
        <v>2049</v>
      </c>
      <c r="I9" t="s">
        <v>42</v>
      </c>
      <c r="J9" s="10">
        <f>_xlfn.IFNA(LEFT(I9,LEN(I9)-1)*CHOOSE(MATCH(RIGHT(I9,1), {"K","M","B"},0),1000,1000000,1000000000),I9)</f>
        <v>416100</v>
      </c>
      <c r="K9" t="s">
        <v>77</v>
      </c>
      <c r="L9" s="26">
        <f>_xlfn.IFNA(LEFT(K9,LEN(K9)-1)*CHOOSE(MATCH(RIGHT(K9,1), {"K","M","B"},0),1000,1000000,1000000000),K9)</f>
        <v>2110</v>
      </c>
      <c r="M9">
        <v>0.04</v>
      </c>
      <c r="N9" s="10" t="str">
        <f t="shared" si="4"/>
        <v>0.04</v>
      </c>
      <c r="O9" s="31">
        <f t="shared" si="0"/>
        <v>1.04</v>
      </c>
      <c r="P9">
        <v>1.1000000000000001</v>
      </c>
      <c r="Q9" s="10" t="str">
        <f t="shared" si="1"/>
        <v>1.1</v>
      </c>
      <c r="R9" s="31">
        <f t="shared" si="2"/>
        <v>2.1</v>
      </c>
      <c r="S9" t="s">
        <v>78</v>
      </c>
      <c r="T9" s="24">
        <f>_xlfn.IFNA(LEFT(S9,LEN(S9)-1)*CHOOSE(MATCH(RIGHT(S9,1), {"K","M","B"},0),1000,1000000,1000000000),S9)</f>
        <v>38000000</v>
      </c>
      <c r="U9" t="s">
        <v>79</v>
      </c>
      <c r="V9" s="10">
        <f>_xlfn.IFNA(LEFT(U9,LEN(U9)-1)*CHOOSE(MATCH(RIGHT(U9,1), {"K","M","B"},0),1000,1000000,1000000000),U9)</f>
        <v>40050000</v>
      </c>
      <c r="W9" s="5">
        <v>44530</v>
      </c>
      <c r="X9" s="5">
        <v>44532</v>
      </c>
      <c r="Y9" s="5">
        <v>44533</v>
      </c>
      <c r="Z9">
        <f t="shared" si="3"/>
        <v>1</v>
      </c>
      <c r="AA9" t="s">
        <v>1741</v>
      </c>
    </row>
    <row r="10" spans="1:27" ht="15.75" thickBot="1" x14ac:dyDescent="0.3">
      <c r="A10">
        <v>9</v>
      </c>
      <c r="B10">
        <v>1</v>
      </c>
      <c r="C10" t="s">
        <v>63</v>
      </c>
      <c r="D10" t="s">
        <v>29</v>
      </c>
      <c r="E10" t="s">
        <v>30</v>
      </c>
      <c r="F10" t="s">
        <v>1727</v>
      </c>
      <c r="G10" t="s">
        <v>1728</v>
      </c>
      <c r="H10" t="s">
        <v>2050</v>
      </c>
      <c r="I10" t="s">
        <v>43</v>
      </c>
      <c r="J10" s="10">
        <f>_xlfn.IFNA(LEFT(I10,LEN(I10)-1)*CHOOSE(MATCH(RIGHT(I10,1), {"K","M","B"},0),1000,1000000,1000000000),I10)</f>
        <v>214520</v>
      </c>
      <c r="K10">
        <v>0</v>
      </c>
      <c r="L10" s="26">
        <v>0</v>
      </c>
      <c r="M10">
        <v>0.37</v>
      </c>
      <c r="N10" s="10" t="str">
        <f t="shared" si="4"/>
        <v>0.37</v>
      </c>
      <c r="O10" s="31">
        <f t="shared" si="0"/>
        <v>1.37</v>
      </c>
      <c r="P10">
        <v>1.05</v>
      </c>
      <c r="Q10" s="10" t="str">
        <f t="shared" si="1"/>
        <v>1.05</v>
      </c>
      <c r="R10" s="31">
        <f t="shared" si="2"/>
        <v>2.0499999999999998</v>
      </c>
      <c r="S10" t="s">
        <v>80</v>
      </c>
      <c r="T10" s="24">
        <f>_xlfn.IFNA(LEFT(S10,LEN(S10)-1)*CHOOSE(MATCH(RIGHT(S10,1), {"K","M","B"},0),1000,1000000,1000000000),S10)</f>
        <v>16000000</v>
      </c>
      <c r="U10" t="s">
        <v>81</v>
      </c>
      <c r="V10" s="10">
        <f>_xlfn.IFNA(LEFT(U10,LEN(U10)-1)*CHOOSE(MATCH(RIGHT(U10,1), {"K","M","B"},0),1000,1000000,1000000000),U10)</f>
        <v>16059999.999999998</v>
      </c>
      <c r="W10" s="5">
        <v>44495</v>
      </c>
      <c r="X10" s="5">
        <v>44500</v>
      </c>
      <c r="Y10" s="5">
        <v>44581</v>
      </c>
      <c r="Z10">
        <f t="shared" si="3"/>
        <v>81</v>
      </c>
      <c r="AA10" t="s">
        <v>1742</v>
      </c>
    </row>
    <row r="11" spans="1:27" ht="15.75" thickBot="1" x14ac:dyDescent="0.3">
      <c r="A11">
        <v>10</v>
      </c>
      <c r="B11">
        <v>1</v>
      </c>
      <c r="C11" t="s">
        <v>63</v>
      </c>
      <c r="D11" t="s">
        <v>31</v>
      </c>
      <c r="E11" t="s">
        <v>32</v>
      </c>
      <c r="F11" t="s">
        <v>1727</v>
      </c>
      <c r="G11" t="s">
        <v>1734</v>
      </c>
      <c r="H11" t="s">
        <v>2051</v>
      </c>
      <c r="I11">
        <v>0</v>
      </c>
      <c r="J11" s="10">
        <v>0</v>
      </c>
      <c r="K11">
        <v>0</v>
      </c>
      <c r="L11" s="26">
        <v>0</v>
      </c>
      <c r="M11">
        <v>0</v>
      </c>
      <c r="N11" s="10" t="str">
        <f t="shared" si="4"/>
        <v>0</v>
      </c>
      <c r="O11" s="31">
        <f t="shared" si="0"/>
        <v>1</v>
      </c>
      <c r="P11">
        <v>0.7</v>
      </c>
      <c r="Q11" s="10" t="str">
        <f t="shared" si="1"/>
        <v>0.7</v>
      </c>
      <c r="R11" s="31">
        <f t="shared" si="2"/>
        <v>1.7</v>
      </c>
      <c r="S11" t="s">
        <v>82</v>
      </c>
      <c r="T11" s="24">
        <f>_xlfn.IFNA(LEFT(S11,LEN(S11)-1)*CHOOSE(MATCH(RIGHT(S11,1), {"K","M","B"},0),1000,1000000,1000000000),S11)</f>
        <v>830020</v>
      </c>
      <c r="U11" t="s">
        <v>82</v>
      </c>
      <c r="V11" s="10">
        <f>_xlfn.IFNA(LEFT(U11,LEN(U11)-1)*CHOOSE(MATCH(RIGHT(U11,1), {"K","M","B"},0),1000,1000000,1000000000),U11)</f>
        <v>830020</v>
      </c>
      <c r="W11" s="5">
        <v>44360</v>
      </c>
      <c r="X11" s="5">
        <v>44360</v>
      </c>
      <c r="Y11" s="5">
        <v>44412</v>
      </c>
      <c r="Z11">
        <f t="shared" si="3"/>
        <v>52</v>
      </c>
      <c r="AA11" t="s">
        <v>1742</v>
      </c>
    </row>
    <row r="12" spans="1:27" ht="15.75" thickBot="1" x14ac:dyDescent="0.3">
      <c r="A12">
        <v>11</v>
      </c>
      <c r="B12">
        <v>1</v>
      </c>
      <c r="C12" t="s">
        <v>63</v>
      </c>
      <c r="D12" t="s">
        <v>33</v>
      </c>
      <c r="E12" t="s">
        <v>34</v>
      </c>
      <c r="F12" t="s">
        <v>1727</v>
      </c>
      <c r="G12" t="s">
        <v>1734</v>
      </c>
      <c r="H12" t="s">
        <v>2052</v>
      </c>
      <c r="I12">
        <v>0</v>
      </c>
      <c r="J12" s="10">
        <v>0</v>
      </c>
      <c r="K12">
        <v>0</v>
      </c>
      <c r="L12" s="26">
        <v>0</v>
      </c>
      <c r="M12">
        <v>0.28000000000000003</v>
      </c>
      <c r="N12" s="10" t="str">
        <f t="shared" si="4"/>
        <v>0.28</v>
      </c>
      <c r="O12" s="31">
        <f t="shared" si="0"/>
        <v>1.28</v>
      </c>
      <c r="P12">
        <v>0.33</v>
      </c>
      <c r="Q12" s="10" t="str">
        <f t="shared" si="1"/>
        <v>0.33</v>
      </c>
      <c r="R12" s="31">
        <f t="shared" si="2"/>
        <v>1.33</v>
      </c>
      <c r="S12" t="s">
        <v>83</v>
      </c>
      <c r="T12" s="24">
        <f>_xlfn.IFNA(LEFT(S12,LEN(S12)-1)*CHOOSE(MATCH(RIGHT(S12,1), {"K","M","B"},0),1000,1000000,1000000000),S12)</f>
        <v>130650</v>
      </c>
      <c r="U12" t="s">
        <v>84</v>
      </c>
      <c r="V12" s="10">
        <f>_xlfn.IFNA(LEFT(U12,LEN(U12)-1)*CHOOSE(MATCH(RIGHT(U12,1), {"K","M","B"},0),1000,1000000,1000000000),U12)</f>
        <v>274680</v>
      </c>
      <c r="W12" s="5">
        <v>44360</v>
      </c>
      <c r="X12" s="5">
        <v>44360</v>
      </c>
      <c r="Y12" s="5">
        <v>44433</v>
      </c>
      <c r="Z12">
        <f t="shared" si="3"/>
        <v>73</v>
      </c>
      <c r="AA12" t="s">
        <v>1742</v>
      </c>
    </row>
    <row r="13" spans="1:27" ht="15.75" thickBot="1" x14ac:dyDescent="0.3">
      <c r="J13" s="10"/>
    </row>
    <row r="14" spans="1:27" ht="15.75" thickBot="1" x14ac:dyDescent="0.3">
      <c r="J14" s="10"/>
    </row>
    <row r="15" spans="1:27" ht="15.75" thickBot="1" x14ac:dyDescent="0.3">
      <c r="J15" s="10"/>
    </row>
    <row r="16" spans="1:27" ht="15.75" thickBot="1" x14ac:dyDescent="0.3">
      <c r="J16" s="10"/>
    </row>
    <row r="17" spans="10:10" ht="15.75" thickBot="1" x14ac:dyDescent="0.3">
      <c r="J17" s="10"/>
    </row>
    <row r="18" spans="10:10" ht="15.75" thickBot="1" x14ac:dyDescent="0.3">
      <c r="J18" s="10"/>
    </row>
    <row r="19" spans="10:10" ht="15.75" thickBot="1" x14ac:dyDescent="0.3">
      <c r="J19" s="10"/>
    </row>
    <row r="20" spans="10:10" ht="15.75" thickBot="1" x14ac:dyDescent="0.3">
      <c r="J20" s="10"/>
    </row>
    <row r="21" spans="10:10" ht="15.75" thickBot="1" x14ac:dyDescent="0.3">
      <c r="J21" s="10"/>
    </row>
    <row r="22" spans="10:10" ht="15.75" thickBot="1" x14ac:dyDescent="0.3">
      <c r="J22" s="10"/>
    </row>
    <row r="23" spans="10:10" ht="15.75" thickBot="1" x14ac:dyDescent="0.3">
      <c r="J23" s="10"/>
    </row>
    <row r="24" spans="10:10" ht="15.75" thickBot="1" x14ac:dyDescent="0.3">
      <c r="J24" s="10"/>
    </row>
    <row r="25" spans="10:10" ht="15.75" thickBot="1" x14ac:dyDescent="0.3">
      <c r="J25" s="10"/>
    </row>
    <row r="26" spans="10:10" ht="15.75" thickBot="1" x14ac:dyDescent="0.3">
      <c r="J26" s="10"/>
    </row>
    <row r="27" spans="10:10" ht="15.75" thickBot="1" x14ac:dyDescent="0.3">
      <c r="J27" s="10"/>
    </row>
    <row r="28" spans="10:10" ht="15.75" thickBot="1" x14ac:dyDescent="0.3">
      <c r="J28" s="10"/>
    </row>
    <row r="29" spans="10:10" ht="15.75" thickBot="1" x14ac:dyDescent="0.3">
      <c r="J29" s="10"/>
    </row>
    <row r="30" spans="10:10" ht="15.75" thickBot="1" x14ac:dyDescent="0.3">
      <c r="J30" s="10"/>
    </row>
    <row r="31" spans="10:10" ht="15.75" thickBot="1" x14ac:dyDescent="0.3">
      <c r="J31" s="10"/>
    </row>
    <row r="32" spans="10:10" ht="15.75" thickBot="1" x14ac:dyDescent="0.3">
      <c r="J32" s="10"/>
    </row>
    <row r="33" spans="10:10" ht="15.75" thickBot="1" x14ac:dyDescent="0.3">
      <c r="J33" s="10"/>
    </row>
    <row r="34" spans="10:10" ht="15.75" thickBot="1" x14ac:dyDescent="0.3">
      <c r="J34" s="10"/>
    </row>
    <row r="35" spans="10:10" ht="15.75" thickBot="1" x14ac:dyDescent="0.3">
      <c r="J35" s="10"/>
    </row>
    <row r="36" spans="10:10" ht="15.75" thickBot="1" x14ac:dyDescent="0.3">
      <c r="J36" s="10"/>
    </row>
    <row r="37" spans="10:10" ht="15.75" thickBot="1" x14ac:dyDescent="0.3">
      <c r="J37" s="10"/>
    </row>
    <row r="38" spans="10:10" ht="15.75" thickBot="1" x14ac:dyDescent="0.3">
      <c r="J38" s="10"/>
    </row>
    <row r="39" spans="10:10" ht="15.75" thickBot="1" x14ac:dyDescent="0.3">
      <c r="J39" s="10"/>
    </row>
    <row r="40" spans="10:10" ht="15.75" thickBot="1" x14ac:dyDescent="0.3">
      <c r="J40" s="10"/>
    </row>
    <row r="41" spans="10:10" ht="15.75" thickBot="1" x14ac:dyDescent="0.3">
      <c r="J41" s="10"/>
    </row>
    <row r="42" spans="10:10" ht="15.75" thickBot="1" x14ac:dyDescent="0.3">
      <c r="J42" s="10"/>
    </row>
    <row r="43" spans="10:10" ht="15.75" thickBot="1" x14ac:dyDescent="0.3">
      <c r="J43" s="10"/>
    </row>
    <row r="44" spans="10:10" ht="15.75" thickBot="1" x14ac:dyDescent="0.3">
      <c r="J44" s="10"/>
    </row>
    <row r="45" spans="10:10" ht="15.75" thickBot="1" x14ac:dyDescent="0.3">
      <c r="J45" s="10"/>
    </row>
    <row r="46" spans="10:10" ht="15.75" thickBot="1" x14ac:dyDescent="0.3">
      <c r="J46" s="10"/>
    </row>
    <row r="47" spans="10:10" ht="15.75" thickBot="1" x14ac:dyDescent="0.3">
      <c r="J47" s="10"/>
    </row>
    <row r="48" spans="10:10" ht="15.75" thickBot="1" x14ac:dyDescent="0.3">
      <c r="J48" s="10"/>
    </row>
    <row r="49" spans="10:10" ht="15.75" thickBot="1" x14ac:dyDescent="0.3">
      <c r="J49" s="10"/>
    </row>
    <row r="50" spans="10:10" ht="15.75" thickBot="1" x14ac:dyDescent="0.3">
      <c r="J50" s="10"/>
    </row>
    <row r="51" spans="10:10" ht="15.75" thickBot="1" x14ac:dyDescent="0.3">
      <c r="J51" s="10"/>
    </row>
    <row r="52" spans="10:10" ht="15.75" thickBot="1" x14ac:dyDescent="0.3">
      <c r="J52" s="10"/>
    </row>
    <row r="53" spans="10:10" ht="15.75" thickBot="1" x14ac:dyDescent="0.3">
      <c r="J53" s="10"/>
    </row>
    <row r="54" spans="10:10" ht="15.75" thickBot="1" x14ac:dyDescent="0.3">
      <c r="J54" s="10"/>
    </row>
    <row r="55" spans="10:10" ht="15.75" thickBot="1" x14ac:dyDescent="0.3">
      <c r="J55" s="10"/>
    </row>
    <row r="56" spans="10:10" ht="15.75" thickBot="1" x14ac:dyDescent="0.3">
      <c r="J56" s="10"/>
    </row>
    <row r="57" spans="10:10" ht="15.75" thickBot="1" x14ac:dyDescent="0.3">
      <c r="J57" s="10"/>
    </row>
    <row r="58" spans="10:10" ht="15.75" thickBot="1" x14ac:dyDescent="0.3">
      <c r="J58" s="10"/>
    </row>
    <row r="59" spans="10:10" ht="15.75" thickBot="1" x14ac:dyDescent="0.3">
      <c r="J59" s="10"/>
    </row>
    <row r="60" spans="10:10" ht="15.75" thickBot="1" x14ac:dyDescent="0.3">
      <c r="J60" s="10"/>
    </row>
    <row r="61" spans="10:10" ht="15.75" thickBot="1" x14ac:dyDescent="0.3">
      <c r="J61" s="10"/>
    </row>
    <row r="62" spans="10:10" ht="15.75" thickBot="1" x14ac:dyDescent="0.3">
      <c r="J62" s="10"/>
    </row>
    <row r="63" spans="10:10" ht="15.75" thickBot="1" x14ac:dyDescent="0.3">
      <c r="J63" s="10"/>
    </row>
    <row r="64" spans="10:10" ht="15.75" thickBot="1" x14ac:dyDescent="0.3">
      <c r="J64" s="10"/>
    </row>
    <row r="65" spans="10:10" ht="15.75" thickBot="1" x14ac:dyDescent="0.3">
      <c r="J65" s="10"/>
    </row>
    <row r="66" spans="10:10" ht="15.75" thickBot="1" x14ac:dyDescent="0.3">
      <c r="J66" s="10"/>
    </row>
    <row r="67" spans="10:10" ht="15.75" thickBot="1" x14ac:dyDescent="0.3">
      <c r="J67" s="10"/>
    </row>
    <row r="68" spans="10:10" ht="15.75" thickBot="1" x14ac:dyDescent="0.3">
      <c r="J68" s="10"/>
    </row>
    <row r="69" spans="10:10" ht="15.75" thickBot="1" x14ac:dyDescent="0.3">
      <c r="J69" s="10"/>
    </row>
    <row r="70" spans="10:10" ht="15.75" thickBot="1" x14ac:dyDescent="0.3">
      <c r="J70" s="10"/>
    </row>
    <row r="71" spans="10:10" ht="15.75" thickBot="1" x14ac:dyDescent="0.3">
      <c r="J71" s="10"/>
    </row>
    <row r="72" spans="10:10" ht="15.75" thickBot="1" x14ac:dyDescent="0.3">
      <c r="J72" s="10"/>
    </row>
    <row r="73" spans="10:10" ht="15.75" thickBot="1" x14ac:dyDescent="0.3">
      <c r="J73" s="10"/>
    </row>
    <row r="74" spans="10:10" ht="15.75" thickBot="1" x14ac:dyDescent="0.3">
      <c r="J74" s="10"/>
    </row>
    <row r="75" spans="10:10" ht="15.75" thickBot="1" x14ac:dyDescent="0.3">
      <c r="J75" s="10"/>
    </row>
    <row r="76" spans="10:10" ht="15.75" thickBot="1" x14ac:dyDescent="0.3">
      <c r="J76" s="10"/>
    </row>
    <row r="77" spans="10:10" ht="15.75" thickBot="1" x14ac:dyDescent="0.3">
      <c r="J77" s="10"/>
    </row>
    <row r="78" spans="10:10" ht="15.75" thickBot="1" x14ac:dyDescent="0.3">
      <c r="J78" s="10"/>
    </row>
    <row r="79" spans="10:10" ht="15.75" thickBot="1" x14ac:dyDescent="0.3">
      <c r="J79" s="10"/>
    </row>
    <row r="80" spans="10:10" ht="15.75" thickBot="1" x14ac:dyDescent="0.3">
      <c r="J80" s="10"/>
    </row>
    <row r="81" spans="10:10" ht="15.75" thickBot="1" x14ac:dyDescent="0.3">
      <c r="J81" s="10"/>
    </row>
    <row r="82" spans="10:10" ht="15.75" thickBot="1" x14ac:dyDescent="0.3">
      <c r="J82" s="10"/>
    </row>
    <row r="83" spans="10:10" ht="15.75" thickBot="1" x14ac:dyDescent="0.3">
      <c r="J83" s="10"/>
    </row>
    <row r="84" spans="10:10" ht="15.75" thickBot="1" x14ac:dyDescent="0.3">
      <c r="J84" s="10"/>
    </row>
    <row r="85" spans="10:10" ht="15.75" thickBot="1" x14ac:dyDescent="0.3">
      <c r="J85" s="10"/>
    </row>
    <row r="86" spans="10:10" ht="15.75" thickBot="1" x14ac:dyDescent="0.3">
      <c r="J86" s="10"/>
    </row>
    <row r="87" spans="10:10" x14ac:dyDescent="0.25">
      <c r="J8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44858-D0D5-406D-A8C8-05E19A386902}">
  <dimension ref="A1:AA102"/>
  <sheetViews>
    <sheetView workbookViewId="0">
      <selection activeCell="B2" sqref="B2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0.42578125" bestFit="1" customWidth="1"/>
    <col min="4" max="4" width="18.28515625" bestFit="1" customWidth="1"/>
    <col min="5" max="5" width="13.42578125" bestFit="1" customWidth="1"/>
    <col min="6" max="6" width="10.42578125" bestFit="1" customWidth="1"/>
    <col min="7" max="7" width="8.85546875" bestFit="1" customWidth="1"/>
    <col min="8" max="8" width="12.85546875" bestFit="1" customWidth="1"/>
    <col min="9" max="9" width="11" bestFit="1" customWidth="1"/>
    <col min="10" max="10" width="11" customWidth="1"/>
    <col min="11" max="11" width="12.7109375" bestFit="1" customWidth="1"/>
    <col min="12" max="12" width="23.140625" bestFit="1" customWidth="1"/>
    <col min="13" max="13" width="7.85546875" bestFit="1" customWidth="1"/>
    <col min="14" max="15" width="7.85546875" customWidth="1"/>
    <col min="16" max="16" width="11.85546875" bestFit="1" customWidth="1"/>
    <col min="17" max="18" width="11.85546875" customWidth="1"/>
    <col min="19" max="19" width="18.42578125" bestFit="1" customWidth="1"/>
    <col min="20" max="20" width="18.42578125" style="23" customWidth="1"/>
    <col min="21" max="21" width="11" bestFit="1" customWidth="1"/>
    <col min="22" max="22" width="11" customWidth="1"/>
    <col min="23" max="23" width="13.5703125" style="5" bestFit="1" customWidth="1"/>
    <col min="24" max="24" width="12.5703125" bestFit="1" customWidth="1"/>
    <col min="25" max="25" width="11.42578125" bestFit="1" customWidth="1"/>
    <col min="26" max="26" width="16.42578125" style="20" bestFit="1" customWidth="1"/>
    <col min="27" max="27" width="16.85546875" bestFit="1" customWidth="1"/>
  </cols>
  <sheetData>
    <row r="1" spans="1:27" ht="15.75" thickBot="1" x14ac:dyDescent="0.3">
      <c r="A1" t="s">
        <v>13</v>
      </c>
      <c r="B1" t="s">
        <v>2420</v>
      </c>
      <c r="C1" t="s">
        <v>62</v>
      </c>
      <c r="D1" t="s">
        <v>0</v>
      </c>
      <c r="E1" t="s">
        <v>1</v>
      </c>
      <c r="F1" t="s">
        <v>1723</v>
      </c>
      <c r="G1" t="s">
        <v>9</v>
      </c>
      <c r="H1" t="s">
        <v>1724</v>
      </c>
      <c r="I1" t="s">
        <v>2</v>
      </c>
      <c r="J1" t="s">
        <v>2053</v>
      </c>
      <c r="K1" t="s">
        <v>3</v>
      </c>
      <c r="L1" t="s">
        <v>2054</v>
      </c>
      <c r="M1" t="s">
        <v>4</v>
      </c>
      <c r="N1" t="s">
        <v>2055</v>
      </c>
      <c r="O1" t="s">
        <v>2059</v>
      </c>
      <c r="P1" t="s">
        <v>5</v>
      </c>
      <c r="Q1" t="s">
        <v>2056</v>
      </c>
      <c r="R1" t="s">
        <v>2060</v>
      </c>
      <c r="S1" t="s">
        <v>7</v>
      </c>
      <c r="T1" s="23" t="s">
        <v>2057</v>
      </c>
      <c r="U1" t="s">
        <v>6</v>
      </c>
      <c r="V1" t="s">
        <v>2058</v>
      </c>
      <c r="W1" s="5" t="s">
        <v>10</v>
      </c>
      <c r="X1" t="s">
        <v>11</v>
      </c>
      <c r="Y1" t="s">
        <v>8</v>
      </c>
      <c r="Z1" s="20" t="s">
        <v>12</v>
      </c>
      <c r="AA1" t="s">
        <v>1740</v>
      </c>
    </row>
    <row r="2" spans="1:27" ht="15.75" thickBot="1" x14ac:dyDescent="0.3">
      <c r="A2">
        <v>1</v>
      </c>
      <c r="B2">
        <v>2</v>
      </c>
      <c r="C2" t="s">
        <v>333</v>
      </c>
      <c r="D2" t="s">
        <v>334</v>
      </c>
      <c r="E2" t="s">
        <v>335</v>
      </c>
      <c r="F2" t="s">
        <v>1743</v>
      </c>
      <c r="G2" t="s">
        <v>1734</v>
      </c>
      <c r="H2" t="s">
        <v>1744</v>
      </c>
      <c r="I2" t="s">
        <v>250</v>
      </c>
      <c r="J2" s="10">
        <f>_xlfn.IFNA(LEFT(I2,LEN(I2)-1)*CHOOSE(MATCH(RIGHT(I2,1), {"K","M","B"},0),1000,1000000,1000000000),I2)</f>
        <v>11650000</v>
      </c>
      <c r="K2" t="s">
        <v>251</v>
      </c>
      <c r="L2" s="26">
        <f>_xlfn.IFNA(LEFT(K2,LEN(K2)-1)*CHOOSE(MATCH(RIGHT(K2,1), {"K","M","B"},0),1000,1000000,1000000000),K2)</f>
        <v>203730</v>
      </c>
      <c r="M2" s="3" t="s">
        <v>85</v>
      </c>
      <c r="N2" s="10" t="str">
        <f>LEFT(M2,4)</f>
        <v>13.6</v>
      </c>
      <c r="O2" s="31">
        <f>N2+1</f>
        <v>14.6</v>
      </c>
      <c r="P2" s="3" t="s">
        <v>86</v>
      </c>
      <c r="Q2" s="10" t="str">
        <f>LEFT(P2,6)</f>
        <v>366.77</v>
      </c>
      <c r="R2" s="31">
        <f>Q2+1</f>
        <v>367.77</v>
      </c>
      <c r="S2" s="3" t="s">
        <v>87</v>
      </c>
      <c r="T2" s="24">
        <f>_xlfn.IFNA(LEFT(S2,LEN(S2)-1)*CHOOSE(MATCH(RIGHT(S2,1), {"K","M","B"},0),1000,1000000,1000000000),S2)</f>
        <v>95000</v>
      </c>
      <c r="U2" s="3" t="s">
        <v>88</v>
      </c>
      <c r="V2" s="10">
        <f>_xlfn.IFNA(LEFT(U2,LEN(U2)-1)*CHOOSE(MATCH(RIGHT(U2,1), {"K","M","B"},0),1000,1000000,1000000000),U2)</f>
        <v>2250000</v>
      </c>
      <c r="W2" s="5">
        <v>44446</v>
      </c>
      <c r="X2" s="5">
        <v>44446</v>
      </c>
      <c r="Y2" s="5">
        <v>44516</v>
      </c>
      <c r="Z2" s="20">
        <f>Y2-X2</f>
        <v>70</v>
      </c>
      <c r="AA2" t="s">
        <v>1741</v>
      </c>
    </row>
    <row r="3" spans="1:27" ht="15.75" thickBot="1" x14ac:dyDescent="0.3">
      <c r="A3">
        <v>2</v>
      </c>
      <c r="B3">
        <v>2</v>
      </c>
      <c r="C3" t="s">
        <v>333</v>
      </c>
      <c r="D3" t="s">
        <v>342</v>
      </c>
      <c r="E3" t="s">
        <v>343</v>
      </c>
      <c r="F3" t="s">
        <v>1745</v>
      </c>
      <c r="G3" t="s">
        <v>334</v>
      </c>
      <c r="H3" t="s">
        <v>1746</v>
      </c>
      <c r="I3" t="s">
        <v>252</v>
      </c>
      <c r="J3" s="10">
        <f>_xlfn.IFNA(LEFT(I3,LEN(I3)-1)*CHOOSE(MATCH(RIGHT(I3,1), {"K","M","B"},0),1000,1000000,1000000000),I3)</f>
        <v>88970000</v>
      </c>
      <c r="K3" t="s">
        <v>253</v>
      </c>
      <c r="L3" s="26">
        <f>_xlfn.IFNA(LEFT(K3,LEN(K3)-1)*CHOOSE(MATCH(RIGHT(K3,1), {"K","M","B"},0),1000,1000000,1000000000),K3)</f>
        <v>24440000</v>
      </c>
      <c r="M3" s="3" t="s">
        <v>89</v>
      </c>
      <c r="N3" s="10" t="str">
        <f t="shared" ref="N3:N66" si="0">LEFT(M3,4)</f>
        <v>23.2</v>
      </c>
      <c r="O3" s="31">
        <f t="shared" ref="O3:O66" si="1">N3+1</f>
        <v>24.2</v>
      </c>
      <c r="P3" s="3" t="s">
        <v>90</v>
      </c>
      <c r="Q3" s="10" t="str">
        <f t="shared" ref="Q3:Q7" si="2">LEFT(P3,6)</f>
        <v>298.48</v>
      </c>
      <c r="R3" s="31">
        <f t="shared" ref="R3:R66" si="3">Q3+1</f>
        <v>299.48</v>
      </c>
      <c r="S3" s="3" t="s">
        <v>91</v>
      </c>
      <c r="T3" s="24">
        <f>_xlfn.IFNA(LEFT(S3,LEN(S3)-1)*CHOOSE(MATCH(RIGHT(S3,1), {"K","M","B"},0),1000,1000000,1000000000),S3)</f>
        <v>100000</v>
      </c>
      <c r="U3" s="4" t="s">
        <v>92</v>
      </c>
      <c r="V3" s="10">
        <f>_xlfn.IFNA(LEFT(U3,LEN(U3)-1)*CHOOSE(MATCH(RIGHT(U3,1), {"K","M","B"},0),1000,1000000,1000000000),U3)</f>
        <v>2200000</v>
      </c>
      <c r="W3" s="14">
        <v>44228</v>
      </c>
      <c r="X3" s="5">
        <v>44229</v>
      </c>
      <c r="Y3" s="5">
        <v>44269</v>
      </c>
      <c r="Z3" s="20">
        <f t="shared" ref="Z3:Z66" si="4">Y3-X3</f>
        <v>40</v>
      </c>
      <c r="AA3" t="s">
        <v>1741</v>
      </c>
    </row>
    <row r="4" spans="1:27" ht="15.75" thickBot="1" x14ac:dyDescent="0.3">
      <c r="A4">
        <v>3</v>
      </c>
      <c r="B4">
        <v>2</v>
      </c>
      <c r="C4" t="s">
        <v>333</v>
      </c>
      <c r="D4" t="s">
        <v>344</v>
      </c>
      <c r="E4" t="s">
        <v>345</v>
      </c>
      <c r="F4" t="s">
        <v>1727</v>
      </c>
      <c r="G4" t="s">
        <v>1734</v>
      </c>
      <c r="H4" t="s">
        <v>1747</v>
      </c>
      <c r="I4" t="s">
        <v>254</v>
      </c>
      <c r="J4" s="10">
        <f>_xlfn.IFNA(LEFT(I4,LEN(I4)-1)*CHOOSE(MATCH(RIGHT(I4,1), {"K","M","B"},0),1000,1000000,1000000000),I4)</f>
        <v>52010000</v>
      </c>
      <c r="K4" t="s">
        <v>255</v>
      </c>
      <c r="L4" s="26">
        <f>_xlfn.IFNA(LEFT(K4,LEN(K4)-1)*CHOOSE(MATCH(RIGHT(K4,1), {"K","M","B"},0),1000,1000000,1000000000),K4)</f>
        <v>4860000</v>
      </c>
      <c r="M4" s="3" t="s">
        <v>93</v>
      </c>
      <c r="N4" s="10" t="str">
        <f t="shared" si="0"/>
        <v>15.1</v>
      </c>
      <c r="O4" s="31">
        <f t="shared" si="1"/>
        <v>16.100000000000001</v>
      </c>
      <c r="P4" s="3" t="s">
        <v>94</v>
      </c>
      <c r="Q4" s="10" t="str">
        <f t="shared" si="2"/>
        <v>292.54</v>
      </c>
      <c r="R4" s="31">
        <f t="shared" si="3"/>
        <v>293.54000000000002</v>
      </c>
      <c r="S4" s="4" t="s">
        <v>95</v>
      </c>
      <c r="T4" s="24">
        <f>_xlfn.IFNA(LEFT(S4,LEN(S4)-1)*CHOOSE(MATCH(RIGHT(S4,1), {"K","M","B"},0),1000,1000000,1000000000),S4)</f>
        <v>3750000</v>
      </c>
      <c r="U4" s="1" t="s">
        <v>96</v>
      </c>
      <c r="V4" s="10">
        <f>_xlfn.IFNA(LEFT(U4,LEN(U4)-1)*CHOOSE(MATCH(RIGHT(U4,1), {"K","M","B"},0),1000,1000000,1000000000),U4)</f>
        <v>7460000</v>
      </c>
      <c r="W4" s="15">
        <v>44025</v>
      </c>
      <c r="X4" s="5">
        <v>44025</v>
      </c>
      <c r="Y4" s="5">
        <v>44276</v>
      </c>
      <c r="Z4" s="20">
        <f t="shared" si="4"/>
        <v>251</v>
      </c>
      <c r="AA4" t="s">
        <v>1741</v>
      </c>
    </row>
    <row r="5" spans="1:27" ht="15.75" thickBot="1" x14ac:dyDescent="0.3">
      <c r="A5">
        <v>4</v>
      </c>
      <c r="B5">
        <v>2</v>
      </c>
      <c r="C5" t="s">
        <v>333</v>
      </c>
      <c r="D5" t="s">
        <v>346</v>
      </c>
      <c r="E5" t="s">
        <v>347</v>
      </c>
      <c r="F5" t="s">
        <v>1727</v>
      </c>
      <c r="G5" t="s">
        <v>334</v>
      </c>
      <c r="H5" t="s">
        <v>1748</v>
      </c>
      <c r="I5" t="s">
        <v>256</v>
      </c>
      <c r="J5" s="10">
        <f>_xlfn.IFNA(LEFT(I5,LEN(I5)-1)*CHOOSE(MATCH(RIGHT(I5,1), {"K","M","B"},0),1000,1000000,1000000000),I5)</f>
        <v>33780000</v>
      </c>
      <c r="K5" t="s">
        <v>257</v>
      </c>
      <c r="L5" s="26">
        <f>_xlfn.IFNA(LEFT(K5,LEN(K5)-1)*CHOOSE(MATCH(RIGHT(K5,1), {"K","M","B"},0),1000,1000000,1000000000),K5)</f>
        <v>4610000</v>
      </c>
      <c r="M5" s="3" t="s">
        <v>97</v>
      </c>
      <c r="N5" s="10" t="str">
        <f t="shared" si="0"/>
        <v>7.93</v>
      </c>
      <c r="O5" s="31">
        <f t="shared" si="1"/>
        <v>8.93</v>
      </c>
      <c r="P5" s="4" t="s">
        <v>98</v>
      </c>
      <c r="Q5" s="10" t="str">
        <f t="shared" si="2"/>
        <v>212.78</v>
      </c>
      <c r="R5" s="31">
        <f t="shared" si="3"/>
        <v>213.78</v>
      </c>
      <c r="S5" s="1" t="s">
        <v>91</v>
      </c>
      <c r="T5" s="24">
        <f>_xlfn.IFNA(LEFT(S5,LEN(S5)-1)*CHOOSE(MATCH(RIGHT(S5,1), {"K","M","B"},0),1000,1000000,1000000000),S5)</f>
        <v>100000</v>
      </c>
      <c r="U5" s="2" t="s">
        <v>99</v>
      </c>
      <c r="V5" s="10">
        <f>_xlfn.IFNA(LEFT(U5,LEN(U5)-1)*CHOOSE(MATCH(RIGHT(U5,1), {"K","M","B"},0),1000,1000000,1000000000),U5)</f>
        <v>13870000</v>
      </c>
      <c r="W5" s="5">
        <v>44522</v>
      </c>
      <c r="X5" s="5">
        <v>44524</v>
      </c>
      <c r="Y5" s="5">
        <v>44539</v>
      </c>
      <c r="Z5" s="20">
        <f t="shared" si="4"/>
        <v>15</v>
      </c>
      <c r="AA5" t="s">
        <v>1741</v>
      </c>
    </row>
    <row r="6" spans="1:27" ht="15.75" thickBot="1" x14ac:dyDescent="0.3">
      <c r="A6">
        <v>5</v>
      </c>
      <c r="B6">
        <v>2</v>
      </c>
      <c r="C6" t="s">
        <v>333</v>
      </c>
      <c r="D6" t="s">
        <v>348</v>
      </c>
      <c r="E6" t="s">
        <v>349</v>
      </c>
      <c r="F6" t="s">
        <v>1745</v>
      </c>
      <c r="G6" t="s">
        <v>334</v>
      </c>
      <c r="H6" t="s">
        <v>1749</v>
      </c>
      <c r="I6" t="s">
        <v>258</v>
      </c>
      <c r="J6" s="10">
        <f>_xlfn.IFNA(LEFT(I6,LEN(I6)-1)*CHOOSE(MATCH(RIGHT(I6,1), {"K","M","B"},0),1000,1000000,1000000000),I6)</f>
        <v>13350000</v>
      </c>
      <c r="K6" t="s">
        <v>259</v>
      </c>
      <c r="L6" s="26">
        <f>_xlfn.IFNA(LEFT(K6,LEN(K6)-1)*CHOOSE(MATCH(RIGHT(K6,1), {"K","M","B"},0),1000,1000000,1000000000),K6)</f>
        <v>287760</v>
      </c>
      <c r="M6" s="4" t="s">
        <v>100</v>
      </c>
      <c r="N6" s="10" t="str">
        <f t="shared" si="0"/>
        <v>7.30</v>
      </c>
      <c r="O6" s="31">
        <f t="shared" si="1"/>
        <v>8.3000000000000007</v>
      </c>
      <c r="P6" s="1" t="s">
        <v>101</v>
      </c>
      <c r="Q6" s="10" t="str">
        <f t="shared" si="2"/>
        <v>165.12</v>
      </c>
      <c r="R6" s="31">
        <f t="shared" si="3"/>
        <v>166.12</v>
      </c>
      <c r="S6" s="2" t="s">
        <v>102</v>
      </c>
      <c r="T6" s="24">
        <f>_xlfn.IFNA(LEFT(S6,LEN(S6)-1)*CHOOSE(MATCH(RIGHT(S6,1), {"K","M","B"},0),1000,1000000,1000000000),S6)</f>
        <v>360000</v>
      </c>
      <c r="U6" t="s">
        <v>103</v>
      </c>
      <c r="V6" s="10">
        <f>_xlfn.IFNA(LEFT(U6,LEN(U6)-1)*CHOOSE(MATCH(RIGHT(U6,1), {"K","M","B"},0),1000,1000000,1000000000),U6)</f>
        <v>2080000</v>
      </c>
      <c r="W6" s="16">
        <v>44402</v>
      </c>
      <c r="X6" s="5">
        <v>44406</v>
      </c>
      <c r="Y6" s="5">
        <v>44524</v>
      </c>
      <c r="Z6" s="20">
        <f t="shared" si="4"/>
        <v>118</v>
      </c>
      <c r="AA6" t="s">
        <v>1741</v>
      </c>
    </row>
    <row r="7" spans="1:27" ht="15.75" thickBot="1" x14ac:dyDescent="0.3">
      <c r="A7">
        <v>6</v>
      </c>
      <c r="B7">
        <v>2</v>
      </c>
      <c r="C7" t="s">
        <v>333</v>
      </c>
      <c r="D7" t="s">
        <v>350</v>
      </c>
      <c r="E7" t="s">
        <v>351</v>
      </c>
      <c r="F7" t="s">
        <v>1745</v>
      </c>
      <c r="G7" t="s">
        <v>1734</v>
      </c>
      <c r="H7" t="s">
        <v>1750</v>
      </c>
      <c r="I7" t="s">
        <v>260</v>
      </c>
      <c r="J7" s="10">
        <f>_xlfn.IFNA(LEFT(I7,LEN(I7)-1)*CHOOSE(MATCH(RIGHT(I7,1), {"K","M","B"},0),1000,1000000,1000000000),I7)</f>
        <v>14200000</v>
      </c>
      <c r="K7" t="s">
        <v>261</v>
      </c>
      <c r="L7" s="26">
        <f>_xlfn.IFNA(LEFT(K7,LEN(K7)-1)*CHOOSE(MATCH(RIGHT(K7,1), {"K","M","B"},0),1000,1000000,1000000000),K7)</f>
        <v>3280000</v>
      </c>
      <c r="M7" s="1" t="s">
        <v>104</v>
      </c>
      <c r="N7" s="10" t="str">
        <f t="shared" si="0"/>
        <v>2.69</v>
      </c>
      <c r="O7" s="31">
        <f t="shared" si="1"/>
        <v>3.69</v>
      </c>
      <c r="P7" s="2" t="s">
        <v>105</v>
      </c>
      <c r="Q7" s="10" t="str">
        <f t="shared" si="2"/>
        <v>149.42</v>
      </c>
      <c r="R7" s="31">
        <f t="shared" si="3"/>
        <v>150.41999999999999</v>
      </c>
      <c r="S7" t="s">
        <v>106</v>
      </c>
      <c r="T7" s="24">
        <f>_xlfn.IFNA(LEFT(S7,LEN(S7)-1)*CHOOSE(MATCH(RIGHT(S7,1), {"K","M","B"},0),1000,1000000,1000000000),S7)</f>
        <v>900000</v>
      </c>
      <c r="U7" s="3" t="s">
        <v>107</v>
      </c>
      <c r="V7" s="10">
        <f>_xlfn.IFNA(LEFT(U7,LEN(U7)-1)*CHOOSE(MATCH(RIGHT(U7,1), {"K","M","B"},0),1000,1000000,1000000000),U7)</f>
        <v>6190000</v>
      </c>
      <c r="W7" s="16">
        <v>44357</v>
      </c>
      <c r="X7" s="5">
        <v>44358</v>
      </c>
      <c r="Y7" s="5">
        <v>44517</v>
      </c>
      <c r="Z7" s="20">
        <f t="shared" si="4"/>
        <v>159</v>
      </c>
      <c r="AA7" t="s">
        <v>1741</v>
      </c>
    </row>
    <row r="8" spans="1:27" ht="15.75" thickBot="1" x14ac:dyDescent="0.3">
      <c r="A8">
        <v>7</v>
      </c>
      <c r="B8">
        <v>2</v>
      </c>
      <c r="C8" t="s">
        <v>333</v>
      </c>
      <c r="D8" t="s">
        <v>352</v>
      </c>
      <c r="E8" t="s">
        <v>353</v>
      </c>
      <c r="F8" t="s">
        <v>1751</v>
      </c>
      <c r="G8" t="s">
        <v>334</v>
      </c>
      <c r="H8" t="s">
        <v>1752</v>
      </c>
      <c r="I8" t="s">
        <v>262</v>
      </c>
      <c r="J8" s="10">
        <f>_xlfn.IFNA(LEFT(I8,LEN(I8)-1)*CHOOSE(MATCH(RIGHT(I8,1), {"K","M","B"},0),1000,1000000,1000000000),I8)</f>
        <v>28760000</v>
      </c>
      <c r="K8" t="s">
        <v>263</v>
      </c>
      <c r="L8" s="26">
        <f>_xlfn.IFNA(LEFT(K8,LEN(K8)-1)*CHOOSE(MATCH(RIGHT(K8,1), {"K","M","B"},0),1000,1000000,1000000000),K8)</f>
        <v>10260000</v>
      </c>
      <c r="M8" s="2" t="s">
        <v>108</v>
      </c>
      <c r="N8" s="10" t="str">
        <f t="shared" si="0"/>
        <v>23.4</v>
      </c>
      <c r="O8" s="31">
        <f t="shared" si="1"/>
        <v>24.4</v>
      </c>
      <c r="P8" t="s">
        <v>109</v>
      </c>
      <c r="Q8" s="10" t="str">
        <f>LEFT(P8,6)</f>
        <v>148.30</v>
      </c>
      <c r="R8" s="31">
        <f t="shared" si="3"/>
        <v>149.30000000000001</v>
      </c>
      <c r="S8" s="3" t="s">
        <v>110</v>
      </c>
      <c r="T8" s="24">
        <f>_xlfn.IFNA(LEFT(S8,LEN(S8)-1)*CHOOSE(MATCH(RIGHT(S8,1), {"K","M","B"},0),1000,1000000,1000000000),S8)</f>
        <v>2750000</v>
      </c>
      <c r="U8" s="3" t="s">
        <v>110</v>
      </c>
      <c r="V8" s="10">
        <f>_xlfn.IFNA(LEFT(U8,LEN(U8)-1)*CHOOSE(MATCH(RIGHT(U8,1), {"K","M","B"},0),1000,1000000,1000000000),U8)</f>
        <v>2750000</v>
      </c>
      <c r="W8" s="16">
        <v>44661</v>
      </c>
      <c r="X8" s="5">
        <v>44671</v>
      </c>
      <c r="Y8" s="5">
        <v>44685</v>
      </c>
      <c r="Z8" s="20">
        <f t="shared" si="4"/>
        <v>14</v>
      </c>
      <c r="AA8" t="s">
        <v>1741</v>
      </c>
    </row>
    <row r="9" spans="1:27" ht="15.75" thickBot="1" x14ac:dyDescent="0.3">
      <c r="A9">
        <v>8</v>
      </c>
      <c r="B9">
        <v>2</v>
      </c>
      <c r="C9" t="s">
        <v>333</v>
      </c>
      <c r="D9" t="s">
        <v>354</v>
      </c>
      <c r="E9" t="s">
        <v>355</v>
      </c>
      <c r="F9" t="s">
        <v>1753</v>
      </c>
      <c r="G9" t="s">
        <v>1754</v>
      </c>
      <c r="H9" t="s">
        <v>1755</v>
      </c>
      <c r="I9" t="s">
        <v>264</v>
      </c>
      <c r="J9" s="10">
        <f>_xlfn.IFNA(LEFT(I9,LEN(I9)-1)*CHOOSE(MATCH(RIGHT(I9,1), {"K","M","B"},0),1000,1000000,1000000000),I9)</f>
        <v>42090000</v>
      </c>
      <c r="K9" t="s">
        <v>215</v>
      </c>
      <c r="L9" s="26">
        <f>_xlfn.IFNA(LEFT(K9,LEN(K9)-1)*CHOOSE(MATCH(RIGHT(K9,1), {"K","M","B"},0),1000,1000000,1000000000),K9)</f>
        <v>2049999.9999999998</v>
      </c>
      <c r="M9" t="s">
        <v>111</v>
      </c>
      <c r="N9" s="10" t="str">
        <f t="shared" si="0"/>
        <v>17.5</v>
      </c>
      <c r="O9" s="31">
        <f t="shared" si="1"/>
        <v>18.5</v>
      </c>
      <c r="P9" s="3" t="s">
        <v>112</v>
      </c>
      <c r="Q9" s="10" t="str">
        <f>LEFT(P9,5)</f>
        <v>90.82</v>
      </c>
      <c r="R9" s="31">
        <f t="shared" si="3"/>
        <v>91.82</v>
      </c>
      <c r="S9" s="3" t="s">
        <v>113</v>
      </c>
      <c r="T9" s="24">
        <f>_xlfn.IFNA(LEFT(S9,LEN(S9)-1)*CHOOSE(MATCH(RIGHT(S9,1), {"K","M","B"},0),1000,1000000,1000000000),S9)</f>
        <v>755000</v>
      </c>
      <c r="U9" s="3" t="s">
        <v>114</v>
      </c>
      <c r="V9" s="10">
        <f>_xlfn.IFNA(LEFT(U9,LEN(U9)-1)*CHOOSE(MATCH(RIGHT(U9,1), {"K","M","B"},0),1000,1000000,1000000000),U9)</f>
        <v>3970000</v>
      </c>
      <c r="W9" s="16">
        <v>44318</v>
      </c>
      <c r="X9" s="5">
        <v>44332</v>
      </c>
      <c r="Y9" s="5">
        <v>44577</v>
      </c>
      <c r="Z9" s="20">
        <f t="shared" si="4"/>
        <v>245</v>
      </c>
      <c r="AA9" t="s">
        <v>1741</v>
      </c>
    </row>
    <row r="10" spans="1:27" ht="15.75" thickBot="1" x14ac:dyDescent="0.3">
      <c r="A10">
        <v>9</v>
      </c>
      <c r="B10">
        <v>2</v>
      </c>
      <c r="C10" t="s">
        <v>333</v>
      </c>
      <c r="D10" t="s">
        <v>356</v>
      </c>
      <c r="E10" t="s">
        <v>357</v>
      </c>
      <c r="F10" t="s">
        <v>1743</v>
      </c>
      <c r="G10" t="s">
        <v>334</v>
      </c>
      <c r="H10" t="s">
        <v>1756</v>
      </c>
      <c r="I10" t="s">
        <v>265</v>
      </c>
      <c r="J10" s="10">
        <f>_xlfn.IFNA(LEFT(I10,LEN(I10)-1)*CHOOSE(MATCH(RIGHT(I10,1), {"K","M","B"},0),1000,1000000,1000000000),I10)</f>
        <v>643450</v>
      </c>
      <c r="K10" t="s">
        <v>266</v>
      </c>
      <c r="L10" s="26">
        <f>_xlfn.IFNA(LEFT(K10,LEN(K10)-1)*CHOOSE(MATCH(RIGHT(K10,1), {"K","M","B"},0),1000,1000000,1000000000),K10)</f>
        <v>7880</v>
      </c>
      <c r="M10" s="3" t="s">
        <v>115</v>
      </c>
      <c r="N10" s="10" t="str">
        <f t="shared" si="0"/>
        <v>1.01</v>
      </c>
      <c r="O10" s="31">
        <f t="shared" si="1"/>
        <v>2.0099999999999998</v>
      </c>
      <c r="P10" s="3" t="s">
        <v>116</v>
      </c>
      <c r="Q10" s="10" t="str">
        <f>LEFT(P10,5)</f>
        <v>89.06</v>
      </c>
      <c r="R10" s="31">
        <f t="shared" si="3"/>
        <v>90.06</v>
      </c>
      <c r="S10" s="3" t="s">
        <v>87</v>
      </c>
      <c r="T10" s="24">
        <f>_xlfn.IFNA(LEFT(S10,LEN(S10)-1)*CHOOSE(MATCH(RIGHT(S10,1), {"K","M","B"},0),1000,1000000,1000000000),S10)</f>
        <v>95000</v>
      </c>
      <c r="U10" s="3" t="s">
        <v>117</v>
      </c>
      <c r="V10" s="10">
        <f>_xlfn.IFNA(LEFT(U10,LEN(U10)-1)*CHOOSE(MATCH(RIGHT(U10,1), {"K","M","B"},0),1000,1000000,1000000000),U10)</f>
        <v>3720000</v>
      </c>
      <c r="W10" s="5">
        <v>44543</v>
      </c>
      <c r="X10" s="5">
        <v>44544</v>
      </c>
      <c r="Y10" s="5">
        <v>44545</v>
      </c>
      <c r="Z10" s="20">
        <f t="shared" si="4"/>
        <v>1</v>
      </c>
      <c r="AA10" t="s">
        <v>1741</v>
      </c>
    </row>
    <row r="11" spans="1:27" ht="15.75" thickBot="1" x14ac:dyDescent="0.3">
      <c r="A11">
        <v>10</v>
      </c>
      <c r="B11">
        <v>2</v>
      </c>
      <c r="C11" t="s">
        <v>333</v>
      </c>
      <c r="D11" t="s">
        <v>358</v>
      </c>
      <c r="E11" t="s">
        <v>359</v>
      </c>
      <c r="F11" t="s">
        <v>1743</v>
      </c>
      <c r="G11" t="s">
        <v>334</v>
      </c>
      <c r="H11" t="s">
        <v>1757</v>
      </c>
      <c r="I11" t="s">
        <v>267</v>
      </c>
      <c r="J11" s="10">
        <f>_xlfn.IFNA(LEFT(I11,LEN(I11)-1)*CHOOSE(MATCH(RIGHT(I11,1), {"K","M","B"},0),1000,1000000,1000000000),I11)</f>
        <v>1760000</v>
      </c>
      <c r="K11" t="s">
        <v>268</v>
      </c>
      <c r="L11" s="26">
        <f>_xlfn.IFNA(LEFT(K11,LEN(K11)-1)*CHOOSE(MATCH(RIGHT(K11,1), {"K","M","B"},0),1000,1000000,1000000000),K11)</f>
        <v>248630</v>
      </c>
      <c r="M11" s="3" t="s">
        <v>118</v>
      </c>
      <c r="N11" s="10" t="str">
        <f t="shared" si="0"/>
        <v>0.67</v>
      </c>
      <c r="O11" s="31">
        <f t="shared" si="1"/>
        <v>1.67</v>
      </c>
      <c r="P11" s="3" t="s">
        <v>119</v>
      </c>
      <c r="Q11" s="10" t="str">
        <f>LEFT(P11,5)</f>
        <v>84.93</v>
      </c>
      <c r="R11" s="31">
        <f t="shared" si="3"/>
        <v>85.93</v>
      </c>
      <c r="S11" s="3" t="s">
        <v>120</v>
      </c>
      <c r="T11" s="24">
        <f>_xlfn.IFNA(LEFT(S11,LEN(S11)-1)*CHOOSE(MATCH(RIGHT(S11,1), {"K","M","B"},0),1000,1000000,1000000000),S11)</f>
        <v>125000</v>
      </c>
      <c r="U11" s="4" t="s">
        <v>121</v>
      </c>
      <c r="V11" s="10">
        <f>_xlfn.IFNA(LEFT(U11,LEN(U11)-1)*CHOOSE(MATCH(RIGHT(U11,1), {"K","M","B"},0),1000,1000000,1000000000),U11)</f>
        <v>1700000</v>
      </c>
      <c r="W11" s="14">
        <v>44472</v>
      </c>
      <c r="X11" s="5">
        <v>44473</v>
      </c>
      <c r="Y11" s="5">
        <v>44524</v>
      </c>
      <c r="Z11" s="20">
        <f t="shared" si="4"/>
        <v>51</v>
      </c>
      <c r="AA11" t="s">
        <v>1741</v>
      </c>
    </row>
    <row r="12" spans="1:27" ht="15.75" thickBot="1" x14ac:dyDescent="0.3">
      <c r="A12">
        <v>11</v>
      </c>
      <c r="B12">
        <v>2</v>
      </c>
      <c r="C12" t="s">
        <v>333</v>
      </c>
      <c r="D12" t="s">
        <v>360</v>
      </c>
      <c r="E12" t="s">
        <v>361</v>
      </c>
      <c r="F12" t="s">
        <v>1727</v>
      </c>
      <c r="G12" t="s">
        <v>1734</v>
      </c>
      <c r="H12" t="s">
        <v>2044</v>
      </c>
      <c r="I12" t="s">
        <v>269</v>
      </c>
      <c r="J12" s="10">
        <f>_xlfn.IFNA(LEFT(I12,LEN(I12)-1)*CHOOSE(MATCH(RIGHT(I12,1), {"K","M","B"},0),1000,1000000,1000000000),I12)</f>
        <v>93650</v>
      </c>
      <c r="K12">
        <v>0</v>
      </c>
      <c r="L12" s="26">
        <v>0</v>
      </c>
      <c r="M12" s="3" t="s">
        <v>122</v>
      </c>
      <c r="N12" s="10" t="str">
        <f t="shared" si="0"/>
        <v>0.55</v>
      </c>
      <c r="O12" s="31">
        <f t="shared" si="1"/>
        <v>1.55</v>
      </c>
      <c r="P12" s="3" t="s">
        <v>123</v>
      </c>
      <c r="Q12" s="10" t="str">
        <f t="shared" ref="Q12:Q75" si="5">LEFT(P12,5)</f>
        <v>77.45</v>
      </c>
      <c r="R12" s="31">
        <f t="shared" si="3"/>
        <v>78.45</v>
      </c>
      <c r="S12" s="4" t="s">
        <v>124</v>
      </c>
      <c r="T12" s="24">
        <f>_xlfn.IFNA(LEFT(S12,LEN(S12)-1)*CHOOSE(MATCH(RIGHT(S12,1), {"K","M","B"},0),1000,1000000,1000000000),S12)</f>
        <v>250000</v>
      </c>
      <c r="U12" s="1" t="s">
        <v>124</v>
      </c>
      <c r="V12" s="10">
        <f>_xlfn.IFNA(LEFT(U12,LEN(U12)-1)*CHOOSE(MATCH(RIGHT(U12,1), {"K","M","B"},0),1000,1000000,1000000000),U12)</f>
        <v>250000</v>
      </c>
      <c r="W12" s="15">
        <v>44057</v>
      </c>
      <c r="X12" s="5">
        <v>44059</v>
      </c>
      <c r="Y12" s="5">
        <v>44243</v>
      </c>
      <c r="Z12" s="20">
        <f t="shared" si="4"/>
        <v>184</v>
      </c>
      <c r="AA12" t="s">
        <v>1742</v>
      </c>
    </row>
    <row r="13" spans="1:27" ht="15.75" thickBot="1" x14ac:dyDescent="0.3">
      <c r="A13">
        <v>12</v>
      </c>
      <c r="B13">
        <v>2</v>
      </c>
      <c r="C13" t="s">
        <v>333</v>
      </c>
      <c r="D13" t="s">
        <v>362</v>
      </c>
      <c r="E13" t="s">
        <v>363</v>
      </c>
      <c r="F13" t="s">
        <v>1745</v>
      </c>
      <c r="G13" t="s">
        <v>1734</v>
      </c>
      <c r="H13" t="s">
        <v>1758</v>
      </c>
      <c r="I13" t="s">
        <v>270</v>
      </c>
      <c r="J13" s="10">
        <f>_xlfn.IFNA(LEFT(I13,LEN(I13)-1)*CHOOSE(MATCH(RIGHT(I13,1), {"K","M","B"},0),1000,1000000,1000000000),I13)</f>
        <v>1120000</v>
      </c>
      <c r="K13" t="s">
        <v>271</v>
      </c>
      <c r="L13" s="26">
        <f>_xlfn.IFNA(LEFT(K13,LEN(K13)-1)*CHOOSE(MATCH(RIGHT(K13,1), {"K","M","B"},0),1000,1000000,1000000000),K13)</f>
        <v>163700</v>
      </c>
      <c r="M13" s="3" t="s">
        <v>125</v>
      </c>
      <c r="N13" s="10" t="str">
        <f t="shared" si="0"/>
        <v>0.51</v>
      </c>
      <c r="O13" s="31">
        <f t="shared" si="1"/>
        <v>1.51</v>
      </c>
      <c r="P13" s="4" t="s">
        <v>126</v>
      </c>
      <c r="Q13" s="10" t="str">
        <f t="shared" si="5"/>
        <v>72.02</v>
      </c>
      <c r="R13" s="31">
        <f t="shared" si="3"/>
        <v>73.02</v>
      </c>
      <c r="S13" s="1" t="s">
        <v>127</v>
      </c>
      <c r="T13" s="24">
        <f>_xlfn.IFNA(LEFT(S13,LEN(S13)-1)*CHOOSE(MATCH(RIGHT(S13,1), {"K","M","B"},0),1000,1000000,1000000000),S13)</f>
        <v>145000</v>
      </c>
      <c r="U13" s="2" t="s">
        <v>128</v>
      </c>
      <c r="V13" s="10">
        <f>_xlfn.IFNA(LEFT(U13,LEN(U13)-1)*CHOOSE(MATCH(RIGHT(U13,1), {"K","M","B"},0),1000,1000000,1000000000),U13)</f>
        <v>2170000</v>
      </c>
      <c r="W13" s="5">
        <v>44305</v>
      </c>
      <c r="X13" s="5">
        <v>44307</v>
      </c>
      <c r="Y13" s="5">
        <v>44327</v>
      </c>
      <c r="Z13" s="20">
        <f t="shared" si="4"/>
        <v>20</v>
      </c>
      <c r="AA13" t="s">
        <v>1741</v>
      </c>
    </row>
    <row r="14" spans="1:27" ht="15.75" thickBot="1" x14ac:dyDescent="0.3">
      <c r="A14">
        <v>13</v>
      </c>
      <c r="B14">
        <v>2</v>
      </c>
      <c r="C14" t="s">
        <v>333</v>
      </c>
      <c r="D14" t="s">
        <v>364</v>
      </c>
      <c r="E14" t="s">
        <v>365</v>
      </c>
      <c r="F14" t="s">
        <v>1759</v>
      </c>
      <c r="G14" t="s">
        <v>334</v>
      </c>
      <c r="H14" t="s">
        <v>1760</v>
      </c>
      <c r="I14" t="s">
        <v>272</v>
      </c>
      <c r="J14" s="10">
        <f>_xlfn.IFNA(LEFT(I14,LEN(I14)-1)*CHOOSE(MATCH(RIGHT(I14,1), {"K","M","B"},0),1000,1000000,1000000000),I14)</f>
        <v>2660000</v>
      </c>
      <c r="K14" t="s">
        <v>273</v>
      </c>
      <c r="L14" s="26">
        <f>_xlfn.IFNA(LEFT(K14,LEN(K14)-1)*CHOOSE(MATCH(RIGHT(K14,1), {"K","M","B"},0),1000,1000000,1000000000),K14)</f>
        <v>115080</v>
      </c>
      <c r="M14" s="6" t="s">
        <v>129</v>
      </c>
      <c r="N14" s="10" t="str">
        <f t="shared" si="0"/>
        <v>0.88</v>
      </c>
      <c r="O14" s="31">
        <f t="shared" si="1"/>
        <v>1.88</v>
      </c>
      <c r="P14" s="1" t="s">
        <v>130</v>
      </c>
      <c r="Q14" s="10" t="str">
        <f t="shared" si="5"/>
        <v>70.71</v>
      </c>
      <c r="R14" s="31">
        <f t="shared" si="3"/>
        <v>71.709999999999994</v>
      </c>
      <c r="S14" s="2" t="s">
        <v>87</v>
      </c>
      <c r="T14" s="24">
        <f>_xlfn.IFNA(LEFT(S14,LEN(S14)-1)*CHOOSE(MATCH(RIGHT(S14,1), {"K","M","B"},0),1000,1000000,1000000000),S14)</f>
        <v>95000</v>
      </c>
      <c r="U14" t="s">
        <v>131</v>
      </c>
      <c r="V14" s="10">
        <f>_xlfn.IFNA(LEFT(U14,LEN(U14)-1)*CHOOSE(MATCH(RIGHT(U14,1), {"K","M","B"},0),1000,1000000,1000000000),U14)</f>
        <v>4990000</v>
      </c>
      <c r="W14" s="16">
        <v>44545</v>
      </c>
      <c r="X14" s="5">
        <v>44546</v>
      </c>
      <c r="Y14" s="5">
        <v>44576</v>
      </c>
      <c r="Z14" s="20">
        <f t="shared" si="4"/>
        <v>30</v>
      </c>
      <c r="AA14" t="s">
        <v>1741</v>
      </c>
    </row>
    <row r="15" spans="1:27" ht="15.75" thickBot="1" x14ac:dyDescent="0.3">
      <c r="A15">
        <v>14</v>
      </c>
      <c r="B15">
        <v>2</v>
      </c>
      <c r="C15" t="s">
        <v>333</v>
      </c>
      <c r="D15" t="s">
        <v>366</v>
      </c>
      <c r="E15" t="s">
        <v>367</v>
      </c>
      <c r="F15" t="s">
        <v>1745</v>
      </c>
      <c r="G15" t="s">
        <v>334</v>
      </c>
      <c r="H15" t="s">
        <v>1761</v>
      </c>
      <c r="I15" t="s">
        <v>274</v>
      </c>
      <c r="J15" s="10">
        <f>_xlfn.IFNA(LEFT(I15,LEN(I15)-1)*CHOOSE(MATCH(RIGHT(I15,1), {"K","M","B"},0),1000,1000000,1000000000),I15)</f>
        <v>2720000</v>
      </c>
      <c r="K15" t="s">
        <v>275</v>
      </c>
      <c r="L15" s="26">
        <f>_xlfn.IFNA(LEFT(K15,LEN(K15)-1)*CHOOSE(MATCH(RIGHT(K15,1), {"K","M","B"},0),1000,1000000,1000000000),K15)</f>
        <v>146280</v>
      </c>
      <c r="M15" s="1" t="s">
        <v>132</v>
      </c>
      <c r="N15" s="10" t="str">
        <f t="shared" si="0"/>
        <v>1.75</v>
      </c>
      <c r="O15" s="31">
        <f t="shared" si="1"/>
        <v>2.75</v>
      </c>
      <c r="P15" s="2" t="s">
        <v>133</v>
      </c>
      <c r="Q15" s="10" t="str">
        <f t="shared" si="5"/>
        <v>69.55</v>
      </c>
      <c r="R15" s="31">
        <f t="shared" si="3"/>
        <v>70.55</v>
      </c>
      <c r="S15" t="s">
        <v>134</v>
      </c>
      <c r="T15" s="24">
        <f>_xlfn.IFNA(LEFT(S15,LEN(S15)-1)*CHOOSE(MATCH(RIGHT(S15,1), {"K","M","B"},0),1000,1000000,1000000000),S15)</f>
        <v>110000</v>
      </c>
      <c r="U15" s="3" t="s">
        <v>135</v>
      </c>
      <c r="V15" s="10">
        <f>_xlfn.IFNA(LEFT(U15,LEN(U15)-1)*CHOOSE(MATCH(RIGHT(U15,1), {"K","M","B"},0),1000,1000000,1000000000),U15)</f>
        <v>4290000</v>
      </c>
      <c r="W15" s="16">
        <v>44440</v>
      </c>
      <c r="X15" s="5">
        <v>44447</v>
      </c>
      <c r="Y15" s="5">
        <v>44532</v>
      </c>
      <c r="Z15" s="20">
        <f t="shared" si="4"/>
        <v>85</v>
      </c>
      <c r="AA15" t="s">
        <v>1741</v>
      </c>
    </row>
    <row r="16" spans="1:27" ht="15.75" thickBot="1" x14ac:dyDescent="0.3">
      <c r="A16">
        <v>15</v>
      </c>
      <c r="B16">
        <v>2</v>
      </c>
      <c r="C16" t="s">
        <v>333</v>
      </c>
      <c r="D16" t="s">
        <v>368</v>
      </c>
      <c r="E16" t="s">
        <v>369</v>
      </c>
      <c r="F16" t="s">
        <v>1743</v>
      </c>
      <c r="G16" t="s">
        <v>334</v>
      </c>
      <c r="H16" t="s">
        <v>1762</v>
      </c>
      <c r="I16" t="s">
        <v>276</v>
      </c>
      <c r="J16" s="10">
        <f>_xlfn.IFNA(LEFT(I16,LEN(I16)-1)*CHOOSE(MATCH(RIGHT(I16,1), {"K","M","B"},0),1000,1000000,1000000000),I16)</f>
        <v>26120</v>
      </c>
      <c r="K16" s="7">
        <v>936.91</v>
      </c>
      <c r="L16" s="26">
        <f>_xlfn.IFNA(LEFT(K16,LEN(K16)-1)*CHOOSE(MATCH(RIGHT(K16,1), {"K","M","B"},0),1000,1000000,1000000000),K16)</f>
        <v>936.91</v>
      </c>
      <c r="M16" s="2" t="s">
        <v>53</v>
      </c>
      <c r="N16" s="10" t="str">
        <f t="shared" si="0"/>
        <v>0.03</v>
      </c>
      <c r="O16" s="31">
        <f t="shared" si="1"/>
        <v>1.03</v>
      </c>
      <c r="P16" t="s">
        <v>136</v>
      </c>
      <c r="Q16" s="10" t="str">
        <f t="shared" si="5"/>
        <v>64.05</v>
      </c>
      <c r="R16" s="31">
        <f t="shared" si="3"/>
        <v>65.05</v>
      </c>
      <c r="S16" s="3" t="s">
        <v>91</v>
      </c>
      <c r="T16" s="24">
        <f>_xlfn.IFNA(LEFT(S16,LEN(S16)-1)*CHOOSE(MATCH(RIGHT(S16,1), {"K","M","B"},0),1000,1000000,1000000000),S16)</f>
        <v>100000</v>
      </c>
      <c r="U16" s="3" t="s">
        <v>137</v>
      </c>
      <c r="V16" s="10">
        <f>_xlfn.IFNA(LEFT(U16,LEN(U16)-1)*CHOOSE(MATCH(RIGHT(U16,1), {"K","M","B"},0),1000,1000000,1000000000),U16)</f>
        <v>1940000</v>
      </c>
      <c r="W16" s="16">
        <v>44506</v>
      </c>
      <c r="X16" s="5">
        <v>44507</v>
      </c>
      <c r="Y16" s="5">
        <v>44524</v>
      </c>
      <c r="Z16" s="20">
        <f t="shared" si="4"/>
        <v>17</v>
      </c>
      <c r="AA16" t="s">
        <v>1741</v>
      </c>
    </row>
    <row r="17" spans="1:27" ht="15.75" thickBot="1" x14ac:dyDescent="0.3">
      <c r="A17">
        <v>16</v>
      </c>
      <c r="B17">
        <v>2</v>
      </c>
      <c r="C17" t="s">
        <v>333</v>
      </c>
      <c r="D17" t="s">
        <v>370</v>
      </c>
      <c r="E17" t="s">
        <v>371</v>
      </c>
      <c r="F17" t="s">
        <v>1727</v>
      </c>
      <c r="G17" t="s">
        <v>1734</v>
      </c>
      <c r="H17" t="s">
        <v>1763</v>
      </c>
      <c r="I17" t="s">
        <v>277</v>
      </c>
      <c r="J17" s="10">
        <f>_xlfn.IFNA(LEFT(I17,LEN(I17)-1)*CHOOSE(MATCH(RIGHT(I17,1), {"K","M","B"},0),1000,1000000,1000000000),I17)</f>
        <v>3510000</v>
      </c>
      <c r="K17" t="s">
        <v>278</v>
      </c>
      <c r="L17" s="26">
        <f>_xlfn.IFNA(LEFT(K17,LEN(K17)-1)*CHOOSE(MATCH(RIGHT(K17,1), {"K","M","B"},0),1000,1000000,1000000000),K17)</f>
        <v>793800</v>
      </c>
      <c r="M17" t="s">
        <v>138</v>
      </c>
      <c r="N17" s="10" t="str">
        <f t="shared" si="0"/>
        <v>1.06</v>
      </c>
      <c r="O17" s="31">
        <f t="shared" si="1"/>
        <v>2.06</v>
      </c>
      <c r="P17" s="3" t="s">
        <v>139</v>
      </c>
      <c r="Q17" s="10" t="str">
        <f t="shared" si="5"/>
        <v>63.17</v>
      </c>
      <c r="R17" s="31">
        <f t="shared" si="3"/>
        <v>64.17</v>
      </c>
      <c r="S17" s="3" t="s">
        <v>91</v>
      </c>
      <c r="T17" s="24">
        <f>_xlfn.IFNA(LEFT(S17,LEN(S17)-1)*CHOOSE(MATCH(RIGHT(S17,1), {"K","M","B"},0),1000,1000000,1000000000),S17)</f>
        <v>100000</v>
      </c>
      <c r="U17" s="3" t="s">
        <v>140</v>
      </c>
      <c r="V17" s="10">
        <f>_xlfn.IFNA(LEFT(U17,LEN(U17)-1)*CHOOSE(MATCH(RIGHT(U17,1), {"K","M","B"},0),1000,1000000,1000000000),U17)</f>
        <v>3170000</v>
      </c>
      <c r="W17" s="16">
        <v>44494</v>
      </c>
      <c r="X17" s="5">
        <v>44495</v>
      </c>
      <c r="Y17" s="5">
        <v>44515</v>
      </c>
      <c r="Z17" s="20">
        <f t="shared" si="4"/>
        <v>20</v>
      </c>
      <c r="AA17" t="s">
        <v>1741</v>
      </c>
    </row>
    <row r="18" spans="1:27" ht="15.75" thickBot="1" x14ac:dyDescent="0.3">
      <c r="A18">
        <v>17</v>
      </c>
      <c r="B18">
        <v>2</v>
      </c>
      <c r="C18" t="s">
        <v>333</v>
      </c>
      <c r="D18" t="s">
        <v>372</v>
      </c>
      <c r="E18" t="s">
        <v>373</v>
      </c>
      <c r="F18" t="s">
        <v>1745</v>
      </c>
      <c r="G18" t="s">
        <v>1739</v>
      </c>
      <c r="H18" t="s">
        <v>1764</v>
      </c>
      <c r="I18" t="s">
        <v>279</v>
      </c>
      <c r="J18" s="10">
        <f>_xlfn.IFNA(LEFT(I18,LEN(I18)-1)*CHOOSE(MATCH(RIGHT(I18,1), {"K","M","B"},0),1000,1000000,1000000000),I18)</f>
        <v>8340000</v>
      </c>
      <c r="K18" t="s">
        <v>280</v>
      </c>
      <c r="L18" s="26">
        <f>_xlfn.IFNA(LEFT(K18,LEN(K18)-1)*CHOOSE(MATCH(RIGHT(K18,1), {"K","M","B"},0),1000,1000000,1000000000),K18)</f>
        <v>1730000</v>
      </c>
      <c r="M18" s="3" t="s">
        <v>141</v>
      </c>
      <c r="N18" s="10" t="str">
        <f t="shared" si="0"/>
        <v>1.37</v>
      </c>
      <c r="O18" s="31">
        <f t="shared" si="1"/>
        <v>2.37</v>
      </c>
      <c r="P18" s="3" t="s">
        <v>142</v>
      </c>
      <c r="Q18" s="10" t="str">
        <f t="shared" si="5"/>
        <v>62.91</v>
      </c>
      <c r="R18" s="31">
        <f t="shared" si="3"/>
        <v>63.91</v>
      </c>
      <c r="S18" s="3" t="s">
        <v>143</v>
      </c>
      <c r="T18" s="24">
        <f>_xlfn.IFNA(LEFT(S18,LEN(S18)-1)*CHOOSE(MATCH(RIGHT(S18,1), {"K","M","B"},0),1000,1000000,1000000000),S18)</f>
        <v>1200000</v>
      </c>
      <c r="U18" s="3" t="s">
        <v>144</v>
      </c>
      <c r="V18" s="10">
        <f>_xlfn.IFNA(LEFT(U18,LEN(U18)-1)*CHOOSE(MATCH(RIGHT(U18,1), {"K","M","B"},0),1000,1000000,1000000000),U18)</f>
        <v>6560000</v>
      </c>
      <c r="W18" s="5">
        <v>44509</v>
      </c>
      <c r="X18" s="5">
        <v>44511</v>
      </c>
      <c r="Y18" s="5">
        <v>44527</v>
      </c>
      <c r="Z18" s="20">
        <f t="shared" si="4"/>
        <v>16</v>
      </c>
      <c r="AA18" t="s">
        <v>1741</v>
      </c>
    </row>
    <row r="19" spans="1:27" ht="15.75" thickBot="1" x14ac:dyDescent="0.3">
      <c r="A19">
        <v>18</v>
      </c>
      <c r="B19">
        <v>2</v>
      </c>
      <c r="C19" t="s">
        <v>333</v>
      </c>
      <c r="D19" t="s">
        <v>374</v>
      </c>
      <c r="E19" t="s">
        <v>375</v>
      </c>
      <c r="F19" t="s">
        <v>1727</v>
      </c>
      <c r="G19" t="s">
        <v>1734</v>
      </c>
      <c r="H19" t="s">
        <v>1765</v>
      </c>
      <c r="I19" t="s">
        <v>281</v>
      </c>
      <c r="J19" s="10">
        <f>_xlfn.IFNA(LEFT(I19,LEN(I19)-1)*CHOOSE(MATCH(RIGHT(I19,1), {"K","M","B"},0),1000,1000000,1000000000),I19)</f>
        <v>1830000</v>
      </c>
      <c r="K19" t="s">
        <v>282</v>
      </c>
      <c r="L19" s="26">
        <f>_xlfn.IFNA(LEFT(K19,LEN(K19)-1)*CHOOSE(MATCH(RIGHT(K19,1), {"K","M","B"},0),1000,1000000,1000000000),K19)</f>
        <v>261260</v>
      </c>
      <c r="M19" s="3" t="s">
        <v>145</v>
      </c>
      <c r="N19" s="10" t="str">
        <f t="shared" si="0"/>
        <v>0.96</v>
      </c>
      <c r="O19" s="31">
        <f t="shared" si="1"/>
        <v>1.96</v>
      </c>
      <c r="P19" s="3" t="s">
        <v>146</v>
      </c>
      <c r="Q19" s="10" t="str">
        <f t="shared" si="5"/>
        <v>61.80</v>
      </c>
      <c r="R19" s="31">
        <f t="shared" si="3"/>
        <v>62.8</v>
      </c>
      <c r="S19" s="3" t="s">
        <v>58</v>
      </c>
      <c r="T19" s="24">
        <f>_xlfn.IFNA(LEFT(S19,LEN(S19)-1)*CHOOSE(MATCH(RIGHT(S19,1), {"K","M","B"},0),1000,1000000,1000000000),S19)</f>
        <v>150000</v>
      </c>
      <c r="U19" s="4" t="s">
        <v>147</v>
      </c>
      <c r="V19" s="10">
        <f>_xlfn.IFNA(LEFT(U19,LEN(U19)-1)*CHOOSE(MATCH(RIGHT(U19,1), {"K","M","B"},0),1000,1000000,1000000000),U19)</f>
        <v>1050000</v>
      </c>
      <c r="W19" s="14">
        <v>44256</v>
      </c>
      <c r="X19" s="5">
        <v>44265</v>
      </c>
      <c r="Y19" s="5">
        <v>44273</v>
      </c>
      <c r="Z19" s="20">
        <f t="shared" si="4"/>
        <v>8</v>
      </c>
      <c r="AA19" t="s">
        <v>1741</v>
      </c>
    </row>
    <row r="20" spans="1:27" ht="15.75" thickBot="1" x14ac:dyDescent="0.3">
      <c r="A20">
        <v>19</v>
      </c>
      <c r="B20">
        <v>2</v>
      </c>
      <c r="C20" t="s">
        <v>333</v>
      </c>
      <c r="D20" t="s">
        <v>377</v>
      </c>
      <c r="E20" t="s">
        <v>376</v>
      </c>
      <c r="F20" t="s">
        <v>1745</v>
      </c>
      <c r="G20" t="s">
        <v>334</v>
      </c>
      <c r="H20" t="s">
        <v>1766</v>
      </c>
      <c r="I20" t="s">
        <v>283</v>
      </c>
      <c r="J20" s="10">
        <f>_xlfn.IFNA(LEFT(I20,LEN(I20)-1)*CHOOSE(MATCH(RIGHT(I20,1), {"K","M","B"},0),1000,1000000,1000000000),I20)</f>
        <v>4890000</v>
      </c>
      <c r="K20" t="s">
        <v>284</v>
      </c>
      <c r="L20" s="26">
        <f>_xlfn.IFNA(LEFT(K20,LEN(K20)-1)*CHOOSE(MATCH(RIGHT(K20,1), {"K","M","B"},0),1000,1000000,1000000000),K20)</f>
        <v>527620</v>
      </c>
      <c r="M20" s="3" t="s">
        <v>148</v>
      </c>
      <c r="N20" s="10" t="str">
        <f t="shared" si="0"/>
        <v>1.00</v>
      </c>
      <c r="O20" s="31">
        <f t="shared" si="1"/>
        <v>2</v>
      </c>
      <c r="P20" s="3" t="s">
        <v>149</v>
      </c>
      <c r="Q20" s="10" t="str">
        <f t="shared" si="5"/>
        <v>61.15</v>
      </c>
      <c r="R20" s="31">
        <f t="shared" si="3"/>
        <v>62.15</v>
      </c>
      <c r="S20" s="4" t="s">
        <v>150</v>
      </c>
      <c r="T20" s="24">
        <f>_xlfn.IFNA(LEFT(S20,LEN(S20)-1)*CHOOSE(MATCH(RIGHT(S20,1), {"K","M","B"},0),1000,1000000,1000000000),S20)</f>
        <v>180000</v>
      </c>
      <c r="U20" s="1" t="s">
        <v>151</v>
      </c>
      <c r="V20" s="10">
        <f>_xlfn.IFNA(LEFT(U20,LEN(U20)-1)*CHOOSE(MATCH(RIGHT(U20,1), {"K","M","B"},0),1000,1000000,1000000000),U20)</f>
        <v>4470000</v>
      </c>
      <c r="W20" s="15">
        <v>44338</v>
      </c>
      <c r="X20" s="5">
        <v>44345</v>
      </c>
      <c r="Y20" s="5">
        <v>44523</v>
      </c>
      <c r="Z20" s="20">
        <f t="shared" si="4"/>
        <v>178</v>
      </c>
      <c r="AA20" t="s">
        <v>1741</v>
      </c>
    </row>
    <row r="21" spans="1:27" ht="15.75" thickBot="1" x14ac:dyDescent="0.3">
      <c r="A21">
        <v>20</v>
      </c>
      <c r="B21">
        <v>2</v>
      </c>
      <c r="C21" t="s">
        <v>333</v>
      </c>
      <c r="D21" t="s">
        <v>378</v>
      </c>
      <c r="E21" t="s">
        <v>379</v>
      </c>
      <c r="F21" t="s">
        <v>1745</v>
      </c>
      <c r="G21" t="s">
        <v>1734</v>
      </c>
      <c r="H21" t="s">
        <v>1767</v>
      </c>
      <c r="I21" t="s">
        <v>285</v>
      </c>
      <c r="J21" s="10">
        <f>_xlfn.IFNA(LEFT(I21,LEN(I21)-1)*CHOOSE(MATCH(RIGHT(I21,1), {"K","M","B"},0),1000,1000000,1000000000),I21)</f>
        <v>2430000</v>
      </c>
      <c r="K21" t="s">
        <v>286</v>
      </c>
      <c r="L21" s="26">
        <f>_xlfn.IFNA(LEFT(K21,LEN(K21)-1)*CHOOSE(MATCH(RIGHT(K21,1), {"K","M","B"},0),1000,1000000,1000000000),K21)</f>
        <v>622300</v>
      </c>
      <c r="M21" s="3" t="s">
        <v>152</v>
      </c>
      <c r="N21" s="10" t="str">
        <f t="shared" si="0"/>
        <v>0.75</v>
      </c>
      <c r="O21" s="31">
        <f t="shared" si="1"/>
        <v>1.75</v>
      </c>
      <c r="P21" s="4" t="s">
        <v>153</v>
      </c>
      <c r="Q21" s="10" t="str">
        <f t="shared" si="5"/>
        <v>60.65</v>
      </c>
      <c r="R21" s="31">
        <f t="shared" si="3"/>
        <v>61.65</v>
      </c>
      <c r="S21" s="1" t="s">
        <v>154</v>
      </c>
      <c r="T21" s="24">
        <f>_xlfn.IFNA(LEFT(S21,LEN(S21)-1)*CHOOSE(MATCH(RIGHT(S21,1), {"K","M","B"},0),1000,1000000,1000000000),S21)</f>
        <v>60000</v>
      </c>
      <c r="U21" s="2" t="s">
        <v>155</v>
      </c>
      <c r="V21" s="10">
        <f>_xlfn.IFNA(LEFT(U21,LEN(U21)-1)*CHOOSE(MATCH(RIGHT(U21,1), {"K","M","B"},0),1000,1000000,1000000000),U21)</f>
        <v>764000</v>
      </c>
      <c r="W21" s="5">
        <v>44220</v>
      </c>
      <c r="X21" s="5">
        <v>44222</v>
      </c>
      <c r="Y21" s="5">
        <v>44270</v>
      </c>
      <c r="Z21" s="20">
        <f t="shared" si="4"/>
        <v>48</v>
      </c>
      <c r="AA21" t="s">
        <v>1741</v>
      </c>
    </row>
    <row r="22" spans="1:27" ht="15.75" thickBot="1" x14ac:dyDescent="0.3">
      <c r="A22">
        <v>21</v>
      </c>
      <c r="B22">
        <v>2</v>
      </c>
      <c r="C22" t="s">
        <v>333</v>
      </c>
      <c r="D22" t="s">
        <v>380</v>
      </c>
      <c r="E22" t="s">
        <v>381</v>
      </c>
      <c r="F22" t="s">
        <v>1743</v>
      </c>
      <c r="G22" t="s">
        <v>334</v>
      </c>
      <c r="H22" t="s">
        <v>1768</v>
      </c>
      <c r="I22" t="s">
        <v>287</v>
      </c>
      <c r="J22" s="10">
        <f>_xlfn.IFNA(LEFT(I22,LEN(I22)-1)*CHOOSE(MATCH(RIGHT(I22,1), {"K","M","B"},0),1000,1000000,1000000000),I22)</f>
        <v>242450</v>
      </c>
      <c r="K22" t="s">
        <v>288</v>
      </c>
      <c r="L22" s="26">
        <f>_xlfn.IFNA(LEFT(K22,LEN(K22)-1)*CHOOSE(MATCH(RIGHT(K22,1), {"K","M","B"},0),1000,1000000,1000000000),K22)</f>
        <v>7910</v>
      </c>
      <c r="M22" s="4" t="s">
        <v>156</v>
      </c>
      <c r="N22" s="10" t="str">
        <f t="shared" si="0"/>
        <v>0.23</v>
      </c>
      <c r="O22" s="31">
        <f t="shared" si="1"/>
        <v>1.23</v>
      </c>
      <c r="P22" s="1" t="s">
        <v>157</v>
      </c>
      <c r="Q22" s="10" t="str">
        <f t="shared" si="5"/>
        <v>51.85</v>
      </c>
      <c r="R22" s="31">
        <f t="shared" si="3"/>
        <v>52.85</v>
      </c>
      <c r="S22" s="2" t="s">
        <v>87</v>
      </c>
      <c r="T22" s="24">
        <f>_xlfn.IFNA(LEFT(S22,LEN(S22)-1)*CHOOSE(MATCH(RIGHT(S22,1), {"K","M","B"},0),1000,1000000,1000000000),S22)</f>
        <v>95000</v>
      </c>
      <c r="U22" t="s">
        <v>158</v>
      </c>
      <c r="V22" s="10">
        <f>_xlfn.IFNA(LEFT(U22,LEN(U22)-1)*CHOOSE(MATCH(RIGHT(U22,1), {"K","M","B"},0),1000,1000000,1000000000),U22)</f>
        <v>3390000</v>
      </c>
      <c r="W22" s="16">
        <v>44549</v>
      </c>
      <c r="X22" s="5">
        <v>44550</v>
      </c>
      <c r="Y22" s="5">
        <v>44565</v>
      </c>
      <c r="Z22" s="20">
        <f t="shared" si="4"/>
        <v>15</v>
      </c>
      <c r="AA22" t="s">
        <v>1741</v>
      </c>
    </row>
    <row r="23" spans="1:27" ht="15.75" thickBot="1" x14ac:dyDescent="0.3">
      <c r="A23">
        <v>22</v>
      </c>
      <c r="B23">
        <v>2</v>
      </c>
      <c r="C23" t="s">
        <v>333</v>
      </c>
      <c r="D23" t="s">
        <v>382</v>
      </c>
      <c r="E23" t="s">
        <v>383</v>
      </c>
      <c r="F23" t="s">
        <v>1743</v>
      </c>
      <c r="G23" t="s">
        <v>334</v>
      </c>
      <c r="H23" t="s">
        <v>1769</v>
      </c>
      <c r="I23" t="s">
        <v>289</v>
      </c>
      <c r="J23" s="10">
        <f>_xlfn.IFNA(LEFT(I23,LEN(I23)-1)*CHOOSE(MATCH(RIGHT(I23,1), {"K","M","B"},0),1000,1000000,1000000000),I23)</f>
        <v>196250</v>
      </c>
      <c r="K23" t="s">
        <v>290</v>
      </c>
      <c r="L23" s="26">
        <f>_xlfn.IFNA(LEFT(K23,LEN(K23)-1)*CHOOSE(MATCH(RIGHT(K23,1), {"K","M","B"},0),1000,1000000,1000000000),K23)</f>
        <v>69580</v>
      </c>
      <c r="M23" s="1" t="s">
        <v>159</v>
      </c>
      <c r="N23" s="10" t="str">
        <f t="shared" si="0"/>
        <v>0.42</v>
      </c>
      <c r="O23" s="31">
        <f t="shared" si="1"/>
        <v>1.42</v>
      </c>
      <c r="P23" s="2" t="s">
        <v>160</v>
      </c>
      <c r="Q23" s="10" t="str">
        <f t="shared" si="5"/>
        <v>49.80</v>
      </c>
      <c r="R23" s="31">
        <f t="shared" si="3"/>
        <v>50.8</v>
      </c>
      <c r="S23" t="s">
        <v>91</v>
      </c>
      <c r="T23" s="24">
        <f>_xlfn.IFNA(LEFT(S23,LEN(S23)-1)*CHOOSE(MATCH(RIGHT(S23,1), {"K","M","B"},0),1000,1000000,1000000000),S23)</f>
        <v>100000</v>
      </c>
      <c r="U23" s="3" t="s">
        <v>161</v>
      </c>
      <c r="V23" s="10">
        <f>_xlfn.IFNA(LEFT(U23,LEN(U23)-1)*CHOOSE(MATCH(RIGHT(U23,1), {"K","M","B"},0),1000,1000000,1000000000),U23)</f>
        <v>2280000</v>
      </c>
      <c r="W23" s="16">
        <v>44515</v>
      </c>
      <c r="X23" s="5">
        <v>44517</v>
      </c>
      <c r="Y23" s="5">
        <v>44524</v>
      </c>
      <c r="Z23" s="20">
        <f t="shared" si="4"/>
        <v>7</v>
      </c>
      <c r="AA23" t="s">
        <v>1741</v>
      </c>
    </row>
    <row r="24" spans="1:27" ht="15.75" thickBot="1" x14ac:dyDescent="0.3">
      <c r="A24">
        <v>23</v>
      </c>
      <c r="B24">
        <v>2</v>
      </c>
      <c r="C24" t="s">
        <v>333</v>
      </c>
      <c r="D24" t="s">
        <v>384</v>
      </c>
      <c r="E24" t="s">
        <v>385</v>
      </c>
      <c r="F24" t="s">
        <v>1745</v>
      </c>
      <c r="G24" t="s">
        <v>1734</v>
      </c>
      <c r="H24" t="s">
        <v>1770</v>
      </c>
      <c r="I24" t="s">
        <v>291</v>
      </c>
      <c r="J24" s="10">
        <f>_xlfn.IFNA(LEFT(I24,LEN(I24)-1)*CHOOSE(MATCH(RIGHT(I24,1), {"K","M","B"},0),1000,1000000,1000000000),I24)</f>
        <v>220740</v>
      </c>
      <c r="K24" t="s">
        <v>292</v>
      </c>
      <c r="L24" s="26">
        <f>_xlfn.IFNA(LEFT(K24,LEN(K24)-1)*CHOOSE(MATCH(RIGHT(K24,1), {"K","M","B"},0),1000,1000000,1000000000),K24)</f>
        <v>8320</v>
      </c>
      <c r="M24" s="2" t="s">
        <v>162</v>
      </c>
      <c r="N24" s="10" t="str">
        <f t="shared" si="0"/>
        <v>0.05</v>
      </c>
      <c r="O24" s="31">
        <f t="shared" si="1"/>
        <v>1.05</v>
      </c>
      <c r="P24" t="s">
        <v>163</v>
      </c>
      <c r="Q24" s="10" t="str">
        <f t="shared" si="5"/>
        <v>47.10</v>
      </c>
      <c r="R24" s="31">
        <f t="shared" si="3"/>
        <v>48.1</v>
      </c>
      <c r="S24" s="3" t="s">
        <v>164</v>
      </c>
      <c r="T24" s="24">
        <f>_xlfn.IFNA(LEFT(S24,LEN(S24)-1)*CHOOSE(MATCH(RIGHT(S24,1), {"K","M","B"},0),1000,1000000,1000000000),S24)</f>
        <v>450000</v>
      </c>
      <c r="U24" s="3" t="s">
        <v>165</v>
      </c>
      <c r="V24" s="10">
        <f>_xlfn.IFNA(LEFT(U24,LEN(U24)-1)*CHOOSE(MATCH(RIGHT(U24,1), {"K","M","B"},0),1000,1000000,1000000000),U24)</f>
        <v>5100000</v>
      </c>
      <c r="W24" s="16">
        <v>44465</v>
      </c>
      <c r="X24" s="5">
        <v>44466</v>
      </c>
      <c r="Y24" s="5">
        <v>44483</v>
      </c>
      <c r="Z24" s="20">
        <f t="shared" si="4"/>
        <v>17</v>
      </c>
      <c r="AA24" t="s">
        <v>1741</v>
      </c>
    </row>
    <row r="25" spans="1:27" ht="15.75" thickBot="1" x14ac:dyDescent="0.3">
      <c r="A25">
        <v>24</v>
      </c>
      <c r="B25">
        <v>2</v>
      </c>
      <c r="C25" t="s">
        <v>333</v>
      </c>
      <c r="D25" t="s">
        <v>386</v>
      </c>
      <c r="E25" t="s">
        <v>387</v>
      </c>
      <c r="F25" t="s">
        <v>1743</v>
      </c>
      <c r="G25" t="s">
        <v>1734</v>
      </c>
      <c r="H25" t="s">
        <v>2042</v>
      </c>
      <c r="I25" t="s">
        <v>293</v>
      </c>
      <c r="J25" s="10">
        <f>_xlfn.IFNA(LEFT(I25,LEN(I25)-1)*CHOOSE(MATCH(RIGHT(I25,1), {"K","M","B"},0),1000,1000000,1000000000),I25)</f>
        <v>1000000</v>
      </c>
      <c r="K25">
        <v>0</v>
      </c>
      <c r="L25" s="26">
        <v>0</v>
      </c>
      <c r="M25" t="s">
        <v>166</v>
      </c>
      <c r="N25" s="10" t="str">
        <f t="shared" si="0"/>
        <v>0.91</v>
      </c>
      <c r="O25" s="31">
        <f t="shared" si="1"/>
        <v>1.9100000000000001</v>
      </c>
      <c r="P25" s="3" t="s">
        <v>167</v>
      </c>
      <c r="Q25" s="10" t="str">
        <f t="shared" si="5"/>
        <v>45.80</v>
      </c>
      <c r="R25" s="31">
        <f t="shared" si="3"/>
        <v>46.8</v>
      </c>
      <c r="S25" s="3" t="s">
        <v>168</v>
      </c>
      <c r="T25" s="24">
        <f>_xlfn.IFNA(LEFT(S25,LEN(S25)-1)*CHOOSE(MATCH(RIGHT(S25,1), {"K","M","B"},0),1000,1000000,1000000000),S25)</f>
        <v>170000</v>
      </c>
      <c r="U25" s="3" t="s">
        <v>169</v>
      </c>
      <c r="V25" s="10">
        <f>_xlfn.IFNA(LEFT(U25,LEN(U25)-1)*CHOOSE(MATCH(RIGHT(U25,1), {"K","M","B"},0),1000,1000000,1000000000),U25)</f>
        <v>1380000</v>
      </c>
      <c r="W25" s="16">
        <v>44329</v>
      </c>
      <c r="X25" s="5">
        <v>44332</v>
      </c>
      <c r="Y25" s="5">
        <v>44332</v>
      </c>
      <c r="Z25" s="20">
        <f t="shared" si="4"/>
        <v>0</v>
      </c>
      <c r="AA25" t="s">
        <v>1742</v>
      </c>
    </row>
    <row r="26" spans="1:27" ht="15.75" thickBot="1" x14ac:dyDescent="0.3">
      <c r="A26">
        <v>25</v>
      </c>
      <c r="B26">
        <v>2</v>
      </c>
      <c r="C26" t="s">
        <v>333</v>
      </c>
      <c r="D26" t="s">
        <v>388</v>
      </c>
      <c r="E26" t="s">
        <v>389</v>
      </c>
      <c r="F26" t="s">
        <v>1771</v>
      </c>
      <c r="G26" t="s">
        <v>334</v>
      </c>
      <c r="H26" t="s">
        <v>1772</v>
      </c>
      <c r="I26" t="s">
        <v>294</v>
      </c>
      <c r="J26" s="10">
        <f>_xlfn.IFNA(LEFT(I26,LEN(I26)-1)*CHOOSE(MATCH(RIGHT(I26,1), {"K","M","B"},0),1000,1000000,1000000000),I26)</f>
        <v>2009999.9999999998</v>
      </c>
      <c r="K26" t="s">
        <v>295</v>
      </c>
      <c r="L26" s="26">
        <f>_xlfn.IFNA(LEFT(K26,LEN(K26)-1)*CHOOSE(MATCH(RIGHT(K26,1), {"K","M","B"},0),1000,1000000,1000000000),K26)</f>
        <v>8970</v>
      </c>
      <c r="M26" s="3" t="s">
        <v>170</v>
      </c>
      <c r="N26" s="10" t="str">
        <f t="shared" si="0"/>
        <v>0.82</v>
      </c>
      <c r="O26" s="31">
        <f t="shared" si="1"/>
        <v>1.8199999999999998</v>
      </c>
      <c r="P26" s="3" t="s">
        <v>171</v>
      </c>
      <c r="Q26" s="10" t="str">
        <f t="shared" si="5"/>
        <v>44.36</v>
      </c>
      <c r="R26" s="31">
        <f t="shared" si="3"/>
        <v>45.36</v>
      </c>
      <c r="S26" s="3" t="s">
        <v>172</v>
      </c>
      <c r="T26" s="24">
        <f>_xlfn.IFNA(LEFT(S26,LEN(S26)-1)*CHOOSE(MATCH(RIGHT(S26,1), {"K","M","B"},0),1000,1000000,1000000000),S26)</f>
        <v>200000</v>
      </c>
      <c r="U26" s="3" t="s">
        <v>173</v>
      </c>
      <c r="V26" s="10">
        <f>_xlfn.IFNA(LEFT(U26,LEN(U26)-1)*CHOOSE(MATCH(RIGHT(U26,1), {"K","M","B"},0),1000,1000000,1000000000),U26)</f>
        <v>1320000</v>
      </c>
      <c r="W26" s="5">
        <v>44402</v>
      </c>
      <c r="X26" s="5">
        <v>44402</v>
      </c>
      <c r="Y26" s="5">
        <v>44413</v>
      </c>
      <c r="Z26" s="20">
        <f t="shared" si="4"/>
        <v>11</v>
      </c>
      <c r="AA26" t="s">
        <v>1741</v>
      </c>
    </row>
    <row r="27" spans="1:27" ht="15.75" thickBot="1" x14ac:dyDescent="0.3">
      <c r="A27">
        <v>26</v>
      </c>
      <c r="B27">
        <v>2</v>
      </c>
      <c r="C27" t="s">
        <v>333</v>
      </c>
      <c r="D27" t="s">
        <v>390</v>
      </c>
      <c r="E27" t="s">
        <v>391</v>
      </c>
      <c r="F27" t="s">
        <v>1745</v>
      </c>
      <c r="G27" t="s">
        <v>1734</v>
      </c>
      <c r="H27" t="s">
        <v>1773</v>
      </c>
      <c r="I27" t="s">
        <v>296</v>
      </c>
      <c r="J27" s="10">
        <f>_xlfn.IFNA(LEFT(I27,LEN(I27)-1)*CHOOSE(MATCH(RIGHT(I27,1), {"K","M","B"},0),1000,1000000,1000000000),I27)</f>
        <v>5030000</v>
      </c>
      <c r="K27" t="s">
        <v>297</v>
      </c>
      <c r="L27" s="26">
        <f>_xlfn.IFNA(LEFT(K27,LEN(K27)-1)*CHOOSE(MATCH(RIGHT(K27,1), {"K","M","B"},0),1000,1000000,1000000000),K27)</f>
        <v>94560</v>
      </c>
      <c r="M27" s="3" t="s">
        <v>174</v>
      </c>
      <c r="N27" s="10" t="str">
        <f t="shared" si="0"/>
        <v>1.25</v>
      </c>
      <c r="O27" s="31">
        <f t="shared" si="1"/>
        <v>2.25</v>
      </c>
      <c r="P27" s="3" t="s">
        <v>175</v>
      </c>
      <c r="Q27" s="10" t="str">
        <f t="shared" si="5"/>
        <v>42.94</v>
      </c>
      <c r="R27" s="31">
        <f t="shared" si="3"/>
        <v>43.94</v>
      </c>
      <c r="S27" s="3" t="s">
        <v>176</v>
      </c>
      <c r="T27" s="24">
        <f>_xlfn.IFNA(LEFT(S27,LEN(S27)-1)*CHOOSE(MATCH(RIGHT(S27,1), {"K","M","B"},0),1000,1000000,1000000000),S27)</f>
        <v>340000</v>
      </c>
      <c r="U27" s="4" t="s">
        <v>177</v>
      </c>
      <c r="V27" s="10">
        <f>_xlfn.IFNA(LEFT(U27,LEN(U27)-1)*CHOOSE(MATCH(RIGHT(U27,1), {"K","M","B"},0),1000,1000000,1000000000),U27)</f>
        <v>2390000</v>
      </c>
      <c r="W27" s="14">
        <v>44409</v>
      </c>
      <c r="X27" s="5">
        <v>44409</v>
      </c>
      <c r="Y27" s="5">
        <v>44534</v>
      </c>
      <c r="Z27" s="20">
        <f t="shared" si="4"/>
        <v>125</v>
      </c>
      <c r="AA27" t="s">
        <v>1741</v>
      </c>
    </row>
    <row r="28" spans="1:27" ht="15.75" thickBot="1" x14ac:dyDescent="0.3">
      <c r="A28">
        <v>27</v>
      </c>
      <c r="B28">
        <v>2</v>
      </c>
      <c r="C28" t="s">
        <v>333</v>
      </c>
      <c r="D28" t="s">
        <v>392</v>
      </c>
      <c r="E28" t="s">
        <v>393</v>
      </c>
      <c r="F28" t="s">
        <v>1774</v>
      </c>
      <c r="G28" t="s">
        <v>1734</v>
      </c>
      <c r="H28" t="s">
        <v>1775</v>
      </c>
      <c r="I28" t="s">
        <v>298</v>
      </c>
      <c r="J28" s="10">
        <f>_xlfn.IFNA(LEFT(I28,LEN(I28)-1)*CHOOSE(MATCH(RIGHT(I28,1), {"K","M","B"},0),1000,1000000,1000000000),I28)</f>
        <v>4070000.0000000005</v>
      </c>
      <c r="K28" t="s">
        <v>299</v>
      </c>
      <c r="L28" s="26">
        <f>_xlfn.IFNA(LEFT(K28,LEN(K28)-1)*CHOOSE(MATCH(RIGHT(K28,1), {"K","M","B"},0),1000,1000000,1000000000),K28)</f>
        <v>30500</v>
      </c>
      <c r="M28" s="3" t="s">
        <v>129</v>
      </c>
      <c r="N28" s="10" t="str">
        <f t="shared" si="0"/>
        <v>0.88</v>
      </c>
      <c r="O28" s="31">
        <f t="shared" si="1"/>
        <v>1.88</v>
      </c>
      <c r="P28" s="3" t="s">
        <v>178</v>
      </c>
      <c r="Q28" s="10" t="str">
        <f t="shared" si="5"/>
        <v>42.59</v>
      </c>
      <c r="R28" s="31">
        <f t="shared" si="3"/>
        <v>43.59</v>
      </c>
      <c r="S28" s="4" t="s">
        <v>179</v>
      </c>
      <c r="T28" s="24">
        <f>_xlfn.IFNA(LEFT(S28,LEN(S28)-1)*CHOOSE(MATCH(RIGHT(S28,1), {"K","M","B"},0),1000,1000000,1000000000),S28)</f>
        <v>168000</v>
      </c>
      <c r="U28" s="1" t="s">
        <v>180</v>
      </c>
      <c r="V28" s="10">
        <f>_xlfn.IFNA(LEFT(U28,LEN(U28)-1)*CHOOSE(MATCH(RIGHT(U28,1), {"K","M","B"},0),1000,1000000,1000000000),U28)</f>
        <v>1190000</v>
      </c>
      <c r="W28" s="15">
        <v>44448</v>
      </c>
      <c r="X28" s="5">
        <v>44448</v>
      </c>
      <c r="Y28" s="5">
        <v>44461</v>
      </c>
      <c r="Z28" s="20">
        <f t="shared" si="4"/>
        <v>13</v>
      </c>
      <c r="AA28" t="s">
        <v>1741</v>
      </c>
    </row>
    <row r="29" spans="1:27" ht="15.75" thickBot="1" x14ac:dyDescent="0.3">
      <c r="A29">
        <v>28</v>
      </c>
      <c r="B29">
        <v>2</v>
      </c>
      <c r="C29" t="s">
        <v>333</v>
      </c>
      <c r="D29" t="s">
        <v>394</v>
      </c>
      <c r="E29" t="s">
        <v>395</v>
      </c>
      <c r="F29" t="s">
        <v>1743</v>
      </c>
      <c r="G29" t="s">
        <v>334</v>
      </c>
      <c r="H29" t="s">
        <v>1776</v>
      </c>
      <c r="I29" t="s">
        <v>300</v>
      </c>
      <c r="J29" s="10">
        <f>_xlfn.IFNA(LEFT(I29,LEN(I29)-1)*CHOOSE(MATCH(RIGHT(I29,1), {"K","M","B"},0),1000,1000000,1000000000),I29)</f>
        <v>12200000</v>
      </c>
      <c r="K29" t="s">
        <v>301</v>
      </c>
      <c r="L29" s="26">
        <f>_xlfn.IFNA(LEFT(K29,LEN(K29)-1)*CHOOSE(MATCH(RIGHT(K29,1), {"K","M","B"},0),1000,1000000,1000000000),K29)</f>
        <v>567430</v>
      </c>
      <c r="M29" s="3" t="s">
        <v>181</v>
      </c>
      <c r="N29" s="10" t="str">
        <f t="shared" si="0"/>
        <v>4.79</v>
      </c>
      <c r="O29" s="31">
        <f t="shared" si="1"/>
        <v>5.79</v>
      </c>
      <c r="P29" s="4" t="s">
        <v>182</v>
      </c>
      <c r="Q29" s="10" t="str">
        <f t="shared" si="5"/>
        <v>41.15</v>
      </c>
      <c r="R29" s="31">
        <f t="shared" si="3"/>
        <v>42.15</v>
      </c>
      <c r="S29" s="1" t="s">
        <v>172</v>
      </c>
      <c r="T29" s="24">
        <f>_xlfn.IFNA(LEFT(S29,LEN(S29)-1)*CHOOSE(MATCH(RIGHT(S29,1), {"K","M","B"},0),1000,1000000,1000000000),S29)</f>
        <v>200000</v>
      </c>
      <c r="U29" s="2" t="s">
        <v>183</v>
      </c>
      <c r="V29" s="10">
        <f>_xlfn.IFNA(LEFT(U29,LEN(U29)-1)*CHOOSE(MATCH(RIGHT(U29,1), {"K","M","B"},0),1000,1000000,1000000000),U29)</f>
        <v>2840000</v>
      </c>
      <c r="W29" s="5">
        <v>44620</v>
      </c>
      <c r="X29" s="5">
        <v>44622</v>
      </c>
      <c r="Y29" s="5">
        <v>44653</v>
      </c>
      <c r="Z29" s="20">
        <f t="shared" si="4"/>
        <v>31</v>
      </c>
      <c r="AA29" t="s">
        <v>1741</v>
      </c>
    </row>
    <row r="30" spans="1:27" ht="15.75" thickBot="1" x14ac:dyDescent="0.3">
      <c r="A30">
        <v>29</v>
      </c>
      <c r="B30">
        <v>2</v>
      </c>
      <c r="C30" t="s">
        <v>333</v>
      </c>
      <c r="D30" t="s">
        <v>396</v>
      </c>
      <c r="E30" t="s">
        <v>397</v>
      </c>
      <c r="F30" t="s">
        <v>1743</v>
      </c>
      <c r="G30" t="s">
        <v>334</v>
      </c>
      <c r="H30" t="s">
        <v>1777</v>
      </c>
      <c r="I30" t="s">
        <v>302</v>
      </c>
      <c r="J30" s="10">
        <f>_xlfn.IFNA(LEFT(I30,LEN(I30)-1)*CHOOSE(MATCH(RIGHT(I30,1), {"K","M","B"},0),1000,1000000,1000000000),I30)</f>
        <v>724870</v>
      </c>
      <c r="K30" t="s">
        <v>303</v>
      </c>
      <c r="L30" s="26">
        <f>_xlfn.IFNA(LEFT(K30,LEN(K30)-1)*CHOOSE(MATCH(RIGHT(K30,1), {"K","M","B"},0),1000,1000000,1000000000),K30)</f>
        <v>9590</v>
      </c>
      <c r="M30" s="4" t="s">
        <v>49</v>
      </c>
      <c r="N30" s="10" t="str">
        <f t="shared" si="0"/>
        <v>0.26</v>
      </c>
      <c r="O30" s="31">
        <f t="shared" si="1"/>
        <v>1.26</v>
      </c>
      <c r="P30" s="1" t="s">
        <v>184</v>
      </c>
      <c r="Q30" s="10" t="str">
        <f t="shared" si="5"/>
        <v>40.48</v>
      </c>
      <c r="R30" s="31">
        <f t="shared" si="3"/>
        <v>41.48</v>
      </c>
      <c r="S30" s="2" t="s">
        <v>91</v>
      </c>
      <c r="T30" s="24">
        <f>_xlfn.IFNA(LEFT(S30,LEN(S30)-1)*CHOOSE(MATCH(RIGHT(S30,1), {"K","M","B"},0),1000,1000000,1000000000),S30)</f>
        <v>100000</v>
      </c>
      <c r="U30" t="s">
        <v>185</v>
      </c>
      <c r="V30" s="10">
        <f>_xlfn.IFNA(LEFT(U30,LEN(U30)-1)*CHOOSE(MATCH(RIGHT(U30,1), {"K","M","B"},0),1000,1000000,1000000000),U30)</f>
        <v>1550000</v>
      </c>
      <c r="W30" s="16">
        <v>44474</v>
      </c>
      <c r="X30" s="5">
        <v>44475</v>
      </c>
      <c r="Y30" s="5">
        <v>44524</v>
      </c>
      <c r="Z30" s="20">
        <f t="shared" si="4"/>
        <v>49</v>
      </c>
      <c r="AA30" t="s">
        <v>1741</v>
      </c>
    </row>
    <row r="31" spans="1:27" ht="15.75" thickBot="1" x14ac:dyDescent="0.3">
      <c r="A31">
        <v>30</v>
      </c>
      <c r="B31">
        <v>2</v>
      </c>
      <c r="C31" t="s">
        <v>333</v>
      </c>
      <c r="D31" t="s">
        <v>398</v>
      </c>
      <c r="E31" t="s">
        <v>399</v>
      </c>
      <c r="F31" t="s">
        <v>1743</v>
      </c>
      <c r="G31" t="s">
        <v>334</v>
      </c>
      <c r="H31" t="s">
        <v>1778</v>
      </c>
      <c r="I31" t="s">
        <v>304</v>
      </c>
      <c r="J31" s="10">
        <f>_xlfn.IFNA(LEFT(I31,LEN(I31)-1)*CHOOSE(MATCH(RIGHT(I31,1), {"K","M","B"},0),1000,1000000,1000000000),I31)</f>
        <v>178100</v>
      </c>
      <c r="K31" t="s">
        <v>305</v>
      </c>
      <c r="L31" s="26">
        <f>_xlfn.IFNA(LEFT(K31,LEN(K31)-1)*CHOOSE(MATCH(RIGHT(K31,1), {"K","M","B"},0),1000,1000000,1000000000),K31)</f>
        <v>9330</v>
      </c>
      <c r="M31" s="1" t="s">
        <v>186</v>
      </c>
      <c r="N31" s="10" t="str">
        <f t="shared" si="0"/>
        <v>0.25</v>
      </c>
      <c r="O31" s="31">
        <f t="shared" si="1"/>
        <v>1.25</v>
      </c>
      <c r="P31" s="2" t="s">
        <v>187</v>
      </c>
      <c r="Q31" s="10" t="str">
        <f t="shared" si="5"/>
        <v>40.10</v>
      </c>
      <c r="R31" s="31">
        <f t="shared" si="3"/>
        <v>41.1</v>
      </c>
      <c r="S31" t="s">
        <v>188</v>
      </c>
      <c r="T31" s="24">
        <f>_xlfn.IFNA(LEFT(S31,LEN(S31)-1)*CHOOSE(MATCH(RIGHT(S31,1), {"K","M","B"},0),1000,1000000,1000000000),S31)</f>
        <v>116000</v>
      </c>
      <c r="U31" s="3" t="s">
        <v>189</v>
      </c>
      <c r="V31" s="10">
        <f>_xlfn.IFNA(LEFT(U31,LEN(U31)-1)*CHOOSE(MATCH(RIGHT(U31,1), {"K","M","B"},0),1000,1000000,1000000000),U31)</f>
        <v>1950000</v>
      </c>
      <c r="W31" s="16">
        <v>44461</v>
      </c>
      <c r="X31" s="5">
        <v>44462</v>
      </c>
      <c r="Y31" s="5">
        <v>44524</v>
      </c>
      <c r="Z31" s="20">
        <f t="shared" si="4"/>
        <v>62</v>
      </c>
      <c r="AA31" t="s">
        <v>1741</v>
      </c>
    </row>
    <row r="32" spans="1:27" ht="15.75" thickBot="1" x14ac:dyDescent="0.3">
      <c r="A32">
        <v>31</v>
      </c>
      <c r="B32">
        <v>2</v>
      </c>
      <c r="C32" t="s">
        <v>333</v>
      </c>
      <c r="D32" t="s">
        <v>400</v>
      </c>
      <c r="E32" t="s">
        <v>401</v>
      </c>
      <c r="F32" t="s">
        <v>1745</v>
      </c>
      <c r="G32" t="s">
        <v>334</v>
      </c>
      <c r="H32" t="s">
        <v>1779</v>
      </c>
      <c r="I32" t="s">
        <v>88</v>
      </c>
      <c r="J32" s="10">
        <f>_xlfn.IFNA(LEFT(I32,LEN(I32)-1)*CHOOSE(MATCH(RIGHT(I32,1), {"K","M","B"},0),1000,1000000,1000000000),I32)</f>
        <v>2250000</v>
      </c>
      <c r="K32" t="s">
        <v>306</v>
      </c>
      <c r="L32" s="26">
        <f>_xlfn.IFNA(LEFT(K32,LEN(K32)-1)*CHOOSE(MATCH(RIGHT(K32,1), {"K","M","B"},0),1000,1000000,1000000000),K32)</f>
        <v>329430</v>
      </c>
      <c r="M32" s="2" t="s">
        <v>190</v>
      </c>
      <c r="N32" s="10" t="str">
        <f t="shared" si="0"/>
        <v>1.55</v>
      </c>
      <c r="O32" s="31">
        <f t="shared" si="1"/>
        <v>2.5499999999999998</v>
      </c>
      <c r="P32" t="s">
        <v>191</v>
      </c>
      <c r="Q32" s="10" t="str">
        <f t="shared" si="5"/>
        <v>38.82</v>
      </c>
      <c r="R32" s="31">
        <f t="shared" si="3"/>
        <v>39.82</v>
      </c>
      <c r="S32" s="3" t="s">
        <v>87</v>
      </c>
      <c r="T32" s="24">
        <f>_xlfn.IFNA(LEFT(S32,LEN(S32)-1)*CHOOSE(MATCH(RIGHT(S32,1), {"K","M","B"},0),1000,1000000,1000000000),S32)</f>
        <v>95000</v>
      </c>
      <c r="U32" s="3" t="s">
        <v>192</v>
      </c>
      <c r="V32" s="10">
        <f>_xlfn.IFNA(LEFT(U32,LEN(U32)-1)*CHOOSE(MATCH(RIGHT(U32,1), {"K","M","B"},0),1000,1000000,1000000000),U32)</f>
        <v>1240000</v>
      </c>
      <c r="W32" s="16">
        <v>44333</v>
      </c>
      <c r="X32" s="5">
        <v>44335</v>
      </c>
      <c r="Y32" s="5">
        <v>44528</v>
      </c>
      <c r="Z32" s="20">
        <f t="shared" si="4"/>
        <v>193</v>
      </c>
      <c r="AA32" t="s">
        <v>1741</v>
      </c>
    </row>
    <row r="33" spans="1:27" ht="15.75" thickBot="1" x14ac:dyDescent="0.3">
      <c r="A33">
        <v>32</v>
      </c>
      <c r="B33">
        <v>2</v>
      </c>
      <c r="C33" t="s">
        <v>333</v>
      </c>
      <c r="D33" t="s">
        <v>402</v>
      </c>
      <c r="E33" t="s">
        <v>403</v>
      </c>
      <c r="F33" t="s">
        <v>1727</v>
      </c>
      <c r="G33" t="s">
        <v>1739</v>
      </c>
      <c r="H33" t="s">
        <v>2043</v>
      </c>
      <c r="I33" t="s">
        <v>307</v>
      </c>
      <c r="J33" s="10">
        <f>_xlfn.IFNA(LEFT(I33,LEN(I33)-1)*CHOOSE(MATCH(RIGHT(I33,1), {"K","M","B"},0),1000,1000000,1000000000),I33)</f>
        <v>2040000</v>
      </c>
      <c r="K33" t="s">
        <v>308</v>
      </c>
      <c r="L33" s="26">
        <f>_xlfn.IFNA(LEFT(K33,LEN(K33)-1)*CHOOSE(MATCH(RIGHT(K33,1), {"K","M","B"},0),1000,1000000,1000000000),K33)</f>
        <v>273470</v>
      </c>
      <c r="M33" t="s">
        <v>193</v>
      </c>
      <c r="N33" s="10" t="str">
        <f t="shared" si="0"/>
        <v>0.15</v>
      </c>
      <c r="O33" s="31">
        <f t="shared" si="1"/>
        <v>1.1499999999999999</v>
      </c>
      <c r="P33" s="3" t="s">
        <v>194</v>
      </c>
      <c r="Q33" s="10" t="str">
        <f t="shared" si="5"/>
        <v>37.47</v>
      </c>
      <c r="R33" s="31">
        <f t="shared" si="3"/>
        <v>38.47</v>
      </c>
      <c r="S33" s="3" t="s">
        <v>124</v>
      </c>
      <c r="T33" s="24">
        <f>_xlfn.IFNA(LEFT(S33,LEN(S33)-1)*CHOOSE(MATCH(RIGHT(S33,1), {"K","M","B"},0),1000,1000000,1000000000),S33)</f>
        <v>250000</v>
      </c>
      <c r="U33" s="3" t="s">
        <v>195</v>
      </c>
      <c r="V33" s="10">
        <f>_xlfn.IFNA(LEFT(U33,LEN(U33)-1)*CHOOSE(MATCH(RIGHT(U33,1), {"K","M","B"},0),1000,1000000,1000000000),U33)</f>
        <v>7100000</v>
      </c>
      <c r="W33" s="16">
        <v>44236</v>
      </c>
      <c r="X33" s="5">
        <v>44240</v>
      </c>
      <c r="Y33" s="5">
        <v>44287</v>
      </c>
      <c r="Z33" s="20">
        <f t="shared" si="4"/>
        <v>47</v>
      </c>
      <c r="AA33" t="s">
        <v>1741</v>
      </c>
    </row>
    <row r="34" spans="1:27" ht="15.75" thickBot="1" x14ac:dyDescent="0.3">
      <c r="A34">
        <v>33</v>
      </c>
      <c r="B34">
        <v>2</v>
      </c>
      <c r="C34" t="s">
        <v>333</v>
      </c>
      <c r="D34" t="s">
        <v>404</v>
      </c>
      <c r="E34" t="s">
        <v>405</v>
      </c>
      <c r="F34" t="s">
        <v>1781</v>
      </c>
      <c r="G34" t="s">
        <v>1734</v>
      </c>
      <c r="H34" t="s">
        <v>1782</v>
      </c>
      <c r="I34" t="s">
        <v>309</v>
      </c>
      <c r="J34" s="10">
        <f>_xlfn.IFNA(LEFT(I34,LEN(I34)-1)*CHOOSE(MATCH(RIGHT(I34,1), {"K","M","B"},0),1000,1000000,1000000000),I34)</f>
        <v>3940000</v>
      </c>
      <c r="K34" t="s">
        <v>310</v>
      </c>
      <c r="L34" s="26">
        <f>_xlfn.IFNA(LEFT(K34,LEN(K34)-1)*CHOOSE(MATCH(RIGHT(K34,1), {"K","M","B"},0),1000,1000000,1000000000),K34)</f>
        <v>14880</v>
      </c>
      <c r="M34" s="3" t="s">
        <v>196</v>
      </c>
      <c r="N34" s="10" t="str">
        <f t="shared" si="0"/>
        <v>3.23</v>
      </c>
      <c r="O34" s="31">
        <f t="shared" si="1"/>
        <v>4.2300000000000004</v>
      </c>
      <c r="P34" s="3" t="s">
        <v>197</v>
      </c>
      <c r="Q34" s="10" t="str">
        <f t="shared" si="5"/>
        <v>36.48</v>
      </c>
      <c r="R34" s="31">
        <f t="shared" si="3"/>
        <v>37.479999999999997</v>
      </c>
      <c r="S34" s="3" t="s">
        <v>91</v>
      </c>
      <c r="T34" s="24">
        <f>_xlfn.IFNA(LEFT(S34,LEN(S34)-1)*CHOOSE(MATCH(RIGHT(S34,1), {"K","M","B"},0),1000,1000000,1000000000),S34)</f>
        <v>100000</v>
      </c>
      <c r="U34" s="3" t="s">
        <v>198</v>
      </c>
      <c r="V34" s="10">
        <f>_xlfn.IFNA(LEFT(U34,LEN(U34)-1)*CHOOSE(MATCH(RIGHT(U34,1), {"K","M","B"},0),1000,1000000,1000000000),U34)</f>
        <v>700000</v>
      </c>
      <c r="W34" s="5">
        <v>44381</v>
      </c>
      <c r="X34" s="5">
        <v>44388</v>
      </c>
      <c r="Y34" s="5">
        <v>44528</v>
      </c>
      <c r="Z34" s="20">
        <f t="shared" si="4"/>
        <v>140</v>
      </c>
      <c r="AA34" t="s">
        <v>1741</v>
      </c>
    </row>
    <row r="35" spans="1:27" ht="15.75" thickBot="1" x14ac:dyDescent="0.3">
      <c r="A35">
        <v>34</v>
      </c>
      <c r="B35">
        <v>2</v>
      </c>
      <c r="C35" t="s">
        <v>333</v>
      </c>
      <c r="D35" t="s">
        <v>406</v>
      </c>
      <c r="E35" t="s">
        <v>407</v>
      </c>
      <c r="F35" t="s">
        <v>1743</v>
      </c>
      <c r="G35" t="s">
        <v>334</v>
      </c>
      <c r="H35" t="s">
        <v>1769</v>
      </c>
      <c r="I35" t="s">
        <v>311</v>
      </c>
      <c r="J35" s="10">
        <f>_xlfn.IFNA(LEFT(I35,LEN(I35)-1)*CHOOSE(MATCH(RIGHT(I35,1), {"K","M","B"},0),1000,1000000,1000000000),I35)</f>
        <v>1160000</v>
      </c>
      <c r="K35" t="s">
        <v>312</v>
      </c>
      <c r="L35" s="26">
        <f>_xlfn.IFNA(LEFT(K35,LEN(K35)-1)*CHOOSE(MATCH(RIGHT(K35,1), {"K","M","B"},0),1000,1000000,1000000000),K35)</f>
        <v>52090</v>
      </c>
      <c r="M35" s="3" t="s">
        <v>199</v>
      </c>
      <c r="N35" s="10" t="str">
        <f t="shared" si="0"/>
        <v>0.94</v>
      </c>
      <c r="O35" s="31">
        <f t="shared" si="1"/>
        <v>1.94</v>
      </c>
      <c r="P35" s="3" t="s">
        <v>200</v>
      </c>
      <c r="Q35" s="10" t="str">
        <f t="shared" si="5"/>
        <v>35.95</v>
      </c>
      <c r="R35" s="31">
        <f t="shared" si="3"/>
        <v>36.950000000000003</v>
      </c>
      <c r="S35" s="3" t="s">
        <v>120</v>
      </c>
      <c r="T35" s="24">
        <f>_xlfn.IFNA(LEFT(S35,LEN(S35)-1)*CHOOSE(MATCH(RIGHT(S35,1), {"K","M","B"},0),1000,1000000,1000000000),S35)</f>
        <v>125000</v>
      </c>
      <c r="U35" s="4" t="s">
        <v>201</v>
      </c>
      <c r="V35" s="10">
        <f>_xlfn.IFNA(LEFT(U35,LEN(U35)-1)*CHOOSE(MATCH(RIGHT(U35,1), {"K","M","B"},0),1000,1000000,1000000000),U35)</f>
        <v>3650000</v>
      </c>
      <c r="W35" s="14">
        <v>44469</v>
      </c>
      <c r="X35" s="5">
        <v>44472</v>
      </c>
      <c r="Y35" s="5">
        <v>44528</v>
      </c>
      <c r="Z35" s="20">
        <f t="shared" si="4"/>
        <v>56</v>
      </c>
      <c r="AA35" t="s">
        <v>1741</v>
      </c>
    </row>
    <row r="36" spans="1:27" ht="15.75" thickBot="1" x14ac:dyDescent="0.3">
      <c r="A36">
        <v>35</v>
      </c>
      <c r="B36">
        <v>2</v>
      </c>
      <c r="C36" t="s">
        <v>333</v>
      </c>
      <c r="D36" t="s">
        <v>408</v>
      </c>
      <c r="E36" t="s">
        <v>409</v>
      </c>
      <c r="F36" t="s">
        <v>1745</v>
      </c>
      <c r="G36" t="s">
        <v>1731</v>
      </c>
      <c r="H36" t="s">
        <v>1783</v>
      </c>
      <c r="I36" t="s">
        <v>313</v>
      </c>
      <c r="J36" s="10">
        <f>_xlfn.IFNA(LEFT(I36,LEN(I36)-1)*CHOOSE(MATCH(RIGHT(I36,1), {"K","M","B"},0),1000,1000000,1000000000),I36)</f>
        <v>13560000</v>
      </c>
      <c r="K36" t="s">
        <v>314</v>
      </c>
      <c r="L36" s="26">
        <f>_xlfn.IFNA(LEFT(K36,LEN(K36)-1)*CHOOSE(MATCH(RIGHT(K36,1), {"K","M","B"},0),1000,1000000,1000000000),K36)</f>
        <v>206250</v>
      </c>
      <c r="M36" s="3" t="s">
        <v>202</v>
      </c>
      <c r="N36" s="10" t="str">
        <f t="shared" si="0"/>
        <v>3.06</v>
      </c>
      <c r="O36" s="31">
        <f t="shared" si="1"/>
        <v>4.0600000000000005</v>
      </c>
      <c r="P36" s="3" t="s">
        <v>203</v>
      </c>
      <c r="Q36" s="10" t="str">
        <f t="shared" si="5"/>
        <v>34.32</v>
      </c>
      <c r="R36" s="31">
        <f t="shared" si="3"/>
        <v>35.32</v>
      </c>
      <c r="S36" s="4" t="s">
        <v>172</v>
      </c>
      <c r="T36" s="24">
        <f>_xlfn.IFNA(LEFT(S36,LEN(S36)-1)*CHOOSE(MATCH(RIGHT(S36,1), {"K","M","B"},0),1000,1000000,1000000000),S36)</f>
        <v>200000</v>
      </c>
      <c r="U36" s="1" t="s">
        <v>204</v>
      </c>
      <c r="V36" s="10">
        <f>_xlfn.IFNA(LEFT(U36,LEN(U36)-1)*CHOOSE(MATCH(RIGHT(U36,1), {"K","M","B"},0),1000,1000000,1000000000),U36)</f>
        <v>2700000</v>
      </c>
      <c r="W36" s="15">
        <v>44343</v>
      </c>
      <c r="X36" s="5">
        <v>44345</v>
      </c>
      <c r="Y36" s="5">
        <v>44487</v>
      </c>
      <c r="Z36" s="20">
        <f t="shared" si="4"/>
        <v>142</v>
      </c>
      <c r="AA36" t="s">
        <v>1741</v>
      </c>
    </row>
    <row r="37" spans="1:27" ht="15.75" thickBot="1" x14ac:dyDescent="0.3">
      <c r="A37">
        <v>36</v>
      </c>
      <c r="B37">
        <v>2</v>
      </c>
      <c r="C37" t="s">
        <v>333</v>
      </c>
      <c r="D37" t="s">
        <v>410</v>
      </c>
      <c r="E37" t="s">
        <v>411</v>
      </c>
      <c r="F37" t="s">
        <v>1743</v>
      </c>
      <c r="G37" t="s">
        <v>1728</v>
      </c>
      <c r="H37" t="s">
        <v>1784</v>
      </c>
      <c r="I37" t="s">
        <v>315</v>
      </c>
      <c r="J37" s="10">
        <f>_xlfn.IFNA(LEFT(I37,LEN(I37)-1)*CHOOSE(MATCH(RIGHT(I37,1), {"K","M","B"},0),1000,1000000,1000000000),I37)</f>
        <v>567540</v>
      </c>
      <c r="K37" t="s">
        <v>316</v>
      </c>
      <c r="L37" s="26">
        <f>_xlfn.IFNA(LEFT(K37,LEN(K37)-1)*CHOOSE(MATCH(RIGHT(K37,1), {"K","M","B"},0),1000,1000000,1000000000),K37)</f>
        <v>43070</v>
      </c>
      <c r="M37" s="3" t="s">
        <v>205</v>
      </c>
      <c r="N37" s="10" t="str">
        <f t="shared" si="0"/>
        <v>0.27</v>
      </c>
      <c r="O37" s="31">
        <f t="shared" si="1"/>
        <v>1.27</v>
      </c>
      <c r="P37" s="4" t="s">
        <v>206</v>
      </c>
      <c r="Q37" s="10" t="str">
        <f t="shared" si="5"/>
        <v>33.56</v>
      </c>
      <c r="R37" s="31">
        <f t="shared" si="3"/>
        <v>34.56</v>
      </c>
      <c r="S37" s="1" t="s">
        <v>58</v>
      </c>
      <c r="T37" s="24">
        <f>_xlfn.IFNA(LEFT(S37,LEN(S37)-1)*CHOOSE(MATCH(RIGHT(S37,1), {"K","M","B"},0),1000,1000000,1000000000),S37)</f>
        <v>150000</v>
      </c>
      <c r="U37" s="2" t="s">
        <v>207</v>
      </c>
      <c r="V37" s="10">
        <f>_xlfn.IFNA(LEFT(U37,LEN(U37)-1)*CHOOSE(MATCH(RIGHT(U37,1), {"K","M","B"},0),1000,1000000,1000000000),U37)</f>
        <v>2350000</v>
      </c>
      <c r="W37" s="5">
        <v>44518</v>
      </c>
      <c r="X37" s="5">
        <v>44521</v>
      </c>
      <c r="Y37" s="5">
        <v>44525</v>
      </c>
      <c r="Z37" s="20">
        <f t="shared" si="4"/>
        <v>4</v>
      </c>
      <c r="AA37" t="s">
        <v>1741</v>
      </c>
    </row>
    <row r="38" spans="1:27" ht="15.75" thickBot="1" x14ac:dyDescent="0.3">
      <c r="A38">
        <v>37</v>
      </c>
      <c r="B38">
        <v>2</v>
      </c>
      <c r="C38" t="s">
        <v>333</v>
      </c>
      <c r="D38" t="s">
        <v>412</v>
      </c>
      <c r="E38" t="s">
        <v>413</v>
      </c>
      <c r="F38" t="s">
        <v>1759</v>
      </c>
      <c r="G38" t="s">
        <v>1739</v>
      </c>
      <c r="H38" t="s">
        <v>1785</v>
      </c>
      <c r="I38" t="s">
        <v>317</v>
      </c>
      <c r="J38" s="10">
        <f>_xlfn.IFNA(LEFT(I38,LEN(I38)-1)*CHOOSE(MATCH(RIGHT(I38,1), {"K","M","B"},0),1000,1000000,1000000000),I38)</f>
        <v>775690</v>
      </c>
      <c r="K38" t="s">
        <v>318</v>
      </c>
      <c r="L38" s="26">
        <f>_xlfn.IFNA(LEFT(K38,LEN(K38)-1)*CHOOSE(MATCH(RIGHT(K38,1), {"K","M","B"},0),1000,1000000,1000000000),K38)</f>
        <v>113430</v>
      </c>
      <c r="M38" s="4" t="s">
        <v>208</v>
      </c>
      <c r="N38" s="10" t="str">
        <f t="shared" si="0"/>
        <v>0.30</v>
      </c>
      <c r="O38" s="31">
        <f t="shared" si="1"/>
        <v>1.3</v>
      </c>
      <c r="P38" s="1" t="s">
        <v>209</v>
      </c>
      <c r="Q38" s="10" t="str">
        <f t="shared" si="5"/>
        <v>33.52</v>
      </c>
      <c r="R38" s="31">
        <f t="shared" si="3"/>
        <v>34.520000000000003</v>
      </c>
      <c r="S38" s="2" t="s">
        <v>210</v>
      </c>
      <c r="T38" s="24">
        <f>_xlfn.IFNA(LEFT(S38,LEN(S38)-1)*CHOOSE(MATCH(RIGHT(S38,1), {"K","M","B"},0),1000,1000000,1000000000),S38)</f>
        <v>149850</v>
      </c>
      <c r="U38" t="s">
        <v>211</v>
      </c>
      <c r="V38" s="10">
        <f>_xlfn.IFNA(LEFT(U38,LEN(U38)-1)*CHOOSE(MATCH(RIGHT(U38,1), {"K","M","B"},0),1000,1000000,1000000000),U38)</f>
        <v>1350000</v>
      </c>
      <c r="W38" s="16">
        <v>44299</v>
      </c>
      <c r="X38" s="5">
        <v>44306</v>
      </c>
      <c r="Y38" s="5">
        <v>44311</v>
      </c>
      <c r="Z38" s="20">
        <f t="shared" si="4"/>
        <v>5</v>
      </c>
      <c r="AA38" t="s">
        <v>1741</v>
      </c>
    </row>
    <row r="39" spans="1:27" ht="15.75" thickBot="1" x14ac:dyDescent="0.3">
      <c r="A39">
        <v>38</v>
      </c>
      <c r="B39">
        <v>2</v>
      </c>
      <c r="C39" t="s">
        <v>333</v>
      </c>
      <c r="D39" t="s">
        <v>414</v>
      </c>
      <c r="E39" t="s">
        <v>415</v>
      </c>
      <c r="F39" t="s">
        <v>1743</v>
      </c>
      <c r="G39" t="s">
        <v>334</v>
      </c>
      <c r="H39" t="s">
        <v>1786</v>
      </c>
      <c r="I39" t="s">
        <v>319</v>
      </c>
      <c r="J39" s="10">
        <f>_xlfn.IFNA(LEFT(I39,LEN(I39)-1)*CHOOSE(MATCH(RIGHT(I39,1), {"K","M","B"},0),1000,1000000,1000000000),I39)</f>
        <v>2210000</v>
      </c>
      <c r="K39" t="s">
        <v>320</v>
      </c>
      <c r="L39" s="26">
        <f>_xlfn.IFNA(LEFT(K39,LEN(K39)-1)*CHOOSE(MATCH(RIGHT(K39,1), {"K","M","B"},0),1000,1000000,1000000000),K39)</f>
        <v>18280</v>
      </c>
      <c r="M39" s="1" t="s">
        <v>212</v>
      </c>
      <c r="N39" s="10" t="str">
        <f t="shared" si="0"/>
        <v>0.92</v>
      </c>
      <c r="O39" s="31">
        <f t="shared" si="1"/>
        <v>1.92</v>
      </c>
      <c r="P39" s="2" t="s">
        <v>213</v>
      </c>
      <c r="Q39" s="10" t="str">
        <f t="shared" si="5"/>
        <v>32.15</v>
      </c>
      <c r="R39" s="31">
        <f t="shared" si="3"/>
        <v>33.15</v>
      </c>
      <c r="S39" t="s">
        <v>214</v>
      </c>
      <c r="T39" s="24">
        <f>_xlfn.IFNA(LEFT(S39,LEN(S39)-1)*CHOOSE(MATCH(RIGHT(S39,1), {"K","M","B"},0),1000,1000000,1000000000),S39)</f>
        <v>120000</v>
      </c>
      <c r="U39" s="3" t="s">
        <v>215</v>
      </c>
      <c r="V39" s="10">
        <f>_xlfn.IFNA(LEFT(U39,LEN(U39)-1)*CHOOSE(MATCH(RIGHT(U39,1), {"K","M","B"},0),1000,1000000,1000000000),U39)</f>
        <v>2049999.9999999998</v>
      </c>
      <c r="W39" s="16">
        <v>44511</v>
      </c>
      <c r="X39" s="5">
        <v>44514</v>
      </c>
      <c r="Y39" s="5">
        <v>44529</v>
      </c>
      <c r="Z39" s="20">
        <f t="shared" si="4"/>
        <v>15</v>
      </c>
      <c r="AA39" t="s">
        <v>1741</v>
      </c>
    </row>
    <row r="40" spans="1:27" ht="15.75" thickBot="1" x14ac:dyDescent="0.3">
      <c r="A40">
        <v>39</v>
      </c>
      <c r="B40">
        <v>2</v>
      </c>
      <c r="C40" t="s">
        <v>333</v>
      </c>
      <c r="D40" t="s">
        <v>416</v>
      </c>
      <c r="E40" t="s">
        <v>417</v>
      </c>
      <c r="F40" t="s">
        <v>1745</v>
      </c>
      <c r="G40" t="s">
        <v>1734</v>
      </c>
      <c r="H40" t="s">
        <v>1787</v>
      </c>
      <c r="I40" t="s">
        <v>321</v>
      </c>
      <c r="J40" s="10">
        <f>_xlfn.IFNA(LEFT(I40,LEN(I40)-1)*CHOOSE(MATCH(RIGHT(I40,1), {"K","M","B"},0),1000,1000000,1000000000),I40)</f>
        <v>2420000</v>
      </c>
      <c r="K40" t="s">
        <v>322</v>
      </c>
      <c r="L40" s="26">
        <f>_xlfn.IFNA(LEFT(K40,LEN(K40)-1)*CHOOSE(MATCH(RIGHT(K40,1), {"K","M","B"},0),1000,1000000,1000000000),K40)</f>
        <v>575840</v>
      </c>
      <c r="M40" s="2" t="s">
        <v>216</v>
      </c>
      <c r="N40" s="10" t="str">
        <f t="shared" si="0"/>
        <v>0.41</v>
      </c>
      <c r="O40" s="31">
        <f t="shared" si="1"/>
        <v>1.41</v>
      </c>
      <c r="P40" t="s">
        <v>217</v>
      </c>
      <c r="Q40" s="10" t="str">
        <f t="shared" si="5"/>
        <v>30.37</v>
      </c>
      <c r="R40" s="31">
        <f t="shared" si="3"/>
        <v>31.37</v>
      </c>
      <c r="S40" s="3" t="s">
        <v>91</v>
      </c>
      <c r="T40" s="24">
        <f>_xlfn.IFNA(LEFT(S40,LEN(S40)-1)*CHOOSE(MATCH(RIGHT(S40,1), {"K","M","B"},0),1000,1000000,1000000000),S40)</f>
        <v>100000</v>
      </c>
      <c r="U40" s="3" t="s">
        <v>218</v>
      </c>
      <c r="V40" s="10">
        <f>_xlfn.IFNA(LEFT(U40,LEN(U40)-1)*CHOOSE(MATCH(RIGHT(U40,1), {"K","M","B"},0),1000,1000000,1000000000),U40)</f>
        <v>2130000</v>
      </c>
      <c r="W40" s="16">
        <v>44241</v>
      </c>
      <c r="X40" s="5">
        <v>44246</v>
      </c>
      <c r="Y40" s="5">
        <v>44282</v>
      </c>
      <c r="Z40" s="20">
        <f t="shared" si="4"/>
        <v>36</v>
      </c>
      <c r="AA40" t="s">
        <v>1741</v>
      </c>
    </row>
    <row r="41" spans="1:27" ht="15.75" thickBot="1" x14ac:dyDescent="0.3">
      <c r="A41">
        <v>40</v>
      </c>
      <c r="B41">
        <v>2</v>
      </c>
      <c r="C41" t="s">
        <v>333</v>
      </c>
      <c r="D41" t="s">
        <v>418</v>
      </c>
      <c r="E41" t="s">
        <v>419</v>
      </c>
      <c r="F41" t="s">
        <v>1727</v>
      </c>
      <c r="G41" t="s">
        <v>1734</v>
      </c>
      <c r="H41" t="s">
        <v>1788</v>
      </c>
      <c r="I41" t="s">
        <v>323</v>
      </c>
      <c r="J41" s="10">
        <f>_xlfn.IFNA(LEFT(I41,LEN(I41)-1)*CHOOSE(MATCH(RIGHT(I41,1), {"K","M","B"},0),1000,1000000,1000000000),I41)</f>
        <v>108370</v>
      </c>
      <c r="K41" t="s">
        <v>324</v>
      </c>
      <c r="L41" s="26">
        <f>_xlfn.IFNA(LEFT(K41,LEN(K41)-1)*CHOOSE(MATCH(RIGHT(K41,1), {"K","M","B"},0),1000,1000000,1000000000),K41)</f>
        <v>30790</v>
      </c>
      <c r="M41" t="s">
        <v>54</v>
      </c>
      <c r="N41" s="10" t="str">
        <f t="shared" si="0"/>
        <v>0.04</v>
      </c>
      <c r="O41" s="31">
        <f t="shared" si="1"/>
        <v>1.04</v>
      </c>
      <c r="P41" s="3" t="s">
        <v>219</v>
      </c>
      <c r="Q41" s="10" t="str">
        <f t="shared" si="5"/>
        <v>30.31</v>
      </c>
      <c r="R41" s="31">
        <f t="shared" si="3"/>
        <v>31.31</v>
      </c>
      <c r="S41" s="3" t="s">
        <v>58</v>
      </c>
      <c r="T41" s="24">
        <f>_xlfn.IFNA(LEFT(S41,LEN(S41)-1)*CHOOSE(MATCH(RIGHT(S41,1), {"K","M","B"},0),1000,1000000,1000000000),S41)</f>
        <v>150000</v>
      </c>
      <c r="U41" s="3" t="s">
        <v>220</v>
      </c>
      <c r="V41" s="10">
        <f>_xlfn.IFNA(LEFT(U41,LEN(U41)-1)*CHOOSE(MATCH(RIGHT(U41,1), {"K","M","B"},0),1000,1000000,1000000000),U41)</f>
        <v>1540000</v>
      </c>
      <c r="W41" s="16">
        <v>44332</v>
      </c>
      <c r="X41" s="5">
        <v>44339</v>
      </c>
      <c r="Y41" s="5">
        <v>44440</v>
      </c>
      <c r="Z41" s="20">
        <f t="shared" si="4"/>
        <v>101</v>
      </c>
      <c r="AA41" t="s">
        <v>1741</v>
      </c>
    </row>
    <row r="42" spans="1:27" ht="15.75" thickBot="1" x14ac:dyDescent="0.3">
      <c r="A42">
        <v>41</v>
      </c>
      <c r="B42">
        <v>2</v>
      </c>
      <c r="C42" t="s">
        <v>333</v>
      </c>
      <c r="D42" t="s">
        <v>420</v>
      </c>
      <c r="E42" t="s">
        <v>421</v>
      </c>
      <c r="F42" t="s">
        <v>1745</v>
      </c>
      <c r="G42" t="s">
        <v>1731</v>
      </c>
      <c r="H42" t="s">
        <v>1789</v>
      </c>
      <c r="I42" t="s">
        <v>325</v>
      </c>
      <c r="J42" s="10">
        <f>_xlfn.IFNA(LEFT(I42,LEN(I42)-1)*CHOOSE(MATCH(RIGHT(I42,1), {"K","M","B"},0),1000,1000000,1000000000),I42)</f>
        <v>41470000</v>
      </c>
      <c r="K42" t="s">
        <v>326</v>
      </c>
      <c r="L42" s="26">
        <f>_xlfn.IFNA(LEFT(K42,LEN(K42)-1)*CHOOSE(MATCH(RIGHT(K42,1), {"K","M","B"},0),1000,1000000,1000000000),K42)</f>
        <v>1580000</v>
      </c>
      <c r="M42" s="3" t="s">
        <v>221</v>
      </c>
      <c r="N42" s="10" t="str">
        <f t="shared" si="0"/>
        <v>3.49</v>
      </c>
      <c r="O42" s="31">
        <f t="shared" si="1"/>
        <v>4.49</v>
      </c>
      <c r="P42" s="3" t="s">
        <v>222</v>
      </c>
      <c r="Q42" s="10" t="str">
        <f t="shared" si="5"/>
        <v>30.03</v>
      </c>
      <c r="R42" s="31">
        <f t="shared" si="3"/>
        <v>31.03</v>
      </c>
      <c r="S42" s="3" t="s">
        <v>223</v>
      </c>
      <c r="T42" s="24">
        <f>_xlfn.IFNA(LEFT(S42,LEN(S42)-1)*CHOOSE(MATCH(RIGHT(S42,1), {"K","M","B"},0),1000,1000000,1000000000),S42)</f>
        <v>950000</v>
      </c>
      <c r="U42" s="3" t="s">
        <v>223</v>
      </c>
      <c r="V42" s="10">
        <f>_xlfn.IFNA(LEFT(U42,LEN(U42)-1)*CHOOSE(MATCH(RIGHT(U42,1), {"K","M","B"},0),1000,1000000,1000000000),U42)</f>
        <v>950000</v>
      </c>
      <c r="W42" s="5">
        <v>43479</v>
      </c>
      <c r="X42" s="5">
        <v>43481</v>
      </c>
      <c r="Y42" s="5">
        <v>44292</v>
      </c>
      <c r="Z42" s="20">
        <f t="shared" si="4"/>
        <v>811</v>
      </c>
      <c r="AA42" t="s">
        <v>1741</v>
      </c>
    </row>
    <row r="43" spans="1:27" ht="15.75" thickBot="1" x14ac:dyDescent="0.3">
      <c r="A43">
        <v>42</v>
      </c>
      <c r="B43">
        <v>2</v>
      </c>
      <c r="C43" t="s">
        <v>333</v>
      </c>
      <c r="D43" t="s">
        <v>422</v>
      </c>
      <c r="E43" t="s">
        <v>422</v>
      </c>
      <c r="F43" t="s">
        <v>1727</v>
      </c>
      <c r="G43" t="s">
        <v>1739</v>
      </c>
      <c r="H43" t="s">
        <v>1790</v>
      </c>
      <c r="I43" t="s">
        <v>327</v>
      </c>
      <c r="J43" s="10">
        <f>_xlfn.IFNA(LEFT(I43,LEN(I43)-1)*CHOOSE(MATCH(RIGHT(I43,1), {"K","M","B"},0),1000,1000000,1000000000),I43)</f>
        <v>7390000</v>
      </c>
      <c r="K43" t="s">
        <v>328</v>
      </c>
      <c r="L43" s="26">
        <f>_xlfn.IFNA(LEFT(K43,LEN(K43)-1)*CHOOSE(MATCH(RIGHT(K43,1), {"K","M","B"},0),1000,1000000,1000000000),K43)</f>
        <v>416870</v>
      </c>
      <c r="M43" s="3" t="s">
        <v>224</v>
      </c>
      <c r="N43" s="10" t="str">
        <f t="shared" si="0"/>
        <v>1.07</v>
      </c>
      <c r="O43" s="31">
        <f t="shared" si="1"/>
        <v>2.0700000000000003</v>
      </c>
      <c r="P43" s="3" t="s">
        <v>225</v>
      </c>
      <c r="Q43" s="10" t="str">
        <f t="shared" si="5"/>
        <v>29.72</v>
      </c>
      <c r="R43" s="31">
        <f t="shared" si="3"/>
        <v>30.72</v>
      </c>
      <c r="S43" s="3" t="s">
        <v>91</v>
      </c>
      <c r="T43" s="24">
        <f>_xlfn.IFNA(LEFT(S43,LEN(S43)-1)*CHOOSE(MATCH(RIGHT(S43,1), {"K","M","B"},0),1000,1000000,1000000000),S43)</f>
        <v>100000</v>
      </c>
      <c r="U43" s="4" t="s">
        <v>226</v>
      </c>
      <c r="V43" s="10">
        <f>_xlfn.IFNA(LEFT(U43,LEN(U43)-1)*CHOOSE(MATCH(RIGHT(U43,1), {"K","M","B"},0),1000,1000000,1000000000),U43)</f>
        <v>3150000</v>
      </c>
      <c r="W43" s="14">
        <v>44262</v>
      </c>
      <c r="X43" s="5">
        <v>44269</v>
      </c>
      <c r="Y43" s="5">
        <v>44264</v>
      </c>
      <c r="Z43" s="20">
        <f t="shared" si="4"/>
        <v>-5</v>
      </c>
      <c r="AA43" t="s">
        <v>1741</v>
      </c>
    </row>
    <row r="44" spans="1:27" ht="15.75" thickBot="1" x14ac:dyDescent="0.3">
      <c r="A44">
        <v>43</v>
      </c>
      <c r="B44">
        <v>2</v>
      </c>
      <c r="C44" t="s">
        <v>333</v>
      </c>
      <c r="D44" t="s">
        <v>423</v>
      </c>
      <c r="E44" t="s">
        <v>424</v>
      </c>
      <c r="F44" t="s">
        <v>1745</v>
      </c>
      <c r="G44" t="s">
        <v>1728</v>
      </c>
      <c r="H44" t="s">
        <v>1791</v>
      </c>
      <c r="I44" t="s">
        <v>329</v>
      </c>
      <c r="J44" s="10">
        <f>_xlfn.IFNA(LEFT(I44,LEN(I44)-1)*CHOOSE(MATCH(RIGHT(I44,1), {"K","M","B"},0),1000,1000000,1000000000),I44)</f>
        <v>869610</v>
      </c>
      <c r="K44" t="s">
        <v>330</v>
      </c>
      <c r="L44" s="26">
        <f>_xlfn.IFNA(LEFT(K44,LEN(K44)-1)*CHOOSE(MATCH(RIGHT(K44,1), {"K","M","B"},0),1000,1000000,1000000000),K44)</f>
        <v>12770</v>
      </c>
      <c r="M44" s="3" t="s">
        <v>227</v>
      </c>
      <c r="N44" s="10" t="str">
        <f t="shared" si="0"/>
        <v>0.36</v>
      </c>
      <c r="O44" s="31">
        <f t="shared" si="1"/>
        <v>1.3599999999999999</v>
      </c>
      <c r="P44" s="3" t="s">
        <v>228</v>
      </c>
      <c r="Q44" s="10" t="str">
        <f t="shared" si="5"/>
        <v>28.61</v>
      </c>
      <c r="R44" s="31">
        <f t="shared" si="3"/>
        <v>29.61</v>
      </c>
      <c r="S44" s="4" t="s">
        <v>124</v>
      </c>
      <c r="T44" s="24">
        <f>_xlfn.IFNA(LEFT(S44,LEN(S44)-1)*CHOOSE(MATCH(RIGHT(S44,1), {"K","M","B"},0),1000,1000000,1000000000),S44)</f>
        <v>250000</v>
      </c>
      <c r="U44" s="1" t="s">
        <v>92</v>
      </c>
      <c r="V44" s="10">
        <f>_xlfn.IFNA(LEFT(U44,LEN(U44)-1)*CHOOSE(MATCH(RIGHT(U44,1), {"K","M","B"},0),1000,1000000,1000000000),U44)</f>
        <v>2200000</v>
      </c>
      <c r="W44" s="15">
        <v>44466</v>
      </c>
      <c r="X44" s="5">
        <v>44467</v>
      </c>
      <c r="Y44" s="5">
        <v>44529</v>
      </c>
      <c r="Z44" s="20">
        <f t="shared" si="4"/>
        <v>62</v>
      </c>
      <c r="AA44" t="s">
        <v>1741</v>
      </c>
    </row>
    <row r="45" spans="1:27" ht="15.75" thickBot="1" x14ac:dyDescent="0.3">
      <c r="A45">
        <v>44</v>
      </c>
      <c r="B45">
        <v>2</v>
      </c>
      <c r="C45" t="s">
        <v>333</v>
      </c>
      <c r="D45" t="s">
        <v>425</v>
      </c>
      <c r="E45" t="s">
        <v>426</v>
      </c>
      <c r="F45" t="s">
        <v>1727</v>
      </c>
      <c r="G45" t="s">
        <v>1731</v>
      </c>
      <c r="H45" t="s">
        <v>1792</v>
      </c>
      <c r="I45" t="s">
        <v>331</v>
      </c>
      <c r="J45" s="10">
        <f>_xlfn.IFNA(LEFT(I45,LEN(I45)-1)*CHOOSE(MATCH(RIGHT(I45,1), {"K","M","B"},0),1000,1000000,1000000000),I45)</f>
        <v>12380000</v>
      </c>
      <c r="K45" t="s">
        <v>332</v>
      </c>
      <c r="L45" s="26">
        <f>_xlfn.IFNA(LEFT(K45,LEN(K45)-1)*CHOOSE(MATCH(RIGHT(K45,1), {"K","M","B"},0),1000,1000000,1000000000),K45)</f>
        <v>275320</v>
      </c>
      <c r="M45" s="3" t="s">
        <v>229</v>
      </c>
      <c r="N45" s="10" t="str">
        <f t="shared" si="0"/>
        <v>1.98</v>
      </c>
      <c r="O45" s="31">
        <f t="shared" si="1"/>
        <v>2.98</v>
      </c>
      <c r="P45" s="4" t="s">
        <v>230</v>
      </c>
      <c r="Q45" s="10" t="str">
        <f t="shared" si="5"/>
        <v>28.21</v>
      </c>
      <c r="R45" s="31">
        <f t="shared" si="3"/>
        <v>29.21</v>
      </c>
      <c r="S45" s="1" t="s">
        <v>58</v>
      </c>
      <c r="T45" s="24">
        <f>_xlfn.IFNA(LEFT(S45,LEN(S45)-1)*CHOOSE(MATCH(RIGHT(S45,1), {"K","M","B"},0),1000,1000000,1000000000),S45)</f>
        <v>150000</v>
      </c>
      <c r="U45" s="2" t="s">
        <v>231</v>
      </c>
      <c r="V45" s="10">
        <f>_xlfn.IFNA(LEFT(U45,LEN(U45)-1)*CHOOSE(MATCH(RIGHT(U45,1), {"K","M","B"},0),1000,1000000,1000000000),U45)</f>
        <v>4280000</v>
      </c>
      <c r="W45" s="5">
        <v>44342</v>
      </c>
      <c r="X45" s="5">
        <v>44343</v>
      </c>
      <c r="Y45" s="5">
        <v>44353</v>
      </c>
      <c r="Z45" s="20">
        <f t="shared" si="4"/>
        <v>10</v>
      </c>
      <c r="AA45" t="s">
        <v>1741</v>
      </c>
    </row>
    <row r="46" spans="1:27" ht="15.75" thickBot="1" x14ac:dyDescent="0.3">
      <c r="A46">
        <v>45</v>
      </c>
      <c r="B46">
        <v>2</v>
      </c>
      <c r="C46" t="s">
        <v>333</v>
      </c>
      <c r="D46" t="s">
        <v>427</v>
      </c>
      <c r="E46" t="s">
        <v>428</v>
      </c>
      <c r="F46" t="s">
        <v>1743</v>
      </c>
      <c r="G46" t="s">
        <v>334</v>
      </c>
      <c r="H46" t="s">
        <v>1793</v>
      </c>
      <c r="I46" s="8" t="s">
        <v>439</v>
      </c>
      <c r="J46" s="10">
        <f>_xlfn.IFNA(LEFT(I46,LEN(I46)-1)*CHOOSE(MATCH(RIGHT(I46,1), {"K","M","B"},0),1000,1000000,1000000000),I46)</f>
        <v>224640</v>
      </c>
      <c r="K46" s="8" t="s">
        <v>440</v>
      </c>
      <c r="L46" s="26">
        <f>_xlfn.IFNA(LEFT(K46,LEN(K46)-1)*CHOOSE(MATCH(RIGHT(K46,1), {"K","M","B"},0),1000,1000000,1000000000),K46)</f>
        <v>8920</v>
      </c>
      <c r="M46" s="8" t="s">
        <v>232</v>
      </c>
      <c r="N46" s="10" t="str">
        <f t="shared" si="0"/>
        <v>0.16</v>
      </c>
      <c r="O46" s="31">
        <f t="shared" si="1"/>
        <v>1.1599999999999999</v>
      </c>
      <c r="P46" s="8" t="s">
        <v>233</v>
      </c>
      <c r="Q46" s="10" t="str">
        <f t="shared" si="5"/>
        <v>27.49</v>
      </c>
      <c r="R46" s="31">
        <f t="shared" si="3"/>
        <v>28.49</v>
      </c>
      <c r="S46" s="8" t="s">
        <v>172</v>
      </c>
      <c r="T46" s="24">
        <f>_xlfn.IFNA(LEFT(S46,LEN(S46)-1)*CHOOSE(MATCH(RIGHT(S46,1), {"K","M","B"},0),1000,1000000,1000000000),S46)</f>
        <v>200000</v>
      </c>
      <c r="U46" s="8" t="s">
        <v>234</v>
      </c>
      <c r="V46" s="10">
        <f>_xlfn.IFNA(LEFT(U46,LEN(U46)-1)*CHOOSE(MATCH(RIGHT(U46,1), {"K","M","B"},0),1000,1000000,1000000000),U46)</f>
        <v>3220000</v>
      </c>
      <c r="W46" s="17">
        <v>44479</v>
      </c>
      <c r="X46" s="5">
        <v>44480</v>
      </c>
      <c r="Y46" s="5">
        <v>44481</v>
      </c>
      <c r="Z46" s="20">
        <f t="shared" si="4"/>
        <v>1</v>
      </c>
      <c r="AA46" t="s">
        <v>1741</v>
      </c>
    </row>
    <row r="47" spans="1:27" ht="15.75" thickBot="1" x14ac:dyDescent="0.3">
      <c r="A47">
        <v>46</v>
      </c>
      <c r="B47">
        <v>2</v>
      </c>
      <c r="C47" t="s">
        <v>333</v>
      </c>
      <c r="D47" t="s">
        <v>429</v>
      </c>
      <c r="E47" t="s">
        <v>430</v>
      </c>
      <c r="F47" t="s">
        <v>1743</v>
      </c>
      <c r="G47" t="s">
        <v>1739</v>
      </c>
      <c r="H47" t="s">
        <v>1794</v>
      </c>
      <c r="I47" s="8" t="s">
        <v>441</v>
      </c>
      <c r="J47" s="10">
        <f>_xlfn.IFNA(LEFT(I47,LEN(I47)-1)*CHOOSE(MATCH(RIGHT(I47,1), {"K","M","B"},0),1000,1000000,1000000000),I47)</f>
        <v>1410000</v>
      </c>
      <c r="K47" s="8" t="s">
        <v>442</v>
      </c>
      <c r="L47" s="26">
        <f>_xlfn.IFNA(LEFT(K47,LEN(K47)-1)*CHOOSE(MATCH(RIGHT(K47,1), {"K","M","B"},0),1000,1000000,1000000000),K47)</f>
        <v>15810</v>
      </c>
      <c r="M47" s="8" t="s">
        <v>235</v>
      </c>
      <c r="N47" s="10" t="str">
        <f t="shared" si="0"/>
        <v>0.43</v>
      </c>
      <c r="O47" s="31">
        <f t="shared" si="1"/>
        <v>1.43</v>
      </c>
      <c r="P47" s="8" t="s">
        <v>236</v>
      </c>
      <c r="Q47" s="10" t="str">
        <f t="shared" si="5"/>
        <v>26.25</v>
      </c>
      <c r="R47" s="31">
        <f t="shared" si="3"/>
        <v>27.25</v>
      </c>
      <c r="S47" s="8" t="s">
        <v>237</v>
      </c>
      <c r="T47" s="24">
        <f>_xlfn.IFNA(LEFT(S47,LEN(S47)-1)*CHOOSE(MATCH(RIGHT(S47,1), {"K","M","B"},0),1000,1000000,1000000000),S47)</f>
        <v>135000</v>
      </c>
      <c r="U47" s="8" t="s">
        <v>238</v>
      </c>
      <c r="V47" s="10">
        <f>_xlfn.IFNA(LEFT(U47,LEN(U47)-1)*CHOOSE(MATCH(RIGHT(U47,1), {"K","M","B"},0),1000,1000000,1000000000),U47)</f>
        <v>2880000</v>
      </c>
      <c r="W47" s="17">
        <v>44528</v>
      </c>
      <c r="X47" s="5">
        <v>44529</v>
      </c>
      <c r="Y47" s="5">
        <v>44532</v>
      </c>
      <c r="Z47" s="20">
        <f t="shared" si="4"/>
        <v>3</v>
      </c>
      <c r="AA47" t="s">
        <v>1741</v>
      </c>
    </row>
    <row r="48" spans="1:27" ht="15.75" thickBot="1" x14ac:dyDescent="0.3">
      <c r="A48">
        <v>47</v>
      </c>
      <c r="B48">
        <v>2</v>
      </c>
      <c r="C48" t="s">
        <v>333</v>
      </c>
      <c r="D48" t="s">
        <v>431</v>
      </c>
      <c r="E48" t="s">
        <v>432</v>
      </c>
      <c r="F48" t="s">
        <v>1727</v>
      </c>
      <c r="G48" t="s">
        <v>1734</v>
      </c>
      <c r="H48" t="s">
        <v>1795</v>
      </c>
      <c r="I48" s="8" t="s">
        <v>443</v>
      </c>
      <c r="J48" s="10">
        <f>_xlfn.IFNA(LEFT(I48,LEN(I48)-1)*CHOOSE(MATCH(RIGHT(I48,1), {"K","M","B"},0),1000,1000000,1000000000),I48)</f>
        <v>434570</v>
      </c>
      <c r="K48" s="8" t="s">
        <v>444</v>
      </c>
      <c r="L48" s="26">
        <f>_xlfn.IFNA(LEFT(K48,LEN(K48)-1)*CHOOSE(MATCH(RIGHT(K48,1), {"K","M","B"},0),1000,1000000,1000000000),K48)</f>
        <v>20110</v>
      </c>
      <c r="M48" s="8" t="s">
        <v>239</v>
      </c>
      <c r="N48" s="10" t="str">
        <f t="shared" si="0"/>
        <v>0.24</v>
      </c>
      <c r="O48" s="31">
        <f t="shared" si="1"/>
        <v>1.24</v>
      </c>
      <c r="P48" s="8" t="s">
        <v>240</v>
      </c>
      <c r="Q48" s="10" t="str">
        <f t="shared" si="5"/>
        <v>25.91</v>
      </c>
      <c r="R48" s="31">
        <f t="shared" si="3"/>
        <v>26.91</v>
      </c>
      <c r="S48" s="8" t="s">
        <v>241</v>
      </c>
      <c r="T48" s="24">
        <f>_xlfn.IFNA(LEFT(S48,LEN(S48)-1)*CHOOSE(MATCH(RIGHT(S48,1), {"K","M","B"},0),1000,1000000,1000000000),S48)</f>
        <v>165000</v>
      </c>
      <c r="U48" s="8" t="s">
        <v>242</v>
      </c>
      <c r="V48" s="10">
        <f>_xlfn.IFNA(LEFT(U48,LEN(U48)-1)*CHOOSE(MATCH(RIGHT(U48,1), {"K","M","B"},0),1000,1000000,1000000000),U48)</f>
        <v>932000</v>
      </c>
      <c r="W48" s="17">
        <v>44249</v>
      </c>
      <c r="X48" s="5">
        <v>44250</v>
      </c>
      <c r="Y48" s="5">
        <v>44259</v>
      </c>
      <c r="Z48" s="20">
        <f t="shared" si="4"/>
        <v>9</v>
      </c>
      <c r="AA48" t="s">
        <v>1741</v>
      </c>
    </row>
    <row r="49" spans="1:27" ht="15.75" thickBot="1" x14ac:dyDescent="0.3">
      <c r="A49">
        <v>48</v>
      </c>
      <c r="B49">
        <v>2</v>
      </c>
      <c r="C49" t="s">
        <v>333</v>
      </c>
      <c r="D49" t="s">
        <v>433</v>
      </c>
      <c r="E49" t="s">
        <v>434</v>
      </c>
      <c r="F49" t="s">
        <v>1796</v>
      </c>
      <c r="G49" t="s">
        <v>1734</v>
      </c>
      <c r="H49" t="s">
        <v>1797</v>
      </c>
      <c r="I49" s="8" t="s">
        <v>445</v>
      </c>
      <c r="J49" s="10">
        <f>_xlfn.IFNA(LEFT(I49,LEN(I49)-1)*CHOOSE(MATCH(RIGHT(I49,1), {"K","M","B"},0),1000,1000000,1000000000),I49)</f>
        <v>10850000</v>
      </c>
      <c r="K49" s="8" t="s">
        <v>446</v>
      </c>
      <c r="L49" s="26">
        <f>_xlfn.IFNA(LEFT(K49,LEN(K49)-1)*CHOOSE(MATCH(RIGHT(K49,1), {"K","M","B"},0),1000,1000000,1000000000),K49)</f>
        <v>553900</v>
      </c>
      <c r="M49" s="8" t="s">
        <v>447</v>
      </c>
      <c r="N49" s="10" t="str">
        <f t="shared" si="0"/>
        <v>0.93</v>
      </c>
      <c r="O49" s="31">
        <f t="shared" si="1"/>
        <v>1.9300000000000002</v>
      </c>
      <c r="P49" s="8" t="s">
        <v>243</v>
      </c>
      <c r="Q49" s="10" t="str">
        <f t="shared" si="5"/>
        <v>25.65</v>
      </c>
      <c r="R49" s="31">
        <f t="shared" si="3"/>
        <v>26.65</v>
      </c>
      <c r="S49" s="8" t="s">
        <v>91</v>
      </c>
      <c r="T49" s="24">
        <f>_xlfn.IFNA(LEFT(S49,LEN(S49)-1)*CHOOSE(MATCH(RIGHT(S49,1), {"K","M","B"},0),1000,1000000,1000000000),S49)</f>
        <v>100000</v>
      </c>
      <c r="U49" s="8" t="s">
        <v>244</v>
      </c>
      <c r="V49" s="10">
        <f>_xlfn.IFNA(LEFT(U49,LEN(U49)-1)*CHOOSE(MATCH(RIGHT(U49,1), {"K","M","B"},0),1000,1000000,1000000000),U49)</f>
        <v>3520000</v>
      </c>
      <c r="W49" s="17">
        <v>44336</v>
      </c>
      <c r="X49" s="5">
        <v>44343</v>
      </c>
      <c r="Y49" s="5">
        <v>44440</v>
      </c>
      <c r="Z49" s="20">
        <f t="shared" si="4"/>
        <v>97</v>
      </c>
      <c r="AA49" t="s">
        <v>1741</v>
      </c>
    </row>
    <row r="50" spans="1:27" ht="15.75" thickBot="1" x14ac:dyDescent="0.3">
      <c r="A50">
        <v>49</v>
      </c>
      <c r="B50">
        <v>2</v>
      </c>
      <c r="C50" t="s">
        <v>333</v>
      </c>
      <c r="D50" t="s">
        <v>435</v>
      </c>
      <c r="E50" t="s">
        <v>436</v>
      </c>
      <c r="F50" t="s">
        <v>1798</v>
      </c>
      <c r="G50" t="s">
        <v>334</v>
      </c>
      <c r="H50" t="s">
        <v>1799</v>
      </c>
      <c r="I50" s="8" t="s">
        <v>448</v>
      </c>
      <c r="J50" s="10">
        <f>_xlfn.IFNA(LEFT(I50,LEN(I50)-1)*CHOOSE(MATCH(RIGHT(I50,1), {"K","M","B"},0),1000,1000000,1000000000),I50)</f>
        <v>230550</v>
      </c>
      <c r="K50" s="8" t="s">
        <v>449</v>
      </c>
      <c r="L50" s="26">
        <f>_xlfn.IFNA(LEFT(K50,LEN(K50)-1)*CHOOSE(MATCH(RIGHT(K50,1), {"K","M","B"},0),1000,1000000,1000000000),K50)</f>
        <v>2920</v>
      </c>
      <c r="M50" s="8" t="s">
        <v>245</v>
      </c>
      <c r="N50" s="10" t="str">
        <f t="shared" si="0"/>
        <v>0.34</v>
      </c>
      <c r="O50" s="31">
        <f t="shared" si="1"/>
        <v>1.34</v>
      </c>
      <c r="P50" s="8" t="s">
        <v>246</v>
      </c>
      <c r="Q50" s="10" t="str">
        <f t="shared" si="5"/>
        <v>24.78</v>
      </c>
      <c r="R50" s="31">
        <f t="shared" si="3"/>
        <v>25.78</v>
      </c>
      <c r="S50" s="8" t="s">
        <v>91</v>
      </c>
      <c r="T50" s="24">
        <f>_xlfn.IFNA(LEFT(S50,LEN(S50)-1)*CHOOSE(MATCH(RIGHT(S50,1), {"K","M","B"},0),1000,1000000,1000000000),S50)</f>
        <v>100000</v>
      </c>
      <c r="U50" s="8" t="s">
        <v>247</v>
      </c>
      <c r="V50" s="10">
        <f>_xlfn.IFNA(LEFT(U50,LEN(U50)-1)*CHOOSE(MATCH(RIGHT(U50,1), {"K","M","B"},0),1000,1000000,1000000000),U50)</f>
        <v>1610000</v>
      </c>
      <c r="W50" s="17">
        <v>44437</v>
      </c>
      <c r="X50" s="5">
        <v>44438</v>
      </c>
      <c r="Y50" s="5">
        <v>44442</v>
      </c>
      <c r="Z50" s="20">
        <f t="shared" si="4"/>
        <v>4</v>
      </c>
      <c r="AA50" t="s">
        <v>1741</v>
      </c>
    </row>
    <row r="51" spans="1:27" ht="15.75" thickBot="1" x14ac:dyDescent="0.3">
      <c r="A51">
        <v>50</v>
      </c>
      <c r="B51">
        <v>2</v>
      </c>
      <c r="C51" t="s">
        <v>333</v>
      </c>
      <c r="D51" t="s">
        <v>437</v>
      </c>
      <c r="E51" t="s">
        <v>438</v>
      </c>
      <c r="F51" t="s">
        <v>2045</v>
      </c>
      <c r="G51" t="s">
        <v>1734</v>
      </c>
      <c r="H51" t="s">
        <v>1800</v>
      </c>
      <c r="I51" s="8" t="s">
        <v>450</v>
      </c>
      <c r="J51" s="10">
        <f>_xlfn.IFNA(LEFT(I51,LEN(I51)-1)*CHOOSE(MATCH(RIGHT(I51,1), {"K","M","B"},0),1000,1000000,1000000000),I51)</f>
        <v>1040000</v>
      </c>
      <c r="K51" s="8" t="s">
        <v>451</v>
      </c>
      <c r="L51" s="26">
        <f>_xlfn.IFNA(LEFT(K51,LEN(K51)-1)*CHOOSE(MATCH(RIGHT(K51,1), {"K","M","B"},0),1000,1000000,1000000000),K51)</f>
        <v>223680</v>
      </c>
      <c r="M51" s="8" t="s">
        <v>50</v>
      </c>
      <c r="N51" s="10" t="str">
        <f t="shared" si="0"/>
        <v>0.07</v>
      </c>
      <c r="O51" s="31">
        <f t="shared" si="1"/>
        <v>1.07</v>
      </c>
      <c r="P51" s="8" t="s">
        <v>248</v>
      </c>
      <c r="Q51" s="10" t="str">
        <f t="shared" si="5"/>
        <v>24.59</v>
      </c>
      <c r="R51" s="31">
        <f t="shared" si="3"/>
        <v>25.59</v>
      </c>
      <c r="S51" s="8" t="s">
        <v>91</v>
      </c>
      <c r="T51" s="24">
        <f>_xlfn.IFNA(LEFT(S51,LEN(S51)-1)*CHOOSE(MATCH(RIGHT(S51,1), {"K","M","B"},0),1000,1000000,1000000000),S51)</f>
        <v>100000</v>
      </c>
      <c r="U51" s="8" t="s">
        <v>249</v>
      </c>
      <c r="V51" s="10">
        <f>_xlfn.IFNA(LEFT(U51,LEN(U51)-1)*CHOOSE(MATCH(RIGHT(U51,1), {"K","M","B"},0),1000,1000000,1000000000),U51)</f>
        <v>1690000</v>
      </c>
      <c r="W51" s="17">
        <v>44315</v>
      </c>
      <c r="X51" s="5">
        <v>44317</v>
      </c>
      <c r="Y51" s="5">
        <v>44348</v>
      </c>
      <c r="Z51" s="20">
        <f t="shared" si="4"/>
        <v>31</v>
      </c>
      <c r="AA51" t="s">
        <v>1741</v>
      </c>
    </row>
    <row r="52" spans="1:27" ht="15.75" thickBot="1" x14ac:dyDescent="0.3">
      <c r="A52">
        <v>51</v>
      </c>
      <c r="B52">
        <v>2</v>
      </c>
      <c r="C52" t="s">
        <v>333</v>
      </c>
      <c r="D52" t="s">
        <v>452</v>
      </c>
      <c r="E52" t="s">
        <v>453</v>
      </c>
      <c r="F52" t="s">
        <v>1743</v>
      </c>
      <c r="G52" t="s">
        <v>334</v>
      </c>
      <c r="H52" t="s">
        <v>1801</v>
      </c>
      <c r="I52" s="8" t="s">
        <v>551</v>
      </c>
      <c r="J52" s="10">
        <f>_xlfn.IFNA(LEFT(I52,LEN(I52)-1)*CHOOSE(MATCH(RIGHT(I52,1), {"K","M","B"},0),1000,1000000,1000000000),I52)</f>
        <v>12770000</v>
      </c>
      <c r="K52" s="8" t="s">
        <v>552</v>
      </c>
      <c r="L52" s="26">
        <f>_xlfn.IFNA(LEFT(K52,LEN(K52)-1)*CHOOSE(MATCH(RIGHT(K52,1), {"K","M","B"},0),1000,1000000,1000000000),K52)</f>
        <v>14390000</v>
      </c>
      <c r="M52" s="8" t="s">
        <v>553</v>
      </c>
      <c r="N52" s="10" t="str">
        <f t="shared" si="0"/>
        <v>8.17</v>
      </c>
      <c r="O52" s="31">
        <f t="shared" si="1"/>
        <v>9.17</v>
      </c>
      <c r="P52" s="8" t="s">
        <v>554</v>
      </c>
      <c r="Q52" s="10" t="str">
        <f t="shared" si="5"/>
        <v>24.00</v>
      </c>
      <c r="R52" s="31">
        <f t="shared" si="3"/>
        <v>25</v>
      </c>
      <c r="S52" s="8" t="s">
        <v>124</v>
      </c>
      <c r="T52" s="24">
        <f>_xlfn.IFNA(LEFT(S52,LEN(S52)-1)*CHOOSE(MATCH(RIGHT(S52,1), {"K","M","B"},0),1000,1000000,1000000000),S52)</f>
        <v>250000</v>
      </c>
      <c r="U52" s="8" t="s">
        <v>226</v>
      </c>
      <c r="V52" s="10">
        <f>_xlfn.IFNA(LEFT(U52,LEN(U52)-1)*CHOOSE(MATCH(RIGHT(U52,1), {"K","M","B"},0),1000,1000000,1000000000),U52)</f>
        <v>3150000</v>
      </c>
      <c r="W52" s="17">
        <v>44759</v>
      </c>
      <c r="X52" s="5">
        <v>44760</v>
      </c>
      <c r="Y52" s="5">
        <v>44763</v>
      </c>
      <c r="Z52" s="20">
        <f t="shared" si="4"/>
        <v>3</v>
      </c>
      <c r="AA52" t="s">
        <v>1741</v>
      </c>
    </row>
    <row r="53" spans="1:27" ht="15.75" thickBot="1" x14ac:dyDescent="0.3">
      <c r="A53">
        <v>52</v>
      </c>
      <c r="B53">
        <v>2</v>
      </c>
      <c r="C53" t="s">
        <v>333</v>
      </c>
      <c r="D53" t="s">
        <v>454</v>
      </c>
      <c r="E53" t="s">
        <v>455</v>
      </c>
      <c r="F53" t="s">
        <v>1727</v>
      </c>
      <c r="G53" t="s">
        <v>1728</v>
      </c>
      <c r="H53" t="s">
        <v>1802</v>
      </c>
      <c r="I53" s="8" t="s">
        <v>555</v>
      </c>
      <c r="J53" s="10">
        <f>_xlfn.IFNA(LEFT(I53,LEN(I53)-1)*CHOOSE(MATCH(RIGHT(I53,1), {"K","M","B"},0),1000,1000000,1000000000),I53)</f>
        <v>4820000</v>
      </c>
      <c r="K53" s="8" t="s">
        <v>556</v>
      </c>
      <c r="L53" s="26">
        <f>_xlfn.IFNA(LEFT(K53,LEN(K53)-1)*CHOOSE(MATCH(RIGHT(K53,1), {"K","M","B"},0),1000,1000000,1000000000),K53)</f>
        <v>43610</v>
      </c>
      <c r="M53" s="8" t="s">
        <v>557</v>
      </c>
      <c r="N53" s="10" t="str">
        <f t="shared" si="0"/>
        <v>1.41</v>
      </c>
      <c r="O53" s="31">
        <f t="shared" si="1"/>
        <v>2.41</v>
      </c>
      <c r="P53" s="8" t="s">
        <v>558</v>
      </c>
      <c r="Q53" s="10" t="str">
        <f t="shared" si="5"/>
        <v>22.30</v>
      </c>
      <c r="R53" s="31">
        <f t="shared" si="3"/>
        <v>23.3</v>
      </c>
      <c r="S53" s="8" t="s">
        <v>559</v>
      </c>
      <c r="T53" s="24">
        <f>_xlfn.IFNA(LEFT(S53,LEN(S53)-1)*CHOOSE(MATCH(RIGHT(S53,1), {"K","M","B"},0),1000,1000000,1000000000),S53)</f>
        <v>500000</v>
      </c>
      <c r="U53" s="8" t="s">
        <v>560</v>
      </c>
      <c r="V53" s="10">
        <f>_xlfn.IFNA(LEFT(U53,LEN(U53)-1)*CHOOSE(MATCH(RIGHT(U53,1), {"K","M","B"},0),1000,1000000,1000000000),U53)</f>
        <v>4540000</v>
      </c>
      <c r="W53" s="17">
        <v>44460</v>
      </c>
      <c r="X53" s="5">
        <v>44461</v>
      </c>
      <c r="Y53" s="5">
        <v>44523</v>
      </c>
      <c r="Z53" s="20">
        <f t="shared" si="4"/>
        <v>62</v>
      </c>
      <c r="AA53" t="s">
        <v>1741</v>
      </c>
    </row>
    <row r="54" spans="1:27" ht="15.75" thickBot="1" x14ac:dyDescent="0.3">
      <c r="A54">
        <v>53</v>
      </c>
      <c r="B54">
        <v>2</v>
      </c>
      <c r="C54" t="s">
        <v>333</v>
      </c>
      <c r="D54" t="s">
        <v>456</v>
      </c>
      <c r="E54" t="s">
        <v>457</v>
      </c>
      <c r="F54" t="s">
        <v>1727</v>
      </c>
      <c r="G54" t="s">
        <v>1731</v>
      </c>
      <c r="H54" t="s">
        <v>1803</v>
      </c>
      <c r="I54" s="8" t="s">
        <v>561</v>
      </c>
      <c r="J54" s="10">
        <f>_xlfn.IFNA(LEFT(I54,LEN(I54)-1)*CHOOSE(MATCH(RIGHT(I54,1), {"K","M","B"},0),1000,1000000,1000000000),I54)</f>
        <v>29650000</v>
      </c>
      <c r="K54" s="8" t="s">
        <v>293</v>
      </c>
      <c r="L54" s="26">
        <f>_xlfn.IFNA(LEFT(K54,LEN(K54)-1)*CHOOSE(MATCH(RIGHT(K54,1), {"K","M","B"},0),1000,1000000,1000000000),K54)</f>
        <v>1000000</v>
      </c>
      <c r="M54" s="8" t="s">
        <v>245</v>
      </c>
      <c r="N54" s="10" t="str">
        <f t="shared" si="0"/>
        <v>0.34</v>
      </c>
      <c r="O54" s="31">
        <f t="shared" si="1"/>
        <v>1.34</v>
      </c>
      <c r="P54" s="8" t="s">
        <v>562</v>
      </c>
      <c r="Q54" s="10" t="str">
        <f t="shared" si="5"/>
        <v>21.55</v>
      </c>
      <c r="R54" s="31">
        <f t="shared" si="3"/>
        <v>22.55</v>
      </c>
      <c r="S54" s="8" t="s">
        <v>293</v>
      </c>
      <c r="T54" s="24">
        <f>_xlfn.IFNA(LEFT(S54,LEN(S54)-1)*CHOOSE(MATCH(RIGHT(S54,1), {"K","M","B"},0),1000,1000000,1000000000),S54)</f>
        <v>1000000</v>
      </c>
      <c r="U54" s="8" t="s">
        <v>563</v>
      </c>
      <c r="V54" s="10">
        <f>_xlfn.IFNA(LEFT(U54,LEN(U54)-1)*CHOOSE(MATCH(RIGHT(U54,1), {"K","M","B"},0),1000,1000000,1000000000),U54)</f>
        <v>37900000</v>
      </c>
      <c r="W54" s="17">
        <v>44306</v>
      </c>
      <c r="X54" s="5">
        <v>44313</v>
      </c>
      <c r="Y54" s="28">
        <v>44507</v>
      </c>
      <c r="Z54" s="20">
        <f t="shared" si="4"/>
        <v>194</v>
      </c>
      <c r="AA54" t="s">
        <v>1741</v>
      </c>
    </row>
    <row r="55" spans="1:27" ht="15.75" thickBot="1" x14ac:dyDescent="0.3">
      <c r="A55">
        <v>54</v>
      </c>
      <c r="B55">
        <v>2</v>
      </c>
      <c r="C55" t="s">
        <v>333</v>
      </c>
      <c r="D55" t="s">
        <v>458</v>
      </c>
      <c r="E55" t="s">
        <v>459</v>
      </c>
      <c r="F55" t="s">
        <v>1743</v>
      </c>
      <c r="G55" t="s">
        <v>334</v>
      </c>
      <c r="H55" t="s">
        <v>1804</v>
      </c>
      <c r="I55" s="8" t="s">
        <v>611</v>
      </c>
      <c r="J55" s="10">
        <f>_xlfn.IFNA(LEFT(I55,LEN(I55)-1)*CHOOSE(MATCH(RIGHT(I55,1), {"K","M","B"},0),1000,1000000,1000000000),I55)</f>
        <v>506560</v>
      </c>
      <c r="K55" s="8" t="s">
        <v>612</v>
      </c>
      <c r="L55" s="26">
        <f>_xlfn.IFNA(LEFT(K55,LEN(K55)-1)*CHOOSE(MATCH(RIGHT(K55,1), {"K","M","B"},0),1000,1000000,1000000000),K55)</f>
        <v>3600</v>
      </c>
      <c r="M55" s="8" t="s">
        <v>232</v>
      </c>
      <c r="N55" s="10" t="str">
        <f t="shared" si="0"/>
        <v>0.16</v>
      </c>
      <c r="O55" s="31">
        <f t="shared" si="1"/>
        <v>1.1599999999999999</v>
      </c>
      <c r="P55" s="8" t="s">
        <v>613</v>
      </c>
      <c r="Q55" s="10" t="str">
        <f t="shared" si="5"/>
        <v>21.18</v>
      </c>
      <c r="R55" s="31">
        <f t="shared" si="3"/>
        <v>22.18</v>
      </c>
      <c r="S55" s="8" t="s">
        <v>91</v>
      </c>
      <c r="T55" s="24">
        <f>_xlfn.IFNA(LEFT(S55,LEN(S55)-1)*CHOOSE(MATCH(RIGHT(S55,1), {"K","M","B"},0),1000,1000000,1000000000),S55)</f>
        <v>100000</v>
      </c>
      <c r="U55" s="8" t="s">
        <v>249</v>
      </c>
      <c r="V55" s="10">
        <f>_xlfn.IFNA(LEFT(U55,LEN(U55)-1)*CHOOSE(MATCH(RIGHT(U55,1), {"K","M","B"},0),1000,1000000,1000000000),U55)</f>
        <v>1690000</v>
      </c>
      <c r="W55" s="17">
        <v>44484</v>
      </c>
      <c r="X55" s="5">
        <v>44486</v>
      </c>
      <c r="Y55" s="5">
        <v>44502</v>
      </c>
      <c r="Z55" s="20">
        <f t="shared" si="4"/>
        <v>16</v>
      </c>
      <c r="AA55" t="s">
        <v>1741</v>
      </c>
    </row>
    <row r="56" spans="1:27" ht="15.75" thickBot="1" x14ac:dyDescent="0.3">
      <c r="A56">
        <v>55</v>
      </c>
      <c r="B56">
        <v>2</v>
      </c>
      <c r="C56" t="s">
        <v>333</v>
      </c>
      <c r="D56" t="s">
        <v>460</v>
      </c>
      <c r="E56" t="s">
        <v>461</v>
      </c>
      <c r="F56" t="s">
        <v>1736</v>
      </c>
      <c r="G56" t="s">
        <v>1734</v>
      </c>
      <c r="H56" t="s">
        <v>1805</v>
      </c>
      <c r="I56" s="8" t="s">
        <v>564</v>
      </c>
      <c r="J56" s="10">
        <f>_xlfn.IFNA(LEFT(I56,LEN(I56)-1)*CHOOSE(MATCH(RIGHT(I56,1), {"K","M","B"},0),1000,1000000,1000000000),I56)</f>
        <v>231600</v>
      </c>
      <c r="K56" s="8" t="s">
        <v>565</v>
      </c>
      <c r="L56" s="26">
        <f>_xlfn.IFNA(LEFT(K56,LEN(K56)-1)*CHOOSE(MATCH(RIGHT(K56,1), {"K","M","B"},0),1000,1000000,1000000000),K56)</f>
        <v>317290</v>
      </c>
      <c r="M56" s="8" t="s">
        <v>52</v>
      </c>
      <c r="N56" s="10" t="str">
        <f t="shared" si="0"/>
        <v>0.11</v>
      </c>
      <c r="O56" s="31">
        <f t="shared" si="1"/>
        <v>1.1100000000000001</v>
      </c>
      <c r="P56" s="8" t="s">
        <v>566</v>
      </c>
      <c r="Q56" s="10" t="str">
        <f t="shared" si="5"/>
        <v>18.70</v>
      </c>
      <c r="R56" s="31">
        <f t="shared" si="3"/>
        <v>19.7</v>
      </c>
      <c r="S56" s="8" t="s">
        <v>120</v>
      </c>
      <c r="T56" s="24">
        <f>_xlfn.IFNA(LEFT(S56,LEN(S56)-1)*CHOOSE(MATCH(RIGHT(S56,1), {"K","M","B"},0),1000,1000000,1000000000),S56)</f>
        <v>125000</v>
      </c>
      <c r="U56" s="8" t="s">
        <v>567</v>
      </c>
      <c r="V56" s="10">
        <f>_xlfn.IFNA(LEFT(U56,LEN(U56)-1)*CHOOSE(MATCH(RIGHT(U56,1), {"K","M","B"},0),1000,1000000,1000000000),U56)</f>
        <v>1400000</v>
      </c>
      <c r="W56" s="17">
        <v>44171</v>
      </c>
      <c r="X56" s="5">
        <v>44177</v>
      </c>
      <c r="Y56" s="5">
        <v>44278</v>
      </c>
      <c r="Z56" s="20">
        <f t="shared" si="4"/>
        <v>101</v>
      </c>
      <c r="AA56" t="s">
        <v>1741</v>
      </c>
    </row>
    <row r="57" spans="1:27" ht="15.75" thickBot="1" x14ac:dyDescent="0.3">
      <c r="A57">
        <v>56</v>
      </c>
      <c r="B57">
        <v>2</v>
      </c>
      <c r="C57" t="s">
        <v>333</v>
      </c>
      <c r="D57" t="s">
        <v>462</v>
      </c>
      <c r="E57" t="s">
        <v>463</v>
      </c>
      <c r="F57" t="s">
        <v>1727</v>
      </c>
      <c r="G57" t="s">
        <v>1754</v>
      </c>
      <c r="H57" t="s">
        <v>2046</v>
      </c>
      <c r="I57" s="8" t="s">
        <v>568</v>
      </c>
      <c r="J57" s="10">
        <f>_xlfn.IFNA(LEFT(I57,LEN(I57)-1)*CHOOSE(MATCH(RIGHT(I57,1), {"K","M","B"},0),1000,1000000,1000000000),I57)</f>
        <v>249010</v>
      </c>
      <c r="K57" s="8" t="s">
        <v>569</v>
      </c>
      <c r="L57" s="26">
        <f>_xlfn.IFNA(LEFT(K57,LEN(K57)-1)*CHOOSE(MATCH(RIGHT(K57,1), {"K","M","B"},0),1000,1000000,1000000000),K57)</f>
        <v>20830</v>
      </c>
      <c r="M57" s="8" t="s">
        <v>50</v>
      </c>
      <c r="N57" s="10" t="str">
        <f t="shared" si="0"/>
        <v>0.07</v>
      </c>
      <c r="O57" s="31">
        <f t="shared" si="1"/>
        <v>1.07</v>
      </c>
      <c r="P57" s="8" t="s">
        <v>570</v>
      </c>
      <c r="Q57" s="10" t="str">
        <f t="shared" si="5"/>
        <v>18.45</v>
      </c>
      <c r="R57" s="31">
        <f t="shared" si="3"/>
        <v>19.45</v>
      </c>
      <c r="S57" s="8" t="s">
        <v>571</v>
      </c>
      <c r="T57" s="24">
        <f>_xlfn.IFNA(LEFT(S57,LEN(S57)-1)*CHOOSE(MATCH(RIGHT(S57,1), {"K","M","B"},0),1000,1000000,1000000000),S57)</f>
        <v>300000</v>
      </c>
      <c r="U57" s="8" t="s">
        <v>572</v>
      </c>
      <c r="V57" s="10">
        <f>_xlfn.IFNA(LEFT(U57,LEN(U57)-1)*CHOOSE(MATCH(RIGHT(U57,1), {"K","M","B"},0),1000,1000000,1000000000),U57)</f>
        <v>1840000</v>
      </c>
      <c r="W57" s="17">
        <v>44257</v>
      </c>
      <c r="X57" s="5">
        <v>44260</v>
      </c>
      <c r="Y57" s="5">
        <v>44271</v>
      </c>
      <c r="Z57" s="20">
        <f t="shared" si="4"/>
        <v>11</v>
      </c>
      <c r="AA57" s="29" t="s">
        <v>1742</v>
      </c>
    </row>
    <row r="58" spans="1:27" ht="15.75" thickBot="1" x14ac:dyDescent="0.3">
      <c r="A58">
        <v>57</v>
      </c>
      <c r="B58">
        <v>2</v>
      </c>
      <c r="C58" t="s">
        <v>333</v>
      </c>
      <c r="D58" t="s">
        <v>464</v>
      </c>
      <c r="E58" t="s">
        <v>465</v>
      </c>
      <c r="F58" t="s">
        <v>1806</v>
      </c>
      <c r="G58" t="s">
        <v>1739</v>
      </c>
      <c r="H58" t="s">
        <v>1807</v>
      </c>
      <c r="I58" s="8" t="s">
        <v>573</v>
      </c>
      <c r="J58" s="10">
        <f>_xlfn.IFNA(LEFT(I58,LEN(I58)-1)*CHOOSE(MATCH(RIGHT(I58,1), {"K","M","B"},0),1000,1000000,1000000000),I58)</f>
        <v>198490</v>
      </c>
      <c r="K58" s="8" t="s">
        <v>574</v>
      </c>
      <c r="L58" s="26">
        <f>_xlfn.IFNA(LEFT(K58,LEN(K58)-1)*CHOOSE(MATCH(RIGHT(K58,1), {"K","M","B"},0),1000,1000000,1000000000),K58)</f>
        <v>19830</v>
      </c>
      <c r="M58" s="8" t="s">
        <v>575</v>
      </c>
      <c r="N58" s="10" t="str">
        <f t="shared" si="0"/>
        <v>0.29</v>
      </c>
      <c r="O58" s="31">
        <f t="shared" si="1"/>
        <v>1.29</v>
      </c>
      <c r="P58" s="8" t="s">
        <v>576</v>
      </c>
      <c r="Q58" s="10" t="str">
        <f t="shared" si="5"/>
        <v>17.09</v>
      </c>
      <c r="R58" s="31">
        <f t="shared" si="3"/>
        <v>18.09</v>
      </c>
      <c r="S58" s="8" t="s">
        <v>577</v>
      </c>
      <c r="T58" s="24">
        <f>_xlfn.IFNA(LEFT(S58,LEN(S58)-1)*CHOOSE(MATCH(RIGHT(S58,1), {"K","M","B"},0),1000,1000000,1000000000),S58)</f>
        <v>875000</v>
      </c>
      <c r="U58" s="8" t="s">
        <v>578</v>
      </c>
      <c r="V58" s="10">
        <f>_xlfn.IFNA(LEFT(U58,LEN(U58)-1)*CHOOSE(MATCH(RIGHT(U58,1), {"K","M","B"},0),1000,1000000,1000000000),U58)</f>
        <v>2089999.9999999998</v>
      </c>
      <c r="W58" s="17">
        <v>44276</v>
      </c>
      <c r="X58" s="5">
        <v>44279</v>
      </c>
      <c r="Y58" s="5">
        <v>44326</v>
      </c>
      <c r="Z58" s="20">
        <f t="shared" si="4"/>
        <v>47</v>
      </c>
      <c r="AA58" t="s">
        <v>1741</v>
      </c>
    </row>
    <row r="59" spans="1:27" ht="15.75" thickBot="1" x14ac:dyDescent="0.3">
      <c r="A59">
        <v>58</v>
      </c>
      <c r="B59">
        <v>2</v>
      </c>
      <c r="C59" t="s">
        <v>333</v>
      </c>
      <c r="D59" t="s">
        <v>466</v>
      </c>
      <c r="E59" t="s">
        <v>467</v>
      </c>
      <c r="F59" t="s">
        <v>1727</v>
      </c>
      <c r="G59" t="s">
        <v>334</v>
      </c>
      <c r="H59" t="s">
        <v>1808</v>
      </c>
      <c r="I59" s="8" t="s">
        <v>579</v>
      </c>
      <c r="J59" s="10">
        <f>_xlfn.IFNA(LEFT(I59,LEN(I59)-1)*CHOOSE(MATCH(RIGHT(I59,1), {"K","M","B"},0),1000,1000000,1000000000),I59)</f>
        <v>3740000</v>
      </c>
      <c r="K59" s="8" t="s">
        <v>580</v>
      </c>
      <c r="L59" s="26">
        <f>_xlfn.IFNA(LEFT(K59,LEN(K59)-1)*CHOOSE(MATCH(RIGHT(K59,1), {"K","M","B"},0),1000,1000000,1000000000),K59)</f>
        <v>61930</v>
      </c>
      <c r="M59" s="8" t="s">
        <v>581</v>
      </c>
      <c r="N59" s="10" t="str">
        <f t="shared" si="0"/>
        <v>0.97</v>
      </c>
      <c r="O59" s="31">
        <f t="shared" si="1"/>
        <v>1.97</v>
      </c>
      <c r="P59" s="8" t="s">
        <v>582</v>
      </c>
      <c r="Q59" s="10" t="str">
        <f t="shared" si="5"/>
        <v>16.38</v>
      </c>
      <c r="R59" s="31">
        <f t="shared" si="3"/>
        <v>17.38</v>
      </c>
      <c r="S59" s="8" t="s">
        <v>583</v>
      </c>
      <c r="T59" s="24">
        <f>_xlfn.IFNA(LEFT(S59,LEN(S59)-1)*CHOOSE(MATCH(RIGHT(S59,1), {"K","M","B"},0),1000,1000000,1000000000),S59)</f>
        <v>156000</v>
      </c>
      <c r="U59" s="8" t="s">
        <v>584</v>
      </c>
      <c r="V59" s="10">
        <f>_xlfn.IFNA(LEFT(U59,LEN(U59)-1)*CHOOSE(MATCH(RIGHT(U59,1), {"K","M","B"},0),1000,1000000,1000000000),U59)</f>
        <v>1500000</v>
      </c>
      <c r="W59" s="17">
        <v>44313</v>
      </c>
      <c r="X59" s="5">
        <v>44318</v>
      </c>
      <c r="Y59" s="5">
        <v>44327</v>
      </c>
      <c r="Z59" s="20">
        <f t="shared" si="4"/>
        <v>9</v>
      </c>
      <c r="AA59" t="s">
        <v>1741</v>
      </c>
    </row>
    <row r="60" spans="1:27" ht="15.75" thickBot="1" x14ac:dyDescent="0.3">
      <c r="A60">
        <v>59</v>
      </c>
      <c r="B60">
        <v>2</v>
      </c>
      <c r="C60" t="s">
        <v>333</v>
      </c>
      <c r="D60" t="s">
        <v>468</v>
      </c>
      <c r="E60" t="s">
        <v>469</v>
      </c>
      <c r="F60" t="s">
        <v>1809</v>
      </c>
      <c r="G60" t="s">
        <v>1734</v>
      </c>
      <c r="H60" t="s">
        <v>1810</v>
      </c>
      <c r="I60" s="8" t="s">
        <v>585</v>
      </c>
      <c r="J60" s="10">
        <f>_xlfn.IFNA(LEFT(I60,LEN(I60)-1)*CHOOSE(MATCH(RIGHT(I60,1), {"K","M","B"},0),1000,1000000,1000000000),I60)</f>
        <v>401140</v>
      </c>
      <c r="K60" s="8" t="s">
        <v>586</v>
      </c>
      <c r="L60" s="26">
        <f>_xlfn.IFNA(LEFT(K60,LEN(K60)-1)*CHOOSE(MATCH(RIGHT(K60,1), {"K","M","B"},0),1000,1000000,1000000000),K60)</f>
        <v>316440</v>
      </c>
      <c r="M60" s="8" t="s">
        <v>587</v>
      </c>
      <c r="N60" s="10" t="str">
        <f t="shared" si="0"/>
        <v>0.13</v>
      </c>
      <c r="O60" s="31">
        <f t="shared" si="1"/>
        <v>1.1299999999999999</v>
      </c>
      <c r="P60" s="8" t="s">
        <v>588</v>
      </c>
      <c r="Q60" s="10" t="str">
        <f t="shared" si="5"/>
        <v>16.37</v>
      </c>
      <c r="R60" s="31">
        <f t="shared" si="3"/>
        <v>17.37</v>
      </c>
      <c r="S60" s="8" t="s">
        <v>58</v>
      </c>
      <c r="T60" s="24">
        <f>_xlfn.IFNA(LEFT(S60,LEN(S60)-1)*CHOOSE(MATCH(RIGHT(S60,1), {"K","M","B"},0),1000,1000000,1000000000),S60)</f>
        <v>150000</v>
      </c>
      <c r="U60" s="8" t="s">
        <v>589</v>
      </c>
      <c r="V60" s="10">
        <f>_xlfn.IFNA(LEFT(U60,LEN(U60)-1)*CHOOSE(MATCH(RIGHT(U60,1), {"K","M","B"},0),1000,1000000,1000000000),U60)</f>
        <v>3000000</v>
      </c>
      <c r="W60" s="17">
        <v>44529</v>
      </c>
      <c r="X60" s="5">
        <v>44530</v>
      </c>
      <c r="Y60" s="5">
        <v>44471</v>
      </c>
      <c r="Z60" s="20">
        <f t="shared" si="4"/>
        <v>-59</v>
      </c>
      <c r="AA60" t="s">
        <v>1741</v>
      </c>
    </row>
    <row r="61" spans="1:27" ht="15.75" thickBot="1" x14ac:dyDescent="0.3">
      <c r="A61">
        <v>60</v>
      </c>
      <c r="B61">
        <v>2</v>
      </c>
      <c r="C61" t="s">
        <v>333</v>
      </c>
      <c r="D61" t="s">
        <v>470</v>
      </c>
      <c r="E61" t="s">
        <v>471</v>
      </c>
      <c r="F61" t="s">
        <v>1743</v>
      </c>
      <c r="G61" t="s">
        <v>334</v>
      </c>
      <c r="H61" t="s">
        <v>1811</v>
      </c>
      <c r="I61" s="8" t="s">
        <v>590</v>
      </c>
      <c r="J61" s="10">
        <f>_xlfn.IFNA(LEFT(I61,LEN(I61)-1)*CHOOSE(MATCH(RIGHT(I61,1), {"K","M","B"},0),1000,1000000,1000000000),I61)</f>
        <v>1450000</v>
      </c>
      <c r="K61" s="8" t="s">
        <v>591</v>
      </c>
      <c r="L61" s="26">
        <f>_xlfn.IFNA(LEFT(K61,LEN(K61)-1)*CHOOSE(MATCH(RIGHT(K61,1), {"K","M","B"},0),1000,1000000,1000000000),K61)</f>
        <v>135100</v>
      </c>
      <c r="M61" s="8" t="s">
        <v>592</v>
      </c>
      <c r="N61" s="10" t="str">
        <f t="shared" si="0"/>
        <v>1.59</v>
      </c>
      <c r="O61" s="31">
        <f t="shared" si="1"/>
        <v>2.59</v>
      </c>
      <c r="P61" s="8" t="s">
        <v>593</v>
      </c>
      <c r="Q61" s="10" t="str">
        <f t="shared" si="5"/>
        <v>15.81</v>
      </c>
      <c r="R61" s="31">
        <f t="shared" si="3"/>
        <v>16.810000000000002</v>
      </c>
      <c r="S61" s="8" t="s">
        <v>594</v>
      </c>
      <c r="T61" s="24">
        <f>_xlfn.IFNA(LEFT(S61,LEN(S61)-1)*CHOOSE(MATCH(RIGHT(S61,1), {"K","M","B"},0),1000,1000000,1000000000),S61)</f>
        <v>600000</v>
      </c>
      <c r="U61" s="8" t="s">
        <v>180</v>
      </c>
      <c r="V61" s="10">
        <f>_xlfn.IFNA(LEFT(U61,LEN(U61)-1)*CHOOSE(MATCH(RIGHT(U61,1), {"K","M","B"},0),1000,1000000,1000000000),U61)</f>
        <v>1190000</v>
      </c>
      <c r="W61" s="17">
        <v>44753</v>
      </c>
      <c r="X61" s="5">
        <v>44756</v>
      </c>
      <c r="Y61" s="5">
        <v>44759</v>
      </c>
      <c r="Z61" s="20">
        <f t="shared" si="4"/>
        <v>3</v>
      </c>
      <c r="AA61" t="s">
        <v>1741</v>
      </c>
    </row>
    <row r="62" spans="1:27" ht="15.75" thickBot="1" x14ac:dyDescent="0.3">
      <c r="A62">
        <v>61</v>
      </c>
      <c r="B62">
        <v>2</v>
      </c>
      <c r="C62" t="s">
        <v>333</v>
      </c>
      <c r="D62" t="s">
        <v>472</v>
      </c>
      <c r="E62" t="s">
        <v>473</v>
      </c>
      <c r="F62" t="s">
        <v>1745</v>
      </c>
      <c r="G62" t="s">
        <v>1739</v>
      </c>
      <c r="H62" t="s">
        <v>1812</v>
      </c>
      <c r="I62" s="8" t="s">
        <v>595</v>
      </c>
      <c r="J62" s="10">
        <f>_xlfn.IFNA(LEFT(I62,LEN(I62)-1)*CHOOSE(MATCH(RIGHT(I62,1), {"K","M","B"},0),1000,1000000,1000000000),I62)</f>
        <v>2940000</v>
      </c>
      <c r="K62" s="8" t="s">
        <v>596</v>
      </c>
      <c r="L62" s="26">
        <f>_xlfn.IFNA(LEFT(K62,LEN(K62)-1)*CHOOSE(MATCH(RIGHT(K62,1), {"K","M","B"},0),1000,1000000,1000000000),K62)</f>
        <v>312070</v>
      </c>
      <c r="M62" s="8" t="s">
        <v>597</v>
      </c>
      <c r="N62" s="10" t="str">
        <f t="shared" si="0"/>
        <v>0.61</v>
      </c>
      <c r="O62" s="31">
        <f t="shared" si="1"/>
        <v>1.6099999999999999</v>
      </c>
      <c r="P62" s="8" t="s">
        <v>598</v>
      </c>
      <c r="Q62" s="10" t="str">
        <f t="shared" si="5"/>
        <v>15.62</v>
      </c>
      <c r="R62" s="31">
        <f t="shared" si="3"/>
        <v>16.619999999999997</v>
      </c>
      <c r="S62" s="8" t="s">
        <v>571</v>
      </c>
      <c r="T62" s="24">
        <f>_xlfn.IFNA(LEFT(S62,LEN(S62)-1)*CHOOSE(MATCH(RIGHT(S62,1), {"K","M","B"},0),1000,1000000,1000000000),S62)</f>
        <v>300000</v>
      </c>
      <c r="U62" s="8" t="s">
        <v>599</v>
      </c>
      <c r="V62" s="10">
        <f>_xlfn.IFNA(LEFT(U62,LEN(U62)-1)*CHOOSE(MATCH(RIGHT(U62,1), {"K","M","B"},0),1000,1000000,1000000000),U62)</f>
        <v>2110000</v>
      </c>
      <c r="W62" s="17">
        <v>44315</v>
      </c>
      <c r="X62" s="5">
        <v>44321</v>
      </c>
      <c r="Y62" s="5">
        <v>44321</v>
      </c>
      <c r="Z62" s="20">
        <f t="shared" si="4"/>
        <v>0</v>
      </c>
      <c r="AA62" t="s">
        <v>1741</v>
      </c>
    </row>
    <row r="63" spans="1:27" ht="15.75" thickBot="1" x14ac:dyDescent="0.3">
      <c r="A63">
        <v>62</v>
      </c>
      <c r="B63">
        <v>2</v>
      </c>
      <c r="C63" t="s">
        <v>333</v>
      </c>
      <c r="D63" t="s">
        <v>474</v>
      </c>
      <c r="E63" t="s">
        <v>475</v>
      </c>
      <c r="F63" t="s">
        <v>1751</v>
      </c>
      <c r="G63" t="s">
        <v>1731</v>
      </c>
      <c r="H63" t="s">
        <v>1813</v>
      </c>
      <c r="I63" s="8" t="s">
        <v>600</v>
      </c>
      <c r="J63" s="10">
        <f>_xlfn.IFNA(LEFT(I63,LEN(I63)-1)*CHOOSE(MATCH(RIGHT(I63,1), {"K","M","B"},0),1000,1000000,1000000000),I63)</f>
        <v>7170000</v>
      </c>
      <c r="K63" s="8" t="s">
        <v>601</v>
      </c>
      <c r="L63" s="26">
        <f>_xlfn.IFNA(LEFT(K63,LEN(K63)-1)*CHOOSE(MATCH(RIGHT(K63,1), {"K","M","B"},0),1000,1000000,1000000000),K63)</f>
        <v>6550000</v>
      </c>
      <c r="M63" s="8" t="s">
        <v>602</v>
      </c>
      <c r="N63" s="10" t="str">
        <f t="shared" si="0"/>
        <v>4.86</v>
      </c>
      <c r="O63" s="31">
        <f t="shared" si="1"/>
        <v>5.86</v>
      </c>
      <c r="P63" s="8" t="s">
        <v>603</v>
      </c>
      <c r="Q63" s="10" t="str">
        <f t="shared" si="5"/>
        <v>15.13</v>
      </c>
      <c r="R63" s="31">
        <f t="shared" si="3"/>
        <v>16.130000000000003</v>
      </c>
      <c r="S63" s="8" t="s">
        <v>604</v>
      </c>
      <c r="T63" s="24">
        <f>_xlfn.IFNA(LEFT(S63,LEN(S63)-1)*CHOOSE(MATCH(RIGHT(S63,1), {"K","M","B"},0),1000,1000000,1000000000),S63)</f>
        <v>895000</v>
      </c>
      <c r="U63" s="8" t="s">
        <v>605</v>
      </c>
      <c r="V63" s="10">
        <f>_xlfn.IFNA(LEFT(U63,LEN(U63)-1)*CHOOSE(MATCH(RIGHT(U63,1), {"K","M","B"},0),1000,1000000,1000000000),U63)</f>
        <v>5590000</v>
      </c>
      <c r="W63" s="17">
        <v>44704</v>
      </c>
      <c r="X63" s="5">
        <v>44750</v>
      </c>
      <c r="Y63" s="5">
        <v>44761</v>
      </c>
      <c r="Z63" s="20">
        <f t="shared" si="4"/>
        <v>11</v>
      </c>
      <c r="AA63" t="s">
        <v>1741</v>
      </c>
    </row>
    <row r="64" spans="1:27" ht="15.75" thickBot="1" x14ac:dyDescent="0.3">
      <c r="A64">
        <v>63</v>
      </c>
      <c r="B64">
        <v>2</v>
      </c>
      <c r="C64" t="s">
        <v>333</v>
      </c>
      <c r="D64" t="s">
        <v>476</v>
      </c>
      <c r="E64" t="s">
        <v>477</v>
      </c>
      <c r="F64" t="s">
        <v>1745</v>
      </c>
      <c r="G64" t="s">
        <v>1734</v>
      </c>
      <c r="H64" t="s">
        <v>1814</v>
      </c>
      <c r="I64" s="8" t="s">
        <v>606</v>
      </c>
      <c r="J64" s="10">
        <f>_xlfn.IFNA(LEFT(I64,LEN(I64)-1)*CHOOSE(MATCH(RIGHT(I64,1), {"K","M","B"},0),1000,1000000,1000000000),I64)</f>
        <v>51420</v>
      </c>
      <c r="K64" s="8" t="s">
        <v>607</v>
      </c>
      <c r="L64" s="26">
        <f>_xlfn.IFNA(LEFT(K64,LEN(K64)-1)*CHOOSE(MATCH(RIGHT(K64,1), {"K","M","B"},0),1000,1000000,1000000000),K64)</f>
        <v>123100</v>
      </c>
      <c r="M64" s="8" t="s">
        <v>608</v>
      </c>
      <c r="N64" s="10" t="str">
        <f t="shared" si="0"/>
        <v>0.08</v>
      </c>
      <c r="O64" s="31">
        <f t="shared" si="1"/>
        <v>1.08</v>
      </c>
      <c r="P64" s="8" t="s">
        <v>609</v>
      </c>
      <c r="Q64" s="10" t="str">
        <f t="shared" si="5"/>
        <v>14.75</v>
      </c>
      <c r="R64" s="31">
        <f t="shared" si="3"/>
        <v>15.75</v>
      </c>
      <c r="S64" s="8" t="s">
        <v>172</v>
      </c>
      <c r="T64" s="24">
        <f>_xlfn.IFNA(LEFT(S64,LEN(S64)-1)*CHOOSE(MATCH(RIGHT(S64,1), {"K","M","B"},0),1000,1000000,1000000000),S64)</f>
        <v>200000</v>
      </c>
      <c r="U64" s="8" t="s">
        <v>610</v>
      </c>
      <c r="V64" s="10">
        <f>_xlfn.IFNA(LEFT(U64,LEN(U64)-1)*CHOOSE(MATCH(RIGHT(U64,1), {"K","M","B"},0),1000,1000000,1000000000),U64)</f>
        <v>3600000</v>
      </c>
      <c r="W64" s="17">
        <v>44353</v>
      </c>
      <c r="X64" s="5">
        <v>44394</v>
      </c>
      <c r="Y64" s="5">
        <v>44365</v>
      </c>
      <c r="Z64" s="20">
        <f t="shared" si="4"/>
        <v>-29</v>
      </c>
      <c r="AA64" t="s">
        <v>1741</v>
      </c>
    </row>
    <row r="65" spans="1:27" ht="15.75" thickBot="1" x14ac:dyDescent="0.3">
      <c r="A65">
        <v>64</v>
      </c>
      <c r="B65">
        <v>2</v>
      </c>
      <c r="C65" t="s">
        <v>333</v>
      </c>
      <c r="D65" t="s">
        <v>478</v>
      </c>
      <c r="E65" t="s">
        <v>479</v>
      </c>
      <c r="F65" t="s">
        <v>1727</v>
      </c>
      <c r="G65" t="s">
        <v>1728</v>
      </c>
      <c r="H65" t="s">
        <v>1815</v>
      </c>
      <c r="I65" s="10" t="s">
        <v>618</v>
      </c>
      <c r="J65" s="10">
        <f>_xlfn.IFNA(LEFT(I65,LEN(I65)-1)*CHOOSE(MATCH(RIGHT(I65,1), {"K","M","B"},0),1000,1000000,1000000000),I65)</f>
        <v>1900000</v>
      </c>
      <c r="K65" s="10" t="s">
        <v>617</v>
      </c>
      <c r="L65" s="26">
        <f>_xlfn.IFNA(LEFT(K65,LEN(K65)-1)*CHOOSE(MATCH(RIGHT(K65,1), {"K","M","B"},0),1000,1000000,1000000000),K65)</f>
        <v>395200</v>
      </c>
      <c r="M65" s="10" t="s">
        <v>616</v>
      </c>
      <c r="N65" s="10" t="str">
        <f t="shared" si="0"/>
        <v>0.45</v>
      </c>
      <c r="O65" s="31">
        <f t="shared" si="1"/>
        <v>1.45</v>
      </c>
      <c r="P65" s="10" t="s">
        <v>615</v>
      </c>
      <c r="Q65" s="10" t="str">
        <f t="shared" si="5"/>
        <v>14.70</v>
      </c>
      <c r="R65" s="31">
        <f t="shared" si="3"/>
        <v>15.7</v>
      </c>
      <c r="S65" s="10" t="s">
        <v>614</v>
      </c>
      <c r="T65" s="24">
        <f>_xlfn.IFNA(LEFT(S65,LEN(S65)-1)*CHOOSE(MATCH(RIGHT(S65,1), {"K","M","B"},0),1000,1000000,1000000000),S65)</f>
        <v>280000</v>
      </c>
      <c r="U65" s="10" t="s">
        <v>234</v>
      </c>
      <c r="V65" s="10">
        <f>_xlfn.IFNA(LEFT(U65,LEN(U65)-1)*CHOOSE(MATCH(RIGHT(U65,1), {"K","M","B"},0),1000,1000000,1000000000),U65)</f>
        <v>3220000</v>
      </c>
      <c r="W65" s="18">
        <v>44444</v>
      </c>
      <c r="X65" s="5">
        <v>44444</v>
      </c>
      <c r="Y65" s="5">
        <v>44455</v>
      </c>
      <c r="Z65" s="20">
        <f t="shared" si="4"/>
        <v>11</v>
      </c>
      <c r="AA65" t="s">
        <v>1741</v>
      </c>
    </row>
    <row r="66" spans="1:27" ht="15.75" thickBot="1" x14ac:dyDescent="0.3">
      <c r="A66">
        <v>65</v>
      </c>
      <c r="B66">
        <v>2</v>
      </c>
      <c r="C66" t="s">
        <v>333</v>
      </c>
      <c r="D66" t="s">
        <v>481</v>
      </c>
      <c r="E66" t="s">
        <v>480</v>
      </c>
      <c r="F66" t="s">
        <v>1816</v>
      </c>
      <c r="G66" t="s">
        <v>334</v>
      </c>
      <c r="H66" t="s">
        <v>1817</v>
      </c>
      <c r="I66" s="10" t="s">
        <v>774</v>
      </c>
      <c r="J66" s="10">
        <f>_xlfn.IFNA(LEFT(I66,LEN(I66)-1)*CHOOSE(MATCH(RIGHT(I66,1), {"K","M","B"},0),1000,1000000,1000000000),I66)</f>
        <v>2160000</v>
      </c>
      <c r="K66" s="10" t="s">
        <v>773</v>
      </c>
      <c r="L66" s="26">
        <f>_xlfn.IFNA(LEFT(K66,LEN(K66)-1)*CHOOSE(MATCH(RIGHT(K66,1), {"K","M","B"},0),1000,1000000,1000000000),K66)</f>
        <v>970460</v>
      </c>
      <c r="M66" s="10" t="s">
        <v>772</v>
      </c>
      <c r="N66" s="10" t="str">
        <f t="shared" si="0"/>
        <v>0.53</v>
      </c>
      <c r="O66" s="31">
        <f t="shared" si="1"/>
        <v>1.53</v>
      </c>
      <c r="P66" s="10" t="s">
        <v>771</v>
      </c>
      <c r="Q66" s="10" t="str">
        <f t="shared" si="5"/>
        <v>13.81</v>
      </c>
      <c r="R66" s="31">
        <f t="shared" si="3"/>
        <v>14.81</v>
      </c>
      <c r="S66" s="10" t="s">
        <v>172</v>
      </c>
      <c r="T66" s="24">
        <f>_xlfn.IFNA(LEFT(S66,LEN(S66)-1)*CHOOSE(MATCH(RIGHT(S66,1), {"K","M","B"},0),1000,1000000,1000000000),S66)</f>
        <v>200000</v>
      </c>
      <c r="U66" s="10" t="s">
        <v>770</v>
      </c>
      <c r="V66" s="10">
        <f>_xlfn.IFNA(LEFT(U66,LEN(U66)-1)*CHOOSE(MATCH(RIGHT(U66,1), {"K","M","B"},0),1000,1000000,1000000000),U66)</f>
        <v>1800000</v>
      </c>
      <c r="W66" s="18">
        <v>44325</v>
      </c>
      <c r="X66" s="5">
        <v>44332</v>
      </c>
      <c r="Y66" s="5">
        <v>44523</v>
      </c>
      <c r="Z66" s="20">
        <f t="shared" si="4"/>
        <v>191</v>
      </c>
      <c r="AA66" t="s">
        <v>1741</v>
      </c>
    </row>
    <row r="67" spans="1:27" ht="15.75" thickBot="1" x14ac:dyDescent="0.3">
      <c r="A67">
        <v>66</v>
      </c>
      <c r="B67">
        <v>2</v>
      </c>
      <c r="C67" t="s">
        <v>333</v>
      </c>
      <c r="D67" t="s">
        <v>482</v>
      </c>
      <c r="E67" t="s">
        <v>483</v>
      </c>
      <c r="F67" t="s">
        <v>1781</v>
      </c>
      <c r="G67" t="s">
        <v>1734</v>
      </c>
      <c r="H67" t="s">
        <v>1818</v>
      </c>
      <c r="I67" s="10" t="s">
        <v>769</v>
      </c>
      <c r="J67" s="10">
        <f>_xlfn.IFNA(LEFT(I67,LEN(I67)-1)*CHOOSE(MATCH(RIGHT(I67,1), {"K","M","B"},0),1000,1000000,1000000000),I67)</f>
        <v>541500</v>
      </c>
      <c r="K67" s="10" t="s">
        <v>768</v>
      </c>
      <c r="L67" s="26">
        <f>_xlfn.IFNA(LEFT(K67,LEN(K67)-1)*CHOOSE(MATCH(RIGHT(K67,1), {"K","M","B"},0),1000,1000000,1000000000),K67)</f>
        <v>1860</v>
      </c>
      <c r="M67" s="10" t="s">
        <v>767</v>
      </c>
      <c r="N67" s="10" t="str">
        <f t="shared" ref="N67:N101" si="6">LEFT(M67,4)</f>
        <v>0.12</v>
      </c>
      <c r="O67" s="31">
        <f t="shared" ref="O67:O102" si="7">N67+1</f>
        <v>1.1200000000000001</v>
      </c>
      <c r="P67" s="10" t="s">
        <v>766</v>
      </c>
      <c r="Q67" s="10" t="str">
        <f t="shared" si="5"/>
        <v>12.91</v>
      </c>
      <c r="R67" s="31">
        <f t="shared" ref="R67:R102" si="8">Q67+1</f>
        <v>13.91</v>
      </c>
      <c r="S67" s="10" t="s">
        <v>765</v>
      </c>
      <c r="T67" s="24">
        <f>_xlfn.IFNA(LEFT(S67,LEN(S67)-1)*CHOOSE(MATCH(RIGHT(S67,1), {"K","M","B"},0),1000,1000000,1000000000),S67)</f>
        <v>305000</v>
      </c>
      <c r="U67" s="10" t="s">
        <v>189</v>
      </c>
      <c r="V67" s="10">
        <f>_xlfn.IFNA(LEFT(U67,LEN(U67)-1)*CHOOSE(MATCH(RIGHT(U67,1), {"K","M","B"},0),1000,1000000,1000000000),U67)</f>
        <v>1950000</v>
      </c>
      <c r="W67" s="18">
        <v>44348</v>
      </c>
      <c r="X67" s="5">
        <v>44353</v>
      </c>
      <c r="Y67" s="5">
        <v>44392</v>
      </c>
      <c r="Z67" s="20">
        <f t="shared" ref="Z67:Z101" si="9">Y67-X67</f>
        <v>39</v>
      </c>
      <c r="AA67" t="s">
        <v>1741</v>
      </c>
    </row>
    <row r="68" spans="1:27" ht="15.75" thickBot="1" x14ac:dyDescent="0.3">
      <c r="A68">
        <v>67</v>
      </c>
      <c r="B68">
        <v>2</v>
      </c>
      <c r="C68" t="s">
        <v>333</v>
      </c>
      <c r="D68" t="s">
        <v>484</v>
      </c>
      <c r="E68" t="s">
        <v>485</v>
      </c>
      <c r="F68" t="s">
        <v>1781</v>
      </c>
      <c r="G68" t="s">
        <v>1734</v>
      </c>
      <c r="H68" t="s">
        <v>1819</v>
      </c>
      <c r="I68" s="10" t="s">
        <v>764</v>
      </c>
      <c r="J68" s="10">
        <f>_xlfn.IFNA(LEFT(I68,LEN(I68)-1)*CHOOSE(MATCH(RIGHT(I68,1), {"K","M","B"},0),1000,1000000,1000000000),I68)</f>
        <v>110310</v>
      </c>
      <c r="K68" s="10" t="s">
        <v>763</v>
      </c>
      <c r="L68" s="26">
        <f>_xlfn.IFNA(LEFT(K68,LEN(K68)-1)*CHOOSE(MATCH(RIGHT(K68,1), {"K","M","B"},0),1000,1000000,1000000000),K68)</f>
        <v>27340</v>
      </c>
      <c r="M68" s="10" t="s">
        <v>631</v>
      </c>
      <c r="N68" s="10" t="str">
        <f t="shared" si="6"/>
        <v>0.22</v>
      </c>
      <c r="O68" s="31">
        <f t="shared" si="7"/>
        <v>1.22</v>
      </c>
      <c r="P68" s="10" t="s">
        <v>762</v>
      </c>
      <c r="Q68" s="10" t="str">
        <f t="shared" si="5"/>
        <v>12.63</v>
      </c>
      <c r="R68" s="31">
        <f t="shared" si="8"/>
        <v>13.63</v>
      </c>
      <c r="S68" s="10" t="s">
        <v>91</v>
      </c>
      <c r="T68" s="24">
        <f>_xlfn.IFNA(LEFT(S68,LEN(S68)-1)*CHOOSE(MATCH(RIGHT(S68,1), {"K","M","B"},0),1000,1000000,1000000000),S68)</f>
        <v>100000</v>
      </c>
      <c r="U68" s="10" t="s">
        <v>572</v>
      </c>
      <c r="V68" s="10">
        <f>_xlfn.IFNA(LEFT(U68,LEN(U68)-1)*CHOOSE(MATCH(RIGHT(U68,1), {"K","M","B"},0),1000,1000000,1000000000),U68)</f>
        <v>1840000</v>
      </c>
      <c r="W68" s="18">
        <v>44434</v>
      </c>
      <c r="X68" s="5">
        <v>44435</v>
      </c>
      <c r="Y68" s="5">
        <v>44493</v>
      </c>
      <c r="Z68" s="20">
        <f t="shared" si="9"/>
        <v>58</v>
      </c>
      <c r="AA68" t="s">
        <v>1741</v>
      </c>
    </row>
    <row r="69" spans="1:27" ht="15.75" thickBot="1" x14ac:dyDescent="0.3">
      <c r="A69">
        <v>68</v>
      </c>
      <c r="B69">
        <v>2</v>
      </c>
      <c r="C69" t="s">
        <v>333</v>
      </c>
      <c r="D69" t="s">
        <v>486</v>
      </c>
      <c r="E69" t="s">
        <v>487</v>
      </c>
      <c r="F69" t="s">
        <v>1745</v>
      </c>
      <c r="G69" t="s">
        <v>1734</v>
      </c>
      <c r="H69" t="s">
        <v>1820</v>
      </c>
      <c r="I69" s="10" t="s">
        <v>761</v>
      </c>
      <c r="J69" s="10">
        <f>_xlfn.IFNA(LEFT(I69,LEN(I69)-1)*CHOOSE(MATCH(RIGHT(I69,1), {"K","M","B"},0),1000,1000000,1000000000),I69)</f>
        <v>819670</v>
      </c>
      <c r="K69" s="10" t="s">
        <v>760</v>
      </c>
      <c r="L69" s="26">
        <f>_xlfn.IFNA(LEFT(K69,LEN(K69)-1)*CHOOSE(MATCH(RIGHT(K69,1), {"K","M","B"},0),1000,1000000,1000000000),K69)</f>
        <v>210030</v>
      </c>
      <c r="M69" s="10" t="s">
        <v>208</v>
      </c>
      <c r="N69" s="10" t="str">
        <f t="shared" si="6"/>
        <v>0.30</v>
      </c>
      <c r="O69" s="31">
        <f t="shared" si="7"/>
        <v>1.3</v>
      </c>
      <c r="P69" s="10" t="s">
        <v>759</v>
      </c>
      <c r="Q69" s="10" t="str">
        <f t="shared" si="5"/>
        <v>12.46</v>
      </c>
      <c r="R69" s="31">
        <f t="shared" si="8"/>
        <v>13.46</v>
      </c>
      <c r="S69" s="10" t="s">
        <v>758</v>
      </c>
      <c r="T69" s="24">
        <f>_xlfn.IFNA(LEFT(S69,LEN(S69)-1)*CHOOSE(MATCH(RIGHT(S69,1), {"K","M","B"},0),1000,1000000,1000000000),S69)</f>
        <v>240000</v>
      </c>
      <c r="U69" s="10" t="s">
        <v>757</v>
      </c>
      <c r="V69" s="10">
        <f>_xlfn.IFNA(LEFT(U69,LEN(U69)-1)*CHOOSE(MATCH(RIGHT(U69,1), {"K","M","B"},0),1000,1000000,1000000000),U69)</f>
        <v>4590000</v>
      </c>
      <c r="W69" s="18">
        <v>44503</v>
      </c>
      <c r="X69" s="5">
        <v>44504</v>
      </c>
      <c r="Y69" s="5">
        <v>44514</v>
      </c>
      <c r="Z69" s="20">
        <f t="shared" si="9"/>
        <v>10</v>
      </c>
      <c r="AA69" t="s">
        <v>1741</v>
      </c>
    </row>
    <row r="70" spans="1:27" ht="15.75" thickBot="1" x14ac:dyDescent="0.3">
      <c r="A70">
        <v>69</v>
      </c>
      <c r="B70">
        <v>2</v>
      </c>
      <c r="C70" t="s">
        <v>333</v>
      </c>
      <c r="D70" t="s">
        <v>488</v>
      </c>
      <c r="E70" t="s">
        <v>489</v>
      </c>
      <c r="F70" t="s">
        <v>1821</v>
      </c>
      <c r="G70" t="s">
        <v>334</v>
      </c>
      <c r="H70" t="s">
        <v>1822</v>
      </c>
      <c r="I70" s="10" t="s">
        <v>756</v>
      </c>
      <c r="J70" s="10">
        <f>_xlfn.IFNA(LEFT(I70,LEN(I70)-1)*CHOOSE(MATCH(RIGHT(I70,1), {"K","M","B"},0),1000,1000000,1000000000),I70)</f>
        <v>1080000</v>
      </c>
      <c r="K70" s="10" t="s">
        <v>755</v>
      </c>
      <c r="L70" s="26">
        <f>_xlfn.IFNA(LEFT(K70,LEN(K70)-1)*CHOOSE(MATCH(RIGHT(K70,1), {"K","M","B"},0),1000,1000000,1000000000),K70)</f>
        <v>298970</v>
      </c>
      <c r="M70" s="10" t="s">
        <v>754</v>
      </c>
      <c r="N70" s="10" t="str">
        <f t="shared" si="6"/>
        <v>0.20</v>
      </c>
      <c r="O70" s="31">
        <f t="shared" si="7"/>
        <v>1.2</v>
      </c>
      <c r="P70" s="10" t="s">
        <v>753</v>
      </c>
      <c r="Q70" s="10" t="str">
        <f t="shared" si="5"/>
        <v>12.39</v>
      </c>
      <c r="R70" s="31">
        <f t="shared" si="8"/>
        <v>13.39</v>
      </c>
      <c r="S70" s="10" t="s">
        <v>241</v>
      </c>
      <c r="T70" s="24">
        <f>_xlfn.IFNA(LEFT(S70,LEN(S70)-1)*CHOOSE(MATCH(RIGHT(S70,1), {"K","M","B"},0),1000,1000000,1000000000),S70)</f>
        <v>165000</v>
      </c>
      <c r="U70" s="10" t="s">
        <v>752</v>
      </c>
      <c r="V70" s="10">
        <f>_xlfn.IFNA(LEFT(U70,LEN(U70)-1)*CHOOSE(MATCH(RIGHT(U70,1), {"K","M","B"},0),1000,1000000,1000000000),U70)</f>
        <v>2440000</v>
      </c>
      <c r="W70" s="18">
        <v>44311</v>
      </c>
      <c r="X70" s="5">
        <v>44313</v>
      </c>
      <c r="Y70" s="5">
        <v>44314</v>
      </c>
      <c r="Z70" s="20">
        <f t="shared" si="9"/>
        <v>1</v>
      </c>
      <c r="AA70" t="s">
        <v>1741</v>
      </c>
    </row>
    <row r="71" spans="1:27" ht="15.75" thickBot="1" x14ac:dyDescent="0.3">
      <c r="A71">
        <v>70</v>
      </c>
      <c r="B71">
        <v>2</v>
      </c>
      <c r="C71" t="s">
        <v>333</v>
      </c>
      <c r="D71" t="s">
        <v>490</v>
      </c>
      <c r="E71" t="s">
        <v>491</v>
      </c>
      <c r="F71" t="s">
        <v>1823</v>
      </c>
      <c r="G71" t="s">
        <v>1728</v>
      </c>
      <c r="H71" t="s">
        <v>1824</v>
      </c>
      <c r="I71" s="10" t="s">
        <v>691</v>
      </c>
      <c r="J71" s="10">
        <f>_xlfn.IFNA(LEFT(I71,LEN(I71)-1)*CHOOSE(MATCH(RIGHT(I71,1), {"K","M","B"},0),1000,1000000,1000000000),I71)</f>
        <v>3420000</v>
      </c>
      <c r="K71" s="10" t="s">
        <v>751</v>
      </c>
      <c r="L71" s="26">
        <f>_xlfn.IFNA(LEFT(K71,LEN(K71)-1)*CHOOSE(MATCH(RIGHT(K71,1), {"K","M","B"},0),1000,1000000,1000000000),K71)</f>
        <v>43800</v>
      </c>
      <c r="M71" s="10" t="s">
        <v>750</v>
      </c>
      <c r="N71" s="10" t="str">
        <f t="shared" si="6"/>
        <v>0.89</v>
      </c>
      <c r="O71" s="31">
        <f t="shared" si="7"/>
        <v>1.8900000000000001</v>
      </c>
      <c r="P71" s="10" t="s">
        <v>749</v>
      </c>
      <c r="Q71" s="10" t="str">
        <f t="shared" si="5"/>
        <v>11.89</v>
      </c>
      <c r="R71" s="31">
        <f t="shared" si="8"/>
        <v>12.89</v>
      </c>
      <c r="S71" s="10" t="s">
        <v>134</v>
      </c>
      <c r="T71" s="24">
        <f>_xlfn.IFNA(LEFT(S71,LEN(S71)-1)*CHOOSE(MATCH(RIGHT(S71,1), {"K","M","B"},0),1000,1000000,1000000000),S71)</f>
        <v>110000</v>
      </c>
      <c r="U71" s="10" t="s">
        <v>748</v>
      </c>
      <c r="V71" s="10">
        <f>_xlfn.IFNA(LEFT(U71,LEN(U71)-1)*CHOOSE(MATCH(RIGHT(U71,1), {"K","M","B"},0),1000,1000000,1000000000),U71)</f>
        <v>3500000</v>
      </c>
      <c r="W71" s="18">
        <v>44536</v>
      </c>
      <c r="X71" s="5">
        <v>44537</v>
      </c>
      <c r="Y71" s="5">
        <v>44538</v>
      </c>
      <c r="Z71" s="20">
        <f t="shared" si="9"/>
        <v>1</v>
      </c>
      <c r="AA71" t="s">
        <v>1741</v>
      </c>
    </row>
    <row r="72" spans="1:27" ht="15.75" thickBot="1" x14ac:dyDescent="0.3">
      <c r="A72">
        <v>71</v>
      </c>
      <c r="B72">
        <v>2</v>
      </c>
      <c r="C72" t="s">
        <v>333</v>
      </c>
      <c r="D72" t="s">
        <v>492</v>
      </c>
      <c r="E72" t="s">
        <v>493</v>
      </c>
      <c r="F72" t="s">
        <v>1821</v>
      </c>
      <c r="G72" t="s">
        <v>334</v>
      </c>
      <c r="H72" t="s">
        <v>1825</v>
      </c>
      <c r="I72" s="10" t="s">
        <v>747</v>
      </c>
      <c r="J72" s="10">
        <f>_xlfn.IFNA(LEFT(I72,LEN(I72)-1)*CHOOSE(MATCH(RIGHT(I72,1), {"K","M","B"},0),1000,1000000,1000000000),I72)</f>
        <v>3380000</v>
      </c>
      <c r="K72" s="10" t="s">
        <v>746</v>
      </c>
      <c r="L72" s="26">
        <f>_xlfn.IFNA(LEFT(K72,LEN(K72)-1)*CHOOSE(MATCH(RIGHT(K72,1), {"K","M","B"},0),1000,1000000,1000000000),K72)</f>
        <v>191630</v>
      </c>
      <c r="M72" s="10" t="s">
        <v>745</v>
      </c>
      <c r="N72" s="10" t="str">
        <f t="shared" si="6"/>
        <v>0.69</v>
      </c>
      <c r="O72" s="31">
        <f t="shared" si="7"/>
        <v>1.69</v>
      </c>
      <c r="P72" s="10" t="s">
        <v>744</v>
      </c>
      <c r="Q72" s="10" t="str">
        <f t="shared" si="5"/>
        <v>10.88</v>
      </c>
      <c r="R72" s="31">
        <f t="shared" si="8"/>
        <v>11.88</v>
      </c>
      <c r="S72" s="10" t="s">
        <v>124</v>
      </c>
      <c r="T72" s="24">
        <f>_xlfn.IFNA(LEFT(S72,LEN(S72)-1)*CHOOSE(MATCH(RIGHT(S72,1), {"K","M","B"},0),1000,1000000,1000000000),S72)</f>
        <v>250000</v>
      </c>
      <c r="U72" s="10" t="s">
        <v>743</v>
      </c>
      <c r="V72" s="10">
        <f>_xlfn.IFNA(LEFT(U72,LEN(U72)-1)*CHOOSE(MATCH(RIGHT(U72,1), {"K","M","B"},0),1000,1000000,1000000000),U72)</f>
        <v>3240000</v>
      </c>
      <c r="W72" s="18">
        <v>44099</v>
      </c>
      <c r="X72" s="5">
        <v>44104</v>
      </c>
      <c r="Y72" s="5">
        <v>44116</v>
      </c>
      <c r="Z72" s="20">
        <f t="shared" si="9"/>
        <v>12</v>
      </c>
      <c r="AA72" t="s">
        <v>1741</v>
      </c>
    </row>
    <row r="73" spans="1:27" ht="15.75" thickBot="1" x14ac:dyDescent="0.3">
      <c r="A73">
        <v>72</v>
      </c>
      <c r="B73">
        <v>2</v>
      </c>
      <c r="C73" t="s">
        <v>333</v>
      </c>
      <c r="D73" t="s">
        <v>494</v>
      </c>
      <c r="E73" t="s">
        <v>494</v>
      </c>
      <c r="F73" t="s">
        <v>1826</v>
      </c>
      <c r="G73" t="s">
        <v>334</v>
      </c>
      <c r="H73" t="s">
        <v>1762</v>
      </c>
      <c r="I73" s="10" t="s">
        <v>709</v>
      </c>
      <c r="J73" s="10">
        <f>_xlfn.IFNA(LEFT(I73,LEN(I73)-1)*CHOOSE(MATCH(RIGHT(I73,1), {"K","M","B"},0),1000,1000000,1000000000),I73)</f>
        <v>1630000</v>
      </c>
      <c r="K73" s="10" t="s">
        <v>742</v>
      </c>
      <c r="L73" s="26">
        <f>_xlfn.IFNA(LEFT(K73,LEN(K73)-1)*CHOOSE(MATCH(RIGHT(K73,1), {"K","M","B"},0),1000,1000000,1000000000),K73)</f>
        <v>15860</v>
      </c>
      <c r="M73" s="10" t="s">
        <v>741</v>
      </c>
      <c r="N73" s="10" t="str">
        <f t="shared" si="6"/>
        <v>0.56</v>
      </c>
      <c r="O73" s="31">
        <f t="shared" si="7"/>
        <v>1.56</v>
      </c>
      <c r="P73" s="10" t="s">
        <v>740</v>
      </c>
      <c r="Q73" s="10" t="str">
        <f t="shared" si="5"/>
        <v>10.75</v>
      </c>
      <c r="R73" s="31">
        <f t="shared" si="8"/>
        <v>11.75</v>
      </c>
      <c r="S73" s="10" t="s">
        <v>614</v>
      </c>
      <c r="T73" s="24">
        <f>_xlfn.IFNA(LEFT(S73,LEN(S73)-1)*CHOOSE(MATCH(RIGHT(S73,1), {"K","M","B"},0),1000,1000000,1000000000),S73)</f>
        <v>280000</v>
      </c>
      <c r="U73" s="10" t="s">
        <v>686</v>
      </c>
      <c r="V73" s="10">
        <f>_xlfn.IFNA(LEFT(U73,LEN(U73)-1)*CHOOSE(MATCH(RIGHT(U73,1), {"K","M","B"},0),1000,1000000,1000000000),U73)</f>
        <v>2670000</v>
      </c>
      <c r="W73" s="18">
        <v>44544</v>
      </c>
      <c r="X73" s="5">
        <v>44545</v>
      </c>
      <c r="Y73" s="5">
        <v>44549</v>
      </c>
      <c r="Z73" s="20">
        <f t="shared" si="9"/>
        <v>4</v>
      </c>
      <c r="AA73" t="s">
        <v>1741</v>
      </c>
    </row>
    <row r="74" spans="1:27" ht="15.75" thickBot="1" x14ac:dyDescent="0.3">
      <c r="A74">
        <v>73</v>
      </c>
      <c r="B74">
        <v>2</v>
      </c>
      <c r="C74" t="s">
        <v>333</v>
      </c>
      <c r="D74" t="s">
        <v>495</v>
      </c>
      <c r="E74" t="s">
        <v>496</v>
      </c>
      <c r="F74" t="s">
        <v>1827</v>
      </c>
      <c r="G74" t="s">
        <v>334</v>
      </c>
      <c r="H74" t="s">
        <v>1828</v>
      </c>
      <c r="I74" s="10" t="s">
        <v>340</v>
      </c>
      <c r="J74" s="10">
        <f>_xlfn.IFNA(LEFT(I74,LEN(I74)-1)*CHOOSE(MATCH(RIGHT(I74,1), {"K","M","B"},0),1000,1000000,1000000000),I74)</f>
        <v>1770000</v>
      </c>
      <c r="K74" s="10" t="s">
        <v>739</v>
      </c>
      <c r="L74" s="26">
        <f>_xlfn.IFNA(LEFT(K74,LEN(K74)-1)*CHOOSE(MATCH(RIGHT(K74,1), {"K","M","B"},0),1000,1000000,1000000000),K74)</f>
        <v>7870</v>
      </c>
      <c r="M74" s="10" t="s">
        <v>738</v>
      </c>
      <c r="N74" s="10" t="str">
        <f t="shared" si="6"/>
        <v>0.38</v>
      </c>
      <c r="O74" s="31">
        <f t="shared" si="7"/>
        <v>1.38</v>
      </c>
      <c r="P74" s="10" t="s">
        <v>737</v>
      </c>
      <c r="Q74" s="10" t="str">
        <f t="shared" si="5"/>
        <v>10.41</v>
      </c>
      <c r="R74" s="31">
        <f t="shared" si="8"/>
        <v>11.41</v>
      </c>
      <c r="S74" s="10" t="s">
        <v>172</v>
      </c>
      <c r="T74" s="24">
        <f>_xlfn.IFNA(LEFT(S74,LEN(S74)-1)*CHOOSE(MATCH(RIGHT(S74,1), {"K","M","B"},0),1000,1000000,1000000000),S74)</f>
        <v>200000</v>
      </c>
      <c r="U74" s="10" t="s">
        <v>234</v>
      </c>
      <c r="V74" s="10">
        <f>_xlfn.IFNA(LEFT(U74,LEN(U74)-1)*CHOOSE(MATCH(RIGHT(U74,1), {"K","M","B"},0),1000,1000000,1000000000),U74)</f>
        <v>3220000</v>
      </c>
      <c r="W74" s="18">
        <v>44441</v>
      </c>
      <c r="X74" s="5">
        <v>44442</v>
      </c>
      <c r="Y74" s="5">
        <v>44446</v>
      </c>
      <c r="Z74" s="20">
        <f t="shared" si="9"/>
        <v>4</v>
      </c>
      <c r="AA74" t="s">
        <v>1741</v>
      </c>
    </row>
    <row r="75" spans="1:27" ht="15.75" thickBot="1" x14ac:dyDescent="0.3">
      <c r="A75">
        <v>74</v>
      </c>
      <c r="B75">
        <v>2</v>
      </c>
      <c r="C75" t="s">
        <v>333</v>
      </c>
      <c r="D75" t="s">
        <v>497</v>
      </c>
      <c r="E75" t="s">
        <v>498</v>
      </c>
      <c r="F75" t="s">
        <v>1829</v>
      </c>
      <c r="G75" t="s">
        <v>1734</v>
      </c>
      <c r="H75" t="s">
        <v>1830</v>
      </c>
      <c r="I75" s="10" t="s">
        <v>736</v>
      </c>
      <c r="J75" s="10">
        <f>_xlfn.IFNA(LEFT(I75,LEN(I75)-1)*CHOOSE(MATCH(RIGHT(I75,1), {"K","M","B"},0),1000,1000000,1000000000),I75)</f>
        <v>105610</v>
      </c>
      <c r="K75" s="10" t="s">
        <v>735</v>
      </c>
      <c r="L75" s="26">
        <f>_xlfn.IFNA(LEFT(K75,LEN(K75)-1)*CHOOSE(MATCH(RIGHT(K75,1), {"K","M","B"},0),1000,1000000,1000000000),K75)</f>
        <v>114920</v>
      </c>
      <c r="M75" s="10" t="s">
        <v>725</v>
      </c>
      <c r="N75" s="10" t="str">
        <f t="shared" si="6"/>
        <v>0.09</v>
      </c>
      <c r="O75" s="31">
        <f t="shared" si="7"/>
        <v>1.0900000000000001</v>
      </c>
      <c r="P75" s="10" t="s">
        <v>734</v>
      </c>
      <c r="Q75" s="10" t="str">
        <f t="shared" si="5"/>
        <v>10.16</v>
      </c>
      <c r="R75" s="31">
        <f t="shared" si="8"/>
        <v>11.16</v>
      </c>
      <c r="S75" s="10" t="s">
        <v>733</v>
      </c>
      <c r="T75" s="24">
        <f>_xlfn.IFNA(LEFT(S75,LEN(S75)-1)*CHOOSE(MATCH(RIGHT(S75,1), {"K","M","B"},0),1000,1000000,1000000000),S75)</f>
        <v>147000</v>
      </c>
      <c r="U75" s="10" t="s">
        <v>207</v>
      </c>
      <c r="V75" s="10">
        <f>_xlfn.IFNA(LEFT(U75,LEN(U75)-1)*CHOOSE(MATCH(RIGHT(U75,1), {"K","M","B"},0),1000,1000000,1000000000),U75)</f>
        <v>2350000</v>
      </c>
      <c r="W75" s="18">
        <v>44537</v>
      </c>
      <c r="X75" s="5">
        <v>44538</v>
      </c>
      <c r="Y75" s="5">
        <v>44544</v>
      </c>
      <c r="Z75" s="20">
        <f t="shared" si="9"/>
        <v>6</v>
      </c>
      <c r="AA75" t="s">
        <v>1741</v>
      </c>
    </row>
    <row r="76" spans="1:27" ht="15.75" thickBot="1" x14ac:dyDescent="0.3">
      <c r="A76">
        <v>75</v>
      </c>
      <c r="B76">
        <v>2</v>
      </c>
      <c r="C76" t="s">
        <v>333</v>
      </c>
      <c r="D76" t="s">
        <v>499</v>
      </c>
      <c r="E76" t="s">
        <v>500</v>
      </c>
      <c r="F76" t="s">
        <v>1831</v>
      </c>
      <c r="G76" t="s">
        <v>1734</v>
      </c>
      <c r="H76" t="s">
        <v>1832</v>
      </c>
      <c r="I76" s="10" t="s">
        <v>732</v>
      </c>
      <c r="J76" s="10">
        <f>_xlfn.IFNA(LEFT(I76,LEN(I76)-1)*CHOOSE(MATCH(RIGHT(I76,1), {"K","M","B"},0),1000,1000000,1000000000),I76)</f>
        <v>3700000</v>
      </c>
      <c r="K76" s="10" t="s">
        <v>731</v>
      </c>
      <c r="L76" s="26">
        <f>_xlfn.IFNA(LEFT(K76,LEN(K76)-1)*CHOOSE(MATCH(RIGHT(K76,1), {"K","M","B"},0),1000,1000000,1000000000),K76)</f>
        <v>539550</v>
      </c>
      <c r="M76" s="10" t="s">
        <v>626</v>
      </c>
      <c r="N76" s="10" t="str">
        <f t="shared" si="6"/>
        <v>0.14</v>
      </c>
      <c r="O76" s="31">
        <f t="shared" si="7"/>
        <v>1.1400000000000001</v>
      </c>
      <c r="P76" s="10" t="s">
        <v>730</v>
      </c>
      <c r="Q76" s="10" t="str">
        <f t="shared" ref="Q76" si="10">LEFT(P76,5)</f>
        <v>10.11</v>
      </c>
      <c r="R76" s="31">
        <f t="shared" si="8"/>
        <v>11.11</v>
      </c>
      <c r="S76" s="10" t="s">
        <v>729</v>
      </c>
      <c r="T76" s="24">
        <f>_xlfn.IFNA(LEFT(S76,LEN(S76)-1)*CHOOSE(MATCH(RIGHT(S76,1), {"K","M","B"},0),1000,1000000,1000000000),S76)</f>
        <v>795000</v>
      </c>
      <c r="U76" s="10" t="s">
        <v>728</v>
      </c>
      <c r="V76" s="10">
        <f>_xlfn.IFNA(LEFT(U76,LEN(U76)-1)*CHOOSE(MATCH(RIGHT(U76,1), {"K","M","B"},0),1000,1000000,1000000000),U76)</f>
        <v>11200000</v>
      </c>
      <c r="W76" s="18">
        <v>44313</v>
      </c>
      <c r="X76" s="5">
        <v>44320</v>
      </c>
      <c r="Y76" s="5">
        <v>44320</v>
      </c>
      <c r="Z76" s="20">
        <f t="shared" si="9"/>
        <v>0</v>
      </c>
      <c r="AA76" t="s">
        <v>1741</v>
      </c>
    </row>
    <row r="77" spans="1:27" ht="15.75" thickBot="1" x14ac:dyDescent="0.3">
      <c r="A77">
        <v>76</v>
      </c>
      <c r="B77">
        <v>2</v>
      </c>
      <c r="C77" t="s">
        <v>333</v>
      </c>
      <c r="D77" t="s">
        <v>501</v>
      </c>
      <c r="E77" t="s">
        <v>502</v>
      </c>
      <c r="F77" t="s">
        <v>1743</v>
      </c>
      <c r="G77" t="s">
        <v>334</v>
      </c>
      <c r="H77" t="s">
        <v>1833</v>
      </c>
      <c r="I77" s="10" t="s">
        <v>727</v>
      </c>
      <c r="J77" s="10">
        <f>_xlfn.IFNA(LEFT(I77,LEN(I77)-1)*CHOOSE(MATCH(RIGHT(I77,1), {"K","M","B"},0),1000,1000000,1000000000),I77)</f>
        <v>55680</v>
      </c>
      <c r="K77" s="10" t="s">
        <v>726</v>
      </c>
      <c r="L77" s="26">
        <f>_xlfn.IFNA(LEFT(K77,LEN(K77)-1)*CHOOSE(MATCH(RIGHT(K77,1), {"K","M","B"},0),1000,1000000,1000000000),K77)</f>
        <v>24200</v>
      </c>
      <c r="M77" s="10" t="s">
        <v>725</v>
      </c>
      <c r="N77" s="10" t="str">
        <f t="shared" si="6"/>
        <v>0.09</v>
      </c>
      <c r="O77" s="31">
        <f t="shared" si="7"/>
        <v>1.0900000000000001</v>
      </c>
      <c r="P77" s="10" t="s">
        <v>724</v>
      </c>
      <c r="Q77" s="10" t="str">
        <f t="shared" ref="Q77:Q101" si="11">LEFT(P77,4)</f>
        <v>9.93</v>
      </c>
      <c r="R77" s="31">
        <f t="shared" si="8"/>
        <v>10.93</v>
      </c>
      <c r="S77" s="10" t="s">
        <v>124</v>
      </c>
      <c r="T77" s="24">
        <f>_xlfn.IFNA(LEFT(S77,LEN(S77)-1)*CHOOSE(MATCH(RIGHT(S77,1), {"K","M","B"},0),1000,1000000,1000000000),S77)</f>
        <v>250000</v>
      </c>
      <c r="U77" s="10" t="s">
        <v>341</v>
      </c>
      <c r="V77" s="10">
        <f>_xlfn.IFNA(LEFT(U77,LEN(U77)-1)*CHOOSE(MATCH(RIGHT(U77,1), {"K","M","B"},0),1000,1000000,1000000000),U77)</f>
        <v>575000</v>
      </c>
      <c r="W77" s="18">
        <v>44527</v>
      </c>
      <c r="X77" s="5">
        <v>44528</v>
      </c>
      <c r="Y77" s="5">
        <v>44529</v>
      </c>
      <c r="Z77" s="20">
        <f t="shared" si="9"/>
        <v>1</v>
      </c>
      <c r="AA77" t="s">
        <v>1741</v>
      </c>
    </row>
    <row r="78" spans="1:27" ht="15.75" thickBot="1" x14ac:dyDescent="0.3">
      <c r="A78">
        <v>77</v>
      </c>
      <c r="B78">
        <v>2</v>
      </c>
      <c r="C78" t="s">
        <v>333</v>
      </c>
      <c r="D78" t="s">
        <v>503</v>
      </c>
      <c r="E78" t="s">
        <v>504</v>
      </c>
      <c r="F78" t="s">
        <v>1834</v>
      </c>
      <c r="G78" t="s">
        <v>1739</v>
      </c>
      <c r="H78" t="s">
        <v>1835</v>
      </c>
      <c r="I78" s="10" t="s">
        <v>723</v>
      </c>
      <c r="J78" s="10">
        <f>_xlfn.IFNA(LEFT(I78,LEN(I78)-1)*CHOOSE(MATCH(RIGHT(I78,1), {"K","M","B"},0),1000,1000000,1000000000),I78)</f>
        <v>136510</v>
      </c>
      <c r="K78" s="10" t="s">
        <v>722</v>
      </c>
      <c r="L78" s="26">
        <f>_xlfn.IFNA(LEFT(K78,LEN(K78)-1)*CHOOSE(MATCH(RIGHT(K78,1), {"K","M","B"},0),1000,1000000,1000000000),K78)</f>
        <v>18790</v>
      </c>
      <c r="M78" s="10" t="s">
        <v>54</v>
      </c>
      <c r="N78" s="10" t="str">
        <f t="shared" si="6"/>
        <v>0.04</v>
      </c>
      <c r="O78" s="31">
        <f t="shared" si="7"/>
        <v>1.04</v>
      </c>
      <c r="P78" s="10" t="s">
        <v>721</v>
      </c>
      <c r="Q78" s="10" t="str">
        <f t="shared" si="11"/>
        <v>9.56</v>
      </c>
      <c r="R78" s="31">
        <f t="shared" si="8"/>
        <v>10.56</v>
      </c>
      <c r="S78" s="10" t="s">
        <v>87</v>
      </c>
      <c r="T78" s="24">
        <f>_xlfn.IFNA(LEFT(S78,LEN(S78)-1)*CHOOSE(MATCH(RIGHT(S78,1), {"K","M","B"},0),1000,1000000,1000000000),S78)</f>
        <v>95000</v>
      </c>
      <c r="U78" s="10" t="s">
        <v>720</v>
      </c>
      <c r="V78" s="10">
        <f>_xlfn.IFNA(LEFT(U78,LEN(U78)-1)*CHOOSE(MATCH(RIGHT(U78,1), {"K","M","B"},0),1000,1000000,1000000000),U78)</f>
        <v>595000</v>
      </c>
      <c r="W78" s="18">
        <v>44308</v>
      </c>
      <c r="X78" s="30">
        <v>44308</v>
      </c>
      <c r="Y78" s="5">
        <v>44312</v>
      </c>
      <c r="Z78" s="20">
        <f t="shared" si="9"/>
        <v>4</v>
      </c>
      <c r="AA78" t="s">
        <v>1741</v>
      </c>
    </row>
    <row r="79" spans="1:27" ht="15.75" thickBot="1" x14ac:dyDescent="0.3">
      <c r="A79">
        <v>78</v>
      </c>
      <c r="B79">
        <v>2</v>
      </c>
      <c r="C79" t="s">
        <v>333</v>
      </c>
      <c r="D79" t="s">
        <v>505</v>
      </c>
      <c r="E79" t="s">
        <v>506</v>
      </c>
      <c r="F79" t="s">
        <v>1727</v>
      </c>
      <c r="G79" t="s">
        <v>1836</v>
      </c>
      <c r="H79" t="s">
        <v>1837</v>
      </c>
      <c r="I79" s="10" t="s">
        <v>719</v>
      </c>
      <c r="J79" s="10">
        <f>_xlfn.IFNA(LEFT(I79,LEN(I79)-1)*CHOOSE(MATCH(RIGHT(I79,1), {"K","M","B"},0),1000,1000000,1000000000),I79)</f>
        <v>2400000</v>
      </c>
      <c r="K79" s="10" t="s">
        <v>718</v>
      </c>
      <c r="L79" s="26">
        <f>_xlfn.IFNA(LEFT(K79,LEN(K79)-1)*CHOOSE(MATCH(RIGHT(K79,1), {"K","M","B"},0),1000,1000000,1000000000),K79)</f>
        <v>72330</v>
      </c>
      <c r="M79" s="10" t="s">
        <v>717</v>
      </c>
      <c r="N79" s="10" t="str">
        <f t="shared" si="6"/>
        <v>1.29</v>
      </c>
      <c r="O79" s="31">
        <f t="shared" si="7"/>
        <v>2.29</v>
      </c>
      <c r="P79" s="10" t="s">
        <v>716</v>
      </c>
      <c r="Q79" s="10" t="str">
        <f t="shared" si="11"/>
        <v>9.53</v>
      </c>
      <c r="R79" s="31">
        <f t="shared" si="8"/>
        <v>10.53</v>
      </c>
      <c r="S79" s="10" t="s">
        <v>91</v>
      </c>
      <c r="T79" s="24">
        <f>_xlfn.IFNA(LEFT(S79,LEN(S79)-1)*CHOOSE(MATCH(RIGHT(S79,1), {"K","M","B"},0),1000,1000000,1000000000),S79)</f>
        <v>100000</v>
      </c>
      <c r="U79" s="10" t="s">
        <v>715</v>
      </c>
      <c r="V79" s="10">
        <f>_xlfn.IFNA(LEFT(U79,LEN(U79)-1)*CHOOSE(MATCH(RIGHT(U79,1), {"K","M","B"},0),1000,1000000,1000000000),U79)</f>
        <v>2120000</v>
      </c>
      <c r="W79" s="18">
        <v>44429</v>
      </c>
      <c r="X79" s="5">
        <v>44429</v>
      </c>
      <c r="Y79" s="5">
        <v>44439</v>
      </c>
      <c r="Z79" s="20">
        <f t="shared" si="9"/>
        <v>10</v>
      </c>
      <c r="AA79" t="s">
        <v>1741</v>
      </c>
    </row>
    <row r="80" spans="1:27" ht="15.75" thickBot="1" x14ac:dyDescent="0.3">
      <c r="A80">
        <v>79</v>
      </c>
      <c r="B80">
        <v>2</v>
      </c>
      <c r="C80" t="s">
        <v>333</v>
      </c>
      <c r="D80" t="s">
        <v>507</v>
      </c>
      <c r="E80" t="s">
        <v>508</v>
      </c>
      <c r="F80" t="s">
        <v>1745</v>
      </c>
      <c r="G80" t="s">
        <v>1728</v>
      </c>
      <c r="H80" t="s">
        <v>1838</v>
      </c>
      <c r="I80" s="10" t="s">
        <v>714</v>
      </c>
      <c r="J80" s="10">
        <f>_xlfn.IFNA(LEFT(I80,LEN(I80)-1)*CHOOSE(MATCH(RIGHT(I80,1), {"K","M","B"},0),1000,1000000,1000000000),I80)</f>
        <v>62020</v>
      </c>
      <c r="K80" s="10" t="s">
        <v>713</v>
      </c>
      <c r="L80" s="26">
        <f>_xlfn.IFNA(LEFT(K80,LEN(K80)-1)*CHOOSE(MATCH(RIGHT(K80,1), {"K","M","B"},0),1000,1000000,1000000000),K80)</f>
        <v>10590</v>
      </c>
      <c r="M80" s="10" t="s">
        <v>53</v>
      </c>
      <c r="N80" s="10" t="str">
        <f t="shared" si="6"/>
        <v>0.03</v>
      </c>
      <c r="O80" s="31">
        <f t="shared" si="7"/>
        <v>1.03</v>
      </c>
      <c r="P80" s="10" t="s">
        <v>712</v>
      </c>
      <c r="Q80" s="10" t="str">
        <f t="shared" si="11"/>
        <v>9.14</v>
      </c>
      <c r="R80" s="31">
        <f t="shared" si="8"/>
        <v>10.14</v>
      </c>
      <c r="S80" s="10" t="s">
        <v>711</v>
      </c>
      <c r="T80" s="24">
        <f>_xlfn.IFNA(LEFT(S80,LEN(S80)-1)*CHOOSE(MATCH(RIGHT(S80,1), {"K","M","B"},0),1000,1000000,1000000000),S80)</f>
        <v>130000</v>
      </c>
      <c r="U80" s="10" t="s">
        <v>710</v>
      </c>
      <c r="V80" s="10">
        <f>_xlfn.IFNA(LEFT(U80,LEN(U80)-1)*CHOOSE(MATCH(RIGHT(U80,1), {"K","M","B"},0),1000,1000000,1000000000),U80)</f>
        <v>2630000</v>
      </c>
      <c r="W80" s="18">
        <v>44500</v>
      </c>
      <c r="X80" s="5">
        <v>44501</v>
      </c>
      <c r="Y80" s="5">
        <v>44502</v>
      </c>
      <c r="Z80" s="20">
        <f t="shared" si="9"/>
        <v>1</v>
      </c>
      <c r="AA80" t="s">
        <v>1741</v>
      </c>
    </row>
    <row r="81" spans="1:27" ht="15.75" thickBot="1" x14ac:dyDescent="0.3">
      <c r="A81">
        <v>80</v>
      </c>
      <c r="B81">
        <v>2</v>
      </c>
      <c r="C81" t="s">
        <v>333</v>
      </c>
      <c r="D81" t="s">
        <v>509</v>
      </c>
      <c r="E81" t="s">
        <v>510</v>
      </c>
      <c r="F81" t="s">
        <v>1839</v>
      </c>
      <c r="G81" t="s">
        <v>1734</v>
      </c>
      <c r="H81" t="s">
        <v>1840</v>
      </c>
      <c r="I81" s="10" t="s">
        <v>709</v>
      </c>
      <c r="J81" s="10">
        <f>_xlfn.IFNA(LEFT(I81,LEN(I81)-1)*CHOOSE(MATCH(RIGHT(I81,1), {"K","M","B"},0),1000,1000000,1000000000),I81)</f>
        <v>1630000</v>
      </c>
      <c r="K81" s="10" t="s">
        <v>708</v>
      </c>
      <c r="L81" s="26">
        <f>_xlfn.IFNA(LEFT(K81,LEN(K81)-1)*CHOOSE(MATCH(RIGHT(K81,1), {"K","M","B"},0),1000,1000000,1000000000),K81)</f>
        <v>38050</v>
      </c>
      <c r="M81" s="10" t="s">
        <v>621</v>
      </c>
      <c r="N81" s="10" t="str">
        <f t="shared" si="6"/>
        <v>0.90</v>
      </c>
      <c r="O81" s="31">
        <f t="shared" si="7"/>
        <v>1.9</v>
      </c>
      <c r="P81" s="10" t="s">
        <v>707</v>
      </c>
      <c r="Q81" s="10" t="str">
        <f t="shared" si="11"/>
        <v>8.88</v>
      </c>
      <c r="R81" s="31">
        <f t="shared" si="8"/>
        <v>9.8800000000000008</v>
      </c>
      <c r="S81" s="10" t="s">
        <v>706</v>
      </c>
      <c r="T81" s="24">
        <f>_xlfn.IFNA(LEFT(S81,LEN(S81)-1)*CHOOSE(MATCH(RIGHT(S81,1), {"K","M","B"},0),1000,1000000,1000000000),S81)</f>
        <v>1230000</v>
      </c>
      <c r="U81" s="10" t="s">
        <v>705</v>
      </c>
      <c r="V81" s="10">
        <f>_xlfn.IFNA(LEFT(U81,LEN(U81)-1)*CHOOSE(MATCH(RIGHT(U81,1), {"K","M","B"},0),1000,1000000,1000000000),U81)</f>
        <v>5720000</v>
      </c>
      <c r="W81" s="18">
        <v>44513</v>
      </c>
      <c r="X81" s="5">
        <v>44513</v>
      </c>
      <c r="Y81" s="5">
        <v>44522</v>
      </c>
      <c r="Z81" s="20">
        <f t="shared" si="9"/>
        <v>9</v>
      </c>
      <c r="AA81" t="s">
        <v>1741</v>
      </c>
    </row>
    <row r="82" spans="1:27" ht="15.75" thickBot="1" x14ac:dyDescent="0.3">
      <c r="A82">
        <v>81</v>
      </c>
      <c r="B82">
        <v>2</v>
      </c>
      <c r="C82" t="s">
        <v>333</v>
      </c>
      <c r="D82" t="s">
        <v>511</v>
      </c>
      <c r="E82" t="s">
        <v>512</v>
      </c>
      <c r="F82" t="s">
        <v>1841</v>
      </c>
      <c r="G82" t="s">
        <v>334</v>
      </c>
      <c r="H82" t="s">
        <v>1842</v>
      </c>
      <c r="I82" s="10" t="s">
        <v>704</v>
      </c>
      <c r="J82" s="10">
        <f>_xlfn.IFNA(LEFT(I82,LEN(I82)-1)*CHOOSE(MATCH(RIGHT(I82,1), {"K","M","B"},0),1000,1000000,1000000000),I82)</f>
        <v>40090</v>
      </c>
      <c r="K82" s="10" t="s">
        <v>703</v>
      </c>
      <c r="L82" s="26">
        <f>_xlfn.IFNA(LEFT(K82,LEN(K82)-1)*CHOOSE(MATCH(RIGHT(K82,1), {"K","M","B"},0),1000,1000000,1000000000),K82)</f>
        <v>51900</v>
      </c>
      <c r="M82" s="10" t="s">
        <v>54</v>
      </c>
      <c r="N82" s="10" t="str">
        <f t="shared" si="6"/>
        <v>0.04</v>
      </c>
      <c r="O82" s="31">
        <f t="shared" si="7"/>
        <v>1.04</v>
      </c>
      <c r="P82" s="10" t="s">
        <v>702</v>
      </c>
      <c r="Q82" s="10" t="str">
        <f t="shared" si="11"/>
        <v>8.71</v>
      </c>
      <c r="R82" s="31">
        <f t="shared" si="8"/>
        <v>9.7100000000000009</v>
      </c>
      <c r="S82" s="10" t="s">
        <v>640</v>
      </c>
      <c r="T82" s="24">
        <f>_xlfn.IFNA(LEFT(S82,LEN(S82)-1)*CHOOSE(MATCH(RIGHT(S82,1), {"K","M","B"},0),1000,1000000,1000000000),S82)</f>
        <v>195000</v>
      </c>
      <c r="U82" s="10" t="s">
        <v>701</v>
      </c>
      <c r="V82" s="10">
        <f>_xlfn.IFNA(LEFT(U82,LEN(U82)-1)*CHOOSE(MATCH(RIGHT(U82,1), {"K","M","B"},0),1000,1000000,1000000000),U82)</f>
        <v>1920000</v>
      </c>
      <c r="W82" s="18">
        <v>44607</v>
      </c>
      <c r="X82" s="5">
        <v>44609</v>
      </c>
      <c r="Y82" s="5">
        <v>44666</v>
      </c>
      <c r="Z82" s="20">
        <f t="shared" si="9"/>
        <v>57</v>
      </c>
      <c r="AA82" t="s">
        <v>1741</v>
      </c>
    </row>
    <row r="83" spans="1:27" ht="15.75" thickBot="1" x14ac:dyDescent="0.3">
      <c r="A83">
        <v>82</v>
      </c>
      <c r="B83">
        <v>2</v>
      </c>
      <c r="C83" t="s">
        <v>333</v>
      </c>
      <c r="D83" t="s">
        <v>513</v>
      </c>
      <c r="E83" t="s">
        <v>514</v>
      </c>
      <c r="F83" t="s">
        <v>1727</v>
      </c>
      <c r="G83" t="s">
        <v>1734</v>
      </c>
      <c r="H83" t="s">
        <v>2047</v>
      </c>
      <c r="I83" s="10" t="s">
        <v>700</v>
      </c>
      <c r="J83" s="10">
        <f>_xlfn.IFNA(LEFT(I83,LEN(I83)-1)*CHOOSE(MATCH(RIGHT(I83,1), {"K","M","B"},0),1000,1000000,1000000000),I83)</f>
        <v>35730</v>
      </c>
      <c r="K83" s="10" t="s">
        <v>699</v>
      </c>
      <c r="L83" s="26">
        <f>_xlfn.IFNA(LEFT(K83,LEN(K83)-1)*CHOOSE(MATCH(RIGHT(K83,1), {"K","M","B"},0),1000,1000000,1000000000),K83)</f>
        <v>19620</v>
      </c>
      <c r="M83" s="10" t="s">
        <v>665</v>
      </c>
      <c r="N83" s="10" t="str">
        <f t="shared" si="6"/>
        <v>0.01</v>
      </c>
      <c r="O83" s="31">
        <f t="shared" si="7"/>
        <v>1.01</v>
      </c>
      <c r="P83" s="10" t="s">
        <v>698</v>
      </c>
      <c r="Q83" s="10" t="str">
        <f t="shared" si="11"/>
        <v>8.70</v>
      </c>
      <c r="R83" s="31">
        <f t="shared" si="8"/>
        <v>9.6999999999999993</v>
      </c>
      <c r="S83" s="10" t="s">
        <v>58</v>
      </c>
      <c r="T83" s="24">
        <f>_xlfn.IFNA(LEFT(S83,LEN(S83)-1)*CHOOSE(MATCH(RIGHT(S83,1), {"K","M","B"},0),1000,1000000,1000000000),S83)</f>
        <v>150000</v>
      </c>
      <c r="U83" s="10" t="s">
        <v>697</v>
      </c>
      <c r="V83" s="10">
        <f>_xlfn.IFNA(LEFT(U83,LEN(U83)-1)*CHOOSE(MATCH(RIGHT(U83,1), {"K","M","B"},0),1000,1000000,1000000000),U83)</f>
        <v>2100000</v>
      </c>
      <c r="W83" s="18">
        <v>44297</v>
      </c>
      <c r="X83" s="5">
        <v>44312</v>
      </c>
      <c r="Y83" s="5">
        <v>44327</v>
      </c>
      <c r="Z83" s="20">
        <f t="shared" si="9"/>
        <v>15</v>
      </c>
      <c r="AA83" t="s">
        <v>1741</v>
      </c>
    </row>
    <row r="84" spans="1:27" ht="15.75" thickBot="1" x14ac:dyDescent="0.3">
      <c r="A84">
        <v>83</v>
      </c>
      <c r="B84">
        <v>2</v>
      </c>
      <c r="C84" t="s">
        <v>333</v>
      </c>
      <c r="D84" t="s">
        <v>515</v>
      </c>
      <c r="E84" t="s">
        <v>516</v>
      </c>
      <c r="F84" t="s">
        <v>1745</v>
      </c>
      <c r="G84" t="s">
        <v>1734</v>
      </c>
      <c r="H84" t="s">
        <v>1843</v>
      </c>
      <c r="I84" s="10" t="s">
        <v>696</v>
      </c>
      <c r="J84" s="10">
        <f>_xlfn.IFNA(LEFT(I84,LEN(I84)-1)*CHOOSE(MATCH(RIGHT(I84,1), {"K","M","B"},0),1000,1000000,1000000000),I84)</f>
        <v>216820</v>
      </c>
      <c r="K84" s="10" t="s">
        <v>695</v>
      </c>
      <c r="L84" s="26">
        <f>_xlfn.IFNA(LEFT(K84,LEN(K84)-1)*CHOOSE(MATCH(RIGHT(K84,1), {"K","M","B"},0),1000,1000000,1000000000),K84)</f>
        <v>12590</v>
      </c>
      <c r="M84" s="10" t="s">
        <v>652</v>
      </c>
      <c r="N84" s="10" t="str">
        <f t="shared" si="6"/>
        <v>0.06</v>
      </c>
      <c r="O84" s="31">
        <f t="shared" si="7"/>
        <v>1.06</v>
      </c>
      <c r="P84" s="10" t="s">
        <v>694</v>
      </c>
      <c r="Q84" s="10" t="str">
        <f t="shared" si="11"/>
        <v>7.97</v>
      </c>
      <c r="R84" s="31">
        <f t="shared" si="8"/>
        <v>8.9699999999999989</v>
      </c>
      <c r="S84" s="10" t="s">
        <v>91</v>
      </c>
      <c r="T84" s="24">
        <f>_xlfn.IFNA(LEFT(S84,LEN(S84)-1)*CHOOSE(MATCH(RIGHT(S84,1), {"K","M","B"},0),1000,1000000,1000000000),S84)</f>
        <v>100000</v>
      </c>
      <c r="U84" s="10" t="s">
        <v>177</v>
      </c>
      <c r="V84" s="10">
        <f>_xlfn.IFNA(LEFT(U84,LEN(U84)-1)*CHOOSE(MATCH(RIGHT(U84,1), {"K","M","B"},0),1000,1000000,1000000000),U84)</f>
        <v>2390000</v>
      </c>
      <c r="W84" s="18">
        <v>44318</v>
      </c>
      <c r="X84" s="5">
        <v>44322</v>
      </c>
      <c r="Y84" s="5">
        <v>44325</v>
      </c>
      <c r="Z84" s="20">
        <f t="shared" si="9"/>
        <v>3</v>
      </c>
      <c r="AA84" t="s">
        <v>1741</v>
      </c>
    </row>
    <row r="85" spans="1:27" ht="15.75" thickBot="1" x14ac:dyDescent="0.3">
      <c r="A85">
        <v>84</v>
      </c>
      <c r="B85">
        <v>2</v>
      </c>
      <c r="C85" t="s">
        <v>333</v>
      </c>
      <c r="D85" t="s">
        <v>517</v>
      </c>
      <c r="E85" t="s">
        <v>518</v>
      </c>
      <c r="F85" t="s">
        <v>1745</v>
      </c>
      <c r="G85" t="s">
        <v>1734</v>
      </c>
      <c r="H85" t="s">
        <v>2036</v>
      </c>
      <c r="I85" s="10" t="s">
        <v>180</v>
      </c>
      <c r="J85" s="10">
        <f>_xlfn.IFNA(LEFT(I85,LEN(I85)-1)*CHOOSE(MATCH(RIGHT(I85,1), {"K","M","B"},0),1000,1000000,1000000000),I85)</f>
        <v>1190000</v>
      </c>
      <c r="K85" s="10" t="s">
        <v>693</v>
      </c>
      <c r="L85" s="26">
        <f>_xlfn.IFNA(LEFT(K85,LEN(K85)-1)*CHOOSE(MATCH(RIGHT(K85,1), {"K","M","B"},0),1000,1000000,1000000000),K85)</f>
        <v>201040</v>
      </c>
      <c r="M85" s="10" t="s">
        <v>53</v>
      </c>
      <c r="N85" s="10" t="str">
        <f t="shared" si="6"/>
        <v>0.03</v>
      </c>
      <c r="O85" s="31">
        <f t="shared" si="7"/>
        <v>1.03</v>
      </c>
      <c r="P85" s="10" t="s">
        <v>692</v>
      </c>
      <c r="Q85" s="10" t="str">
        <f t="shared" si="11"/>
        <v>7.21</v>
      </c>
      <c r="R85" s="31">
        <f t="shared" si="8"/>
        <v>8.2100000000000009</v>
      </c>
      <c r="S85" s="10" t="s">
        <v>172</v>
      </c>
      <c r="T85" s="24">
        <f>_xlfn.IFNA(LEFT(S85,LEN(S85)-1)*CHOOSE(MATCH(RIGHT(S85,1), {"K","M","B"},0),1000,1000000,1000000000),S85)</f>
        <v>200000</v>
      </c>
      <c r="U85" s="10" t="s">
        <v>691</v>
      </c>
      <c r="V85" s="10">
        <f>_xlfn.IFNA(LEFT(U85,LEN(U85)-1)*CHOOSE(MATCH(RIGHT(U85,1), {"K","M","B"},0),1000,1000000,1000000000),U85)</f>
        <v>3420000</v>
      </c>
      <c r="W85" s="18">
        <v>44309</v>
      </c>
      <c r="X85" s="5">
        <v>44312</v>
      </c>
      <c r="Y85" s="5">
        <v>44312</v>
      </c>
      <c r="Z85" s="20">
        <f t="shared" si="9"/>
        <v>0</v>
      </c>
      <c r="AA85" t="s">
        <v>1741</v>
      </c>
    </row>
    <row r="86" spans="1:27" ht="15.75" thickBot="1" x14ac:dyDescent="0.3">
      <c r="A86">
        <v>85</v>
      </c>
      <c r="B86">
        <v>2</v>
      </c>
      <c r="C86" t="s">
        <v>333</v>
      </c>
      <c r="D86" t="s">
        <v>519</v>
      </c>
      <c r="E86" t="s">
        <v>520</v>
      </c>
      <c r="F86" t="s">
        <v>1844</v>
      </c>
      <c r="G86" t="s">
        <v>1734</v>
      </c>
      <c r="H86" t="s">
        <v>1845</v>
      </c>
      <c r="I86" s="10" t="s">
        <v>690</v>
      </c>
      <c r="J86" s="10">
        <f>_xlfn.IFNA(LEFT(I86,LEN(I86)-1)*CHOOSE(MATCH(RIGHT(I86,1), {"K","M","B"},0),1000,1000000,1000000000),I86)</f>
        <v>4080000</v>
      </c>
      <c r="K86" s="10" t="s">
        <v>689</v>
      </c>
      <c r="L86" s="26">
        <f>_xlfn.IFNA(LEFT(K86,LEN(K86)-1)*CHOOSE(MATCH(RIGHT(K86,1), {"K","M","B"},0),1000,1000000,1000000000),K86)</f>
        <v>145960</v>
      </c>
      <c r="M86" s="10" t="s">
        <v>575</v>
      </c>
      <c r="N86" s="10" t="str">
        <f t="shared" si="6"/>
        <v>0.29</v>
      </c>
      <c r="O86" s="31">
        <f t="shared" si="7"/>
        <v>1.29</v>
      </c>
      <c r="P86" s="10" t="s">
        <v>683</v>
      </c>
      <c r="Q86" s="10" t="str">
        <f t="shared" si="11"/>
        <v>6.95</v>
      </c>
      <c r="R86" s="31">
        <f t="shared" si="8"/>
        <v>7.95</v>
      </c>
      <c r="S86" s="10" t="s">
        <v>688</v>
      </c>
      <c r="T86" s="24">
        <f>_xlfn.IFNA(LEFT(S86,LEN(S86)-1)*CHOOSE(MATCH(RIGHT(S86,1), {"K","M","B"},0),1000,1000000,1000000000),S86)</f>
        <v>440000</v>
      </c>
      <c r="U86" s="10" t="s">
        <v>687</v>
      </c>
      <c r="V86" s="10">
        <f>_xlfn.IFNA(LEFT(U86,LEN(U86)-1)*CHOOSE(MATCH(RIGHT(U86,1), {"K","M","B"},0),1000,1000000,1000000000),U86)</f>
        <v>9540000</v>
      </c>
      <c r="W86" s="18">
        <v>44524</v>
      </c>
      <c r="X86" s="5">
        <v>44525</v>
      </c>
      <c r="Y86" s="5">
        <v>44576</v>
      </c>
      <c r="Z86" s="20">
        <f t="shared" si="9"/>
        <v>51</v>
      </c>
      <c r="AA86" t="s">
        <v>1741</v>
      </c>
    </row>
    <row r="87" spans="1:27" ht="15.75" thickBot="1" x14ac:dyDescent="0.3">
      <c r="A87">
        <v>86</v>
      </c>
      <c r="B87">
        <v>2</v>
      </c>
      <c r="C87" t="s">
        <v>333</v>
      </c>
      <c r="D87" t="s">
        <v>521</v>
      </c>
      <c r="E87" t="s">
        <v>522</v>
      </c>
      <c r="F87" t="s">
        <v>1745</v>
      </c>
      <c r="G87" t="s">
        <v>1754</v>
      </c>
      <c r="H87" t="s">
        <v>1846</v>
      </c>
      <c r="I87" s="10" t="s">
        <v>686</v>
      </c>
      <c r="J87" s="10">
        <f>_xlfn.IFNA(LEFT(I87,LEN(I87)-1)*CHOOSE(MATCH(RIGHT(I87,1), {"K","M","B"},0),1000,1000000,1000000000),I87)</f>
        <v>2670000</v>
      </c>
      <c r="K87" s="10" t="s">
        <v>685</v>
      </c>
      <c r="L87" s="26">
        <f>_xlfn.IFNA(LEFT(K87,LEN(K87)-1)*CHOOSE(MATCH(RIGHT(K87,1), {"K","M","B"},0),1000,1000000,1000000000),K87)</f>
        <v>83610</v>
      </c>
      <c r="M87" s="10" t="s">
        <v>684</v>
      </c>
      <c r="N87" s="10" t="str">
        <f t="shared" si="6"/>
        <v>0.54</v>
      </c>
      <c r="O87" s="31">
        <f t="shared" si="7"/>
        <v>1.54</v>
      </c>
      <c r="P87" s="10" t="s">
        <v>683</v>
      </c>
      <c r="Q87" s="10" t="str">
        <f t="shared" si="11"/>
        <v>6.95</v>
      </c>
      <c r="R87" s="31">
        <f t="shared" si="8"/>
        <v>7.95</v>
      </c>
      <c r="S87" s="10" t="s">
        <v>682</v>
      </c>
      <c r="T87" s="24">
        <f>_xlfn.IFNA(LEFT(S87,LEN(S87)-1)*CHOOSE(MATCH(RIGHT(S87,1), {"K","M","B"},0),1000,1000000,1000000000),S87)</f>
        <v>550000</v>
      </c>
      <c r="U87" s="10" t="s">
        <v>619</v>
      </c>
      <c r="V87" s="10">
        <f>_xlfn.IFNA(LEFT(U87,LEN(U87)-1)*CHOOSE(MATCH(RIGHT(U87,1), {"K","M","B"},0),1000,1000000,1000000000),U87)</f>
        <v>3250000</v>
      </c>
      <c r="W87" s="18">
        <v>44565</v>
      </c>
      <c r="X87" s="5">
        <v>44575</v>
      </c>
      <c r="Y87" s="5">
        <v>44607</v>
      </c>
      <c r="Z87" s="20">
        <f t="shared" si="9"/>
        <v>32</v>
      </c>
      <c r="AA87" t="s">
        <v>1741</v>
      </c>
    </row>
    <row r="88" spans="1:27" ht="15.75" thickBot="1" x14ac:dyDescent="0.3">
      <c r="A88">
        <v>87</v>
      </c>
      <c r="B88">
        <v>2</v>
      </c>
      <c r="C88" t="s">
        <v>333</v>
      </c>
      <c r="D88" t="s">
        <v>523</v>
      </c>
      <c r="E88" t="s">
        <v>524</v>
      </c>
      <c r="F88" t="s">
        <v>1745</v>
      </c>
      <c r="G88" t="s">
        <v>334</v>
      </c>
      <c r="H88" t="s">
        <v>1847</v>
      </c>
      <c r="I88" s="10" t="s">
        <v>681</v>
      </c>
      <c r="J88" s="10">
        <f>_xlfn.IFNA(LEFT(I88,LEN(I88)-1)*CHOOSE(MATCH(RIGHT(I88,1), {"K","M","B"},0),1000,1000000,1000000000),I88)</f>
        <v>109580</v>
      </c>
      <c r="K88" s="10" t="s">
        <v>680</v>
      </c>
      <c r="L88" s="26">
        <f>_xlfn.IFNA(LEFT(K88,LEN(K88)-1)*CHOOSE(MATCH(RIGHT(K88,1), {"K","M","B"},0),1000,1000000,1000000000),K88)</f>
        <v>261579.99999999997</v>
      </c>
      <c r="M88" s="10" t="s">
        <v>642</v>
      </c>
      <c r="N88" s="10" t="str">
        <f t="shared" si="6"/>
        <v>0.10</v>
      </c>
      <c r="O88" s="31">
        <f t="shared" si="7"/>
        <v>1.1000000000000001</v>
      </c>
      <c r="P88" s="10" t="s">
        <v>679</v>
      </c>
      <c r="Q88" s="10" t="str">
        <f t="shared" si="11"/>
        <v>6.53</v>
      </c>
      <c r="R88" s="31">
        <f t="shared" si="8"/>
        <v>7.53</v>
      </c>
      <c r="S88" s="10" t="s">
        <v>678</v>
      </c>
      <c r="T88" s="24">
        <f>_xlfn.IFNA(LEFT(S88,LEN(S88)-1)*CHOOSE(MATCH(RIGHT(S88,1), {"K","M","B"},0),1000,1000000,1000000000),S88)</f>
        <v>245000</v>
      </c>
      <c r="U88" s="10" t="s">
        <v>677</v>
      </c>
      <c r="V88" s="10">
        <f>_xlfn.IFNA(LEFT(U88,LEN(U88)-1)*CHOOSE(MATCH(RIGHT(U88,1), {"K","M","B"},0),1000,1000000,1000000000),U88)</f>
        <v>4510000</v>
      </c>
      <c r="W88" s="18">
        <v>44581</v>
      </c>
      <c r="X88" s="5">
        <v>44585</v>
      </c>
      <c r="Y88" s="5">
        <v>44587</v>
      </c>
      <c r="Z88" s="20">
        <f t="shared" si="9"/>
        <v>2</v>
      </c>
      <c r="AA88" t="s">
        <v>1741</v>
      </c>
    </row>
    <row r="89" spans="1:27" ht="15.75" thickBot="1" x14ac:dyDescent="0.3">
      <c r="A89">
        <v>88</v>
      </c>
      <c r="B89">
        <v>2</v>
      </c>
      <c r="C89" t="s">
        <v>333</v>
      </c>
      <c r="D89" t="s">
        <v>525</v>
      </c>
      <c r="E89" t="s">
        <v>526</v>
      </c>
      <c r="F89" t="s">
        <v>1781</v>
      </c>
      <c r="G89" t="s">
        <v>334</v>
      </c>
      <c r="H89" t="s">
        <v>1848</v>
      </c>
      <c r="I89" s="10" t="s">
        <v>676</v>
      </c>
      <c r="J89" s="10">
        <f>_xlfn.IFNA(LEFT(I89,LEN(I89)-1)*CHOOSE(MATCH(RIGHT(I89,1), {"K","M","B"},0),1000,1000000,1000000000),I89)</f>
        <v>937730</v>
      </c>
      <c r="K89" s="10" t="s">
        <v>675</v>
      </c>
      <c r="L89" s="26">
        <f>_xlfn.IFNA(LEFT(K89,LEN(K89)-1)*CHOOSE(MATCH(RIGHT(K89,1), {"K","M","B"},0),1000,1000000,1000000000),K89)</f>
        <v>161600</v>
      </c>
      <c r="M89" s="10" t="s">
        <v>239</v>
      </c>
      <c r="N89" s="10" t="str">
        <f t="shared" si="6"/>
        <v>0.24</v>
      </c>
      <c r="O89" s="31">
        <f t="shared" si="7"/>
        <v>1.24</v>
      </c>
      <c r="P89" s="10" t="s">
        <v>674</v>
      </c>
      <c r="Q89" s="10" t="str">
        <f t="shared" si="11"/>
        <v>6.23</v>
      </c>
      <c r="R89" s="31">
        <f t="shared" si="8"/>
        <v>7.23</v>
      </c>
      <c r="S89" s="10" t="s">
        <v>640</v>
      </c>
      <c r="T89" s="24">
        <f>_xlfn.IFNA(LEFT(S89,LEN(S89)-1)*CHOOSE(MATCH(RIGHT(S89,1), {"K","M","B"},0),1000,1000000,1000000000),S89)</f>
        <v>195000</v>
      </c>
      <c r="U89" s="10" t="s">
        <v>238</v>
      </c>
      <c r="V89" s="10">
        <f>_xlfn.IFNA(LEFT(U89,LEN(U89)-1)*CHOOSE(MATCH(RIGHT(U89,1), {"K","M","B"},0),1000,1000000,1000000000),U89)</f>
        <v>2880000</v>
      </c>
      <c r="W89" s="18">
        <v>44548</v>
      </c>
      <c r="X89" s="5">
        <v>44549</v>
      </c>
      <c r="Y89" s="5">
        <v>44601</v>
      </c>
      <c r="Z89" s="20">
        <f t="shared" si="9"/>
        <v>52</v>
      </c>
      <c r="AA89" t="s">
        <v>1741</v>
      </c>
    </row>
    <row r="90" spans="1:27" ht="15.75" thickBot="1" x14ac:dyDescent="0.3">
      <c r="A90">
        <v>89</v>
      </c>
      <c r="B90">
        <v>2</v>
      </c>
      <c r="C90" t="s">
        <v>333</v>
      </c>
      <c r="D90" t="s">
        <v>527</v>
      </c>
      <c r="E90" t="s">
        <v>528</v>
      </c>
      <c r="F90" t="s">
        <v>1743</v>
      </c>
      <c r="G90" t="s">
        <v>334</v>
      </c>
      <c r="H90" t="s">
        <v>1849</v>
      </c>
      <c r="I90" s="10" t="s">
        <v>673</v>
      </c>
      <c r="J90" s="10">
        <f>_xlfn.IFNA(LEFT(I90,LEN(I90)-1)*CHOOSE(MATCH(RIGHT(I90,1), {"K","M","B"},0),1000,1000000,1000000000),I90)</f>
        <v>382770</v>
      </c>
      <c r="K90" s="10" t="s">
        <v>672</v>
      </c>
      <c r="L90" s="26">
        <f>_xlfn.IFNA(LEFT(K90,LEN(K90)-1)*CHOOSE(MATCH(RIGHT(K90,1), {"K","M","B"},0),1000,1000000,1000000000),K90)</f>
        <v>134880</v>
      </c>
      <c r="M90" s="10" t="s">
        <v>47</v>
      </c>
      <c r="N90" s="10" t="str">
        <f t="shared" si="6"/>
        <v>0.21</v>
      </c>
      <c r="O90" s="31">
        <f t="shared" si="7"/>
        <v>1.21</v>
      </c>
      <c r="P90" s="10" t="s">
        <v>671</v>
      </c>
      <c r="Q90" s="10" t="str">
        <f t="shared" si="11"/>
        <v>6.13</v>
      </c>
      <c r="R90" s="31">
        <f t="shared" si="8"/>
        <v>7.13</v>
      </c>
      <c r="S90" s="10" t="s">
        <v>670</v>
      </c>
      <c r="T90" s="24">
        <f>_xlfn.IFNA(LEFT(S90,LEN(S90)-1)*CHOOSE(MATCH(RIGHT(S90,1), {"K","M","B"},0),1000,1000000,1000000000),S90)</f>
        <v>115000</v>
      </c>
      <c r="U90" s="10" t="s">
        <v>207</v>
      </c>
      <c r="V90" s="10">
        <f>_xlfn.IFNA(LEFT(U90,LEN(U90)-1)*CHOOSE(MATCH(RIGHT(U90,1), {"K","M","B"},0),1000,1000000,1000000000),U90)</f>
        <v>2350000</v>
      </c>
      <c r="W90" s="18">
        <v>44593</v>
      </c>
      <c r="X90" s="5">
        <v>44595</v>
      </c>
      <c r="Y90" s="5">
        <v>44600</v>
      </c>
      <c r="Z90" s="20">
        <f t="shared" si="9"/>
        <v>5</v>
      </c>
      <c r="AA90" t="s">
        <v>1741</v>
      </c>
    </row>
    <row r="91" spans="1:27" ht="15.75" thickBot="1" x14ac:dyDescent="0.3">
      <c r="A91">
        <v>90</v>
      </c>
      <c r="B91">
        <v>2</v>
      </c>
      <c r="C91" t="s">
        <v>333</v>
      </c>
      <c r="D91" t="s">
        <v>529</v>
      </c>
      <c r="E91" t="s">
        <v>530</v>
      </c>
      <c r="F91" t="s">
        <v>1827</v>
      </c>
      <c r="G91" t="s">
        <v>334</v>
      </c>
      <c r="H91" t="s">
        <v>1850</v>
      </c>
      <c r="I91" s="10" t="s">
        <v>669</v>
      </c>
      <c r="J91" s="10">
        <f>_xlfn.IFNA(LEFT(I91,LEN(I91)-1)*CHOOSE(MATCH(RIGHT(I91,1), {"K","M","B"},0),1000,1000000,1000000000),I91)</f>
        <v>148450</v>
      </c>
      <c r="K91" s="10" t="s">
        <v>668</v>
      </c>
      <c r="L91" s="26">
        <f>_xlfn.IFNA(LEFT(K91,LEN(K91)-1)*CHOOSE(MATCH(RIGHT(K91,1), {"K","M","B"},0),1000,1000000,1000000000),K91)</f>
        <v>17090</v>
      </c>
      <c r="M91" s="10" t="s">
        <v>50</v>
      </c>
      <c r="N91" s="10" t="str">
        <f t="shared" si="6"/>
        <v>0.07</v>
      </c>
      <c r="O91" s="31">
        <f t="shared" si="7"/>
        <v>1.07</v>
      </c>
      <c r="P91" s="10" t="s">
        <v>667</v>
      </c>
      <c r="Q91" s="10" t="str">
        <f t="shared" si="11"/>
        <v>6.10</v>
      </c>
      <c r="R91" s="31">
        <f t="shared" si="8"/>
        <v>7.1</v>
      </c>
      <c r="S91" s="10" t="s">
        <v>172</v>
      </c>
      <c r="T91" s="24">
        <f>_xlfn.IFNA(LEFT(S91,LEN(S91)-1)*CHOOSE(MATCH(RIGHT(S91,1), {"K","M","B"},0),1000,1000000,1000000000),S91)</f>
        <v>200000</v>
      </c>
      <c r="U91" s="10" t="s">
        <v>95</v>
      </c>
      <c r="V91" s="10">
        <f>_xlfn.IFNA(LEFT(U91,LEN(U91)-1)*CHOOSE(MATCH(RIGHT(U91,1), {"K","M","B"},0),1000,1000000,1000000000),U91)</f>
        <v>3750000</v>
      </c>
      <c r="W91" s="18">
        <v>44566</v>
      </c>
      <c r="X91" s="5">
        <v>44571</v>
      </c>
      <c r="Y91" s="5">
        <v>44573</v>
      </c>
      <c r="Z91" s="20">
        <f t="shared" si="9"/>
        <v>2</v>
      </c>
      <c r="AA91" t="s">
        <v>1741</v>
      </c>
    </row>
    <row r="92" spans="1:27" ht="15.75" thickBot="1" x14ac:dyDescent="0.3">
      <c r="A92">
        <v>91</v>
      </c>
      <c r="B92">
        <v>2</v>
      </c>
      <c r="C92" t="s">
        <v>333</v>
      </c>
      <c r="D92" t="s">
        <v>531</v>
      </c>
      <c r="E92" t="s">
        <v>532</v>
      </c>
      <c r="F92" t="s">
        <v>1727</v>
      </c>
      <c r="G92" t="s">
        <v>1754</v>
      </c>
      <c r="H92" t="s">
        <v>2048</v>
      </c>
      <c r="I92" s="10" t="s">
        <v>666</v>
      </c>
      <c r="J92" s="10">
        <f>_xlfn.IFNA(LEFT(I92,LEN(I92)-1)*CHOOSE(MATCH(RIGHT(I92,1), {"K","M","B"},0),1000,1000000,1000000000),I92)</f>
        <v>48470</v>
      </c>
      <c r="K92" s="10">
        <v>0</v>
      </c>
      <c r="L92" s="26">
        <v>0</v>
      </c>
      <c r="M92" s="10" t="s">
        <v>665</v>
      </c>
      <c r="N92" s="10" t="str">
        <f t="shared" si="6"/>
        <v>0.01</v>
      </c>
      <c r="O92" s="31">
        <f t="shared" si="7"/>
        <v>1.01</v>
      </c>
      <c r="P92" s="10" t="s">
        <v>664</v>
      </c>
      <c r="Q92" s="10" t="str">
        <f t="shared" si="11"/>
        <v>6.04</v>
      </c>
      <c r="R92" s="31">
        <f t="shared" si="8"/>
        <v>7.04</v>
      </c>
      <c r="S92" s="10" t="s">
        <v>640</v>
      </c>
      <c r="T92" s="24">
        <f>_xlfn.IFNA(LEFT(S92,LEN(S92)-1)*CHOOSE(MATCH(RIGHT(S92,1), {"K","M","B"},0),1000,1000000,1000000000),S92)</f>
        <v>195000</v>
      </c>
      <c r="U92" s="10" t="s">
        <v>663</v>
      </c>
      <c r="V92" s="10">
        <f>_xlfn.IFNA(LEFT(U92,LEN(U92)-1)*CHOOSE(MATCH(RIGHT(U92,1), {"K","M","B"},0),1000,1000000,1000000000),U92)</f>
        <v>2560000</v>
      </c>
      <c r="W92" s="18">
        <v>44307</v>
      </c>
      <c r="X92" s="5">
        <v>44312</v>
      </c>
      <c r="Y92" s="5">
        <v>44313</v>
      </c>
      <c r="Z92" s="20">
        <f t="shared" si="9"/>
        <v>1</v>
      </c>
      <c r="AA92" t="s">
        <v>1742</v>
      </c>
    </row>
    <row r="93" spans="1:27" ht="15.75" thickBot="1" x14ac:dyDescent="0.3">
      <c r="A93">
        <v>92</v>
      </c>
      <c r="B93">
        <v>2</v>
      </c>
      <c r="C93" t="s">
        <v>333</v>
      </c>
      <c r="D93" t="s">
        <v>533</v>
      </c>
      <c r="E93" t="s">
        <v>534</v>
      </c>
      <c r="F93" t="s">
        <v>1851</v>
      </c>
      <c r="G93" t="s">
        <v>1734</v>
      </c>
      <c r="H93" t="s">
        <v>1852</v>
      </c>
      <c r="I93" s="10" t="s">
        <v>662</v>
      </c>
      <c r="J93" s="10">
        <f>_xlfn.IFNA(LEFT(I93,LEN(I93)-1)*CHOOSE(MATCH(RIGHT(I93,1), {"K","M","B"},0),1000,1000000,1000000000),I93)</f>
        <v>134970</v>
      </c>
      <c r="K93" s="10" t="s">
        <v>661</v>
      </c>
      <c r="L93" s="26">
        <f>_xlfn.IFNA(LEFT(K93,LEN(K93)-1)*CHOOSE(MATCH(RIGHT(K93,1), {"K","M","B"},0),1000,1000000,1000000000),K93)</f>
        <v>56760</v>
      </c>
      <c r="M93" s="10" t="s">
        <v>239</v>
      </c>
      <c r="N93" s="10" t="str">
        <f t="shared" si="6"/>
        <v>0.24</v>
      </c>
      <c r="O93" s="31">
        <f t="shared" si="7"/>
        <v>1.24</v>
      </c>
      <c r="P93" s="10" t="s">
        <v>660</v>
      </c>
      <c r="Q93" s="10" t="str">
        <f t="shared" si="11"/>
        <v>5.47</v>
      </c>
      <c r="R93" s="31">
        <f t="shared" si="8"/>
        <v>6.47</v>
      </c>
      <c r="S93" s="10" t="s">
        <v>640</v>
      </c>
      <c r="T93" s="24">
        <f>_xlfn.IFNA(LEFT(S93,LEN(S93)-1)*CHOOSE(MATCH(RIGHT(S93,1), {"K","M","B"},0),1000,1000000,1000000000),S93)</f>
        <v>195000</v>
      </c>
      <c r="U93" s="10" t="s">
        <v>659</v>
      </c>
      <c r="V93" s="10">
        <f>_xlfn.IFNA(LEFT(U93,LEN(U93)-1)*CHOOSE(MATCH(RIGHT(U93,1), {"K","M","B"},0),1000,1000000,1000000000),U93)</f>
        <v>3090000</v>
      </c>
      <c r="W93" s="18">
        <v>44654</v>
      </c>
      <c r="X93" s="5">
        <v>44654</v>
      </c>
      <c r="Y93" s="5">
        <v>44656</v>
      </c>
      <c r="Z93" s="20">
        <f t="shared" si="9"/>
        <v>2</v>
      </c>
      <c r="AA93" t="s">
        <v>1741</v>
      </c>
    </row>
    <row r="94" spans="1:27" ht="15.75" thickBot="1" x14ac:dyDescent="0.3">
      <c r="A94">
        <v>93</v>
      </c>
      <c r="B94">
        <v>2</v>
      </c>
      <c r="C94" t="s">
        <v>333</v>
      </c>
      <c r="D94" t="s">
        <v>535</v>
      </c>
      <c r="E94" t="s">
        <v>536</v>
      </c>
      <c r="F94" t="s">
        <v>1751</v>
      </c>
      <c r="G94" t="s">
        <v>1734</v>
      </c>
      <c r="H94" t="s">
        <v>1853</v>
      </c>
      <c r="I94" s="10" t="s">
        <v>658</v>
      </c>
      <c r="J94" s="10">
        <f>_xlfn.IFNA(LEFT(I94,LEN(I94)-1)*CHOOSE(MATCH(RIGHT(I94,1), {"K","M","B"},0),1000,1000000,1000000000),I94)</f>
        <v>115450</v>
      </c>
      <c r="K94" s="10" t="s">
        <v>657</v>
      </c>
      <c r="L94" s="26">
        <f>_xlfn.IFNA(LEFT(K94,LEN(K94)-1)*CHOOSE(MATCH(RIGHT(K94,1), {"K","M","B"},0),1000,1000000,1000000000),K94)</f>
        <v>10820</v>
      </c>
      <c r="M94" s="10" t="s">
        <v>53</v>
      </c>
      <c r="N94" s="10" t="str">
        <f t="shared" si="6"/>
        <v>0.03</v>
      </c>
      <c r="O94" s="31">
        <f t="shared" si="7"/>
        <v>1.03</v>
      </c>
      <c r="P94" s="10" t="s">
        <v>656</v>
      </c>
      <c r="Q94" s="10" t="str">
        <f t="shared" si="11"/>
        <v>5.36</v>
      </c>
      <c r="R94" s="31">
        <f t="shared" si="8"/>
        <v>6.36</v>
      </c>
      <c r="S94" s="10" t="s">
        <v>124</v>
      </c>
      <c r="T94" s="24">
        <f>_xlfn.IFNA(LEFT(S94,LEN(S94)-1)*CHOOSE(MATCH(RIGHT(S94,1), {"K","M","B"},0),1000,1000000,1000000000),S94)</f>
        <v>250000</v>
      </c>
      <c r="U94" s="10" t="s">
        <v>655</v>
      </c>
      <c r="V94" s="10">
        <f>_xlfn.IFNA(LEFT(U94,LEN(U94)-1)*CHOOSE(MATCH(RIGHT(U94,1), {"K","M","B"},0),1000,1000000,1000000000),U94)</f>
        <v>2000000</v>
      </c>
      <c r="W94" s="18">
        <v>44362</v>
      </c>
      <c r="X94" s="5">
        <v>44363</v>
      </c>
      <c r="Y94" s="5">
        <v>44385</v>
      </c>
      <c r="Z94" s="20">
        <f t="shared" si="9"/>
        <v>22</v>
      </c>
      <c r="AA94" t="s">
        <v>1741</v>
      </c>
    </row>
    <row r="95" spans="1:27" ht="15.75" thickBot="1" x14ac:dyDescent="0.3">
      <c r="A95">
        <v>94</v>
      </c>
      <c r="B95">
        <v>2</v>
      </c>
      <c r="C95" t="s">
        <v>333</v>
      </c>
      <c r="D95" t="s">
        <v>537</v>
      </c>
      <c r="E95" t="s">
        <v>538</v>
      </c>
      <c r="F95" t="s">
        <v>1727</v>
      </c>
      <c r="G95" t="s">
        <v>1734</v>
      </c>
      <c r="H95" t="s">
        <v>1854</v>
      </c>
      <c r="I95" s="10" t="s">
        <v>654</v>
      </c>
      <c r="J95" s="10">
        <f>_xlfn.IFNA(LEFT(I95,LEN(I95)-1)*CHOOSE(MATCH(RIGHT(I95,1), {"K","M","B"},0),1000,1000000,1000000000),I95)</f>
        <v>3710000</v>
      </c>
      <c r="K95" s="10" t="s">
        <v>653</v>
      </c>
      <c r="L95" s="26">
        <f>_xlfn.IFNA(LEFT(K95,LEN(K95)-1)*CHOOSE(MATCH(RIGHT(K95,1), {"K","M","B"},0),1000,1000000,1000000000),K95)</f>
        <v>120600</v>
      </c>
      <c r="M95" s="10" t="s">
        <v>652</v>
      </c>
      <c r="N95" s="10" t="str">
        <f t="shared" si="6"/>
        <v>0.06</v>
      </c>
      <c r="O95" s="31">
        <f t="shared" si="7"/>
        <v>1.06</v>
      </c>
      <c r="P95" s="10" t="s">
        <v>651</v>
      </c>
      <c r="Q95" s="10" t="str">
        <f t="shared" si="11"/>
        <v>5.17</v>
      </c>
      <c r="R95" s="31">
        <f t="shared" si="8"/>
        <v>6.17</v>
      </c>
      <c r="S95" s="10" t="s">
        <v>650</v>
      </c>
      <c r="T95" s="24">
        <f>_xlfn.IFNA(LEFT(S95,LEN(S95)-1)*CHOOSE(MATCH(RIGHT(S95,1), {"K","M","B"},0),1000,1000000,1000000000),S95)</f>
        <v>96000</v>
      </c>
      <c r="U95" s="10" t="s">
        <v>649</v>
      </c>
      <c r="V95" s="10">
        <f>_xlfn.IFNA(LEFT(U95,LEN(U95)-1)*CHOOSE(MATCH(RIGHT(U95,1), {"K","M","B"},0),1000,1000000,1000000000),U95)</f>
        <v>1330000</v>
      </c>
      <c r="W95" s="18">
        <v>44092</v>
      </c>
      <c r="X95" s="5">
        <v>44096</v>
      </c>
      <c r="Y95" s="5">
        <v>44115</v>
      </c>
      <c r="Z95" s="20">
        <f t="shared" si="9"/>
        <v>19</v>
      </c>
      <c r="AA95" t="s">
        <v>1741</v>
      </c>
    </row>
    <row r="96" spans="1:27" ht="15.75" thickBot="1" x14ac:dyDescent="0.3">
      <c r="A96">
        <v>95</v>
      </c>
      <c r="B96">
        <v>2</v>
      </c>
      <c r="C96" t="s">
        <v>333</v>
      </c>
      <c r="D96" t="s">
        <v>539</v>
      </c>
      <c r="E96" t="s">
        <v>540</v>
      </c>
      <c r="F96" t="s">
        <v>1827</v>
      </c>
      <c r="G96" t="s">
        <v>334</v>
      </c>
      <c r="H96" t="s">
        <v>1855</v>
      </c>
      <c r="I96" s="10" t="s">
        <v>311</v>
      </c>
      <c r="J96" s="10">
        <f>_xlfn.IFNA(LEFT(I96,LEN(I96)-1)*CHOOSE(MATCH(RIGHT(I96,1), {"K","M","B"},0),1000,1000000,1000000000),I96)</f>
        <v>1160000</v>
      </c>
      <c r="K96" s="10" t="s">
        <v>648</v>
      </c>
      <c r="L96" s="26">
        <f>_xlfn.IFNA(LEFT(K96,LEN(K96)-1)*CHOOSE(MATCH(RIGHT(K96,1), {"K","M","B"},0),1000,1000000,1000000000),K96)</f>
        <v>33720</v>
      </c>
      <c r="M96" s="10" t="s">
        <v>647</v>
      </c>
      <c r="N96" s="10" t="str">
        <f t="shared" si="6"/>
        <v>2.42</v>
      </c>
      <c r="O96" s="31">
        <f t="shared" si="7"/>
        <v>3.42</v>
      </c>
      <c r="P96" s="10" t="s">
        <v>646</v>
      </c>
      <c r="Q96" s="10" t="str">
        <f t="shared" si="11"/>
        <v>4.93</v>
      </c>
      <c r="R96" s="31">
        <f t="shared" si="8"/>
        <v>5.93</v>
      </c>
      <c r="S96" s="10" t="s">
        <v>571</v>
      </c>
      <c r="T96" s="24">
        <f>_xlfn.IFNA(LEFT(S96,LEN(S96)-1)*CHOOSE(MATCH(RIGHT(S96,1), {"K","M","B"},0),1000,1000000,1000000000),S96)</f>
        <v>300000</v>
      </c>
      <c r="U96" s="10" t="s">
        <v>645</v>
      </c>
      <c r="V96" s="10">
        <f>_xlfn.IFNA(LEFT(U96,LEN(U96)-1)*CHOOSE(MATCH(RIGHT(U96,1), {"K","M","B"},0),1000,1000000,1000000000),U96)</f>
        <v>2150000</v>
      </c>
      <c r="W96" s="18">
        <v>44535</v>
      </c>
      <c r="X96" s="5">
        <v>44536</v>
      </c>
      <c r="Y96" s="5">
        <v>44546</v>
      </c>
      <c r="Z96" s="20">
        <f t="shared" si="9"/>
        <v>10</v>
      </c>
      <c r="AA96" t="s">
        <v>1741</v>
      </c>
    </row>
    <row r="97" spans="1:27" ht="15.75" thickBot="1" x14ac:dyDescent="0.3">
      <c r="A97">
        <v>96</v>
      </c>
      <c r="B97">
        <v>2</v>
      </c>
      <c r="C97" t="s">
        <v>333</v>
      </c>
      <c r="D97" t="s">
        <v>541</v>
      </c>
      <c r="E97" t="s">
        <v>542</v>
      </c>
      <c r="F97" t="s">
        <v>1727</v>
      </c>
      <c r="G97" t="s">
        <v>1856</v>
      </c>
      <c r="H97" t="s">
        <v>1857</v>
      </c>
      <c r="I97" s="10" t="s">
        <v>644</v>
      </c>
      <c r="J97" s="10">
        <f>_xlfn.IFNA(LEFT(I97,LEN(I97)-1)*CHOOSE(MATCH(RIGHT(I97,1), {"K","M","B"},0),1000,1000000,1000000000),I97)</f>
        <v>407450</v>
      </c>
      <c r="K97" s="10" t="s">
        <v>643</v>
      </c>
      <c r="L97" s="26">
        <f>_xlfn.IFNA(LEFT(K97,LEN(K97)-1)*CHOOSE(MATCH(RIGHT(K97,1), {"K","M","B"},0),1000,1000000,1000000000),K97)</f>
        <v>6960</v>
      </c>
      <c r="M97" s="10" t="s">
        <v>642</v>
      </c>
      <c r="N97" s="10" t="str">
        <f t="shared" si="6"/>
        <v>0.10</v>
      </c>
      <c r="O97" s="31">
        <f t="shared" si="7"/>
        <v>1.1000000000000001</v>
      </c>
      <c r="P97" s="10" t="s">
        <v>641</v>
      </c>
      <c r="Q97" s="10" t="str">
        <f t="shared" si="11"/>
        <v>3.89</v>
      </c>
      <c r="R97" s="31">
        <f t="shared" si="8"/>
        <v>4.8900000000000006</v>
      </c>
      <c r="S97" s="10" t="s">
        <v>640</v>
      </c>
      <c r="T97" s="24">
        <f>_xlfn.IFNA(LEFT(S97,LEN(S97)-1)*CHOOSE(MATCH(RIGHT(S97,1), {"K","M","B"},0),1000,1000000,1000000000),S97)</f>
        <v>195000</v>
      </c>
      <c r="U97" s="10" t="s">
        <v>639</v>
      </c>
      <c r="V97" s="10">
        <f>_xlfn.IFNA(LEFT(U97,LEN(U97)-1)*CHOOSE(MATCH(RIGHT(U97,1), {"K","M","B"},0),1000,1000000,1000000000),U97)</f>
        <v>3960000</v>
      </c>
      <c r="W97" s="18">
        <v>44337</v>
      </c>
      <c r="X97" s="5">
        <v>44344</v>
      </c>
      <c r="Y97" s="5">
        <v>44425</v>
      </c>
      <c r="Z97" s="20">
        <f t="shared" si="9"/>
        <v>81</v>
      </c>
      <c r="AA97" t="s">
        <v>1741</v>
      </c>
    </row>
    <row r="98" spans="1:27" ht="15.75" thickBot="1" x14ac:dyDescent="0.3">
      <c r="A98">
        <v>97</v>
      </c>
      <c r="B98">
        <v>2</v>
      </c>
      <c r="C98" t="s">
        <v>333</v>
      </c>
      <c r="D98" t="s">
        <v>543</v>
      </c>
      <c r="E98" t="s">
        <v>544</v>
      </c>
      <c r="F98" t="s">
        <v>1858</v>
      </c>
      <c r="G98" t="s">
        <v>1734</v>
      </c>
      <c r="H98" t="s">
        <v>1859</v>
      </c>
      <c r="I98" s="10" t="s">
        <v>638</v>
      </c>
      <c r="J98" s="10">
        <f>_xlfn.IFNA(LEFT(I98,LEN(I98)-1)*CHOOSE(MATCH(RIGHT(I98,1), {"K","M","B"},0),1000,1000000,1000000000),I98)</f>
        <v>675720</v>
      </c>
      <c r="K98" s="10" t="s">
        <v>637</v>
      </c>
      <c r="L98" s="26">
        <f>_xlfn.IFNA(LEFT(K98,LEN(K98)-1)*CHOOSE(MATCH(RIGHT(K98,1), {"K","M","B"},0),1000,1000000,1000000000),K98)</f>
        <v>16360</v>
      </c>
      <c r="M98" s="10" t="s">
        <v>636</v>
      </c>
      <c r="N98" s="10" t="str">
        <f t="shared" si="6"/>
        <v>0.46</v>
      </c>
      <c r="O98" s="31">
        <f t="shared" si="7"/>
        <v>1.46</v>
      </c>
      <c r="P98" s="10" t="s">
        <v>635</v>
      </c>
      <c r="Q98" s="10" t="str">
        <f t="shared" si="11"/>
        <v>3.38</v>
      </c>
      <c r="R98" s="31">
        <f t="shared" si="8"/>
        <v>4.38</v>
      </c>
      <c r="S98" s="10" t="s">
        <v>87</v>
      </c>
      <c r="T98" s="24">
        <f>_xlfn.IFNA(LEFT(S98,LEN(S98)-1)*CHOOSE(MATCH(RIGHT(S98,1), {"K","M","B"},0),1000,1000000,1000000000),S98)</f>
        <v>95000</v>
      </c>
      <c r="U98" s="10" t="s">
        <v>634</v>
      </c>
      <c r="V98" s="10">
        <f>_xlfn.IFNA(LEFT(U98,LEN(U98)-1)*CHOOSE(MATCH(RIGHT(U98,1), {"K","M","B"},0),1000,1000000,1000000000),U98)</f>
        <v>2060000</v>
      </c>
      <c r="W98" s="18">
        <v>44573</v>
      </c>
      <c r="X98" s="5">
        <v>44574</v>
      </c>
      <c r="Y98" s="5">
        <v>44668</v>
      </c>
      <c r="Z98" s="20">
        <f t="shared" si="9"/>
        <v>94</v>
      </c>
      <c r="AA98" t="s">
        <v>1741</v>
      </c>
    </row>
    <row r="99" spans="1:27" ht="15.75" thickBot="1" x14ac:dyDescent="0.3">
      <c r="A99">
        <v>98</v>
      </c>
      <c r="B99">
        <v>2</v>
      </c>
      <c r="C99" t="s">
        <v>333</v>
      </c>
      <c r="D99" t="s">
        <v>545</v>
      </c>
      <c r="E99" t="s">
        <v>546</v>
      </c>
      <c r="F99" t="s">
        <v>1759</v>
      </c>
      <c r="G99" t="s">
        <v>1734</v>
      </c>
      <c r="H99" t="s">
        <v>1860</v>
      </c>
      <c r="I99" s="10" t="s">
        <v>633</v>
      </c>
      <c r="J99" s="10">
        <f>_xlfn.IFNA(LEFT(I99,LEN(I99)-1)*CHOOSE(MATCH(RIGHT(I99,1), {"K","M","B"},0),1000,1000000,1000000000),I99)</f>
        <v>2950000</v>
      </c>
      <c r="K99" s="10" t="s">
        <v>632</v>
      </c>
      <c r="L99" s="26">
        <f>_xlfn.IFNA(LEFT(K99,LEN(K99)-1)*CHOOSE(MATCH(RIGHT(K99,1), {"K","M","B"},0),1000,1000000,1000000000),K99)</f>
        <v>383930</v>
      </c>
      <c r="M99" s="10" t="s">
        <v>631</v>
      </c>
      <c r="N99" s="10" t="str">
        <f t="shared" si="6"/>
        <v>0.22</v>
      </c>
      <c r="O99" s="31">
        <f t="shared" si="7"/>
        <v>1.22</v>
      </c>
      <c r="P99" s="10" t="s">
        <v>630</v>
      </c>
      <c r="Q99" s="10" t="str">
        <f t="shared" si="11"/>
        <v>2.40</v>
      </c>
      <c r="R99" s="31">
        <f t="shared" si="8"/>
        <v>3.4</v>
      </c>
      <c r="S99" s="10" t="s">
        <v>584</v>
      </c>
      <c r="T99" s="24">
        <f>_xlfn.IFNA(LEFT(S99,LEN(S99)-1)*CHOOSE(MATCH(RIGHT(S99,1), {"K","M","B"},0),1000,1000000,1000000000),S99)</f>
        <v>1500000</v>
      </c>
      <c r="U99" s="10" t="s">
        <v>629</v>
      </c>
      <c r="V99" s="10">
        <f>_xlfn.IFNA(LEFT(U99,LEN(U99)-1)*CHOOSE(MATCH(RIGHT(U99,1), {"K","M","B"},0),1000,1000000,1000000000),U99)</f>
        <v>13000000</v>
      </c>
      <c r="W99" s="18">
        <v>44579</v>
      </c>
      <c r="X99" s="5">
        <v>44586</v>
      </c>
      <c r="Y99" s="5">
        <v>44592</v>
      </c>
      <c r="Z99" s="20">
        <f t="shared" si="9"/>
        <v>6</v>
      </c>
      <c r="AA99" t="s">
        <v>1741</v>
      </c>
    </row>
    <row r="100" spans="1:27" ht="15.75" thickBot="1" x14ac:dyDescent="0.3">
      <c r="A100">
        <v>99</v>
      </c>
      <c r="B100">
        <v>2</v>
      </c>
      <c r="C100" t="s">
        <v>333</v>
      </c>
      <c r="D100" t="s">
        <v>547</v>
      </c>
      <c r="E100" t="s">
        <v>548</v>
      </c>
      <c r="F100" t="s">
        <v>1861</v>
      </c>
      <c r="G100" t="s">
        <v>1856</v>
      </c>
      <c r="H100" t="s">
        <v>1862</v>
      </c>
      <c r="I100" s="10" t="s">
        <v>628</v>
      </c>
      <c r="J100" s="10">
        <f>_xlfn.IFNA(LEFT(I100,LEN(I100)-1)*CHOOSE(MATCH(RIGHT(I100,1), {"K","M","B"},0),1000,1000000,1000000000),I100)</f>
        <v>343590</v>
      </c>
      <c r="K100" s="10" t="s">
        <v>627</v>
      </c>
      <c r="L100" s="26">
        <f>_xlfn.IFNA(LEFT(K100,LEN(K100)-1)*CHOOSE(MATCH(RIGHT(K100,1), {"K","M","B"},0),1000,1000000,1000000000),K100)</f>
        <v>6830</v>
      </c>
      <c r="M100" s="10" t="s">
        <v>626</v>
      </c>
      <c r="N100" s="10" t="str">
        <f t="shared" si="6"/>
        <v>0.14</v>
      </c>
      <c r="O100" s="31">
        <f t="shared" si="7"/>
        <v>1.1400000000000001</v>
      </c>
      <c r="P100" s="10" t="s">
        <v>625</v>
      </c>
      <c r="Q100" s="10" t="str">
        <f t="shared" si="11"/>
        <v>2.38</v>
      </c>
      <c r="R100" s="31">
        <f t="shared" si="8"/>
        <v>3.38</v>
      </c>
      <c r="S100" s="10" t="s">
        <v>594</v>
      </c>
      <c r="T100" s="24">
        <f>_xlfn.IFNA(LEFT(S100,LEN(S100)-1)*CHOOSE(MATCH(RIGHT(S100,1), {"K","M","B"},0),1000,1000000,1000000000),S100)</f>
        <v>600000</v>
      </c>
      <c r="U100" s="10" t="s">
        <v>624</v>
      </c>
      <c r="V100" s="10">
        <f>_xlfn.IFNA(LEFT(U100,LEN(U100)-1)*CHOOSE(MATCH(RIGHT(U100,1), {"K","M","B"},0),1000,1000000,1000000000),U100)</f>
        <v>4400000</v>
      </c>
      <c r="W100" s="18">
        <v>44609</v>
      </c>
      <c r="X100" s="5">
        <v>44612</v>
      </c>
      <c r="Y100" s="5">
        <v>44632</v>
      </c>
      <c r="Z100" s="20">
        <f t="shared" si="9"/>
        <v>20</v>
      </c>
      <c r="AA100" t="s">
        <v>1741</v>
      </c>
    </row>
    <row r="101" spans="1:27" ht="15.75" thickBot="1" x14ac:dyDescent="0.3">
      <c r="A101">
        <v>100</v>
      </c>
      <c r="B101">
        <v>2</v>
      </c>
      <c r="C101" t="s">
        <v>333</v>
      </c>
      <c r="D101" t="s">
        <v>549</v>
      </c>
      <c r="E101" t="s">
        <v>550</v>
      </c>
      <c r="F101" t="s">
        <v>1863</v>
      </c>
      <c r="G101" t="s">
        <v>1734</v>
      </c>
      <c r="H101" t="s">
        <v>1864</v>
      </c>
      <c r="I101" s="9" t="s">
        <v>623</v>
      </c>
      <c r="J101" s="10">
        <f>_xlfn.IFNA(LEFT(I101,LEN(I101)-1)*CHOOSE(MATCH(RIGHT(I101,1), {"K","M","B"},0),1000,1000000,1000000000),I101)</f>
        <v>846110</v>
      </c>
      <c r="K101" s="9" t="s">
        <v>622</v>
      </c>
      <c r="L101" s="26">
        <f>_xlfn.IFNA(LEFT(K101,LEN(K101)-1)*CHOOSE(MATCH(RIGHT(K101,1), {"K","M","B"},0),1000,1000000,1000000000),K101)</f>
        <v>12790</v>
      </c>
      <c r="M101" s="9" t="s">
        <v>621</v>
      </c>
      <c r="N101" s="10" t="str">
        <f t="shared" si="6"/>
        <v>0.90</v>
      </c>
      <c r="O101" s="31">
        <f t="shared" si="7"/>
        <v>1.9</v>
      </c>
      <c r="P101" s="9" t="s">
        <v>620</v>
      </c>
      <c r="Q101" s="10" t="str">
        <f t="shared" si="11"/>
        <v>2.36</v>
      </c>
      <c r="R101" s="31">
        <f t="shared" si="8"/>
        <v>3.36</v>
      </c>
      <c r="S101" s="9" t="s">
        <v>88</v>
      </c>
      <c r="T101" s="24">
        <f>_xlfn.IFNA(LEFT(S101,LEN(S101)-1)*CHOOSE(MATCH(RIGHT(S101,1), {"K","M","B"},0),1000,1000000,1000000000),S101)</f>
        <v>2250000</v>
      </c>
      <c r="U101" s="9" t="s">
        <v>619</v>
      </c>
      <c r="V101" s="10">
        <f>_xlfn.IFNA(LEFT(U101,LEN(U101)-1)*CHOOSE(MATCH(RIGHT(U101,1), {"K","M","B"},0),1000,1000000,1000000000),U101)</f>
        <v>3250000</v>
      </c>
      <c r="W101" s="19">
        <v>44745</v>
      </c>
      <c r="X101" s="5">
        <v>44755</v>
      </c>
      <c r="Y101" s="5">
        <v>44755</v>
      </c>
      <c r="Z101" s="20">
        <f t="shared" si="9"/>
        <v>0</v>
      </c>
      <c r="AA101" t="s">
        <v>1741</v>
      </c>
    </row>
    <row r="102" spans="1:27" x14ac:dyDescent="0.25">
      <c r="B102">
        <v>2</v>
      </c>
      <c r="J102" s="10"/>
      <c r="L102" s="26"/>
      <c r="N102" s="10" t="str">
        <f t="shared" ref="N102" si="12">LEFT(M102,4)</f>
        <v/>
      </c>
      <c r="O102" s="31"/>
      <c r="Q102" s="10"/>
      <c r="R102" s="31"/>
      <c r="T102" s="24"/>
      <c r="V102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B731-56F0-416F-9236-E2FA75E49797}">
  <dimension ref="A1:AA102"/>
  <sheetViews>
    <sheetView workbookViewId="0">
      <selection activeCell="B2" sqref="B2:B102"/>
    </sheetView>
  </sheetViews>
  <sheetFormatPr defaultRowHeight="15" x14ac:dyDescent="0.25"/>
  <cols>
    <col min="1" max="1" width="9.42578125" bestFit="1" customWidth="1"/>
    <col min="2" max="2" width="9.42578125" customWidth="1"/>
    <col min="3" max="3" width="13.5703125" bestFit="1" customWidth="1"/>
    <col min="4" max="4" width="24" bestFit="1" customWidth="1"/>
    <col min="5" max="5" width="13.42578125" bestFit="1" customWidth="1"/>
    <col min="6" max="6" width="10.42578125" bestFit="1" customWidth="1"/>
    <col min="7" max="7" width="8.85546875" bestFit="1" customWidth="1"/>
    <col min="8" max="8" width="30" customWidth="1"/>
    <col min="9" max="9" width="11" bestFit="1" customWidth="1"/>
    <col min="10" max="10" width="11" customWidth="1"/>
    <col min="11" max="11" width="12.7109375" bestFit="1" customWidth="1"/>
    <col min="12" max="12" width="23.140625" bestFit="1" customWidth="1"/>
    <col min="13" max="13" width="7.85546875" bestFit="1" customWidth="1"/>
    <col min="14" max="15" width="7.85546875" customWidth="1"/>
    <col min="16" max="16" width="11.85546875" bestFit="1" customWidth="1"/>
    <col min="17" max="18" width="11.85546875" customWidth="1"/>
    <col min="19" max="19" width="18.42578125" bestFit="1" customWidth="1"/>
    <col min="20" max="20" width="18.42578125" style="23" customWidth="1"/>
    <col min="21" max="21" width="11" bestFit="1" customWidth="1"/>
    <col min="22" max="22" width="11" customWidth="1"/>
    <col min="23" max="23" width="13.5703125" style="5" bestFit="1" customWidth="1"/>
    <col min="24" max="24" width="12.5703125" bestFit="1" customWidth="1"/>
    <col min="25" max="25" width="10.7109375" bestFit="1" customWidth="1"/>
    <col min="26" max="26" width="16.85546875" bestFit="1" customWidth="1"/>
  </cols>
  <sheetData>
    <row r="1" spans="1:27" ht="15.75" thickBot="1" x14ac:dyDescent="0.3">
      <c r="A1" t="s">
        <v>13</v>
      </c>
      <c r="B1" t="s">
        <v>2420</v>
      </c>
      <c r="C1" t="s">
        <v>62</v>
      </c>
      <c r="D1" t="s">
        <v>0</v>
      </c>
      <c r="E1" t="s">
        <v>1</v>
      </c>
      <c r="F1" t="s">
        <v>1723</v>
      </c>
      <c r="G1" t="s">
        <v>9</v>
      </c>
      <c r="H1" t="s">
        <v>1724</v>
      </c>
      <c r="I1" t="s">
        <v>2</v>
      </c>
      <c r="J1" t="s">
        <v>2053</v>
      </c>
      <c r="K1" t="s">
        <v>3</v>
      </c>
      <c r="L1" t="s">
        <v>2054</v>
      </c>
      <c r="M1" t="s">
        <v>4</v>
      </c>
      <c r="N1" t="s">
        <v>2055</v>
      </c>
      <c r="O1" t="s">
        <v>2063</v>
      </c>
      <c r="P1" t="s">
        <v>5</v>
      </c>
      <c r="Q1" t="s">
        <v>2056</v>
      </c>
      <c r="R1" t="s">
        <v>2060</v>
      </c>
      <c r="S1" t="s">
        <v>7</v>
      </c>
      <c r="T1" s="23" t="s">
        <v>2057</v>
      </c>
      <c r="U1" t="s">
        <v>6</v>
      </c>
      <c r="V1" t="s">
        <v>2058</v>
      </c>
      <c r="W1" s="5" t="s">
        <v>10</v>
      </c>
      <c r="X1" t="s">
        <v>11</v>
      </c>
      <c r="Y1" t="s">
        <v>8</v>
      </c>
      <c r="Z1" t="s">
        <v>12</v>
      </c>
      <c r="AA1" t="s">
        <v>1740</v>
      </c>
    </row>
    <row r="2" spans="1:27" ht="15.75" thickBot="1" x14ac:dyDescent="0.3">
      <c r="A2">
        <v>1</v>
      </c>
      <c r="B2">
        <v>3</v>
      </c>
      <c r="C2" t="s">
        <v>1212</v>
      </c>
      <c r="D2" t="s">
        <v>980</v>
      </c>
      <c r="E2" t="s">
        <v>943</v>
      </c>
      <c r="F2" t="s">
        <v>1865</v>
      </c>
      <c r="G2" t="s">
        <v>334</v>
      </c>
      <c r="H2" t="s">
        <v>1866</v>
      </c>
      <c r="I2" s="10" t="s">
        <v>941</v>
      </c>
      <c r="J2" s="10">
        <f>_xlfn.IFNA(LEFT(I2,LEN(I2)-1)*CHOOSE(MATCH(RIGHT(I2,1), {"K","M","B"},0),1000,1000000,1000000000),I2)</f>
        <v>7870000</v>
      </c>
      <c r="K2" s="10" t="s">
        <v>821</v>
      </c>
      <c r="L2" s="26">
        <f>_xlfn.IFNA(LEFT(K2,LEN(K2)-1)*CHOOSE(MATCH(RIGHT(K2,1), {"K","M","B"},0),1000,1000000,1000000000),K2)</f>
        <v>1600000</v>
      </c>
      <c r="M2" s="10" t="s">
        <v>141</v>
      </c>
      <c r="N2" s="10" t="str">
        <f>LEFT(M2,4)</f>
        <v>1.37</v>
      </c>
      <c r="O2" s="10">
        <f>N2+1</f>
        <v>2.37</v>
      </c>
      <c r="P2" s="10" t="s">
        <v>942</v>
      </c>
      <c r="Q2" s="10" t="str">
        <f>LEFT(P2,6)</f>
        <v>264.17</v>
      </c>
      <c r="R2" s="10">
        <f>Q2+1</f>
        <v>265.17</v>
      </c>
      <c r="S2" s="10" t="s">
        <v>91</v>
      </c>
      <c r="T2" s="24">
        <f>_xlfn.IFNA(LEFT(S2,LEN(S2)-1)*CHOOSE(MATCH(RIGHT(S2,1), {"K","M","B"},0),1000,1000000,1000000000),S2)</f>
        <v>100000</v>
      </c>
      <c r="U2" s="10" t="s">
        <v>571</v>
      </c>
      <c r="V2" s="10">
        <f>_xlfn.IFNA(LEFT(U2,LEN(U2)-1)*CHOOSE(MATCH(RIGHT(U2,1), {"K","M","B"},0),1000,1000000,1000000000),U2)</f>
        <v>300000</v>
      </c>
      <c r="W2" s="18">
        <v>44454</v>
      </c>
      <c r="X2" s="5">
        <v>44454</v>
      </c>
      <c r="Y2" s="5">
        <v>44524</v>
      </c>
      <c r="Z2">
        <f>Y2-X2</f>
        <v>70</v>
      </c>
      <c r="AA2" t="s">
        <v>1741</v>
      </c>
    </row>
    <row r="3" spans="1:27" ht="15.75" thickBot="1" x14ac:dyDescent="0.3">
      <c r="A3">
        <v>2</v>
      </c>
      <c r="B3">
        <v>3</v>
      </c>
      <c r="C3" t="s">
        <v>1212</v>
      </c>
      <c r="D3" s="12" t="s">
        <v>981</v>
      </c>
      <c r="E3" t="s">
        <v>944</v>
      </c>
      <c r="F3" t="s">
        <v>1759</v>
      </c>
      <c r="G3" t="s">
        <v>334</v>
      </c>
      <c r="H3" t="s">
        <v>1867</v>
      </c>
      <c r="I3" s="10" t="s">
        <v>775</v>
      </c>
      <c r="J3" s="10">
        <f>_xlfn.IFNA(LEFT(I3,LEN(I3)-1)*CHOOSE(MATCH(RIGHT(I3,1), {"K","M","B"},0),1000,1000000,1000000000),I3)</f>
        <v>16590000</v>
      </c>
      <c r="K3" s="10" t="s">
        <v>247</v>
      </c>
      <c r="L3" s="26">
        <f>_xlfn.IFNA(LEFT(K3,LEN(K3)-1)*CHOOSE(MATCH(RIGHT(K3,1), {"K","M","B"},0),1000,1000000,1000000000),K3)</f>
        <v>1610000</v>
      </c>
      <c r="M3" s="10" t="s">
        <v>776</v>
      </c>
      <c r="N3" s="10" t="str">
        <f t="shared" ref="N3:N66" si="0">LEFT(M3,4)</f>
        <v>5.57</v>
      </c>
      <c r="O3" s="10">
        <f t="shared" ref="O3:O66" si="1">N3+1</f>
        <v>6.57</v>
      </c>
      <c r="P3" s="10" t="s">
        <v>777</v>
      </c>
      <c r="Q3" s="10" t="str">
        <f t="shared" ref="Q3:Q8" si="2">LEFT(P3,6)</f>
        <v>194.48</v>
      </c>
      <c r="R3" s="10">
        <f t="shared" ref="R3:R66" si="3">Q3+1</f>
        <v>195.48</v>
      </c>
      <c r="S3" s="10" t="s">
        <v>778</v>
      </c>
      <c r="T3" s="24">
        <f>_xlfn.IFNA(LEFT(S3,LEN(S3)-1)*CHOOSE(MATCH(RIGHT(S3,1), {"K","M","B"},0),1000,1000000,1000000000),S3)</f>
        <v>248400</v>
      </c>
      <c r="U3" s="10" t="s">
        <v>779</v>
      </c>
      <c r="V3" s="10">
        <f>_xlfn.IFNA(LEFT(U3,LEN(U3)-1)*CHOOSE(MATCH(RIGHT(U3,1), {"K","M","B"},0),1000,1000000,1000000000),U3)</f>
        <v>996800</v>
      </c>
      <c r="W3" s="18">
        <v>44437</v>
      </c>
      <c r="X3" s="5">
        <v>44440</v>
      </c>
      <c r="Y3" s="5">
        <v>44442</v>
      </c>
      <c r="Z3">
        <f t="shared" ref="Z3:Z66" si="4">Y3-X3</f>
        <v>2</v>
      </c>
      <c r="AA3" t="s">
        <v>1741</v>
      </c>
    </row>
    <row r="4" spans="1:27" ht="15.75" thickBot="1" x14ac:dyDescent="0.3">
      <c r="A4">
        <v>3</v>
      </c>
      <c r="B4">
        <v>3</v>
      </c>
      <c r="C4" t="s">
        <v>1212</v>
      </c>
      <c r="D4" t="s">
        <v>982</v>
      </c>
      <c r="E4" t="s">
        <v>945</v>
      </c>
      <c r="F4" t="s">
        <v>1745</v>
      </c>
      <c r="G4" t="s">
        <v>1731</v>
      </c>
      <c r="H4" t="s">
        <v>1868</v>
      </c>
      <c r="I4" s="10" t="s">
        <v>780</v>
      </c>
      <c r="J4" s="10">
        <f>_xlfn.IFNA(LEFT(I4,LEN(I4)-1)*CHOOSE(MATCH(RIGHT(I4,1), {"K","M","B"},0),1000,1000000,1000000000),I4)</f>
        <v>44990000</v>
      </c>
      <c r="K4" s="10" t="s">
        <v>781</v>
      </c>
      <c r="L4" s="26">
        <f>_xlfn.IFNA(LEFT(K4,LEN(K4)-1)*CHOOSE(MATCH(RIGHT(K4,1), {"K","M","B"},0),1000,1000000,1000000000),K4)</f>
        <v>205760</v>
      </c>
      <c r="M4" s="10" t="s">
        <v>782</v>
      </c>
      <c r="N4" s="10" t="str">
        <f t="shared" si="0"/>
        <v>4.75</v>
      </c>
      <c r="O4" s="10">
        <f t="shared" si="1"/>
        <v>5.75</v>
      </c>
      <c r="P4" s="10" t="s">
        <v>783</v>
      </c>
      <c r="Q4" s="10" t="str">
        <f t="shared" si="2"/>
        <v>184.91</v>
      </c>
      <c r="R4" s="10">
        <f t="shared" si="3"/>
        <v>185.91</v>
      </c>
      <c r="S4" s="10" t="s">
        <v>784</v>
      </c>
      <c r="T4" s="24">
        <f>_xlfn.IFNA(LEFT(S4,LEN(S4)-1)*CHOOSE(MATCH(RIGHT(S4,1), {"K","M","B"},0),1000,1000000,1000000000),S4)</f>
        <v>155000</v>
      </c>
      <c r="U4" s="10" t="s">
        <v>211</v>
      </c>
      <c r="V4" s="10">
        <f>_xlfn.IFNA(LEFT(U4,LEN(U4)-1)*CHOOSE(MATCH(RIGHT(U4,1), {"K","M","B"},0),1000,1000000,1000000000),U4)</f>
        <v>1350000</v>
      </c>
      <c r="W4" s="18">
        <v>44287</v>
      </c>
      <c r="X4" s="5">
        <v>44287</v>
      </c>
      <c r="Y4" s="5">
        <v>44288</v>
      </c>
      <c r="Z4">
        <f t="shared" si="4"/>
        <v>1</v>
      </c>
      <c r="AA4" t="s">
        <v>1741</v>
      </c>
    </row>
    <row r="5" spans="1:27" ht="15.75" thickBot="1" x14ac:dyDescent="0.3">
      <c r="A5">
        <v>4</v>
      </c>
      <c r="B5">
        <v>3</v>
      </c>
      <c r="C5" t="s">
        <v>1212</v>
      </c>
      <c r="D5" t="s">
        <v>983</v>
      </c>
      <c r="E5" t="s">
        <v>946</v>
      </c>
      <c r="F5" t="s">
        <v>1821</v>
      </c>
      <c r="G5" t="s">
        <v>1734</v>
      </c>
      <c r="H5" t="s">
        <v>1869</v>
      </c>
      <c r="I5" s="10" t="s">
        <v>785</v>
      </c>
      <c r="J5" s="10">
        <f>_xlfn.IFNA(LEFT(I5,LEN(I5)-1)*CHOOSE(MATCH(RIGHT(I5,1), {"K","M","B"},0),1000,1000000,1000000000),I5)</f>
        <v>177200</v>
      </c>
      <c r="K5" s="10" t="s">
        <v>786</v>
      </c>
      <c r="L5" s="26">
        <f>_xlfn.IFNA(LEFT(K5,LEN(K5)-1)*CHOOSE(MATCH(RIGHT(K5,1), {"K","M","B"},0),1000,1000000,1000000000),K5)</f>
        <v>180450</v>
      </c>
      <c r="M5" s="10" t="s">
        <v>54</v>
      </c>
      <c r="N5" s="10" t="str">
        <f t="shared" si="0"/>
        <v>0.04</v>
      </c>
      <c r="O5" s="10">
        <f t="shared" si="1"/>
        <v>1.04</v>
      </c>
      <c r="P5" s="10" t="s">
        <v>787</v>
      </c>
      <c r="Q5" s="10" t="str">
        <f t="shared" si="2"/>
        <v>174.97</v>
      </c>
      <c r="R5" s="10">
        <f t="shared" si="3"/>
        <v>175.97</v>
      </c>
      <c r="S5" s="10" t="s">
        <v>788</v>
      </c>
      <c r="T5" s="24">
        <f>_xlfn.IFNA(LEFT(S5,LEN(S5)-1)*CHOOSE(MATCH(RIGHT(S5,1), {"K","M","B"},0),1000,1000000,1000000000),S5)</f>
        <v>75000</v>
      </c>
      <c r="U5" s="10" t="s">
        <v>789</v>
      </c>
      <c r="V5" s="10">
        <f>_xlfn.IFNA(LEFT(U5,LEN(U5)-1)*CHOOSE(MATCH(RIGHT(U5,1), {"K","M","B"},0),1000,1000000,1000000000),U5)</f>
        <v>7800000</v>
      </c>
      <c r="W5" s="18">
        <v>44297</v>
      </c>
      <c r="X5" s="5">
        <v>44297</v>
      </c>
      <c r="Y5" s="5">
        <v>44298</v>
      </c>
      <c r="Z5">
        <f t="shared" si="4"/>
        <v>1</v>
      </c>
      <c r="AA5" t="s">
        <v>1741</v>
      </c>
    </row>
    <row r="6" spans="1:27" ht="15.75" thickBot="1" x14ac:dyDescent="0.3">
      <c r="A6">
        <v>5</v>
      </c>
      <c r="B6">
        <v>3</v>
      </c>
      <c r="C6" t="s">
        <v>1212</v>
      </c>
      <c r="D6" t="s">
        <v>985</v>
      </c>
      <c r="E6" t="s">
        <v>996</v>
      </c>
      <c r="F6" t="s">
        <v>1759</v>
      </c>
      <c r="G6" t="s">
        <v>334</v>
      </c>
      <c r="H6" t="s">
        <v>1870</v>
      </c>
      <c r="I6" s="10" t="s">
        <v>790</v>
      </c>
      <c r="J6" s="10">
        <f>_xlfn.IFNA(LEFT(I6,LEN(I6)-1)*CHOOSE(MATCH(RIGHT(I6,1), {"K","M","B"},0),1000,1000000,1000000000),I6)</f>
        <v>11930000</v>
      </c>
      <c r="K6" s="10" t="s">
        <v>791</v>
      </c>
      <c r="L6" s="26">
        <f>_xlfn.IFNA(LEFT(K6,LEN(K6)-1)*CHOOSE(MATCH(RIGHT(K6,1), {"K","M","B"},0),1000,1000000,1000000000),K6)</f>
        <v>1130000</v>
      </c>
      <c r="M6" s="10" t="s">
        <v>792</v>
      </c>
      <c r="N6" s="10" t="str">
        <f t="shared" si="0"/>
        <v>4.00</v>
      </c>
      <c r="O6" s="10">
        <f t="shared" si="1"/>
        <v>5</v>
      </c>
      <c r="P6" s="10" t="s">
        <v>793</v>
      </c>
      <c r="Q6" s="10" t="str">
        <f t="shared" si="2"/>
        <v>136.52</v>
      </c>
      <c r="R6" s="10">
        <f t="shared" si="3"/>
        <v>137.52000000000001</v>
      </c>
      <c r="S6" s="10" t="s">
        <v>778</v>
      </c>
      <c r="T6" s="24">
        <f>_xlfn.IFNA(LEFT(S6,LEN(S6)-1)*CHOOSE(MATCH(RIGHT(S6,1), {"K","M","B"},0),1000,1000000,1000000000),S6)</f>
        <v>248400</v>
      </c>
      <c r="U6" s="10" t="s">
        <v>779</v>
      </c>
      <c r="V6" s="10">
        <f>_xlfn.IFNA(LEFT(U6,LEN(U6)-1)*CHOOSE(MATCH(RIGHT(U6,1), {"K","M","B"},0),1000,1000000,1000000000),U6)</f>
        <v>996800</v>
      </c>
      <c r="W6" s="18">
        <v>44437</v>
      </c>
      <c r="X6" s="5">
        <v>44440</v>
      </c>
      <c r="Y6" s="5">
        <v>44442</v>
      </c>
      <c r="Z6">
        <f t="shared" si="4"/>
        <v>2</v>
      </c>
      <c r="AA6" t="s">
        <v>1741</v>
      </c>
    </row>
    <row r="7" spans="1:27" ht="15.75" thickBot="1" x14ac:dyDescent="0.3">
      <c r="A7">
        <v>6</v>
      </c>
      <c r="B7">
        <v>3</v>
      </c>
      <c r="C7" t="s">
        <v>1212</v>
      </c>
      <c r="D7" t="s">
        <v>984</v>
      </c>
      <c r="E7" t="s">
        <v>984</v>
      </c>
      <c r="F7" t="s">
        <v>1727</v>
      </c>
      <c r="G7" t="s">
        <v>1734</v>
      </c>
      <c r="H7" t="s">
        <v>1871</v>
      </c>
      <c r="I7" s="10" t="s">
        <v>794</v>
      </c>
      <c r="J7" s="10">
        <f>_xlfn.IFNA(LEFT(I7,LEN(I7)-1)*CHOOSE(MATCH(RIGHT(I7,1), {"K","M","B"},0),1000,1000000,1000000000),I7)</f>
        <v>3780000</v>
      </c>
      <c r="K7" s="10" t="s">
        <v>795</v>
      </c>
      <c r="L7" s="26">
        <f>_xlfn.IFNA(LEFT(K7,LEN(K7)-1)*CHOOSE(MATCH(RIGHT(K7,1), {"K","M","B"},0),1000,1000000,1000000000),K7)</f>
        <v>158220</v>
      </c>
      <c r="M7" s="10" t="s">
        <v>796</v>
      </c>
      <c r="N7" s="10" t="str">
        <f t="shared" si="0"/>
        <v>0.98</v>
      </c>
      <c r="O7" s="10">
        <f t="shared" si="1"/>
        <v>1.98</v>
      </c>
      <c r="P7" s="10" t="s">
        <v>797</v>
      </c>
      <c r="Q7" s="10" t="str">
        <f t="shared" si="2"/>
        <v>112.17</v>
      </c>
      <c r="R7" s="10">
        <f t="shared" si="3"/>
        <v>113.17</v>
      </c>
      <c r="S7" s="10" t="s">
        <v>798</v>
      </c>
      <c r="T7" s="24">
        <f>_xlfn.IFNA(LEFT(S7,LEN(S7)-1)*CHOOSE(MATCH(RIGHT(S7,1), {"K","M","B"},0),1000,1000000,1000000000),S7)</f>
        <v>219000</v>
      </c>
      <c r="U7" s="10" t="s">
        <v>128</v>
      </c>
      <c r="V7" s="10">
        <f>_xlfn.IFNA(LEFT(U7,LEN(U7)-1)*CHOOSE(MATCH(RIGHT(U7,1), {"K","M","B"},0),1000,1000000,1000000000),U7)</f>
        <v>2170000</v>
      </c>
      <c r="W7" s="18">
        <v>44285</v>
      </c>
      <c r="X7" s="5">
        <v>44285</v>
      </c>
      <c r="Y7" s="5">
        <v>44285</v>
      </c>
      <c r="Z7">
        <f t="shared" si="4"/>
        <v>0</v>
      </c>
      <c r="AA7" t="s">
        <v>1741</v>
      </c>
    </row>
    <row r="8" spans="1:27" ht="15.75" thickBot="1" x14ac:dyDescent="0.3">
      <c r="A8">
        <v>7</v>
      </c>
      <c r="B8">
        <v>3</v>
      </c>
      <c r="C8" t="s">
        <v>1212</v>
      </c>
      <c r="D8" t="s">
        <v>986</v>
      </c>
      <c r="E8" t="s">
        <v>947</v>
      </c>
      <c r="F8" t="s">
        <v>1727</v>
      </c>
      <c r="G8" t="s">
        <v>334</v>
      </c>
      <c r="H8" t="s">
        <v>1872</v>
      </c>
      <c r="I8" s="10" t="s">
        <v>799</v>
      </c>
      <c r="J8" s="10">
        <f>_xlfn.IFNA(LEFT(I8,LEN(I8)-1)*CHOOSE(MATCH(RIGHT(I8,1), {"K","M","B"},0),1000,1000000,1000000000),I8)</f>
        <v>6490000</v>
      </c>
      <c r="K8" s="10" t="s">
        <v>800</v>
      </c>
      <c r="L8" s="26">
        <f>_xlfn.IFNA(LEFT(K8,LEN(K8)-1)*CHOOSE(MATCH(RIGHT(K8,1), {"K","M","B"},0),1000,1000000,1000000000),K8)</f>
        <v>359230</v>
      </c>
      <c r="M8" s="10" t="s">
        <v>190</v>
      </c>
      <c r="N8" s="10" t="str">
        <f t="shared" si="0"/>
        <v>1.55</v>
      </c>
      <c r="O8" s="10">
        <f t="shared" si="1"/>
        <v>2.5499999999999998</v>
      </c>
      <c r="P8" s="10" t="s">
        <v>801</v>
      </c>
      <c r="Q8" s="10" t="str">
        <f t="shared" si="2"/>
        <v>109.13</v>
      </c>
      <c r="R8" s="10">
        <f t="shared" si="3"/>
        <v>110.13</v>
      </c>
      <c r="S8" s="10" t="s">
        <v>172</v>
      </c>
      <c r="T8" s="24">
        <f>_xlfn.IFNA(LEFT(S8,LEN(S8)-1)*CHOOSE(MATCH(RIGHT(S8,1), {"K","M","B"},0),1000,1000000,1000000000),S8)</f>
        <v>200000</v>
      </c>
      <c r="U8" s="10" t="s">
        <v>802</v>
      </c>
      <c r="V8" s="10">
        <f>_xlfn.IFNA(LEFT(U8,LEN(U8)-1)*CHOOSE(MATCH(RIGHT(U8,1), {"K","M","B"},0),1000,1000000,1000000000),U8)</f>
        <v>9720000</v>
      </c>
      <c r="W8" s="18">
        <v>44544</v>
      </c>
      <c r="X8" s="5">
        <v>44544</v>
      </c>
      <c r="Y8" s="5">
        <v>44561</v>
      </c>
      <c r="Z8">
        <f t="shared" si="4"/>
        <v>17</v>
      </c>
      <c r="AA8" t="s">
        <v>1741</v>
      </c>
    </row>
    <row r="9" spans="1:27" ht="15.75" thickBot="1" x14ac:dyDescent="0.3">
      <c r="A9">
        <v>8</v>
      </c>
      <c r="B9">
        <v>3</v>
      </c>
      <c r="C9" t="s">
        <v>1212</v>
      </c>
      <c r="D9" t="s">
        <v>987</v>
      </c>
      <c r="E9" t="s">
        <v>948</v>
      </c>
      <c r="F9" t="s">
        <v>1727</v>
      </c>
      <c r="G9" t="s">
        <v>1734</v>
      </c>
      <c r="H9" t="s">
        <v>1873</v>
      </c>
      <c r="I9" s="10" t="s">
        <v>803</v>
      </c>
      <c r="J9" s="10">
        <f>_xlfn.IFNA(LEFT(I9,LEN(I9)-1)*CHOOSE(MATCH(RIGHT(I9,1), {"K","M","B"},0),1000,1000000,1000000000),I9)</f>
        <v>164650</v>
      </c>
      <c r="K9" s="10" t="s">
        <v>804</v>
      </c>
      <c r="L9" s="26">
        <f>_xlfn.IFNA(LEFT(K9,LEN(K9)-1)*CHOOSE(MATCH(RIGHT(K9,1), {"K","M","B"},0),1000,1000000,1000000000),K9)</f>
        <v>16460</v>
      </c>
      <c r="M9" s="10" t="s">
        <v>652</v>
      </c>
      <c r="N9" s="10" t="str">
        <f t="shared" si="0"/>
        <v>0.06</v>
      </c>
      <c r="O9" s="10">
        <f t="shared" si="1"/>
        <v>1.06</v>
      </c>
      <c r="P9" s="10" t="s">
        <v>805</v>
      </c>
      <c r="Q9" s="10" t="str">
        <f>LEFT(P9,5)</f>
        <v>80.78</v>
      </c>
      <c r="R9" s="10">
        <f t="shared" si="3"/>
        <v>81.78</v>
      </c>
      <c r="S9" s="10" t="s">
        <v>58</v>
      </c>
      <c r="T9" s="24">
        <f>_xlfn.IFNA(LEFT(S9,LEN(S9)-1)*CHOOSE(MATCH(RIGHT(S9,1), {"K","M","B"},0),1000,1000000,1000000000),S9)</f>
        <v>150000</v>
      </c>
      <c r="U9" s="10" t="s">
        <v>806</v>
      </c>
      <c r="V9" s="10">
        <f>_xlfn.IFNA(LEFT(U9,LEN(U9)-1)*CHOOSE(MATCH(RIGHT(U9,1), {"K","M","B"},0),1000,1000000,1000000000),U9)</f>
        <v>2450000</v>
      </c>
      <c r="W9" s="18">
        <v>44280</v>
      </c>
      <c r="X9" s="5">
        <v>44280</v>
      </c>
      <c r="Y9" s="5">
        <v>44282</v>
      </c>
      <c r="Z9">
        <f t="shared" si="4"/>
        <v>2</v>
      </c>
      <c r="AA9" t="s">
        <v>1741</v>
      </c>
    </row>
    <row r="10" spans="1:27" ht="15.75" thickBot="1" x14ac:dyDescent="0.3">
      <c r="A10">
        <v>9</v>
      </c>
      <c r="B10">
        <v>3</v>
      </c>
      <c r="C10" t="s">
        <v>1212</v>
      </c>
      <c r="D10" t="s">
        <v>988</v>
      </c>
      <c r="E10" t="s">
        <v>997</v>
      </c>
      <c r="F10" t="s">
        <v>1874</v>
      </c>
      <c r="G10" t="s">
        <v>1731</v>
      </c>
      <c r="H10" t="s">
        <v>1875</v>
      </c>
      <c r="I10" s="10" t="s">
        <v>807</v>
      </c>
      <c r="J10" s="10">
        <f>_xlfn.IFNA(LEFT(I10,LEN(I10)-1)*CHOOSE(MATCH(RIGHT(I10,1), {"K","M","B"},0),1000,1000000,1000000000),I10)</f>
        <v>198760000</v>
      </c>
      <c r="K10" s="10" t="s">
        <v>808</v>
      </c>
      <c r="L10" s="26">
        <f>_xlfn.IFNA(LEFT(K10,LEN(K10)-1)*CHOOSE(MATCH(RIGHT(K10,1), {"K","M","B"},0),1000,1000000,1000000000),K10)</f>
        <v>13810000</v>
      </c>
      <c r="M10" s="10" t="s">
        <v>809</v>
      </c>
      <c r="N10" s="10" t="str">
        <f t="shared" si="0"/>
        <v>9.15</v>
      </c>
      <c r="O10" s="10">
        <f t="shared" si="1"/>
        <v>10.15</v>
      </c>
      <c r="P10" s="10" t="s">
        <v>810</v>
      </c>
      <c r="Q10" s="10" t="str">
        <f>LEFT(P10,5)</f>
        <v>66.40</v>
      </c>
      <c r="R10" s="10">
        <f t="shared" si="3"/>
        <v>67.400000000000006</v>
      </c>
      <c r="S10" s="10" t="s">
        <v>91</v>
      </c>
      <c r="T10" s="24">
        <f>_xlfn.IFNA(LEFT(S10,LEN(S10)-1)*CHOOSE(MATCH(RIGHT(S10,1), {"K","M","B"},0),1000,1000000,1000000000),S10)</f>
        <v>100000</v>
      </c>
      <c r="U10" s="10" t="s">
        <v>58</v>
      </c>
      <c r="V10" s="10">
        <f>_xlfn.IFNA(LEFT(U10,LEN(U10)-1)*CHOOSE(MATCH(RIGHT(U10,1), {"K","M","B"},0),1000,1000000,1000000000),U10)</f>
        <v>150000</v>
      </c>
      <c r="W10" s="18">
        <v>44328</v>
      </c>
      <c r="X10" s="5">
        <v>44328</v>
      </c>
      <c r="Y10" s="5">
        <v>44576</v>
      </c>
      <c r="Z10">
        <f t="shared" si="4"/>
        <v>248</v>
      </c>
      <c r="AA10" t="s">
        <v>1741</v>
      </c>
    </row>
    <row r="11" spans="1:27" ht="15.75" thickBot="1" x14ac:dyDescent="0.3">
      <c r="A11">
        <v>10</v>
      </c>
      <c r="B11">
        <v>3</v>
      </c>
      <c r="C11" t="s">
        <v>1212</v>
      </c>
      <c r="D11" t="s">
        <v>989</v>
      </c>
      <c r="E11" t="s">
        <v>949</v>
      </c>
      <c r="F11" t="s">
        <v>1743</v>
      </c>
      <c r="G11" t="s">
        <v>334</v>
      </c>
      <c r="H11" t="s">
        <v>1876</v>
      </c>
      <c r="I11" s="10" t="s">
        <v>811</v>
      </c>
      <c r="J11" s="10">
        <f>_xlfn.IFNA(LEFT(I11,LEN(I11)-1)*CHOOSE(MATCH(RIGHT(I11,1), {"K","M","B"},0),1000,1000000,1000000000),I11)</f>
        <v>128500</v>
      </c>
      <c r="K11" s="10" t="s">
        <v>812</v>
      </c>
      <c r="L11" s="26">
        <f>_xlfn.IFNA(LEFT(K11,LEN(K11)-1)*CHOOSE(MATCH(RIGHT(K11,1), {"K","M","B"},0),1000,1000000,1000000000),K11)</f>
        <v>154700</v>
      </c>
      <c r="M11" s="10" t="s">
        <v>57</v>
      </c>
      <c r="N11" s="10" t="str">
        <f t="shared" si="0"/>
        <v>0.33</v>
      </c>
      <c r="O11" s="10">
        <f t="shared" si="1"/>
        <v>1.33</v>
      </c>
      <c r="P11" s="10" t="s">
        <v>813</v>
      </c>
      <c r="Q11" s="10" t="str">
        <f>LEFT(P11,5)</f>
        <v>55.95</v>
      </c>
      <c r="R11" s="10">
        <f t="shared" si="3"/>
        <v>56.95</v>
      </c>
      <c r="S11" s="10" t="s">
        <v>120</v>
      </c>
      <c r="T11" s="24">
        <f>_xlfn.IFNA(LEFT(S11,LEN(S11)-1)*CHOOSE(MATCH(RIGHT(S11,1), {"K","M","B"},0),1000,1000000,1000000000),S11)</f>
        <v>125000</v>
      </c>
      <c r="U11" s="10" t="s">
        <v>578</v>
      </c>
      <c r="V11" s="10">
        <f>_xlfn.IFNA(LEFT(U11,LEN(U11)-1)*CHOOSE(MATCH(RIGHT(U11,1), {"K","M","B"},0),1000,1000000,1000000000),U11)</f>
        <v>2089999.9999999998</v>
      </c>
      <c r="W11" s="18">
        <v>44504</v>
      </c>
      <c r="X11" s="5">
        <v>44504</v>
      </c>
      <c r="Y11" s="5">
        <v>44524</v>
      </c>
      <c r="Z11">
        <f t="shared" si="4"/>
        <v>20</v>
      </c>
      <c r="AA11" t="s">
        <v>1741</v>
      </c>
    </row>
    <row r="12" spans="1:27" ht="15.75" thickBot="1" x14ac:dyDescent="0.3">
      <c r="A12">
        <v>11</v>
      </c>
      <c r="B12">
        <v>3</v>
      </c>
      <c r="C12" t="s">
        <v>1212</v>
      </c>
      <c r="D12" t="s">
        <v>990</v>
      </c>
      <c r="E12" t="s">
        <v>950</v>
      </c>
      <c r="F12" t="s">
        <v>1745</v>
      </c>
      <c r="G12" t="s">
        <v>1734</v>
      </c>
      <c r="H12" t="s">
        <v>1877</v>
      </c>
      <c r="I12" s="10" t="s">
        <v>814</v>
      </c>
      <c r="J12" s="10">
        <f>_xlfn.IFNA(LEFT(I12,LEN(I12)-1)*CHOOSE(MATCH(RIGHT(I12,1), {"K","M","B"},0),1000,1000000,1000000000),I12)</f>
        <v>846710</v>
      </c>
      <c r="K12" s="10" t="s">
        <v>815</v>
      </c>
      <c r="L12" s="26">
        <f>_xlfn.IFNA(LEFT(K12,LEN(K12)-1)*CHOOSE(MATCH(RIGHT(K12,1), {"K","M","B"},0),1000,1000000,1000000000),K12)</f>
        <v>22190</v>
      </c>
      <c r="M12" s="10" t="s">
        <v>816</v>
      </c>
      <c r="N12" s="10" t="str">
        <f t="shared" si="0"/>
        <v>0.19</v>
      </c>
      <c r="O12" s="10">
        <f t="shared" si="1"/>
        <v>1.19</v>
      </c>
      <c r="P12" s="10" t="s">
        <v>817</v>
      </c>
      <c r="Q12" s="10" t="str">
        <f t="shared" ref="Q12:Q37" si="5">LEFT(P12,5)</f>
        <v>53.27</v>
      </c>
      <c r="R12" s="10">
        <f t="shared" si="3"/>
        <v>54.27</v>
      </c>
      <c r="S12" s="10" t="s">
        <v>91</v>
      </c>
      <c r="T12" s="24">
        <f>_xlfn.IFNA(LEFT(S12,LEN(S12)-1)*CHOOSE(MATCH(RIGHT(S12,1), {"K","M","B"},0),1000,1000000,1000000000),S12)</f>
        <v>100000</v>
      </c>
      <c r="U12" s="10" t="s">
        <v>818</v>
      </c>
      <c r="V12" s="10">
        <f>_xlfn.IFNA(LEFT(U12,LEN(U12)-1)*CHOOSE(MATCH(RIGHT(U12,1), {"K","M","B"},0),1000,1000000,1000000000),U12)</f>
        <v>1980000</v>
      </c>
      <c r="W12" s="18">
        <v>44294</v>
      </c>
      <c r="X12" s="5">
        <v>44294</v>
      </c>
      <c r="Y12" s="5">
        <v>44294</v>
      </c>
      <c r="Z12">
        <f t="shared" si="4"/>
        <v>0</v>
      </c>
      <c r="AA12" t="s">
        <v>1741</v>
      </c>
    </row>
    <row r="13" spans="1:27" ht="15.75" thickBot="1" x14ac:dyDescent="0.3">
      <c r="A13">
        <v>12</v>
      </c>
      <c r="B13">
        <v>3</v>
      </c>
      <c r="C13" t="s">
        <v>1212</v>
      </c>
      <c r="D13" t="s">
        <v>991</v>
      </c>
      <c r="E13" t="s">
        <v>951</v>
      </c>
      <c r="F13" t="s">
        <v>1743</v>
      </c>
      <c r="G13" t="s">
        <v>1728</v>
      </c>
      <c r="H13" t="s">
        <v>1878</v>
      </c>
      <c r="I13" s="10" t="s">
        <v>450</v>
      </c>
      <c r="J13" s="10">
        <f>_xlfn.IFNA(LEFT(I13,LEN(I13)-1)*CHOOSE(MATCH(RIGHT(I13,1), {"K","M","B"},0),1000,1000000,1000000000),I13)</f>
        <v>1040000</v>
      </c>
      <c r="K13" s="10" t="s">
        <v>819</v>
      </c>
      <c r="L13" s="26">
        <f>_xlfn.IFNA(LEFT(K13,LEN(K13)-1)*CHOOSE(MATCH(RIGHT(K13,1), {"K","M","B"},0),1000,1000000,1000000000),K13)</f>
        <v>77890</v>
      </c>
      <c r="M13" s="10" t="s">
        <v>631</v>
      </c>
      <c r="N13" s="10" t="str">
        <f t="shared" si="0"/>
        <v>0.22</v>
      </c>
      <c r="O13" s="10">
        <f t="shared" si="1"/>
        <v>1.22</v>
      </c>
      <c r="P13" s="10" t="s">
        <v>820</v>
      </c>
      <c r="Q13" s="10" t="str">
        <f t="shared" si="5"/>
        <v>47.32</v>
      </c>
      <c r="R13" s="10">
        <f t="shared" si="3"/>
        <v>48.32</v>
      </c>
      <c r="S13" s="10" t="s">
        <v>58</v>
      </c>
      <c r="T13" s="24">
        <f>_xlfn.IFNA(LEFT(S13,LEN(S13)-1)*CHOOSE(MATCH(RIGHT(S13,1), {"K","M","B"},0),1000,1000000,1000000000),S13)</f>
        <v>150000</v>
      </c>
      <c r="U13" s="10" t="s">
        <v>821</v>
      </c>
      <c r="V13" s="10">
        <f>_xlfn.IFNA(LEFT(U13,LEN(U13)-1)*CHOOSE(MATCH(RIGHT(U13,1), {"K","M","B"},0),1000,1000000,1000000000),U13)</f>
        <v>1600000</v>
      </c>
      <c r="W13" s="18">
        <v>44521</v>
      </c>
      <c r="X13" s="5">
        <v>44521</v>
      </c>
      <c r="Y13" s="5">
        <v>44522</v>
      </c>
      <c r="Z13">
        <f t="shared" si="4"/>
        <v>1</v>
      </c>
      <c r="AA13" t="s">
        <v>1741</v>
      </c>
    </row>
    <row r="14" spans="1:27" ht="15.75" thickBot="1" x14ac:dyDescent="0.3">
      <c r="A14">
        <v>13</v>
      </c>
      <c r="B14">
        <v>3</v>
      </c>
      <c r="C14" t="s">
        <v>1212</v>
      </c>
      <c r="D14" t="s">
        <v>992</v>
      </c>
      <c r="E14" t="s">
        <v>952</v>
      </c>
      <c r="F14" t="s">
        <v>1743</v>
      </c>
      <c r="G14" t="s">
        <v>334</v>
      </c>
      <c r="H14" t="s">
        <v>1879</v>
      </c>
      <c r="I14" s="10" t="s">
        <v>822</v>
      </c>
      <c r="J14" s="10">
        <f>_xlfn.IFNA(LEFT(I14,LEN(I14)-1)*CHOOSE(MATCH(RIGHT(I14,1), {"K","M","B"},0),1000,1000000,1000000000),I14)</f>
        <v>310640</v>
      </c>
      <c r="K14" s="11">
        <v>162.16</v>
      </c>
      <c r="L14" s="26">
        <f>_xlfn.IFNA(LEFT(K14,LEN(K14)-1)*CHOOSE(MATCH(RIGHT(K14,1), {"K","M","B"},0),1000,1000000,1000000000),K14)</f>
        <v>162.16</v>
      </c>
      <c r="M14" s="10" t="s">
        <v>823</v>
      </c>
      <c r="N14" s="10" t="str">
        <f t="shared" si="0"/>
        <v>0.39</v>
      </c>
      <c r="O14" s="10">
        <f t="shared" si="1"/>
        <v>1.3900000000000001</v>
      </c>
      <c r="P14" s="10" t="s">
        <v>824</v>
      </c>
      <c r="Q14" s="10" t="str">
        <f t="shared" si="5"/>
        <v>44.11</v>
      </c>
      <c r="R14" s="10">
        <f t="shared" si="3"/>
        <v>45.11</v>
      </c>
      <c r="S14" s="10" t="s">
        <v>58</v>
      </c>
      <c r="T14" s="24">
        <f>_xlfn.IFNA(LEFT(S14,LEN(S14)-1)*CHOOSE(MATCH(RIGHT(S14,1), {"K","M","B"},0),1000,1000000,1000000000),S14)</f>
        <v>150000</v>
      </c>
      <c r="U14" s="10" t="s">
        <v>682</v>
      </c>
      <c r="V14" s="10">
        <f>_xlfn.IFNA(LEFT(U14,LEN(U14)-1)*CHOOSE(MATCH(RIGHT(U14,1), {"K","M","B"},0),1000,1000000,1000000000),U14)</f>
        <v>550000</v>
      </c>
      <c r="W14" s="18">
        <v>44481</v>
      </c>
      <c r="X14" s="5">
        <v>44481</v>
      </c>
      <c r="Y14" s="5">
        <v>44513</v>
      </c>
      <c r="Z14">
        <f t="shared" si="4"/>
        <v>32</v>
      </c>
      <c r="AA14" t="s">
        <v>1741</v>
      </c>
    </row>
    <row r="15" spans="1:27" ht="15.75" thickBot="1" x14ac:dyDescent="0.3">
      <c r="A15">
        <v>14</v>
      </c>
      <c r="B15">
        <v>3</v>
      </c>
      <c r="C15" t="s">
        <v>1212</v>
      </c>
      <c r="D15" t="s">
        <v>408</v>
      </c>
      <c r="E15" t="s">
        <v>409</v>
      </c>
      <c r="F15" t="s">
        <v>1745</v>
      </c>
      <c r="G15" t="s">
        <v>1731</v>
      </c>
      <c r="H15" t="s">
        <v>1783</v>
      </c>
      <c r="I15" s="10" t="s">
        <v>825</v>
      </c>
      <c r="J15" s="10">
        <f>_xlfn.IFNA(LEFT(I15,LEN(I15)-1)*CHOOSE(MATCH(RIGHT(I15,1), {"K","M","B"},0),1000,1000000,1000000000),I15)</f>
        <v>13590000</v>
      </c>
      <c r="K15" s="10" t="s">
        <v>826</v>
      </c>
      <c r="L15" s="26">
        <f>_xlfn.IFNA(LEFT(K15,LEN(K15)-1)*CHOOSE(MATCH(RIGHT(K15,1), {"K","M","B"},0),1000,1000000,1000000000),K15)</f>
        <v>199900</v>
      </c>
      <c r="M15" s="10" t="s">
        <v>202</v>
      </c>
      <c r="N15" s="10" t="str">
        <f t="shared" si="0"/>
        <v>3.06</v>
      </c>
      <c r="O15" s="10">
        <f t="shared" si="1"/>
        <v>4.0600000000000005</v>
      </c>
      <c r="P15" s="10" t="s">
        <v>203</v>
      </c>
      <c r="Q15" s="10" t="str">
        <f t="shared" si="5"/>
        <v>34.32</v>
      </c>
      <c r="R15" s="10">
        <f t="shared" si="3"/>
        <v>35.32</v>
      </c>
      <c r="S15" s="10" t="s">
        <v>172</v>
      </c>
      <c r="T15" s="24">
        <f>_xlfn.IFNA(LEFT(S15,LEN(S15)-1)*CHOOSE(MATCH(RIGHT(S15,1), {"K","M","B"},0),1000,1000000,1000000000),S15)</f>
        <v>200000</v>
      </c>
      <c r="U15" s="10" t="s">
        <v>204</v>
      </c>
      <c r="V15" s="10">
        <f>_xlfn.IFNA(LEFT(U15,LEN(U15)-1)*CHOOSE(MATCH(RIGHT(U15,1), {"K","M","B"},0),1000,1000000,1000000000),U15)</f>
        <v>2700000</v>
      </c>
      <c r="W15" s="18">
        <v>44349</v>
      </c>
      <c r="X15" s="5">
        <v>44349</v>
      </c>
      <c r="Y15" s="5">
        <v>44487</v>
      </c>
      <c r="Z15">
        <f t="shared" si="4"/>
        <v>138</v>
      </c>
      <c r="AA15" t="s">
        <v>1741</v>
      </c>
    </row>
    <row r="16" spans="1:27" ht="15.75" thickBot="1" x14ac:dyDescent="0.3">
      <c r="A16">
        <v>15</v>
      </c>
      <c r="B16">
        <v>3</v>
      </c>
      <c r="C16" t="s">
        <v>1212</v>
      </c>
      <c r="D16" t="s">
        <v>993</v>
      </c>
      <c r="E16" t="s">
        <v>994</v>
      </c>
      <c r="F16" t="s">
        <v>1727</v>
      </c>
      <c r="G16" t="s">
        <v>334</v>
      </c>
      <c r="H16" t="s">
        <v>1880</v>
      </c>
      <c r="I16" s="10" t="s">
        <v>827</v>
      </c>
      <c r="J16" s="10">
        <f>_xlfn.IFNA(LEFT(I16,LEN(I16)-1)*CHOOSE(MATCH(RIGHT(I16,1), {"K","M","B"},0),1000,1000000,1000000000),I16)</f>
        <v>2310000</v>
      </c>
      <c r="K16" s="10" t="s">
        <v>828</v>
      </c>
      <c r="L16" s="26">
        <f>_xlfn.IFNA(LEFT(K16,LEN(K16)-1)*CHOOSE(MATCH(RIGHT(K16,1), {"K","M","B"},0),1000,1000000,1000000000),K16)</f>
        <v>71470</v>
      </c>
      <c r="M16" s="10" t="s">
        <v>829</v>
      </c>
      <c r="N16" s="10" t="str">
        <f t="shared" si="0"/>
        <v>0.47</v>
      </c>
      <c r="O16" s="10">
        <f t="shared" si="1"/>
        <v>1.47</v>
      </c>
      <c r="P16" s="10" t="s">
        <v>830</v>
      </c>
      <c r="Q16" s="10" t="str">
        <f t="shared" si="5"/>
        <v>32.54</v>
      </c>
      <c r="R16" s="10">
        <f t="shared" si="3"/>
        <v>33.54</v>
      </c>
      <c r="S16" s="10" t="s">
        <v>172</v>
      </c>
      <c r="T16" s="24">
        <f>_xlfn.IFNA(LEFT(S16,LEN(S16)-1)*CHOOSE(MATCH(RIGHT(S16,1), {"K","M","B"},0),1000,1000000,1000000000),S16)</f>
        <v>200000</v>
      </c>
      <c r="U16" s="10" t="s">
        <v>831</v>
      </c>
      <c r="V16" s="10">
        <f>_xlfn.IFNA(LEFT(U16,LEN(U16)-1)*CHOOSE(MATCH(RIGHT(U16,1), {"K","M","B"},0),1000,1000000,1000000000),U16)</f>
        <v>9870000</v>
      </c>
      <c r="W16" s="18">
        <v>44544</v>
      </c>
      <c r="X16" s="5">
        <v>44544</v>
      </c>
      <c r="Y16" s="5">
        <v>44561</v>
      </c>
      <c r="Z16">
        <f t="shared" si="4"/>
        <v>17</v>
      </c>
      <c r="AA16" t="s">
        <v>1741</v>
      </c>
    </row>
    <row r="17" spans="1:27" ht="15.75" thickBot="1" x14ac:dyDescent="0.3">
      <c r="A17">
        <v>16</v>
      </c>
      <c r="B17">
        <v>3</v>
      </c>
      <c r="C17" t="s">
        <v>1212</v>
      </c>
      <c r="D17" t="s">
        <v>998</v>
      </c>
      <c r="E17" t="s">
        <v>953</v>
      </c>
      <c r="F17" t="s">
        <v>1727</v>
      </c>
      <c r="G17" t="s">
        <v>1734</v>
      </c>
      <c r="H17" t="s">
        <v>1881</v>
      </c>
      <c r="I17" s="10" t="s">
        <v>832</v>
      </c>
      <c r="J17" s="10">
        <f>_xlfn.IFNA(LEFT(I17,LEN(I17)-1)*CHOOSE(MATCH(RIGHT(I17,1), {"K","M","B"},0),1000,1000000,1000000000),I17)</f>
        <v>375070</v>
      </c>
      <c r="K17" s="10" t="s">
        <v>833</v>
      </c>
      <c r="L17" s="26">
        <f>_xlfn.IFNA(LEFT(K17,LEN(K17)-1)*CHOOSE(MATCH(RIGHT(K17,1), {"K","M","B"},0),1000,1000000,1000000000),K17)</f>
        <v>17430</v>
      </c>
      <c r="M17" s="10" t="s">
        <v>52</v>
      </c>
      <c r="N17" s="10" t="str">
        <f t="shared" si="0"/>
        <v>0.11</v>
      </c>
      <c r="O17" s="10">
        <f t="shared" si="1"/>
        <v>1.1100000000000001</v>
      </c>
      <c r="P17" s="10" t="s">
        <v>834</v>
      </c>
      <c r="Q17" s="10" t="str">
        <f t="shared" si="5"/>
        <v>31.42</v>
      </c>
      <c r="R17" s="10">
        <f t="shared" si="3"/>
        <v>32.42</v>
      </c>
      <c r="S17" s="10" t="s">
        <v>120</v>
      </c>
      <c r="T17" s="24">
        <f>_xlfn.IFNA(LEFT(S17,LEN(S17)-1)*CHOOSE(MATCH(RIGHT(S17,1), {"K","M","B"},0),1000,1000000,1000000000),S17)</f>
        <v>125000</v>
      </c>
      <c r="U17" s="10" t="s">
        <v>618</v>
      </c>
      <c r="V17" s="10">
        <f>_xlfn.IFNA(LEFT(U17,LEN(U17)-1)*CHOOSE(MATCH(RIGHT(U17,1), {"K","M","B"},0),1000,1000000,1000000000),U17)</f>
        <v>1900000</v>
      </c>
      <c r="W17" s="18">
        <v>44256</v>
      </c>
      <c r="X17" s="5">
        <v>44256</v>
      </c>
      <c r="Y17" s="5">
        <v>44258</v>
      </c>
      <c r="Z17">
        <f t="shared" si="4"/>
        <v>2</v>
      </c>
      <c r="AA17" t="s">
        <v>1741</v>
      </c>
    </row>
    <row r="18" spans="1:27" ht="15.75" thickBot="1" x14ac:dyDescent="0.3">
      <c r="A18">
        <v>17</v>
      </c>
      <c r="B18">
        <v>3</v>
      </c>
      <c r="C18" t="s">
        <v>1212</v>
      </c>
      <c r="D18" t="s">
        <v>999</v>
      </c>
      <c r="E18" t="s">
        <v>995</v>
      </c>
      <c r="F18" t="s">
        <v>1727</v>
      </c>
      <c r="G18" t="s">
        <v>334</v>
      </c>
      <c r="H18" t="s">
        <v>1882</v>
      </c>
      <c r="I18" s="10" t="s">
        <v>835</v>
      </c>
      <c r="J18" s="10">
        <f>_xlfn.IFNA(LEFT(I18,LEN(I18)-1)*CHOOSE(MATCH(RIGHT(I18,1), {"K","M","B"},0),1000,1000000,1000000000),I18)</f>
        <v>2820000</v>
      </c>
      <c r="K18" s="10" t="s">
        <v>836</v>
      </c>
      <c r="L18" s="26">
        <f>_xlfn.IFNA(LEFT(K18,LEN(K18)-1)*CHOOSE(MATCH(RIGHT(K18,1), {"K","M","B"},0),1000,1000000,1000000000),K18)</f>
        <v>135840</v>
      </c>
      <c r="M18" s="10" t="s">
        <v>148</v>
      </c>
      <c r="N18" s="10" t="str">
        <f t="shared" si="0"/>
        <v>1.00</v>
      </c>
      <c r="O18" s="10">
        <f t="shared" si="1"/>
        <v>2</v>
      </c>
      <c r="P18" s="10" t="s">
        <v>837</v>
      </c>
      <c r="Q18" s="10" t="str">
        <f t="shared" si="5"/>
        <v>28.24</v>
      </c>
      <c r="R18" s="10">
        <f t="shared" si="3"/>
        <v>29.24</v>
      </c>
      <c r="S18" s="10" t="s">
        <v>124</v>
      </c>
      <c r="T18" s="24">
        <f>_xlfn.IFNA(LEFT(S18,LEN(S18)-1)*CHOOSE(MATCH(RIGHT(S18,1), {"K","M","B"},0),1000,1000000,1000000000),S18)</f>
        <v>250000</v>
      </c>
      <c r="U18" s="10" t="s">
        <v>838</v>
      </c>
      <c r="V18" s="10">
        <f>_xlfn.IFNA(LEFT(U18,LEN(U18)-1)*CHOOSE(MATCH(RIGHT(U18,1), {"K","M","B"},0),1000,1000000,1000000000),U18)</f>
        <v>375000</v>
      </c>
      <c r="W18" s="18">
        <v>44530</v>
      </c>
      <c r="X18" s="5">
        <v>44530</v>
      </c>
      <c r="Y18" s="5">
        <v>44537</v>
      </c>
      <c r="Z18">
        <f t="shared" si="4"/>
        <v>7</v>
      </c>
      <c r="AA18" t="s">
        <v>1741</v>
      </c>
    </row>
    <row r="19" spans="1:27" ht="15.75" thickBot="1" x14ac:dyDescent="0.3">
      <c r="A19">
        <v>18</v>
      </c>
      <c r="B19">
        <v>3</v>
      </c>
      <c r="C19" t="s">
        <v>1212</v>
      </c>
      <c r="D19" t="s">
        <v>425</v>
      </c>
      <c r="E19" t="s">
        <v>426</v>
      </c>
      <c r="F19" t="s">
        <v>1727</v>
      </c>
      <c r="G19" t="s">
        <v>1731</v>
      </c>
      <c r="H19" t="s">
        <v>1792</v>
      </c>
      <c r="I19" s="10" t="s">
        <v>839</v>
      </c>
      <c r="J19" s="10">
        <f>_xlfn.IFNA(LEFT(I19,LEN(I19)-1)*CHOOSE(MATCH(RIGHT(I19,1), {"K","M","B"},0),1000,1000000,1000000000),I19)</f>
        <v>12360000</v>
      </c>
      <c r="K19" s="10" t="s">
        <v>840</v>
      </c>
      <c r="L19" s="26">
        <f>_xlfn.IFNA(LEFT(K19,LEN(K19)-1)*CHOOSE(MATCH(RIGHT(K19,1), {"K","M","B"},0),1000,1000000,1000000000),K19)</f>
        <v>276510</v>
      </c>
      <c r="M19" s="10" t="s">
        <v>841</v>
      </c>
      <c r="N19" s="10" t="str">
        <f t="shared" si="0"/>
        <v>1.97</v>
      </c>
      <c r="O19" s="10">
        <f t="shared" si="1"/>
        <v>2.9699999999999998</v>
      </c>
      <c r="P19" s="10" t="s">
        <v>230</v>
      </c>
      <c r="Q19" s="10" t="str">
        <f t="shared" si="5"/>
        <v>28.21</v>
      </c>
      <c r="R19" s="10">
        <f t="shared" si="3"/>
        <v>29.21</v>
      </c>
      <c r="S19" s="10" t="s">
        <v>172</v>
      </c>
      <c r="T19" s="24">
        <f>_xlfn.IFNA(LEFT(S19,LEN(S19)-1)*CHOOSE(MATCH(RIGHT(S19,1), {"K","M","B"},0),1000,1000000,1000000000),S19)</f>
        <v>200000</v>
      </c>
      <c r="U19" s="10" t="s">
        <v>231</v>
      </c>
      <c r="V19" s="10">
        <f>_xlfn.IFNA(LEFT(U19,LEN(U19)-1)*CHOOSE(MATCH(RIGHT(U19,1), {"K","M","B"},0),1000,1000000,1000000000),U19)</f>
        <v>4280000</v>
      </c>
      <c r="W19" s="18">
        <v>44343</v>
      </c>
      <c r="X19" s="5">
        <v>44343</v>
      </c>
      <c r="Y19" s="5">
        <v>44353</v>
      </c>
      <c r="Z19">
        <f t="shared" si="4"/>
        <v>10</v>
      </c>
      <c r="AA19" t="s">
        <v>1741</v>
      </c>
    </row>
    <row r="20" spans="1:27" ht="15.75" thickBot="1" x14ac:dyDescent="0.3">
      <c r="A20">
        <v>19</v>
      </c>
      <c r="B20">
        <v>3</v>
      </c>
      <c r="C20" t="s">
        <v>1212</v>
      </c>
      <c r="D20" t="s">
        <v>1000</v>
      </c>
      <c r="E20" t="s">
        <v>954</v>
      </c>
      <c r="F20" t="s">
        <v>1745</v>
      </c>
      <c r="G20" t="s">
        <v>1739</v>
      </c>
      <c r="H20" t="s">
        <v>1883</v>
      </c>
      <c r="I20" s="10" t="s">
        <v>842</v>
      </c>
      <c r="J20" s="10">
        <f>_xlfn.IFNA(LEFT(I20,LEN(I20)-1)*CHOOSE(MATCH(RIGHT(I20,1), {"K","M","B"},0),1000,1000000,1000000000),I20)</f>
        <v>27850000</v>
      </c>
      <c r="K20" s="10" t="s">
        <v>843</v>
      </c>
      <c r="L20" s="26">
        <f>_xlfn.IFNA(LEFT(K20,LEN(K20)-1)*CHOOSE(MATCH(RIGHT(K20,1), {"K","M","B"},0),1000,1000000,1000000000),K20)</f>
        <v>326610</v>
      </c>
      <c r="M20" s="10" t="s">
        <v>844</v>
      </c>
      <c r="N20" s="10" t="str">
        <f t="shared" si="0"/>
        <v>1.86</v>
      </c>
      <c r="O20" s="10">
        <f t="shared" si="1"/>
        <v>2.8600000000000003</v>
      </c>
      <c r="P20" s="10" t="s">
        <v>845</v>
      </c>
      <c r="Q20" s="10" t="str">
        <f t="shared" si="5"/>
        <v>27.89</v>
      </c>
      <c r="R20" s="10">
        <f t="shared" si="3"/>
        <v>28.89</v>
      </c>
      <c r="S20" s="10" t="s">
        <v>846</v>
      </c>
      <c r="T20" s="24">
        <f>_xlfn.IFNA(LEFT(S20,LEN(S20)-1)*CHOOSE(MATCH(RIGHT(S20,1), {"K","M","B"},0),1000,1000000,1000000000),S20)</f>
        <v>750000</v>
      </c>
      <c r="U20" s="10" t="s">
        <v>847</v>
      </c>
      <c r="V20" s="10">
        <f>_xlfn.IFNA(LEFT(U20,LEN(U20)-1)*CHOOSE(MATCH(RIGHT(U20,1), {"K","M","B"},0),1000,1000000,1000000000),U20)</f>
        <v>12830000</v>
      </c>
      <c r="W20" s="18">
        <v>44290</v>
      </c>
      <c r="X20" s="5">
        <v>44290</v>
      </c>
      <c r="Y20" s="5">
        <v>44297</v>
      </c>
      <c r="Z20">
        <f t="shared" si="4"/>
        <v>7</v>
      </c>
      <c r="AA20" t="s">
        <v>1741</v>
      </c>
    </row>
    <row r="21" spans="1:27" ht="15.75" thickBot="1" x14ac:dyDescent="0.3">
      <c r="A21">
        <v>20</v>
      </c>
      <c r="B21">
        <v>3</v>
      </c>
      <c r="C21" t="s">
        <v>1212</v>
      </c>
      <c r="D21" t="s">
        <v>1001</v>
      </c>
      <c r="E21" t="s">
        <v>955</v>
      </c>
      <c r="F21" t="s">
        <v>1827</v>
      </c>
      <c r="G21" t="s">
        <v>1739</v>
      </c>
      <c r="H21" t="s">
        <v>1884</v>
      </c>
      <c r="I21" s="10" t="s">
        <v>848</v>
      </c>
      <c r="J21" s="10">
        <f>_xlfn.IFNA(LEFT(I21,LEN(I21)-1)*CHOOSE(MATCH(RIGHT(I21,1), {"K","M","B"},0),1000,1000000,1000000000),I21)</f>
        <v>2580000</v>
      </c>
      <c r="K21" s="10" t="s">
        <v>849</v>
      </c>
      <c r="L21" s="26">
        <f>_xlfn.IFNA(LEFT(K21,LEN(K21)-1)*CHOOSE(MATCH(RIGHT(K21,1), {"K","M","B"},0),1000,1000000,1000000000),K21)</f>
        <v>743260</v>
      </c>
      <c r="M21" s="10" t="s">
        <v>850</v>
      </c>
      <c r="N21" s="10" t="str">
        <f t="shared" si="0"/>
        <v>1.74</v>
      </c>
      <c r="O21" s="10">
        <f t="shared" si="1"/>
        <v>2.74</v>
      </c>
      <c r="P21" s="10" t="s">
        <v>851</v>
      </c>
      <c r="Q21" s="10" t="str">
        <f t="shared" si="5"/>
        <v>27.00</v>
      </c>
      <c r="R21" s="10">
        <f t="shared" si="3"/>
        <v>28</v>
      </c>
      <c r="S21" s="10" t="s">
        <v>559</v>
      </c>
      <c r="T21" s="24">
        <f>_xlfn.IFNA(LEFT(S21,LEN(S21)-1)*CHOOSE(MATCH(RIGHT(S21,1), {"K","M","B"},0),1000,1000000,1000000000),S21)</f>
        <v>500000</v>
      </c>
      <c r="U21" s="10" t="s">
        <v>852</v>
      </c>
      <c r="V21" s="10">
        <f>_xlfn.IFNA(LEFT(U21,LEN(U21)-1)*CHOOSE(MATCH(RIGHT(U21,1), {"K","M","B"},0),1000,1000000,1000000000),U21)</f>
        <v>6500000</v>
      </c>
      <c r="W21" s="18">
        <v>44564</v>
      </c>
      <c r="X21" s="5">
        <v>44565</v>
      </c>
      <c r="Y21" s="5">
        <v>44573</v>
      </c>
      <c r="Z21">
        <f t="shared" si="4"/>
        <v>8</v>
      </c>
      <c r="AA21" t="s">
        <v>1741</v>
      </c>
    </row>
    <row r="22" spans="1:27" ht="15.75" thickBot="1" x14ac:dyDescent="0.3">
      <c r="A22">
        <v>21</v>
      </c>
      <c r="B22">
        <v>3</v>
      </c>
      <c r="C22" t="s">
        <v>1212</v>
      </c>
      <c r="D22" t="s">
        <v>1002</v>
      </c>
      <c r="E22" t="s">
        <v>1003</v>
      </c>
      <c r="F22" t="s">
        <v>1736</v>
      </c>
      <c r="G22" t="s">
        <v>1885</v>
      </c>
      <c r="H22" t="s">
        <v>1886</v>
      </c>
      <c r="I22" s="10" t="s">
        <v>853</v>
      </c>
      <c r="J22" s="10">
        <f>_xlfn.IFNA(LEFT(I22,LEN(I22)-1)*CHOOSE(MATCH(RIGHT(I22,1), {"K","M","B"},0),1000,1000000,1000000000),I22)</f>
        <v>7850000</v>
      </c>
      <c r="K22" s="10" t="s">
        <v>854</v>
      </c>
      <c r="L22" s="26">
        <f>_xlfn.IFNA(LEFT(K22,LEN(K22)-1)*CHOOSE(MATCH(RIGHT(K22,1), {"K","M","B"},0),1000,1000000,1000000000),K22)</f>
        <v>51800</v>
      </c>
      <c r="M22" s="10" t="s">
        <v>855</v>
      </c>
      <c r="N22" s="10" t="str">
        <f t="shared" si="0"/>
        <v>1.32</v>
      </c>
      <c r="O22" s="10">
        <f t="shared" si="1"/>
        <v>2.3200000000000003</v>
      </c>
      <c r="P22" s="10" t="s">
        <v>856</v>
      </c>
      <c r="Q22" s="10" t="str">
        <f t="shared" si="5"/>
        <v>24.52</v>
      </c>
      <c r="R22" s="10">
        <f t="shared" si="3"/>
        <v>25.52</v>
      </c>
      <c r="S22" s="10" t="s">
        <v>857</v>
      </c>
      <c r="T22" s="24">
        <f>_xlfn.IFNA(LEFT(S22,LEN(S22)-1)*CHOOSE(MATCH(RIGHT(S22,1), {"K","M","B"},0),1000,1000000,1000000000),S22)</f>
        <v>210000</v>
      </c>
      <c r="U22" s="10" t="s">
        <v>858</v>
      </c>
      <c r="V22" s="10">
        <f>_xlfn.IFNA(LEFT(U22,LEN(U22)-1)*CHOOSE(MATCH(RIGHT(U22,1), {"K","M","B"},0),1000,1000000,1000000000),U22)</f>
        <v>420000</v>
      </c>
      <c r="W22" s="18">
        <v>44308</v>
      </c>
      <c r="X22" s="5">
        <v>44308</v>
      </c>
      <c r="Y22" s="5">
        <v>44514</v>
      </c>
      <c r="Z22">
        <f t="shared" si="4"/>
        <v>206</v>
      </c>
      <c r="AA22" t="s">
        <v>1741</v>
      </c>
    </row>
    <row r="23" spans="1:27" ht="15.75" thickBot="1" x14ac:dyDescent="0.3">
      <c r="A23">
        <v>22</v>
      </c>
      <c r="B23">
        <v>3</v>
      </c>
      <c r="C23" t="s">
        <v>1212</v>
      </c>
      <c r="D23" t="s">
        <v>1004</v>
      </c>
      <c r="E23" t="s">
        <v>956</v>
      </c>
      <c r="F23" t="s">
        <v>1743</v>
      </c>
      <c r="G23" t="s">
        <v>334</v>
      </c>
      <c r="H23" t="s">
        <v>1887</v>
      </c>
      <c r="I23" s="10" t="s">
        <v>859</v>
      </c>
      <c r="J23" s="10">
        <f>_xlfn.IFNA(LEFT(I23,LEN(I23)-1)*CHOOSE(MATCH(RIGHT(I23,1), {"K","M","B"},0),1000,1000000,1000000000),I23)</f>
        <v>2710000</v>
      </c>
      <c r="K23" s="10" t="s">
        <v>860</v>
      </c>
      <c r="L23" s="26">
        <f>_xlfn.IFNA(LEFT(K23,LEN(K23)-1)*CHOOSE(MATCH(RIGHT(K23,1), {"K","M","B"},0),1000,1000000,1000000000),K23)</f>
        <v>884190</v>
      </c>
      <c r="M23" s="10" t="s">
        <v>55</v>
      </c>
      <c r="N23" s="10" t="str">
        <f t="shared" si="0"/>
        <v>0.37</v>
      </c>
      <c r="O23" s="10">
        <f t="shared" si="1"/>
        <v>1.37</v>
      </c>
      <c r="P23" s="10" t="s">
        <v>861</v>
      </c>
      <c r="Q23" s="10" t="str">
        <f t="shared" si="5"/>
        <v>24.31</v>
      </c>
      <c r="R23" s="10">
        <f t="shared" si="3"/>
        <v>25.31</v>
      </c>
      <c r="S23" s="10" t="s">
        <v>862</v>
      </c>
      <c r="T23" s="24">
        <f>_xlfn.IFNA(LEFT(S23,LEN(S23)-1)*CHOOSE(MATCH(RIGHT(S23,1), {"K","M","B"},0),1000,1000000,1000000000),S23)</f>
        <v>80000</v>
      </c>
      <c r="U23" s="10" t="s">
        <v>863</v>
      </c>
      <c r="V23" s="10">
        <f>_xlfn.IFNA(LEFT(U23,LEN(U23)-1)*CHOOSE(MATCH(RIGHT(U23,1), {"K","M","B"},0),1000,1000000,1000000000),U23)</f>
        <v>405850</v>
      </c>
      <c r="W23" s="18">
        <v>44454</v>
      </c>
      <c r="X23" s="5">
        <v>44454</v>
      </c>
      <c r="Y23" s="5">
        <v>44477</v>
      </c>
      <c r="Z23">
        <f t="shared" si="4"/>
        <v>23</v>
      </c>
      <c r="AA23" t="s">
        <v>1741</v>
      </c>
    </row>
    <row r="24" spans="1:27" ht="15.75" thickBot="1" x14ac:dyDescent="0.3">
      <c r="A24">
        <v>23</v>
      </c>
      <c r="B24">
        <v>3</v>
      </c>
      <c r="C24" t="s">
        <v>1212</v>
      </c>
      <c r="D24" t="s">
        <v>1005</v>
      </c>
      <c r="E24" t="s">
        <v>957</v>
      </c>
      <c r="F24" t="s">
        <v>1781</v>
      </c>
      <c r="G24" t="s">
        <v>334</v>
      </c>
      <c r="H24" t="s">
        <v>1888</v>
      </c>
      <c r="I24" s="10" t="s">
        <v>864</v>
      </c>
      <c r="J24" s="10">
        <f>_xlfn.IFNA(LEFT(I24,LEN(I24)-1)*CHOOSE(MATCH(RIGHT(I24,1), {"K","M","B"},0),1000,1000000,1000000000),I24)</f>
        <v>3020000</v>
      </c>
      <c r="K24" s="10" t="s">
        <v>865</v>
      </c>
      <c r="L24" s="26">
        <f>_xlfn.IFNA(LEFT(K24,LEN(K24)-1)*CHOOSE(MATCH(RIGHT(K24,1), {"K","M","B"},0),1000,1000000,1000000000),K24)</f>
        <v>409820</v>
      </c>
      <c r="M24" s="10" t="s">
        <v>866</v>
      </c>
      <c r="N24" s="10" t="str">
        <f t="shared" si="0"/>
        <v>4.33</v>
      </c>
      <c r="O24" s="10">
        <f t="shared" si="1"/>
        <v>5.33</v>
      </c>
      <c r="P24" s="10" t="s">
        <v>867</v>
      </c>
      <c r="Q24" s="10" t="str">
        <f t="shared" si="5"/>
        <v>21.28</v>
      </c>
      <c r="R24" s="10">
        <f t="shared" si="3"/>
        <v>22.28</v>
      </c>
      <c r="S24" s="10" t="s">
        <v>571</v>
      </c>
      <c r="T24" s="24">
        <f>_xlfn.IFNA(LEFT(S24,LEN(S24)-1)*CHOOSE(MATCH(RIGHT(S24,1), {"K","M","B"},0),1000,1000000,1000000000),S24)</f>
        <v>300000</v>
      </c>
      <c r="U24" s="10" t="s">
        <v>868</v>
      </c>
      <c r="V24" s="10">
        <f>_xlfn.IFNA(LEFT(U24,LEN(U24)-1)*CHOOSE(MATCH(RIGHT(U24,1), {"K","M","B"},0),1000,1000000,1000000000),U24)</f>
        <v>599980</v>
      </c>
      <c r="W24" s="18">
        <v>44538</v>
      </c>
      <c r="X24" s="5">
        <v>44538</v>
      </c>
      <c r="Y24" s="5">
        <v>44552</v>
      </c>
      <c r="Z24">
        <f t="shared" si="4"/>
        <v>14</v>
      </c>
      <c r="AA24" t="s">
        <v>1741</v>
      </c>
    </row>
    <row r="25" spans="1:27" ht="15.75" thickBot="1" x14ac:dyDescent="0.3">
      <c r="A25">
        <v>24</v>
      </c>
      <c r="B25">
        <v>3</v>
      </c>
      <c r="C25" t="s">
        <v>1212</v>
      </c>
      <c r="D25" t="s">
        <v>1006</v>
      </c>
      <c r="E25" t="s">
        <v>958</v>
      </c>
      <c r="F25" t="s">
        <v>1743</v>
      </c>
      <c r="G25" t="s">
        <v>1739</v>
      </c>
      <c r="H25" t="s">
        <v>1789</v>
      </c>
      <c r="I25" s="10">
        <v>0</v>
      </c>
      <c r="J25" s="10">
        <v>0</v>
      </c>
      <c r="K25" s="10" t="s">
        <v>869</v>
      </c>
      <c r="L25" s="26">
        <f>_xlfn.IFNA(LEFT(K25,LEN(K25)-1)*CHOOSE(MATCH(RIGHT(K25,1), {"K","M","B"},0),1000,1000000,1000000000),K25)</f>
        <v>45750</v>
      </c>
      <c r="M25" s="10" t="s">
        <v>642</v>
      </c>
      <c r="N25" s="10" t="str">
        <f t="shared" si="0"/>
        <v>0.10</v>
      </c>
      <c r="O25" s="10">
        <f t="shared" si="1"/>
        <v>1.1000000000000001</v>
      </c>
      <c r="P25" s="10" t="s">
        <v>870</v>
      </c>
      <c r="Q25" s="10" t="str">
        <f t="shared" si="5"/>
        <v>20.73</v>
      </c>
      <c r="R25" s="10">
        <f t="shared" si="3"/>
        <v>21.73</v>
      </c>
      <c r="S25" s="10" t="s">
        <v>58</v>
      </c>
      <c r="T25" s="24">
        <f>_xlfn.IFNA(LEFT(S25,LEN(S25)-1)*CHOOSE(MATCH(RIGHT(S25,1), {"K","M","B"},0),1000,1000000,1000000000),S25)</f>
        <v>150000</v>
      </c>
      <c r="U25" s="10" t="s">
        <v>58</v>
      </c>
      <c r="V25" s="10">
        <f>_xlfn.IFNA(LEFT(U25,LEN(U25)-1)*CHOOSE(MATCH(RIGHT(U25,1), {"K","M","B"},0),1000,1000000,1000000000),U25)</f>
        <v>150000</v>
      </c>
      <c r="W25" s="18">
        <v>44413</v>
      </c>
      <c r="X25" s="5">
        <v>44413</v>
      </c>
      <c r="Y25" s="5">
        <v>44429</v>
      </c>
      <c r="Z25">
        <f t="shared" si="4"/>
        <v>16</v>
      </c>
      <c r="AA25" t="s">
        <v>1741</v>
      </c>
    </row>
    <row r="26" spans="1:27" ht="15.75" thickBot="1" x14ac:dyDescent="0.3">
      <c r="A26">
        <v>25</v>
      </c>
      <c r="B26">
        <v>3</v>
      </c>
      <c r="C26" t="s">
        <v>1212</v>
      </c>
      <c r="D26" t="s">
        <v>1007</v>
      </c>
      <c r="E26" t="s">
        <v>959</v>
      </c>
      <c r="F26" t="s">
        <v>1751</v>
      </c>
      <c r="G26" t="s">
        <v>1734</v>
      </c>
      <c r="H26" t="s">
        <v>2015</v>
      </c>
      <c r="I26" s="10" t="s">
        <v>871</v>
      </c>
      <c r="J26" s="10">
        <f>_xlfn.IFNA(LEFT(I26,LEN(I26)-1)*CHOOSE(MATCH(RIGHT(I26,1), {"K","M","B"},0),1000,1000000,1000000000),I26)</f>
        <v>122390</v>
      </c>
      <c r="K26" s="10">
        <v>0</v>
      </c>
      <c r="L26" s="26">
        <v>0</v>
      </c>
      <c r="M26" s="10" t="s">
        <v>652</v>
      </c>
      <c r="N26" s="10" t="str">
        <f t="shared" si="0"/>
        <v>0.06</v>
      </c>
      <c r="O26" s="10">
        <f t="shared" si="1"/>
        <v>1.06</v>
      </c>
      <c r="P26" s="10" t="s">
        <v>872</v>
      </c>
      <c r="Q26" s="10" t="str">
        <f t="shared" si="5"/>
        <v>19.45</v>
      </c>
      <c r="R26" s="10">
        <f t="shared" si="3"/>
        <v>20.45</v>
      </c>
      <c r="S26" s="10" t="s">
        <v>91</v>
      </c>
      <c r="T26" s="24">
        <f>_xlfn.IFNA(LEFT(S26,LEN(S26)-1)*CHOOSE(MATCH(RIGHT(S26,1), {"K","M","B"},0),1000,1000000,1000000000),S26)</f>
        <v>100000</v>
      </c>
      <c r="U26" s="10" t="s">
        <v>873</v>
      </c>
      <c r="V26" s="10">
        <f>_xlfn.IFNA(LEFT(U26,LEN(U26)-1)*CHOOSE(MATCH(RIGHT(U26,1), {"K","M","B"},0),1000,1000000,1000000000),U26)</f>
        <v>1100000</v>
      </c>
      <c r="W26" s="18">
        <v>44318</v>
      </c>
      <c r="X26" s="5">
        <v>44318</v>
      </c>
      <c r="Y26" s="5">
        <v>44320</v>
      </c>
      <c r="Z26">
        <f t="shared" si="4"/>
        <v>2</v>
      </c>
      <c r="AA26" t="s">
        <v>1742</v>
      </c>
    </row>
    <row r="27" spans="1:27" ht="15.75" thickBot="1" x14ac:dyDescent="0.3">
      <c r="A27">
        <v>26</v>
      </c>
      <c r="B27">
        <v>3</v>
      </c>
      <c r="C27" t="s">
        <v>1212</v>
      </c>
      <c r="D27" t="s">
        <v>1008</v>
      </c>
      <c r="E27" t="s">
        <v>960</v>
      </c>
      <c r="F27" t="s">
        <v>1743</v>
      </c>
      <c r="G27" t="s">
        <v>1734</v>
      </c>
      <c r="H27" t="s">
        <v>1889</v>
      </c>
      <c r="I27" s="10" t="s">
        <v>874</v>
      </c>
      <c r="J27" s="10">
        <f>_xlfn.IFNA(LEFT(I27,LEN(I27)-1)*CHOOSE(MATCH(RIGHT(I27,1), {"K","M","B"},0),1000,1000000,1000000000),I27)</f>
        <v>33040</v>
      </c>
      <c r="K27" s="10" t="s">
        <v>875</v>
      </c>
      <c r="L27" s="26">
        <f>_xlfn.IFNA(LEFT(K27,LEN(K27)-1)*CHOOSE(MATCH(RIGHT(K27,1), {"K","M","B"},0),1000,1000000,1000000000),K27)</f>
        <v>14700</v>
      </c>
      <c r="M27" s="10" t="s">
        <v>52</v>
      </c>
      <c r="N27" s="10" t="str">
        <f t="shared" si="0"/>
        <v>0.11</v>
      </c>
      <c r="O27" s="10">
        <f t="shared" si="1"/>
        <v>1.1100000000000001</v>
      </c>
      <c r="P27" s="10" t="s">
        <v>876</v>
      </c>
      <c r="Q27" s="10" t="str">
        <f t="shared" si="5"/>
        <v>17.45</v>
      </c>
      <c r="R27" s="10">
        <f t="shared" si="3"/>
        <v>18.45</v>
      </c>
      <c r="S27" s="10" t="s">
        <v>91</v>
      </c>
      <c r="T27" s="24">
        <f>_xlfn.IFNA(LEFT(S27,LEN(S27)-1)*CHOOSE(MATCH(RIGHT(S27,1), {"K","M","B"},0),1000,1000000,1000000000),S27)</f>
        <v>100000</v>
      </c>
      <c r="U27" s="10" t="s">
        <v>877</v>
      </c>
      <c r="V27" s="10">
        <f>_xlfn.IFNA(LEFT(U27,LEN(U27)-1)*CHOOSE(MATCH(RIGHT(U27,1), {"K","M","B"},0),1000,1000000,1000000000),U27)</f>
        <v>1420000</v>
      </c>
      <c r="W27" s="18">
        <v>44364</v>
      </c>
      <c r="X27" s="5">
        <v>44364</v>
      </c>
      <c r="Y27" s="5">
        <v>44417</v>
      </c>
      <c r="Z27">
        <f t="shared" si="4"/>
        <v>53</v>
      </c>
      <c r="AA27" t="s">
        <v>1741</v>
      </c>
    </row>
    <row r="28" spans="1:27" ht="15.75" thickBot="1" x14ac:dyDescent="0.3">
      <c r="A28">
        <v>27</v>
      </c>
      <c r="B28">
        <v>3</v>
      </c>
      <c r="C28" t="s">
        <v>1212</v>
      </c>
      <c r="D28" t="s">
        <v>472</v>
      </c>
      <c r="E28" t="s">
        <v>473</v>
      </c>
      <c r="F28" t="s">
        <v>1745</v>
      </c>
      <c r="G28" t="s">
        <v>1739</v>
      </c>
      <c r="H28" t="s">
        <v>1812</v>
      </c>
      <c r="I28" s="10" t="s">
        <v>595</v>
      </c>
      <c r="J28" s="10">
        <f>_xlfn.IFNA(LEFT(I28,LEN(I28)-1)*CHOOSE(MATCH(RIGHT(I28,1), {"K","M","B"},0),1000,1000000,1000000000),I28)</f>
        <v>2940000</v>
      </c>
      <c r="K28" s="10" t="s">
        <v>878</v>
      </c>
      <c r="L28" s="26">
        <f>_xlfn.IFNA(LEFT(K28,LEN(K28)-1)*CHOOSE(MATCH(RIGHT(K28,1), {"K","M","B"},0),1000,1000000,1000000000),K28)</f>
        <v>311810</v>
      </c>
      <c r="M28" s="10" t="s">
        <v>597</v>
      </c>
      <c r="N28" s="10" t="str">
        <f t="shared" si="0"/>
        <v>0.61</v>
      </c>
      <c r="O28" s="10">
        <f t="shared" si="1"/>
        <v>1.6099999999999999</v>
      </c>
      <c r="P28" s="10" t="s">
        <v>598</v>
      </c>
      <c r="Q28" s="10" t="str">
        <f t="shared" si="5"/>
        <v>15.62</v>
      </c>
      <c r="R28" s="10">
        <f t="shared" si="3"/>
        <v>16.619999999999997</v>
      </c>
      <c r="S28" s="10" t="s">
        <v>91</v>
      </c>
      <c r="T28" s="24">
        <f>_xlfn.IFNA(LEFT(S28,LEN(S28)-1)*CHOOSE(MATCH(RIGHT(S28,1), {"K","M","B"},0),1000,1000000,1000000000),S28)</f>
        <v>100000</v>
      </c>
      <c r="U28" s="10" t="s">
        <v>599</v>
      </c>
      <c r="V28" s="10">
        <f>_xlfn.IFNA(LEFT(U28,LEN(U28)-1)*CHOOSE(MATCH(RIGHT(U28,1), {"K","M","B"},0),1000,1000000,1000000000),U28)</f>
        <v>2110000</v>
      </c>
      <c r="W28" s="18">
        <v>44321</v>
      </c>
      <c r="X28" s="5">
        <v>44321</v>
      </c>
      <c r="Y28" s="5">
        <v>44321</v>
      </c>
      <c r="Z28">
        <f t="shared" si="4"/>
        <v>0</v>
      </c>
      <c r="AA28" t="s">
        <v>1741</v>
      </c>
    </row>
    <row r="29" spans="1:27" ht="15.75" thickBot="1" x14ac:dyDescent="0.3">
      <c r="A29">
        <v>28</v>
      </c>
      <c r="B29">
        <v>3</v>
      </c>
      <c r="C29" t="s">
        <v>1212</v>
      </c>
      <c r="D29" t="s">
        <v>1009</v>
      </c>
      <c r="E29" t="s">
        <v>961</v>
      </c>
      <c r="F29" t="s">
        <v>1743</v>
      </c>
      <c r="G29" t="s">
        <v>334</v>
      </c>
      <c r="H29" t="s">
        <v>1890</v>
      </c>
      <c r="I29" s="10" t="s">
        <v>879</v>
      </c>
      <c r="J29" s="10">
        <f>_xlfn.IFNA(LEFT(I29,LEN(I29)-1)*CHOOSE(MATCH(RIGHT(I29,1), {"K","M","B"},0),1000,1000000,1000000000),I29)</f>
        <v>433860</v>
      </c>
      <c r="K29" s="10" t="s">
        <v>880</v>
      </c>
      <c r="L29" s="26">
        <f>_xlfn.IFNA(LEFT(K29,LEN(K29)-1)*CHOOSE(MATCH(RIGHT(K29,1), {"K","M","B"},0),1000,1000000,1000000000),K29)</f>
        <v>126290</v>
      </c>
      <c r="M29" s="10" t="s">
        <v>816</v>
      </c>
      <c r="N29" s="10" t="str">
        <f t="shared" si="0"/>
        <v>0.19</v>
      </c>
      <c r="O29" s="10">
        <f t="shared" si="1"/>
        <v>1.19</v>
      </c>
      <c r="P29" s="10" t="s">
        <v>881</v>
      </c>
      <c r="Q29" s="10" t="str">
        <f t="shared" si="5"/>
        <v>14.83</v>
      </c>
      <c r="R29" s="10">
        <f t="shared" si="3"/>
        <v>15.83</v>
      </c>
      <c r="S29" s="10" t="s">
        <v>882</v>
      </c>
      <c r="T29" s="24">
        <f>_xlfn.IFNA(LEFT(S29,LEN(S29)-1)*CHOOSE(MATCH(RIGHT(S29,1), {"K","M","B"},0),1000,1000000,1000000000),S29)</f>
        <v>142500</v>
      </c>
      <c r="U29" s="10" t="s">
        <v>883</v>
      </c>
      <c r="V29" s="10">
        <f>_xlfn.IFNA(LEFT(U29,LEN(U29)-1)*CHOOSE(MATCH(RIGHT(U29,1), {"K","M","B"},0),1000,1000000,1000000000),U29)</f>
        <v>462500</v>
      </c>
      <c r="W29" s="18">
        <v>44572</v>
      </c>
      <c r="X29" s="5">
        <v>44572</v>
      </c>
      <c r="Y29" s="5">
        <v>44586</v>
      </c>
      <c r="Z29">
        <f t="shared" si="4"/>
        <v>14</v>
      </c>
      <c r="AA29" t="s">
        <v>1741</v>
      </c>
    </row>
    <row r="30" spans="1:27" ht="15.75" thickBot="1" x14ac:dyDescent="0.3">
      <c r="A30">
        <v>29</v>
      </c>
      <c r="B30">
        <v>3</v>
      </c>
      <c r="C30" t="s">
        <v>1212</v>
      </c>
      <c r="D30" t="s">
        <v>1010</v>
      </c>
      <c r="E30" t="s">
        <v>962</v>
      </c>
      <c r="F30" t="s">
        <v>1781</v>
      </c>
      <c r="G30" t="s">
        <v>1739</v>
      </c>
      <c r="H30" t="s">
        <v>1891</v>
      </c>
      <c r="I30" s="10" t="s">
        <v>649</v>
      </c>
      <c r="J30" s="10">
        <f>_xlfn.IFNA(LEFT(I30,LEN(I30)-1)*CHOOSE(MATCH(RIGHT(I30,1), {"K","M","B"},0),1000,1000000,1000000000),I30)</f>
        <v>1330000</v>
      </c>
      <c r="K30" s="10" t="s">
        <v>884</v>
      </c>
      <c r="L30" s="26">
        <f>_xlfn.IFNA(LEFT(K30,LEN(K30)-1)*CHOOSE(MATCH(RIGHT(K30,1), {"K","M","B"},0),1000,1000000,1000000000),K30)</f>
        <v>37560</v>
      </c>
      <c r="M30" s="10" t="s">
        <v>684</v>
      </c>
      <c r="N30" s="10" t="str">
        <f t="shared" si="0"/>
        <v>0.54</v>
      </c>
      <c r="O30" s="10">
        <f t="shared" si="1"/>
        <v>1.54</v>
      </c>
      <c r="P30" s="10" t="s">
        <v>885</v>
      </c>
      <c r="Q30" s="10" t="str">
        <f t="shared" si="5"/>
        <v>14.26</v>
      </c>
      <c r="R30" s="10">
        <f t="shared" si="3"/>
        <v>15.26</v>
      </c>
      <c r="S30" s="10" t="s">
        <v>172</v>
      </c>
      <c r="T30" s="24">
        <f>_xlfn.IFNA(LEFT(S30,LEN(S30)-1)*CHOOSE(MATCH(RIGHT(S30,1), {"K","M","B"},0),1000,1000000,1000000000),S30)</f>
        <v>200000</v>
      </c>
      <c r="U30" s="10" t="s">
        <v>886</v>
      </c>
      <c r="V30" s="10">
        <f>_xlfn.IFNA(LEFT(U30,LEN(U30)-1)*CHOOSE(MATCH(RIGHT(U30,1), {"K","M","B"},0),1000,1000000,1000000000),U30)</f>
        <v>2300000</v>
      </c>
      <c r="W30" s="18">
        <v>44490</v>
      </c>
      <c r="X30" s="5">
        <v>44490</v>
      </c>
      <c r="Y30" s="5">
        <v>44493</v>
      </c>
      <c r="Z30">
        <f t="shared" si="4"/>
        <v>3</v>
      </c>
      <c r="AA30" t="s">
        <v>1741</v>
      </c>
    </row>
    <row r="31" spans="1:27" ht="15.75" thickBot="1" x14ac:dyDescent="0.3">
      <c r="A31">
        <v>30</v>
      </c>
      <c r="B31">
        <v>3</v>
      </c>
      <c r="C31" t="s">
        <v>1212</v>
      </c>
      <c r="D31" t="s">
        <v>481</v>
      </c>
      <c r="E31" t="s">
        <v>480</v>
      </c>
      <c r="F31" t="s">
        <v>1816</v>
      </c>
      <c r="G31" t="s">
        <v>334</v>
      </c>
      <c r="H31" t="s">
        <v>1817</v>
      </c>
      <c r="I31" s="10" t="s">
        <v>645</v>
      </c>
      <c r="J31" s="10">
        <f>_xlfn.IFNA(LEFT(I31,LEN(I31)-1)*CHOOSE(MATCH(RIGHT(I31,1), {"K","M","B"},0),1000,1000000,1000000000),I31)</f>
        <v>2150000</v>
      </c>
      <c r="K31" s="10" t="s">
        <v>887</v>
      </c>
      <c r="L31" s="26">
        <f>_xlfn.IFNA(LEFT(K31,LEN(K31)-1)*CHOOSE(MATCH(RIGHT(K31,1), {"K","M","B"},0),1000,1000000,1000000000),K31)</f>
        <v>968370</v>
      </c>
      <c r="M31" s="10" t="s">
        <v>772</v>
      </c>
      <c r="N31" s="10" t="str">
        <f t="shared" si="0"/>
        <v>0.53</v>
      </c>
      <c r="O31" s="10">
        <f t="shared" si="1"/>
        <v>1.53</v>
      </c>
      <c r="P31" s="10" t="s">
        <v>771</v>
      </c>
      <c r="Q31" s="10" t="str">
        <f t="shared" si="5"/>
        <v>13.81</v>
      </c>
      <c r="R31" s="10">
        <f t="shared" si="3"/>
        <v>14.81</v>
      </c>
      <c r="S31" s="10" t="s">
        <v>172</v>
      </c>
      <c r="T31" s="24">
        <f>_xlfn.IFNA(LEFT(S31,LEN(S31)-1)*CHOOSE(MATCH(RIGHT(S31,1), {"K","M","B"},0),1000,1000000,1000000000),S31)</f>
        <v>200000</v>
      </c>
      <c r="U31" s="10" t="s">
        <v>770</v>
      </c>
      <c r="V31" s="10">
        <f>_xlfn.IFNA(LEFT(U31,LEN(U31)-1)*CHOOSE(MATCH(RIGHT(U31,1), {"K","M","B"},0),1000,1000000,1000000000),U31)</f>
        <v>1800000</v>
      </c>
      <c r="W31" s="18">
        <v>44325</v>
      </c>
      <c r="X31" s="5">
        <v>44325</v>
      </c>
      <c r="Y31" s="5">
        <v>44523</v>
      </c>
      <c r="Z31">
        <f t="shared" si="4"/>
        <v>198</v>
      </c>
      <c r="AA31" t="s">
        <v>1741</v>
      </c>
    </row>
    <row r="32" spans="1:27" ht="15.75" thickBot="1" x14ac:dyDescent="0.3">
      <c r="A32">
        <v>31</v>
      </c>
      <c r="B32">
        <v>3</v>
      </c>
      <c r="C32" t="s">
        <v>1212</v>
      </c>
      <c r="D32" t="s">
        <v>1011</v>
      </c>
      <c r="E32" t="s">
        <v>963</v>
      </c>
      <c r="F32" t="s">
        <v>1759</v>
      </c>
      <c r="G32" t="s">
        <v>334</v>
      </c>
      <c r="H32" t="s">
        <v>1892</v>
      </c>
      <c r="I32" s="10" t="s">
        <v>821</v>
      </c>
      <c r="J32" s="10">
        <f>_xlfn.IFNA(LEFT(I32,LEN(I32)-1)*CHOOSE(MATCH(RIGHT(I32,1), {"K","M","B"},0),1000,1000000,1000000000),I32)</f>
        <v>1600000</v>
      </c>
      <c r="K32" s="10" t="s">
        <v>888</v>
      </c>
      <c r="L32" s="26">
        <f>_xlfn.IFNA(LEFT(K32,LEN(K32)-1)*CHOOSE(MATCH(RIGHT(K32,1), {"K","M","B"},0),1000,1000000,1000000000),K32)</f>
        <v>76970</v>
      </c>
      <c r="M32" s="10" t="s">
        <v>162</v>
      </c>
      <c r="N32" s="10" t="str">
        <f t="shared" si="0"/>
        <v>0.05</v>
      </c>
      <c r="O32" s="10">
        <f t="shared" si="1"/>
        <v>1.05</v>
      </c>
      <c r="P32" s="10" t="s">
        <v>889</v>
      </c>
      <c r="Q32" s="10" t="str">
        <f t="shared" si="5"/>
        <v>13.19</v>
      </c>
      <c r="R32" s="10">
        <f t="shared" si="3"/>
        <v>14.19</v>
      </c>
      <c r="S32" s="10" t="s">
        <v>571</v>
      </c>
      <c r="T32" s="24">
        <f>_xlfn.IFNA(LEFT(S32,LEN(S32)-1)*CHOOSE(MATCH(RIGHT(S32,1), {"K","M","B"},0),1000,1000000,1000000000),S32)</f>
        <v>300000</v>
      </c>
      <c r="U32" s="10" t="s">
        <v>732</v>
      </c>
      <c r="V32" s="10">
        <f>_xlfn.IFNA(LEFT(U32,LEN(U32)-1)*CHOOSE(MATCH(RIGHT(U32,1), {"K","M","B"},0),1000,1000000,1000000000),U32)</f>
        <v>3700000</v>
      </c>
      <c r="W32" s="18">
        <v>44532</v>
      </c>
      <c r="X32" s="5">
        <v>44532</v>
      </c>
      <c r="Y32" s="5">
        <v>44542</v>
      </c>
      <c r="Z32">
        <f t="shared" si="4"/>
        <v>10</v>
      </c>
      <c r="AA32" t="s">
        <v>1741</v>
      </c>
    </row>
    <row r="33" spans="1:27" ht="15.75" thickBot="1" x14ac:dyDescent="0.3">
      <c r="A33">
        <v>32</v>
      </c>
      <c r="B33">
        <v>3</v>
      </c>
      <c r="C33" t="s">
        <v>1212</v>
      </c>
      <c r="D33" t="s">
        <v>1012</v>
      </c>
      <c r="E33" t="s">
        <v>964</v>
      </c>
      <c r="F33" t="s">
        <v>1827</v>
      </c>
      <c r="G33" t="s">
        <v>334</v>
      </c>
      <c r="H33" t="s">
        <v>1893</v>
      </c>
      <c r="I33" s="10" t="s">
        <v>890</v>
      </c>
      <c r="J33" s="10">
        <f>_xlfn.IFNA(LEFT(I33,LEN(I33)-1)*CHOOSE(MATCH(RIGHT(I33,1), {"K","M","B"},0),1000,1000000,1000000000),I33)</f>
        <v>8270000</v>
      </c>
      <c r="K33" s="10" t="s">
        <v>891</v>
      </c>
      <c r="L33" s="26">
        <f>_xlfn.IFNA(LEFT(K33,LEN(K33)-1)*CHOOSE(MATCH(RIGHT(K33,1), {"K","M","B"},0),1000,1000000,1000000000),K33)</f>
        <v>171620</v>
      </c>
      <c r="M33" s="10" t="s">
        <v>159</v>
      </c>
      <c r="N33" s="10" t="str">
        <f t="shared" si="0"/>
        <v>0.42</v>
      </c>
      <c r="O33" s="10">
        <f t="shared" si="1"/>
        <v>1.42</v>
      </c>
      <c r="P33" s="10" t="s">
        <v>892</v>
      </c>
      <c r="Q33" s="10" t="str">
        <f t="shared" si="5"/>
        <v>13.17</v>
      </c>
      <c r="R33" s="10">
        <f t="shared" si="3"/>
        <v>14.17</v>
      </c>
      <c r="S33" s="10" t="s">
        <v>48</v>
      </c>
      <c r="T33" s="24">
        <f>_xlfn.IFNA(LEFT(S33,LEN(S33)-1)*CHOOSE(MATCH(RIGHT(S33,1), {"K","M","B"},0),1000,1000000,1000000000),S33)</f>
        <v>400000</v>
      </c>
      <c r="U33" s="10" t="s">
        <v>893</v>
      </c>
      <c r="V33" s="10">
        <f>_xlfn.IFNA(LEFT(U33,LEN(U33)-1)*CHOOSE(MATCH(RIGHT(U33,1), {"K","M","B"},0),1000,1000000,1000000000),U33)</f>
        <v>18830000</v>
      </c>
      <c r="W33" s="18">
        <v>44588</v>
      </c>
      <c r="X33" s="5">
        <v>44588</v>
      </c>
      <c r="Y33" s="5">
        <v>44592</v>
      </c>
      <c r="Z33">
        <f t="shared" si="4"/>
        <v>4</v>
      </c>
      <c r="AA33" t="s">
        <v>1741</v>
      </c>
    </row>
    <row r="34" spans="1:27" ht="15.75" thickBot="1" x14ac:dyDescent="0.3">
      <c r="A34">
        <v>33</v>
      </c>
      <c r="B34">
        <v>3</v>
      </c>
      <c r="C34" t="s">
        <v>1212</v>
      </c>
      <c r="D34" t="s">
        <v>1013</v>
      </c>
      <c r="E34" t="s">
        <v>965</v>
      </c>
      <c r="F34" t="s">
        <v>1743</v>
      </c>
      <c r="G34" t="s">
        <v>1728</v>
      </c>
      <c r="H34" t="s">
        <v>1894</v>
      </c>
      <c r="I34" s="10">
        <v>0</v>
      </c>
      <c r="J34" s="10">
        <v>0</v>
      </c>
      <c r="K34" s="11">
        <v>138.38999999999999</v>
      </c>
      <c r="L34" s="26">
        <f>_xlfn.IFNA(LEFT(K34,LEN(K34)-1)*CHOOSE(MATCH(RIGHT(K34,1), {"K","M","B"},0),1000,1000000,1000000000),K34)</f>
        <v>138.38999999999999</v>
      </c>
      <c r="M34" s="10" t="s">
        <v>54</v>
      </c>
      <c r="N34" s="10" t="str">
        <f t="shared" si="0"/>
        <v>0.04</v>
      </c>
      <c r="O34" s="10">
        <f t="shared" si="1"/>
        <v>1.04</v>
      </c>
      <c r="P34" s="10" t="s">
        <v>894</v>
      </c>
      <c r="Q34" s="10" t="str">
        <f t="shared" si="5"/>
        <v>12.52</v>
      </c>
      <c r="R34" s="10">
        <f t="shared" si="3"/>
        <v>13.52</v>
      </c>
      <c r="S34" s="10" t="s">
        <v>58</v>
      </c>
      <c r="T34" s="24">
        <f>_xlfn.IFNA(LEFT(S34,LEN(S34)-1)*CHOOSE(MATCH(RIGHT(S34,1), {"K","M","B"},0),1000,1000000,1000000000),S34)</f>
        <v>150000</v>
      </c>
      <c r="U34" s="10" t="s">
        <v>58</v>
      </c>
      <c r="V34" s="10">
        <f>_xlfn.IFNA(LEFT(U34,LEN(U34)-1)*CHOOSE(MATCH(RIGHT(U34,1), {"K","M","B"},0),1000,1000000,1000000000),U34)</f>
        <v>150000</v>
      </c>
      <c r="W34" s="18">
        <v>44437</v>
      </c>
      <c r="X34" s="5">
        <v>44437</v>
      </c>
      <c r="Y34" s="5">
        <v>44440</v>
      </c>
      <c r="Z34">
        <f t="shared" si="4"/>
        <v>3</v>
      </c>
      <c r="AA34" t="s">
        <v>1741</v>
      </c>
    </row>
    <row r="35" spans="1:27" ht="15.75" thickBot="1" x14ac:dyDescent="0.3">
      <c r="A35">
        <v>34</v>
      </c>
      <c r="B35">
        <v>3</v>
      </c>
      <c r="C35" t="s">
        <v>1212</v>
      </c>
      <c r="D35" t="s">
        <v>1014</v>
      </c>
      <c r="E35" t="s">
        <v>966</v>
      </c>
      <c r="F35" t="s">
        <v>1743</v>
      </c>
      <c r="G35" t="s">
        <v>1734</v>
      </c>
      <c r="H35" t="s">
        <v>1896</v>
      </c>
      <c r="I35" s="10" t="s">
        <v>895</v>
      </c>
      <c r="J35" s="10">
        <f>_xlfn.IFNA(LEFT(I35,LEN(I35)-1)*CHOOSE(MATCH(RIGHT(I35,1), {"K","M","B"},0),1000,1000000,1000000000),I35)</f>
        <v>3460</v>
      </c>
      <c r="K35" s="10">
        <v>0</v>
      </c>
      <c r="L35" s="26">
        <v>0</v>
      </c>
      <c r="M35" s="10" t="s">
        <v>754</v>
      </c>
      <c r="N35" s="10" t="str">
        <f t="shared" si="0"/>
        <v>0.20</v>
      </c>
      <c r="O35" s="10">
        <f t="shared" si="1"/>
        <v>1.2</v>
      </c>
      <c r="P35" s="10" t="s">
        <v>896</v>
      </c>
      <c r="Q35" s="10" t="str">
        <f t="shared" si="5"/>
        <v>11.73</v>
      </c>
      <c r="R35" s="10">
        <f t="shared" si="3"/>
        <v>12.73</v>
      </c>
      <c r="S35" s="10" t="s">
        <v>58</v>
      </c>
      <c r="T35" s="24">
        <f>_xlfn.IFNA(LEFT(S35,LEN(S35)-1)*CHOOSE(MATCH(RIGHT(S35,1), {"K","M","B"},0),1000,1000000,1000000000),S35)</f>
        <v>150000</v>
      </c>
      <c r="U35" s="10" t="s">
        <v>897</v>
      </c>
      <c r="V35" s="10">
        <f>_xlfn.IFNA(LEFT(U35,LEN(U35)-1)*CHOOSE(MATCH(RIGHT(U35,1), {"K","M","B"},0),1000,1000000,1000000000),U35)</f>
        <v>485000</v>
      </c>
      <c r="W35" s="18">
        <v>44417</v>
      </c>
      <c r="X35" s="5">
        <v>44417</v>
      </c>
      <c r="Y35" s="5">
        <v>44418</v>
      </c>
      <c r="Z35">
        <f t="shared" si="4"/>
        <v>1</v>
      </c>
      <c r="AA35" t="s">
        <v>1742</v>
      </c>
    </row>
    <row r="36" spans="1:27" ht="15.75" thickBot="1" x14ac:dyDescent="0.3">
      <c r="A36">
        <v>35</v>
      </c>
      <c r="B36">
        <v>3</v>
      </c>
      <c r="C36" t="s">
        <v>1212</v>
      </c>
      <c r="D36" t="s">
        <v>1015</v>
      </c>
      <c r="E36" t="s">
        <v>967</v>
      </c>
      <c r="F36" t="s">
        <v>1727</v>
      </c>
      <c r="G36" t="s">
        <v>1728</v>
      </c>
      <c r="H36" t="s">
        <v>1895</v>
      </c>
      <c r="I36" s="10" t="s">
        <v>898</v>
      </c>
      <c r="J36" s="10">
        <f>_xlfn.IFNA(LEFT(I36,LEN(I36)-1)*CHOOSE(MATCH(RIGHT(I36,1), {"K","M","B"},0),1000,1000000,1000000000),I36)</f>
        <v>126010</v>
      </c>
      <c r="K36" s="10">
        <v>0</v>
      </c>
      <c r="L36" s="26">
        <v>0</v>
      </c>
      <c r="M36" s="10" t="s">
        <v>54</v>
      </c>
      <c r="N36" s="10" t="str">
        <f t="shared" si="0"/>
        <v>0.04</v>
      </c>
      <c r="O36" s="10">
        <f t="shared" si="1"/>
        <v>1.04</v>
      </c>
      <c r="P36" s="10" t="s">
        <v>899</v>
      </c>
      <c r="Q36" s="10" t="str">
        <f t="shared" si="5"/>
        <v>10.64</v>
      </c>
      <c r="R36" s="10">
        <f t="shared" si="3"/>
        <v>11.64</v>
      </c>
      <c r="S36" s="10" t="s">
        <v>559</v>
      </c>
      <c r="T36" s="24">
        <f>_xlfn.IFNA(LEFT(S36,LEN(S36)-1)*CHOOSE(MATCH(RIGHT(S36,1), {"K","M","B"},0),1000,1000000,1000000000),S36)</f>
        <v>500000</v>
      </c>
      <c r="U36" s="10" t="s">
        <v>584</v>
      </c>
      <c r="V36" s="10">
        <f>_xlfn.IFNA(LEFT(U36,LEN(U36)-1)*CHOOSE(MATCH(RIGHT(U36,1), {"K","M","B"},0),1000,1000000,1000000000),U36)</f>
        <v>1500000</v>
      </c>
      <c r="W36" s="18">
        <v>44332</v>
      </c>
      <c r="X36" s="5">
        <v>44332</v>
      </c>
      <c r="Y36" s="5">
        <v>44333</v>
      </c>
      <c r="Z36">
        <f t="shared" si="4"/>
        <v>1</v>
      </c>
      <c r="AA36" t="s">
        <v>1742</v>
      </c>
    </row>
    <row r="37" spans="1:27" ht="15.75" thickBot="1" x14ac:dyDescent="0.3">
      <c r="A37">
        <v>36</v>
      </c>
      <c r="B37">
        <v>3</v>
      </c>
      <c r="C37" t="s">
        <v>1212</v>
      </c>
      <c r="D37" t="s">
        <v>1016</v>
      </c>
      <c r="E37" t="s">
        <v>968</v>
      </c>
      <c r="F37" t="s">
        <v>1727</v>
      </c>
      <c r="G37" t="s">
        <v>1728</v>
      </c>
      <c r="H37" t="s">
        <v>2035</v>
      </c>
      <c r="I37" s="10">
        <v>0</v>
      </c>
      <c r="J37" s="10">
        <v>0</v>
      </c>
      <c r="K37" s="10">
        <v>0</v>
      </c>
      <c r="L37" s="26">
        <v>0</v>
      </c>
      <c r="M37" s="10" t="s">
        <v>900</v>
      </c>
      <c r="N37" s="10" t="str">
        <f t="shared" si="0"/>
        <v>6.03</v>
      </c>
      <c r="O37" s="10">
        <f t="shared" si="1"/>
        <v>7.03</v>
      </c>
      <c r="P37" s="10" t="s">
        <v>901</v>
      </c>
      <c r="Q37" s="10" t="str">
        <f t="shared" si="5"/>
        <v>10.63</v>
      </c>
      <c r="R37" s="10">
        <f t="shared" si="3"/>
        <v>11.63</v>
      </c>
      <c r="S37" s="10" t="s">
        <v>48</v>
      </c>
      <c r="T37" s="24">
        <f>_xlfn.IFNA(LEFT(S37,LEN(S37)-1)*CHOOSE(MATCH(RIGHT(S37,1), {"K","M","B"},0),1000,1000000,1000000000),S37)</f>
        <v>400000</v>
      </c>
      <c r="U37" s="10" t="s">
        <v>293</v>
      </c>
      <c r="V37" s="10">
        <f>_xlfn.IFNA(LEFT(U37,LEN(U37)-1)*CHOOSE(MATCH(RIGHT(U37,1), {"K","M","B"},0),1000,1000000,1000000000),U37)</f>
        <v>1000000</v>
      </c>
      <c r="W37" s="18">
        <v>44678</v>
      </c>
      <c r="X37" s="5">
        <v>44675</v>
      </c>
      <c r="Y37" s="5">
        <v>44692</v>
      </c>
      <c r="Z37">
        <f t="shared" si="4"/>
        <v>17</v>
      </c>
      <c r="AA37" t="s">
        <v>1742</v>
      </c>
    </row>
    <row r="38" spans="1:27" ht="15.75" thickBot="1" x14ac:dyDescent="0.3">
      <c r="A38">
        <v>37</v>
      </c>
      <c r="B38">
        <v>3</v>
      </c>
      <c r="C38" t="s">
        <v>1212</v>
      </c>
      <c r="D38" t="s">
        <v>1017</v>
      </c>
      <c r="E38" t="s">
        <v>969</v>
      </c>
      <c r="F38" t="s">
        <v>1827</v>
      </c>
      <c r="G38" t="s">
        <v>1728</v>
      </c>
      <c r="H38" t="s">
        <v>1896</v>
      </c>
      <c r="I38" s="10" t="s">
        <v>902</v>
      </c>
      <c r="J38" s="10">
        <f>_xlfn.IFNA(LEFT(I38,LEN(I38)-1)*CHOOSE(MATCH(RIGHT(I38,1), {"K","M","B"},0),1000,1000000,1000000000),I38)</f>
        <v>152800</v>
      </c>
      <c r="K38" s="11">
        <v>623</v>
      </c>
      <c r="L38" s="26">
        <f>_xlfn.IFNA(LEFT(K38,LEN(K38)-1)*CHOOSE(MATCH(RIGHT(K38,1), {"K","M","B"},0),1000,1000000,1000000000),K38)</f>
        <v>623</v>
      </c>
      <c r="M38" s="10" t="s">
        <v>652</v>
      </c>
      <c r="N38" s="10" t="str">
        <f t="shared" si="0"/>
        <v>0.06</v>
      </c>
      <c r="O38" s="10">
        <f t="shared" si="1"/>
        <v>1.06</v>
      </c>
      <c r="P38" s="10" t="s">
        <v>903</v>
      </c>
      <c r="Q38" s="10" t="str">
        <f>LEFT(P38,4)</f>
        <v>9.84</v>
      </c>
      <c r="R38" s="10">
        <f t="shared" si="3"/>
        <v>10.84</v>
      </c>
      <c r="S38" s="10" t="s">
        <v>91</v>
      </c>
      <c r="T38" s="24">
        <f>_xlfn.IFNA(LEFT(S38,LEN(S38)-1)*CHOOSE(MATCH(RIGHT(S38,1), {"K","M","B"},0),1000,1000000,1000000000),S38)</f>
        <v>100000</v>
      </c>
      <c r="U38" s="10" t="s">
        <v>124</v>
      </c>
      <c r="V38" s="10">
        <f>_xlfn.IFNA(LEFT(U38,LEN(U38)-1)*CHOOSE(MATCH(RIGHT(U38,1), {"K","M","B"},0),1000,1000000,1000000000),U38)</f>
        <v>250000</v>
      </c>
      <c r="W38" s="18">
        <v>44301</v>
      </c>
      <c r="X38" s="5">
        <v>44301</v>
      </c>
      <c r="Y38" s="5">
        <v>44301</v>
      </c>
      <c r="Z38">
        <f t="shared" si="4"/>
        <v>0</v>
      </c>
      <c r="AA38" t="s">
        <v>1742</v>
      </c>
    </row>
    <row r="39" spans="1:27" ht="15.75" thickBot="1" x14ac:dyDescent="0.3">
      <c r="A39">
        <v>38</v>
      </c>
      <c r="B39">
        <v>3</v>
      </c>
      <c r="C39" t="s">
        <v>1212</v>
      </c>
      <c r="D39" t="s">
        <v>1018</v>
      </c>
      <c r="E39" t="s">
        <v>970</v>
      </c>
      <c r="F39" t="s">
        <v>1727</v>
      </c>
      <c r="G39" t="s">
        <v>1734</v>
      </c>
      <c r="H39" t="s">
        <v>1897</v>
      </c>
      <c r="I39" s="10" t="s">
        <v>904</v>
      </c>
      <c r="J39" s="10">
        <f>_xlfn.IFNA(LEFT(I39,LEN(I39)-1)*CHOOSE(MATCH(RIGHT(I39,1), {"K","M","B"},0),1000,1000000,1000000000),I39)</f>
        <v>197130</v>
      </c>
      <c r="K39" s="10">
        <v>0</v>
      </c>
      <c r="L39" s="26">
        <v>0</v>
      </c>
      <c r="M39" s="10" t="s">
        <v>725</v>
      </c>
      <c r="N39" s="10" t="str">
        <f t="shared" si="0"/>
        <v>0.09</v>
      </c>
      <c r="O39" s="10">
        <f t="shared" si="1"/>
        <v>1.0900000000000001</v>
      </c>
      <c r="P39" s="10" t="s">
        <v>905</v>
      </c>
      <c r="Q39" s="10" t="str">
        <f t="shared" ref="Q39:Q72" si="6">LEFT(P39,4)</f>
        <v>8.78</v>
      </c>
      <c r="R39" s="10">
        <f t="shared" si="3"/>
        <v>9.7799999999999994</v>
      </c>
      <c r="S39" s="10" t="s">
        <v>124</v>
      </c>
      <c r="T39" s="24">
        <f>_xlfn.IFNA(LEFT(S39,LEN(S39)-1)*CHOOSE(MATCH(RIGHT(S39,1), {"K","M","B"},0),1000,1000000,1000000000),S39)</f>
        <v>250000</v>
      </c>
      <c r="U39" s="10" t="s">
        <v>185</v>
      </c>
      <c r="V39" s="10">
        <f>_xlfn.IFNA(LEFT(U39,LEN(U39)-1)*CHOOSE(MATCH(RIGHT(U39,1), {"K","M","B"},0),1000,1000000,1000000000),U39)</f>
        <v>1550000</v>
      </c>
      <c r="W39" s="18">
        <v>44327</v>
      </c>
      <c r="X39" s="5">
        <v>44327</v>
      </c>
      <c r="Y39" s="5">
        <v>44327</v>
      </c>
      <c r="Z39">
        <f t="shared" si="4"/>
        <v>0</v>
      </c>
      <c r="AA39" t="s">
        <v>1741</v>
      </c>
    </row>
    <row r="40" spans="1:27" ht="15.75" thickBot="1" x14ac:dyDescent="0.3">
      <c r="A40">
        <v>39</v>
      </c>
      <c r="B40">
        <v>3</v>
      </c>
      <c r="C40" t="s">
        <v>1212</v>
      </c>
      <c r="D40" t="s">
        <v>1019</v>
      </c>
      <c r="E40" t="s">
        <v>971</v>
      </c>
      <c r="F40" t="s">
        <v>1727</v>
      </c>
      <c r="G40" t="s">
        <v>1739</v>
      </c>
      <c r="H40" t="s">
        <v>1898</v>
      </c>
      <c r="I40" s="10" t="s">
        <v>906</v>
      </c>
      <c r="J40" s="10">
        <f>_xlfn.IFNA(LEFT(I40,LEN(I40)-1)*CHOOSE(MATCH(RIGHT(I40,1), {"K","M","B"},0),1000,1000000,1000000000),I40)</f>
        <v>1560000</v>
      </c>
      <c r="K40" s="10" t="s">
        <v>907</v>
      </c>
      <c r="L40" s="26">
        <f>_xlfn.IFNA(LEFT(K40,LEN(K40)-1)*CHOOSE(MATCH(RIGHT(K40,1), {"K","M","B"},0),1000,1000000,1000000000),K40)</f>
        <v>119840</v>
      </c>
      <c r="M40" s="10" t="s">
        <v>908</v>
      </c>
      <c r="N40" s="10" t="str">
        <f t="shared" si="0"/>
        <v>0.40</v>
      </c>
      <c r="O40" s="10">
        <f t="shared" si="1"/>
        <v>1.4</v>
      </c>
      <c r="P40" s="10" t="s">
        <v>909</v>
      </c>
      <c r="Q40" s="10" t="str">
        <f t="shared" si="6"/>
        <v>8.75</v>
      </c>
      <c r="R40" s="10">
        <f t="shared" si="3"/>
        <v>9.75</v>
      </c>
      <c r="S40" s="10" t="s">
        <v>48</v>
      </c>
      <c r="T40" s="24">
        <f>_xlfn.IFNA(LEFT(S40,LEN(S40)-1)*CHOOSE(MATCH(RIGHT(S40,1), {"K","M","B"},0),1000,1000000,1000000000),S40)</f>
        <v>400000</v>
      </c>
      <c r="U40" s="10" t="s">
        <v>261</v>
      </c>
      <c r="V40" s="10">
        <f>_xlfn.IFNA(LEFT(U40,LEN(U40)-1)*CHOOSE(MATCH(RIGHT(U40,1), {"K","M","B"},0),1000,1000000,1000000000),U40)</f>
        <v>3280000</v>
      </c>
      <c r="W40" s="18">
        <v>44426</v>
      </c>
      <c r="X40" s="5">
        <v>44427</v>
      </c>
      <c r="Y40" s="5">
        <v>44455</v>
      </c>
      <c r="Z40">
        <f t="shared" si="4"/>
        <v>28</v>
      </c>
      <c r="AA40" t="s">
        <v>1741</v>
      </c>
    </row>
    <row r="41" spans="1:27" ht="15.75" thickBot="1" x14ac:dyDescent="0.3">
      <c r="A41">
        <v>40</v>
      </c>
      <c r="B41">
        <v>3</v>
      </c>
      <c r="C41" t="s">
        <v>1212</v>
      </c>
      <c r="D41" t="s">
        <v>513</v>
      </c>
      <c r="E41" t="s">
        <v>514</v>
      </c>
      <c r="F41" t="s">
        <v>1743</v>
      </c>
      <c r="G41" t="s">
        <v>1739</v>
      </c>
      <c r="H41" t="s">
        <v>1899</v>
      </c>
      <c r="I41" s="10" t="s">
        <v>910</v>
      </c>
      <c r="J41" s="10">
        <f>_xlfn.IFNA(LEFT(I41,LEN(I41)-1)*CHOOSE(MATCH(RIGHT(I41,1), {"K","M","B"},0),1000,1000000,1000000000),I41)</f>
        <v>35680</v>
      </c>
      <c r="K41" s="10" t="s">
        <v>911</v>
      </c>
      <c r="L41" s="26">
        <f>_xlfn.IFNA(LEFT(K41,LEN(K41)-1)*CHOOSE(MATCH(RIGHT(K41,1), {"K","M","B"},0),1000,1000000,1000000000),K41)</f>
        <v>19820</v>
      </c>
      <c r="M41" s="10" t="s">
        <v>665</v>
      </c>
      <c r="N41" s="10" t="str">
        <f t="shared" si="0"/>
        <v>0.01</v>
      </c>
      <c r="O41" s="10">
        <f t="shared" si="1"/>
        <v>1.01</v>
      </c>
      <c r="P41" s="10" t="s">
        <v>698</v>
      </c>
      <c r="Q41" s="10" t="str">
        <f t="shared" si="6"/>
        <v>8.70</v>
      </c>
      <c r="R41" s="10">
        <f t="shared" si="3"/>
        <v>9.6999999999999993</v>
      </c>
      <c r="S41" s="10" t="s">
        <v>91</v>
      </c>
      <c r="T41" s="24">
        <f>_xlfn.IFNA(LEFT(S41,LEN(S41)-1)*CHOOSE(MATCH(RIGHT(S41,1), {"K","M","B"},0),1000,1000000,1000000000),S41)</f>
        <v>100000</v>
      </c>
      <c r="U41" s="10" t="s">
        <v>697</v>
      </c>
      <c r="V41" s="10">
        <f>_xlfn.IFNA(LEFT(U41,LEN(U41)-1)*CHOOSE(MATCH(RIGHT(U41,1), {"K","M","B"},0),1000,1000000,1000000000),U41)</f>
        <v>2100000</v>
      </c>
      <c r="W41" s="18">
        <v>44311</v>
      </c>
      <c r="X41" s="5">
        <v>44311</v>
      </c>
      <c r="Y41" s="5">
        <v>44327</v>
      </c>
      <c r="Z41">
        <f t="shared" si="4"/>
        <v>16</v>
      </c>
      <c r="AA41" t="s">
        <v>1741</v>
      </c>
    </row>
    <row r="42" spans="1:27" ht="15.75" thickBot="1" x14ac:dyDescent="0.3">
      <c r="A42">
        <v>41</v>
      </c>
      <c r="B42">
        <v>3</v>
      </c>
      <c r="C42" t="s">
        <v>1212</v>
      </c>
      <c r="D42" t="s">
        <v>1020</v>
      </c>
      <c r="E42" t="s">
        <v>972</v>
      </c>
      <c r="F42" t="s">
        <v>1781</v>
      </c>
      <c r="G42" t="s">
        <v>1739</v>
      </c>
      <c r="H42" t="s">
        <v>1900</v>
      </c>
      <c r="I42" s="10" t="s">
        <v>912</v>
      </c>
      <c r="J42" s="10">
        <f>_xlfn.IFNA(LEFT(I42,LEN(I42)-1)*CHOOSE(MATCH(RIGHT(I42,1), {"K","M","B"},0),1000,1000000,1000000000),I42)</f>
        <v>359140</v>
      </c>
      <c r="K42" s="10" t="s">
        <v>913</v>
      </c>
      <c r="L42" s="26">
        <f>_xlfn.IFNA(LEFT(K42,LEN(K42)-1)*CHOOSE(MATCH(RIGHT(K42,1), {"K","M","B"},0),1000,1000000,1000000000),K42)</f>
        <v>37730</v>
      </c>
      <c r="M42" s="10" t="s">
        <v>47</v>
      </c>
      <c r="N42" s="10" t="str">
        <f t="shared" si="0"/>
        <v>0.21</v>
      </c>
      <c r="O42" s="10">
        <f t="shared" si="1"/>
        <v>1.21</v>
      </c>
      <c r="P42" s="10" t="s">
        <v>914</v>
      </c>
      <c r="Q42" s="10" t="str">
        <f t="shared" si="6"/>
        <v>8.27</v>
      </c>
      <c r="R42" s="10">
        <f t="shared" si="3"/>
        <v>9.27</v>
      </c>
      <c r="S42" s="10" t="s">
        <v>915</v>
      </c>
      <c r="T42" s="24">
        <f>_xlfn.IFNA(LEFT(S42,LEN(S42)-1)*CHOOSE(MATCH(RIGHT(S42,1), {"K","M","B"},0),1000,1000000,1000000000),S42)</f>
        <v>200150</v>
      </c>
      <c r="U42" s="10" t="s">
        <v>916</v>
      </c>
      <c r="V42" s="10">
        <f>_xlfn.IFNA(LEFT(U42,LEN(U42)-1)*CHOOSE(MATCH(RIGHT(U42,1), {"K","M","B"},0),1000,1000000,1000000000),U42)</f>
        <v>1070000</v>
      </c>
      <c r="W42" s="18">
        <v>44403</v>
      </c>
      <c r="X42" s="5">
        <v>44403</v>
      </c>
      <c r="Y42" s="5">
        <v>44403</v>
      </c>
      <c r="Z42">
        <f t="shared" si="4"/>
        <v>0</v>
      </c>
      <c r="AA42" t="s">
        <v>1741</v>
      </c>
    </row>
    <row r="43" spans="1:27" ht="15.75" thickBot="1" x14ac:dyDescent="0.3">
      <c r="A43">
        <v>42</v>
      </c>
      <c r="B43">
        <v>3</v>
      </c>
      <c r="C43" t="s">
        <v>1212</v>
      </c>
      <c r="D43" t="s">
        <v>1021</v>
      </c>
      <c r="E43" t="s">
        <v>973</v>
      </c>
      <c r="F43" t="s">
        <v>1781</v>
      </c>
      <c r="G43" t="s">
        <v>1739</v>
      </c>
      <c r="H43" t="s">
        <v>1901</v>
      </c>
      <c r="I43" s="10" t="s">
        <v>917</v>
      </c>
      <c r="J43" s="10">
        <f>_xlfn.IFNA(LEFT(I43,LEN(I43)-1)*CHOOSE(MATCH(RIGHT(I43,1), {"K","M","B"},0),1000,1000000,1000000000),I43)</f>
        <v>102060</v>
      </c>
      <c r="K43" s="10" t="s">
        <v>918</v>
      </c>
      <c r="L43" s="26">
        <f>_xlfn.IFNA(LEFT(K43,LEN(K43)-1)*CHOOSE(MATCH(RIGHT(K43,1), {"K","M","B"},0),1000,1000000,1000000000),K43)</f>
        <v>4190</v>
      </c>
      <c r="M43" s="10" t="s">
        <v>642</v>
      </c>
      <c r="N43" s="10" t="str">
        <f t="shared" si="0"/>
        <v>0.10</v>
      </c>
      <c r="O43" s="10">
        <f t="shared" si="1"/>
        <v>1.1000000000000001</v>
      </c>
      <c r="P43" s="10" t="s">
        <v>919</v>
      </c>
      <c r="Q43" s="10" t="str">
        <f t="shared" si="6"/>
        <v>8.11</v>
      </c>
      <c r="R43" s="10">
        <f t="shared" si="3"/>
        <v>9.11</v>
      </c>
      <c r="S43" s="10" t="s">
        <v>920</v>
      </c>
      <c r="T43" s="24">
        <f>_xlfn.IFNA(LEFT(S43,LEN(S43)-1)*CHOOSE(MATCH(RIGHT(S43,1), {"K","M","B"},0),1000,1000000,1000000000),S43)</f>
        <v>237500</v>
      </c>
      <c r="U43" s="10" t="s">
        <v>921</v>
      </c>
      <c r="V43" s="10">
        <f>_xlfn.IFNA(LEFT(U43,LEN(U43)-1)*CHOOSE(MATCH(RIGHT(U43,1), {"K","M","B"},0),1000,1000000,1000000000),U43)</f>
        <v>762500</v>
      </c>
      <c r="W43" s="18">
        <v>44546</v>
      </c>
      <c r="X43" s="5">
        <v>44546</v>
      </c>
      <c r="Y43" s="5">
        <v>44546</v>
      </c>
      <c r="Z43">
        <f t="shared" si="4"/>
        <v>0</v>
      </c>
      <c r="AA43" t="s">
        <v>1741</v>
      </c>
    </row>
    <row r="44" spans="1:27" ht="15.75" thickBot="1" x14ac:dyDescent="0.3">
      <c r="A44">
        <v>43</v>
      </c>
      <c r="B44">
        <v>3</v>
      </c>
      <c r="C44" t="s">
        <v>1212</v>
      </c>
      <c r="D44" t="s">
        <v>1022</v>
      </c>
      <c r="E44" t="s">
        <v>974</v>
      </c>
      <c r="F44" t="s">
        <v>1745</v>
      </c>
      <c r="G44" t="s">
        <v>1739</v>
      </c>
      <c r="H44" t="s">
        <v>1902</v>
      </c>
      <c r="I44" s="10" t="s">
        <v>922</v>
      </c>
      <c r="J44" s="10">
        <f>_xlfn.IFNA(LEFT(I44,LEN(I44)-1)*CHOOSE(MATCH(RIGHT(I44,1), {"K","M","B"},0),1000,1000000,1000000000),I44)</f>
        <v>3620</v>
      </c>
      <c r="K44" s="10" t="s">
        <v>923</v>
      </c>
      <c r="L44" s="26">
        <f>_xlfn.IFNA(LEFT(K44,LEN(K44)-1)*CHOOSE(MATCH(RIGHT(K44,1), {"K","M","B"},0),1000,1000000,1000000000),K44)</f>
        <v>15700</v>
      </c>
      <c r="M44" s="10" t="s">
        <v>53</v>
      </c>
      <c r="N44" s="10" t="str">
        <f t="shared" si="0"/>
        <v>0.03</v>
      </c>
      <c r="O44" s="10">
        <f t="shared" si="1"/>
        <v>1.03</v>
      </c>
      <c r="P44" s="10" t="s">
        <v>924</v>
      </c>
      <c r="Q44" s="10" t="str">
        <f t="shared" si="6"/>
        <v>7.92</v>
      </c>
      <c r="R44" s="10">
        <f t="shared" si="3"/>
        <v>8.92</v>
      </c>
      <c r="S44" s="10" t="s">
        <v>571</v>
      </c>
      <c r="T44" s="24">
        <f>_xlfn.IFNA(LEFT(S44,LEN(S44)-1)*CHOOSE(MATCH(RIGHT(S44,1), {"K","M","B"},0),1000,1000000,1000000000),S44)</f>
        <v>300000</v>
      </c>
      <c r="U44" s="10" t="s">
        <v>48</v>
      </c>
      <c r="V44" s="10">
        <f>_xlfn.IFNA(LEFT(U44,LEN(U44)-1)*CHOOSE(MATCH(RIGHT(U44,1), {"K","M","B"},0),1000,1000000,1000000000),U44)</f>
        <v>400000</v>
      </c>
      <c r="W44" s="18">
        <v>44446</v>
      </c>
      <c r="X44" s="5">
        <v>44446</v>
      </c>
      <c r="Y44" s="5">
        <v>44504</v>
      </c>
      <c r="Z44">
        <f t="shared" si="4"/>
        <v>58</v>
      </c>
      <c r="AA44" t="s">
        <v>1741</v>
      </c>
    </row>
    <row r="45" spans="1:27" ht="15.75" thickBot="1" x14ac:dyDescent="0.3">
      <c r="A45">
        <v>44</v>
      </c>
      <c r="B45">
        <v>3</v>
      </c>
      <c r="C45" t="s">
        <v>1212</v>
      </c>
      <c r="D45" t="s">
        <v>1023</v>
      </c>
      <c r="E45" t="s">
        <v>975</v>
      </c>
      <c r="F45" t="s">
        <v>1727</v>
      </c>
      <c r="G45" t="s">
        <v>1734</v>
      </c>
      <c r="H45" t="s">
        <v>1903</v>
      </c>
      <c r="I45" s="10" t="s">
        <v>925</v>
      </c>
      <c r="J45" s="10">
        <f>_xlfn.IFNA(LEFT(I45,LEN(I45)-1)*CHOOSE(MATCH(RIGHT(I45,1), {"K","M","B"},0),1000,1000000,1000000000),I45)</f>
        <v>610270</v>
      </c>
      <c r="K45" s="10" t="s">
        <v>926</v>
      </c>
      <c r="L45" s="26">
        <f>_xlfn.IFNA(LEFT(K45,LEN(K45)-1)*CHOOSE(MATCH(RIGHT(K45,1), {"K","M","B"},0),1000,1000000,1000000000),K45)</f>
        <v>59290</v>
      </c>
      <c r="M45" s="10" t="s">
        <v>56</v>
      </c>
      <c r="N45" s="10" t="str">
        <f t="shared" si="0"/>
        <v>0.28</v>
      </c>
      <c r="O45" s="10">
        <f t="shared" si="1"/>
        <v>1.28</v>
      </c>
      <c r="P45" s="10" t="s">
        <v>927</v>
      </c>
      <c r="Q45" s="10" t="str">
        <f t="shared" si="6"/>
        <v>7.26</v>
      </c>
      <c r="R45" s="10">
        <f t="shared" si="3"/>
        <v>8.26</v>
      </c>
      <c r="S45" s="10" t="s">
        <v>58</v>
      </c>
      <c r="T45" s="24">
        <f>_xlfn.IFNA(LEFT(S45,LEN(S45)-1)*CHOOSE(MATCH(RIGHT(S45,1), {"K","M","B"},0),1000,1000000,1000000000),S45)</f>
        <v>150000</v>
      </c>
      <c r="U45" s="10" t="s">
        <v>928</v>
      </c>
      <c r="V45" s="10">
        <f>_xlfn.IFNA(LEFT(U45,LEN(U45)-1)*CHOOSE(MATCH(RIGHT(U45,1), {"K","M","B"},0),1000,1000000,1000000000),U45)</f>
        <v>923750</v>
      </c>
      <c r="W45" s="18">
        <v>44412</v>
      </c>
      <c r="X45" s="5">
        <v>44412</v>
      </c>
      <c r="Y45" s="5">
        <v>44418</v>
      </c>
      <c r="Z45">
        <f t="shared" si="4"/>
        <v>6</v>
      </c>
      <c r="AA45" t="s">
        <v>1741</v>
      </c>
    </row>
    <row r="46" spans="1:27" ht="15.75" thickBot="1" x14ac:dyDescent="0.3">
      <c r="A46">
        <v>45</v>
      </c>
      <c r="B46">
        <v>3</v>
      </c>
      <c r="C46" t="s">
        <v>1212</v>
      </c>
      <c r="D46" t="s">
        <v>517</v>
      </c>
      <c r="E46" t="s">
        <v>518</v>
      </c>
      <c r="F46" t="s">
        <v>1745</v>
      </c>
      <c r="G46" t="s">
        <v>1734</v>
      </c>
      <c r="H46" t="s">
        <v>2036</v>
      </c>
      <c r="I46" s="10" t="s">
        <v>180</v>
      </c>
      <c r="J46" s="10">
        <f>_xlfn.IFNA(LEFT(I46,LEN(I46)-1)*CHOOSE(MATCH(RIGHT(I46,1), {"K","M","B"},0),1000,1000000,1000000000),I46)</f>
        <v>1190000</v>
      </c>
      <c r="K46" s="10" t="s">
        <v>929</v>
      </c>
      <c r="L46" s="26">
        <f>_xlfn.IFNA(LEFT(K46,LEN(K46)-1)*CHOOSE(MATCH(RIGHT(K46,1), {"K","M","B"},0),1000,1000000,1000000000),K46)</f>
        <v>202250</v>
      </c>
      <c r="M46" s="10" t="s">
        <v>53</v>
      </c>
      <c r="N46" s="10" t="str">
        <f t="shared" si="0"/>
        <v>0.03</v>
      </c>
      <c r="O46" s="10">
        <f t="shared" si="1"/>
        <v>1.03</v>
      </c>
      <c r="P46" s="10" t="s">
        <v>692</v>
      </c>
      <c r="Q46" s="10" t="str">
        <f t="shared" si="6"/>
        <v>7.21</v>
      </c>
      <c r="R46" s="10">
        <f t="shared" si="3"/>
        <v>8.2100000000000009</v>
      </c>
      <c r="S46" s="10" t="s">
        <v>58</v>
      </c>
      <c r="T46" s="24">
        <f>_xlfn.IFNA(LEFT(S46,LEN(S46)-1)*CHOOSE(MATCH(RIGHT(S46,1), {"K","M","B"},0),1000,1000000,1000000000),S46)</f>
        <v>150000</v>
      </c>
      <c r="U46" s="10" t="s">
        <v>691</v>
      </c>
      <c r="V46" s="10">
        <f>_xlfn.IFNA(LEFT(U46,LEN(U46)-1)*CHOOSE(MATCH(RIGHT(U46,1), {"K","M","B"},0),1000,1000000,1000000000),U46)</f>
        <v>3420000</v>
      </c>
      <c r="W46" s="18">
        <v>44312</v>
      </c>
      <c r="X46" s="5">
        <v>44312</v>
      </c>
      <c r="Y46" s="5">
        <v>44312</v>
      </c>
      <c r="Z46">
        <f t="shared" si="4"/>
        <v>0</v>
      </c>
      <c r="AA46" t="s">
        <v>1741</v>
      </c>
    </row>
    <row r="47" spans="1:27" ht="15.75" thickBot="1" x14ac:dyDescent="0.3">
      <c r="A47">
        <v>46</v>
      </c>
      <c r="B47">
        <v>3</v>
      </c>
      <c r="C47" t="s">
        <v>1212</v>
      </c>
      <c r="D47" t="s">
        <v>1024</v>
      </c>
      <c r="E47" t="s">
        <v>976</v>
      </c>
      <c r="F47" t="s">
        <v>1743</v>
      </c>
      <c r="G47" t="s">
        <v>1739</v>
      </c>
      <c r="H47" t="s">
        <v>1780</v>
      </c>
      <c r="I47" s="10">
        <v>0</v>
      </c>
      <c r="J47" s="10">
        <v>0</v>
      </c>
      <c r="K47" s="10">
        <v>0</v>
      </c>
      <c r="L47" s="26">
        <v>0</v>
      </c>
      <c r="M47" s="10" t="s">
        <v>930</v>
      </c>
      <c r="N47" s="10" t="str">
        <f t="shared" si="0"/>
        <v>2.63</v>
      </c>
      <c r="O47" s="10">
        <f t="shared" si="1"/>
        <v>3.63</v>
      </c>
      <c r="P47" s="10" t="s">
        <v>931</v>
      </c>
      <c r="Q47" s="10" t="str">
        <f t="shared" si="6"/>
        <v>6.88</v>
      </c>
      <c r="R47" s="10">
        <f t="shared" si="3"/>
        <v>7.88</v>
      </c>
      <c r="S47" s="10" t="s">
        <v>172</v>
      </c>
      <c r="T47" s="24">
        <f>_xlfn.IFNA(LEFT(S47,LEN(S47)-1)*CHOOSE(MATCH(RIGHT(S47,1), {"K","M","B"},0),1000,1000000,1000000000),S47)</f>
        <v>200000</v>
      </c>
      <c r="U47" s="10" t="s">
        <v>172</v>
      </c>
      <c r="V47" s="10">
        <f>_xlfn.IFNA(LEFT(U47,LEN(U47)-1)*CHOOSE(MATCH(RIGHT(U47,1), {"K","M","B"},0),1000,1000000,1000000000),U47)</f>
        <v>200000</v>
      </c>
      <c r="W47" s="18">
        <v>44392</v>
      </c>
      <c r="X47" s="5">
        <v>44392</v>
      </c>
      <c r="Y47" s="5">
        <v>44432</v>
      </c>
      <c r="Z47">
        <f t="shared" si="4"/>
        <v>40</v>
      </c>
      <c r="AA47" t="s">
        <v>1742</v>
      </c>
    </row>
    <row r="48" spans="1:27" ht="15.75" thickBot="1" x14ac:dyDescent="0.3">
      <c r="A48">
        <v>47</v>
      </c>
      <c r="B48">
        <v>3</v>
      </c>
      <c r="C48" t="s">
        <v>1212</v>
      </c>
      <c r="D48" t="s">
        <v>1025</v>
      </c>
      <c r="E48" t="s">
        <v>977</v>
      </c>
      <c r="F48" t="s">
        <v>1736</v>
      </c>
      <c r="G48" t="s">
        <v>1754</v>
      </c>
      <c r="H48" t="s">
        <v>1904</v>
      </c>
      <c r="I48" s="10" t="s">
        <v>932</v>
      </c>
      <c r="J48" s="10">
        <f>_xlfn.IFNA(LEFT(I48,LEN(I48)-1)*CHOOSE(MATCH(RIGHT(I48,1), {"K","M","B"},0),1000,1000000,1000000000),I48)</f>
        <v>197290</v>
      </c>
      <c r="K48" s="10" t="s">
        <v>180</v>
      </c>
      <c r="L48" s="26">
        <f>_xlfn.IFNA(LEFT(K48,LEN(K48)-1)*CHOOSE(MATCH(RIGHT(K48,1), {"K","M","B"},0),1000,1000000,1000000000),K48)</f>
        <v>1190000</v>
      </c>
      <c r="M48" s="10" t="s">
        <v>816</v>
      </c>
      <c r="N48" s="10" t="str">
        <f t="shared" si="0"/>
        <v>0.19</v>
      </c>
      <c r="O48" s="10">
        <f t="shared" si="1"/>
        <v>1.19</v>
      </c>
      <c r="P48" s="10" t="s">
        <v>933</v>
      </c>
      <c r="Q48" s="10" t="str">
        <f t="shared" si="6"/>
        <v>6.86</v>
      </c>
      <c r="R48" s="10">
        <f t="shared" si="3"/>
        <v>7.86</v>
      </c>
      <c r="S48" s="10" t="s">
        <v>223</v>
      </c>
      <c r="T48" s="24">
        <f>_xlfn.IFNA(LEFT(S48,LEN(S48)-1)*CHOOSE(MATCH(RIGHT(S48,1), {"K","M","B"},0),1000,1000000,1000000000),S48)</f>
        <v>950000</v>
      </c>
      <c r="U48" s="10" t="s">
        <v>601</v>
      </c>
      <c r="V48" s="10">
        <f>_xlfn.IFNA(LEFT(U48,LEN(U48)-1)*CHOOSE(MATCH(RIGHT(U48,1), {"K","M","B"},0),1000,1000000,1000000000),U48)</f>
        <v>6550000</v>
      </c>
      <c r="W48" s="18">
        <v>44644</v>
      </c>
      <c r="X48" s="5">
        <v>44644</v>
      </c>
      <c r="Y48" s="5">
        <v>44655</v>
      </c>
      <c r="Z48">
        <f t="shared" si="4"/>
        <v>11</v>
      </c>
      <c r="AA48" t="s">
        <v>1741</v>
      </c>
    </row>
    <row r="49" spans="1:27" ht="15.75" thickBot="1" x14ac:dyDescent="0.3">
      <c r="A49">
        <v>48</v>
      </c>
      <c r="B49">
        <v>3</v>
      </c>
      <c r="C49" t="s">
        <v>1212</v>
      </c>
      <c r="D49" t="s">
        <v>1026</v>
      </c>
      <c r="E49" t="s">
        <v>978</v>
      </c>
      <c r="F49" t="s">
        <v>1743</v>
      </c>
      <c r="G49" t="s">
        <v>1734</v>
      </c>
      <c r="H49" t="s">
        <v>1905</v>
      </c>
      <c r="I49" s="10" t="s">
        <v>934</v>
      </c>
      <c r="J49" s="10">
        <f>_xlfn.IFNA(LEFT(I49,LEN(I49)-1)*CHOOSE(MATCH(RIGHT(I49,1), {"K","M","B"},0),1000,1000000,1000000000),I49)</f>
        <v>46990</v>
      </c>
      <c r="K49" s="10" t="s">
        <v>935</v>
      </c>
      <c r="L49" s="26">
        <f>_xlfn.IFNA(LEFT(K49,LEN(K49)-1)*CHOOSE(MATCH(RIGHT(K49,1), {"K","M","B"},0),1000,1000000,1000000000),K49)</f>
        <v>22310</v>
      </c>
      <c r="M49" s="10" t="s">
        <v>665</v>
      </c>
      <c r="N49" s="10" t="str">
        <f t="shared" si="0"/>
        <v>0.01</v>
      </c>
      <c r="O49" s="10">
        <f t="shared" si="1"/>
        <v>1.01</v>
      </c>
      <c r="P49" s="10" t="s">
        <v>936</v>
      </c>
      <c r="Q49" s="10" t="str">
        <f t="shared" si="6"/>
        <v>6.83</v>
      </c>
      <c r="R49" s="10">
        <f t="shared" si="3"/>
        <v>7.83</v>
      </c>
      <c r="S49" s="10" t="s">
        <v>58</v>
      </c>
      <c r="T49" s="24">
        <f>_xlfn.IFNA(LEFT(S49,LEN(S49)-1)*CHOOSE(MATCH(RIGHT(S49,1), {"K","M","B"},0),1000,1000000,1000000000),S49)</f>
        <v>150000</v>
      </c>
      <c r="U49" s="10" t="s">
        <v>747</v>
      </c>
      <c r="V49" s="10">
        <f>_xlfn.IFNA(LEFT(U49,LEN(U49)-1)*CHOOSE(MATCH(RIGHT(U49,1), {"K","M","B"},0),1000,1000000,1000000000),U49)</f>
        <v>3380000</v>
      </c>
      <c r="W49" s="18">
        <v>44357</v>
      </c>
      <c r="X49" s="5">
        <v>44357</v>
      </c>
      <c r="Y49" s="5">
        <v>44362</v>
      </c>
      <c r="Z49">
        <f t="shared" si="4"/>
        <v>5</v>
      </c>
      <c r="AA49" t="s">
        <v>1741</v>
      </c>
    </row>
    <row r="50" spans="1:27" ht="15.75" thickBot="1" x14ac:dyDescent="0.3">
      <c r="A50">
        <v>49</v>
      </c>
      <c r="B50">
        <v>3</v>
      </c>
      <c r="C50" t="s">
        <v>1212</v>
      </c>
      <c r="D50" t="s">
        <v>1027</v>
      </c>
      <c r="E50" t="s">
        <v>979</v>
      </c>
      <c r="F50" t="s">
        <v>1745</v>
      </c>
      <c r="G50" t="s">
        <v>1734</v>
      </c>
      <c r="H50" t="s">
        <v>1906</v>
      </c>
      <c r="I50" s="9" t="s">
        <v>937</v>
      </c>
      <c r="J50" s="10">
        <f>_xlfn.IFNA(LEFT(I50,LEN(I50)-1)*CHOOSE(MATCH(RIGHT(I50,1), {"K","M","B"},0),1000,1000000,1000000000),I50)</f>
        <v>2960000</v>
      </c>
      <c r="K50" s="9" t="s">
        <v>938</v>
      </c>
      <c r="L50" s="26">
        <f>_xlfn.IFNA(LEFT(K50,LEN(K50)-1)*CHOOSE(MATCH(RIGHT(K50,1), {"K","M","B"},0),1000,1000000,1000000000),K50)</f>
        <v>33190</v>
      </c>
      <c r="M50" s="9" t="s">
        <v>725</v>
      </c>
      <c r="N50" s="10" t="str">
        <f t="shared" si="0"/>
        <v>0.09</v>
      </c>
      <c r="O50" s="10">
        <f t="shared" si="1"/>
        <v>1.0900000000000001</v>
      </c>
      <c r="P50" s="9" t="s">
        <v>939</v>
      </c>
      <c r="Q50" s="10" t="str">
        <f t="shared" si="6"/>
        <v>6.82</v>
      </c>
      <c r="R50" s="10">
        <f t="shared" si="3"/>
        <v>7.82</v>
      </c>
      <c r="S50" s="9" t="s">
        <v>293</v>
      </c>
      <c r="T50" s="24">
        <f>_xlfn.IFNA(LEFT(S50,LEN(S50)-1)*CHOOSE(MATCH(RIGHT(S50,1), {"K","M","B"},0),1000,1000000,1000000000),S50)</f>
        <v>1000000</v>
      </c>
      <c r="U50" s="9" t="s">
        <v>940</v>
      </c>
      <c r="V50" s="10">
        <f>_xlfn.IFNA(LEFT(U50,LEN(U50)-1)*CHOOSE(MATCH(RIGHT(U50,1), {"K","M","B"},0),1000,1000000,1000000000),U50)</f>
        <v>11590000</v>
      </c>
      <c r="W50" s="19">
        <v>44313</v>
      </c>
      <c r="X50" s="5">
        <v>44313</v>
      </c>
      <c r="Y50" s="5">
        <v>44313</v>
      </c>
      <c r="Z50">
        <f t="shared" si="4"/>
        <v>0</v>
      </c>
      <c r="AA50" t="s">
        <v>1741</v>
      </c>
    </row>
    <row r="51" spans="1:27" ht="15.75" thickBot="1" x14ac:dyDescent="0.3">
      <c r="A51">
        <v>50</v>
      </c>
      <c r="B51">
        <v>3</v>
      </c>
      <c r="C51" t="s">
        <v>1212</v>
      </c>
      <c r="D51" t="s">
        <v>1142</v>
      </c>
      <c r="E51" t="s">
        <v>1143</v>
      </c>
      <c r="F51" t="s">
        <v>1798</v>
      </c>
      <c r="G51" t="s">
        <v>1754</v>
      </c>
      <c r="H51" t="s">
        <v>1907</v>
      </c>
      <c r="I51" s="10" t="s">
        <v>1028</v>
      </c>
      <c r="J51" s="10">
        <f>_xlfn.IFNA(LEFT(I51,LEN(I51)-1)*CHOOSE(MATCH(RIGHT(I51,1), {"K","M","B"},0),1000,1000000,1000000000),I51)</f>
        <v>139540</v>
      </c>
      <c r="K51" s="10" t="s">
        <v>1029</v>
      </c>
      <c r="L51" s="26">
        <f>_xlfn.IFNA(LEFT(K51,LEN(K51)-1)*CHOOSE(MATCH(RIGHT(K51,1), {"K","M","B"},0),1000,1000000,1000000000),K51)</f>
        <v>18930</v>
      </c>
      <c r="M51" s="10" t="s">
        <v>162</v>
      </c>
      <c r="N51" s="10" t="str">
        <f t="shared" si="0"/>
        <v>0.05</v>
      </c>
      <c r="O51" s="10">
        <f t="shared" si="1"/>
        <v>1.05</v>
      </c>
      <c r="P51" s="10" t="s">
        <v>1030</v>
      </c>
      <c r="Q51" s="10" t="str">
        <f t="shared" si="6"/>
        <v>6.25</v>
      </c>
      <c r="R51" s="10">
        <f t="shared" si="3"/>
        <v>7.25</v>
      </c>
      <c r="S51" s="10" t="s">
        <v>58</v>
      </c>
      <c r="T51" s="24">
        <f>_xlfn.IFNA(LEFT(S51,LEN(S51)-1)*CHOOSE(MATCH(RIGHT(S51,1), {"K","M","B"},0),1000,1000000,1000000000),S51)</f>
        <v>150000</v>
      </c>
      <c r="U51" s="10" t="s">
        <v>1031</v>
      </c>
      <c r="V51" s="10">
        <f>_xlfn.IFNA(LEFT(U51,LEN(U51)-1)*CHOOSE(MATCH(RIGHT(U51,1), {"K","M","B"},0),1000,1000000,1000000000),U51)</f>
        <v>498000</v>
      </c>
      <c r="W51" s="18">
        <v>44518</v>
      </c>
      <c r="X51" s="5">
        <v>44518</v>
      </c>
      <c r="Y51" s="5">
        <v>44524</v>
      </c>
      <c r="Z51">
        <f t="shared" si="4"/>
        <v>6</v>
      </c>
      <c r="AA51" t="s">
        <v>1741</v>
      </c>
    </row>
    <row r="52" spans="1:27" ht="15.75" thickBot="1" x14ac:dyDescent="0.3">
      <c r="A52">
        <v>51</v>
      </c>
      <c r="B52">
        <v>3</v>
      </c>
      <c r="C52" t="s">
        <v>1212</v>
      </c>
      <c r="D52" t="s">
        <v>1144</v>
      </c>
      <c r="E52" t="s">
        <v>1145</v>
      </c>
      <c r="F52" t="s">
        <v>1908</v>
      </c>
      <c r="G52" t="s">
        <v>1734</v>
      </c>
      <c r="H52" t="s">
        <v>1909</v>
      </c>
      <c r="I52" s="10">
        <v>0</v>
      </c>
      <c r="J52" s="10">
        <v>0</v>
      </c>
      <c r="K52" s="10" t="s">
        <v>1032</v>
      </c>
      <c r="L52" s="26">
        <f>_xlfn.IFNA(LEFT(K52,LEN(K52)-1)*CHOOSE(MATCH(RIGHT(K52,1), {"K","M","B"},0),1000,1000000,1000000000),K52)</f>
        <v>77750</v>
      </c>
      <c r="M52" s="10" t="s">
        <v>608</v>
      </c>
      <c r="N52" s="10" t="str">
        <f t="shared" si="0"/>
        <v>0.08</v>
      </c>
      <c r="O52" s="10">
        <f t="shared" si="1"/>
        <v>1.08</v>
      </c>
      <c r="P52" s="10" t="s">
        <v>1033</v>
      </c>
      <c r="Q52" s="10" t="str">
        <f t="shared" si="6"/>
        <v>5.97</v>
      </c>
      <c r="R52" s="10">
        <f t="shared" si="3"/>
        <v>6.97</v>
      </c>
      <c r="S52" s="10" t="s">
        <v>559</v>
      </c>
      <c r="T52" s="24">
        <f>_xlfn.IFNA(LEFT(S52,LEN(S52)-1)*CHOOSE(MATCH(RIGHT(S52,1), {"K","M","B"},0),1000,1000000,1000000000),S52)</f>
        <v>500000</v>
      </c>
      <c r="U52" s="10" t="s">
        <v>1034</v>
      </c>
      <c r="V52" s="10">
        <f>_xlfn.IFNA(LEFT(U52,LEN(U52)-1)*CHOOSE(MATCH(RIGHT(U52,1), {"K","M","B"},0),1000,1000000,1000000000),U52)</f>
        <v>625000</v>
      </c>
      <c r="W52" s="18">
        <v>44581</v>
      </c>
      <c r="X52" s="5">
        <v>44581</v>
      </c>
      <c r="Y52" s="5">
        <v>44587</v>
      </c>
      <c r="Z52">
        <f t="shared" si="4"/>
        <v>6</v>
      </c>
      <c r="AA52" t="s">
        <v>1741</v>
      </c>
    </row>
    <row r="53" spans="1:27" ht="15.75" thickBot="1" x14ac:dyDescent="0.3">
      <c r="A53">
        <v>52</v>
      </c>
      <c r="B53">
        <v>3</v>
      </c>
      <c r="C53" t="s">
        <v>1212</v>
      </c>
      <c r="D53" t="s">
        <v>1146</v>
      </c>
      <c r="E53" t="s">
        <v>1147</v>
      </c>
      <c r="F53" t="s">
        <v>1743</v>
      </c>
      <c r="G53" t="s">
        <v>1728</v>
      </c>
      <c r="H53" t="s">
        <v>2037</v>
      </c>
      <c r="I53" s="10" t="s">
        <v>1035</v>
      </c>
      <c r="J53" s="10">
        <f>_xlfn.IFNA(LEFT(I53,LEN(I53)-1)*CHOOSE(MATCH(RIGHT(I53,1), {"K","M","B"},0),1000,1000000,1000000000),I53)</f>
        <v>9240</v>
      </c>
      <c r="K53" s="10">
        <v>0</v>
      </c>
      <c r="L53" s="26">
        <v>0</v>
      </c>
      <c r="M53" s="10" t="s">
        <v>1036</v>
      </c>
      <c r="N53" s="10" t="str">
        <f t="shared" si="0"/>
        <v>0.02</v>
      </c>
      <c r="O53" s="10">
        <f t="shared" si="1"/>
        <v>1.02</v>
      </c>
      <c r="P53" s="10" t="s">
        <v>1037</v>
      </c>
      <c r="Q53" s="10" t="str">
        <f t="shared" si="6"/>
        <v>5.82</v>
      </c>
      <c r="R53" s="10">
        <f t="shared" si="3"/>
        <v>6.82</v>
      </c>
      <c r="S53" s="10" t="s">
        <v>150</v>
      </c>
      <c r="T53" s="24">
        <f>_xlfn.IFNA(LEFT(S53,LEN(S53)-1)*CHOOSE(MATCH(RIGHT(S53,1), {"K","M","B"},0),1000,1000000,1000000000),S53)</f>
        <v>180000</v>
      </c>
      <c r="U53" s="10" t="s">
        <v>1038</v>
      </c>
      <c r="V53" s="10">
        <f>_xlfn.IFNA(LEFT(U53,LEN(U53)-1)*CHOOSE(MATCH(RIGHT(U53,1), {"K","M","B"},0),1000,1000000,1000000000),U53)</f>
        <v>2910000</v>
      </c>
      <c r="W53" s="18">
        <v>44353</v>
      </c>
      <c r="X53" s="5">
        <v>44353</v>
      </c>
      <c r="Y53" s="5">
        <v>44353</v>
      </c>
      <c r="Z53">
        <f t="shared" si="4"/>
        <v>0</v>
      </c>
      <c r="AA53" t="s">
        <v>1742</v>
      </c>
    </row>
    <row r="54" spans="1:27" ht="15.75" thickBot="1" x14ac:dyDescent="0.3">
      <c r="A54">
        <v>53</v>
      </c>
      <c r="B54">
        <v>3</v>
      </c>
      <c r="C54" t="s">
        <v>1212</v>
      </c>
      <c r="D54" t="s">
        <v>1148</v>
      </c>
      <c r="E54" t="s">
        <v>1149</v>
      </c>
      <c r="F54" t="s">
        <v>1781</v>
      </c>
      <c r="G54" t="s">
        <v>334</v>
      </c>
      <c r="H54" t="s">
        <v>1910</v>
      </c>
      <c r="I54" s="10" t="s">
        <v>1039</v>
      </c>
      <c r="J54" s="10">
        <f>_xlfn.IFNA(LEFT(I54,LEN(I54)-1)*CHOOSE(MATCH(RIGHT(I54,1), {"K","M","B"},0),1000,1000000,1000000000),I54)</f>
        <v>817490</v>
      </c>
      <c r="K54" s="10" t="s">
        <v>1040</v>
      </c>
      <c r="L54" s="26">
        <f>_xlfn.IFNA(LEFT(K54,LEN(K54)-1)*CHOOSE(MATCH(RIGHT(K54,1), {"K","M","B"},0),1000,1000000,1000000000),K54)</f>
        <v>1610</v>
      </c>
      <c r="M54" s="10" t="s">
        <v>1041</v>
      </c>
      <c r="N54" s="10" t="str">
        <f t="shared" si="0"/>
        <v>0.71</v>
      </c>
      <c r="O54" s="10">
        <f t="shared" si="1"/>
        <v>1.71</v>
      </c>
      <c r="P54" s="10" t="s">
        <v>1042</v>
      </c>
      <c r="Q54" s="10" t="str">
        <f t="shared" si="6"/>
        <v>5.73</v>
      </c>
      <c r="R54" s="10">
        <f t="shared" si="3"/>
        <v>6.73</v>
      </c>
      <c r="S54" s="10" t="s">
        <v>788</v>
      </c>
      <c r="T54" s="24">
        <f>_xlfn.IFNA(LEFT(S54,LEN(S54)-1)*CHOOSE(MATCH(RIGHT(S54,1), {"K","M","B"},0),1000,1000000,1000000000),S54)</f>
        <v>75000</v>
      </c>
      <c r="U54" s="10" t="s">
        <v>788</v>
      </c>
      <c r="V54" s="10">
        <f>_xlfn.IFNA(LEFT(U54,LEN(U54)-1)*CHOOSE(MATCH(RIGHT(U54,1), {"K","M","B"},0),1000,1000000,1000000000),U54)</f>
        <v>75000</v>
      </c>
      <c r="W54" s="18">
        <v>44509</v>
      </c>
      <c r="X54" s="5">
        <v>44510</v>
      </c>
      <c r="Y54" s="5">
        <v>44574</v>
      </c>
      <c r="Z54">
        <f t="shared" si="4"/>
        <v>64</v>
      </c>
      <c r="AA54" t="s">
        <v>1741</v>
      </c>
    </row>
    <row r="55" spans="1:27" ht="15.75" thickBot="1" x14ac:dyDescent="0.3">
      <c r="A55">
        <v>54</v>
      </c>
      <c r="B55">
        <v>3</v>
      </c>
      <c r="C55" t="s">
        <v>1212</v>
      </c>
      <c r="D55" t="s">
        <v>1150</v>
      </c>
      <c r="E55" t="s">
        <v>1151</v>
      </c>
      <c r="F55" t="s">
        <v>1743</v>
      </c>
      <c r="G55" t="s">
        <v>1734</v>
      </c>
      <c r="H55" t="s">
        <v>1911</v>
      </c>
      <c r="I55" s="10" t="s">
        <v>1043</v>
      </c>
      <c r="J55" s="10">
        <f>_xlfn.IFNA(LEFT(I55,LEN(I55)-1)*CHOOSE(MATCH(RIGHT(I55,1), {"K","M","B"},0),1000,1000000,1000000000),I55)</f>
        <v>64709.999999999993</v>
      </c>
      <c r="K55" s="11">
        <v>654.38</v>
      </c>
      <c r="L55" s="26">
        <f>_xlfn.IFNA(LEFT(K55,LEN(K55)-1)*CHOOSE(MATCH(RIGHT(K55,1), {"K","M","B"},0),1000,1000000,1000000000),K55)</f>
        <v>654.38</v>
      </c>
      <c r="M55" s="10" t="s">
        <v>665</v>
      </c>
      <c r="N55" s="10" t="str">
        <f t="shared" si="0"/>
        <v>0.01</v>
      </c>
      <c r="O55" s="10">
        <f t="shared" si="1"/>
        <v>1.01</v>
      </c>
      <c r="P55" s="10" t="s">
        <v>1044</v>
      </c>
      <c r="Q55" s="10" t="str">
        <f t="shared" si="6"/>
        <v>5.43</v>
      </c>
      <c r="R55" s="10">
        <f t="shared" si="3"/>
        <v>6.43</v>
      </c>
      <c r="S55" s="10" t="s">
        <v>1045</v>
      </c>
      <c r="T55" s="24">
        <f>_xlfn.IFNA(LEFT(S55,LEN(S55)-1)*CHOOSE(MATCH(RIGHT(S55,1), {"K","M","B"},0),1000,1000000,1000000000),S55)</f>
        <v>175000</v>
      </c>
      <c r="U55" s="10" t="s">
        <v>1046</v>
      </c>
      <c r="V55" s="10">
        <f>_xlfn.IFNA(LEFT(U55,LEN(U55)-1)*CHOOSE(MATCH(RIGHT(U55,1), {"K","M","B"},0),1000,1000000,1000000000),U55)</f>
        <v>3630000</v>
      </c>
      <c r="W55" s="18">
        <v>44368</v>
      </c>
      <c r="X55" s="5">
        <v>44368</v>
      </c>
      <c r="Y55" s="5">
        <v>44468</v>
      </c>
      <c r="Z55">
        <f t="shared" si="4"/>
        <v>100</v>
      </c>
      <c r="AA55" t="s">
        <v>1741</v>
      </c>
    </row>
    <row r="56" spans="1:27" ht="15.75" thickBot="1" x14ac:dyDescent="0.3">
      <c r="A56">
        <v>55</v>
      </c>
      <c r="B56">
        <v>3</v>
      </c>
      <c r="C56" t="s">
        <v>1212</v>
      </c>
      <c r="D56" t="s">
        <v>1152</v>
      </c>
      <c r="E56" t="s">
        <v>1153</v>
      </c>
      <c r="F56" t="s">
        <v>1821</v>
      </c>
      <c r="G56" t="s">
        <v>1734</v>
      </c>
      <c r="H56" t="s">
        <v>2038</v>
      </c>
      <c r="I56" s="10" t="s">
        <v>1047</v>
      </c>
      <c r="J56" s="10">
        <f>_xlfn.IFNA(LEFT(I56,LEN(I56)-1)*CHOOSE(MATCH(RIGHT(I56,1), {"K","M","B"},0),1000,1000000,1000000000),I56)</f>
        <v>82340</v>
      </c>
      <c r="K56" s="10">
        <v>0</v>
      </c>
      <c r="L56" s="26">
        <v>0</v>
      </c>
      <c r="M56" s="10" t="s">
        <v>50</v>
      </c>
      <c r="N56" s="10" t="str">
        <f t="shared" si="0"/>
        <v>0.07</v>
      </c>
      <c r="O56" s="10">
        <f t="shared" si="1"/>
        <v>1.07</v>
      </c>
      <c r="P56" s="10" t="s">
        <v>1048</v>
      </c>
      <c r="Q56" s="10" t="str">
        <f t="shared" si="6"/>
        <v>5.42</v>
      </c>
      <c r="R56" s="10">
        <f t="shared" si="3"/>
        <v>6.42</v>
      </c>
      <c r="S56" s="10" t="s">
        <v>1045</v>
      </c>
      <c r="T56" s="24">
        <f>_xlfn.IFNA(LEFT(S56,LEN(S56)-1)*CHOOSE(MATCH(RIGHT(S56,1), {"K","M","B"},0),1000,1000000,1000000000),S56)</f>
        <v>175000</v>
      </c>
      <c r="U56" s="10" t="s">
        <v>1049</v>
      </c>
      <c r="V56" s="10">
        <f>_xlfn.IFNA(LEFT(U56,LEN(U56)-1)*CHOOSE(MATCH(RIGHT(U56,1), {"K","M","B"},0),1000,1000000,1000000000),U56)</f>
        <v>1370000</v>
      </c>
      <c r="W56" s="18">
        <v>44354</v>
      </c>
      <c r="X56" s="5">
        <v>44354</v>
      </c>
      <c r="Y56" s="5">
        <v>44404</v>
      </c>
      <c r="Z56">
        <f t="shared" si="4"/>
        <v>50</v>
      </c>
      <c r="AA56" t="s">
        <v>1741</v>
      </c>
    </row>
    <row r="57" spans="1:27" ht="15.75" thickBot="1" x14ac:dyDescent="0.3">
      <c r="A57">
        <v>56</v>
      </c>
      <c r="B57">
        <v>3</v>
      </c>
      <c r="C57" t="s">
        <v>1212</v>
      </c>
      <c r="D57" t="s">
        <v>1155</v>
      </c>
      <c r="E57" t="s">
        <v>1154</v>
      </c>
      <c r="F57" t="s">
        <v>1727</v>
      </c>
      <c r="G57" t="s">
        <v>334</v>
      </c>
      <c r="H57" t="s">
        <v>1912</v>
      </c>
      <c r="I57" s="10" t="s">
        <v>743</v>
      </c>
      <c r="J57" s="10">
        <f>_xlfn.IFNA(LEFT(I57,LEN(I57)-1)*CHOOSE(MATCH(RIGHT(I57,1), {"K","M","B"},0),1000,1000000,1000000000),I57)</f>
        <v>3240000</v>
      </c>
      <c r="K57" s="10" t="s">
        <v>873</v>
      </c>
      <c r="L57" s="26">
        <f>_xlfn.IFNA(LEFT(K57,LEN(K57)-1)*CHOOSE(MATCH(RIGHT(K57,1), {"K","M","B"},0),1000,1000000,1000000000),K57)</f>
        <v>1100000</v>
      </c>
      <c r="M57" s="10" t="s">
        <v>56</v>
      </c>
      <c r="N57" s="10" t="str">
        <f t="shared" si="0"/>
        <v>0.28</v>
      </c>
      <c r="O57" s="10">
        <f t="shared" si="1"/>
        <v>1.28</v>
      </c>
      <c r="P57" s="10" t="s">
        <v>1050</v>
      </c>
      <c r="Q57" s="10" t="str">
        <f t="shared" si="6"/>
        <v>5.38</v>
      </c>
      <c r="R57" s="10">
        <f t="shared" si="3"/>
        <v>6.38</v>
      </c>
      <c r="S57" s="10" t="s">
        <v>124</v>
      </c>
      <c r="T57" s="24">
        <f>_xlfn.IFNA(LEFT(S57,LEN(S57)-1)*CHOOSE(MATCH(RIGHT(S57,1), {"K","M","B"},0),1000,1000000,1000000000),S57)</f>
        <v>250000</v>
      </c>
      <c r="U57" s="10" t="s">
        <v>1051</v>
      </c>
      <c r="V57" s="10">
        <f>_xlfn.IFNA(LEFT(U57,LEN(U57)-1)*CHOOSE(MATCH(RIGHT(U57,1), {"K","M","B"},0),1000,1000000,1000000000),U57)</f>
        <v>7540000</v>
      </c>
      <c r="W57" s="18">
        <v>44545</v>
      </c>
      <c r="X57" s="5">
        <v>44545</v>
      </c>
      <c r="Y57" s="5">
        <v>44563</v>
      </c>
      <c r="Z57">
        <f t="shared" si="4"/>
        <v>18</v>
      </c>
      <c r="AA57" t="s">
        <v>1741</v>
      </c>
    </row>
    <row r="58" spans="1:27" ht="15.75" thickBot="1" x14ac:dyDescent="0.3">
      <c r="A58">
        <v>57</v>
      </c>
      <c r="B58">
        <v>3</v>
      </c>
      <c r="C58" t="s">
        <v>1212</v>
      </c>
      <c r="D58" t="s">
        <v>1156</v>
      </c>
      <c r="E58" t="s">
        <v>1157</v>
      </c>
      <c r="F58" t="s">
        <v>1821</v>
      </c>
      <c r="G58" t="s">
        <v>1739</v>
      </c>
      <c r="H58" t="s">
        <v>1913</v>
      </c>
      <c r="I58" s="10" t="s">
        <v>1052</v>
      </c>
      <c r="J58" s="10">
        <f>_xlfn.IFNA(LEFT(I58,LEN(I58)-1)*CHOOSE(MATCH(RIGHT(I58,1), {"K","M","B"},0),1000,1000000,1000000000),I58)</f>
        <v>568600</v>
      </c>
      <c r="K58" s="10" t="s">
        <v>1053</v>
      </c>
      <c r="L58" s="26">
        <f>_xlfn.IFNA(LEFT(K58,LEN(K58)-1)*CHOOSE(MATCH(RIGHT(K58,1), {"K","M","B"},0),1000,1000000,1000000000),K58)</f>
        <v>8580</v>
      </c>
      <c r="M58" s="10" t="s">
        <v>652</v>
      </c>
      <c r="N58" s="10" t="str">
        <f t="shared" si="0"/>
        <v>0.06</v>
      </c>
      <c r="O58" s="10">
        <f t="shared" si="1"/>
        <v>1.06</v>
      </c>
      <c r="P58" s="10" t="s">
        <v>1054</v>
      </c>
      <c r="Q58" s="10" t="str">
        <f t="shared" si="6"/>
        <v>5.11</v>
      </c>
      <c r="R58" s="10">
        <f t="shared" si="3"/>
        <v>6.11</v>
      </c>
      <c r="S58" s="10" t="s">
        <v>1055</v>
      </c>
      <c r="T58" s="24">
        <f>_xlfn.IFNA(LEFT(S58,LEN(S58)-1)*CHOOSE(MATCH(RIGHT(S58,1), {"K","M","B"},0),1000,1000000,1000000000),S58)</f>
        <v>250600</v>
      </c>
      <c r="U58" s="10" t="s">
        <v>294</v>
      </c>
      <c r="V58" s="10">
        <f>_xlfn.IFNA(LEFT(U58,LEN(U58)-1)*CHOOSE(MATCH(RIGHT(U58,1), {"K","M","B"},0),1000,1000000,1000000000),U58)</f>
        <v>2009999.9999999998</v>
      </c>
      <c r="W58" s="18">
        <v>44475</v>
      </c>
      <c r="X58" s="5">
        <v>44475</v>
      </c>
      <c r="Y58" s="5">
        <v>44567</v>
      </c>
      <c r="Z58">
        <f t="shared" si="4"/>
        <v>92</v>
      </c>
      <c r="AA58" t="s">
        <v>1741</v>
      </c>
    </row>
    <row r="59" spans="1:27" ht="15.75" thickBot="1" x14ac:dyDescent="0.3">
      <c r="A59">
        <v>58</v>
      </c>
      <c r="B59">
        <v>3</v>
      </c>
      <c r="C59" t="s">
        <v>1212</v>
      </c>
      <c r="D59" t="s">
        <v>1158</v>
      </c>
      <c r="E59" t="s">
        <v>1159</v>
      </c>
      <c r="F59" t="s">
        <v>1727</v>
      </c>
      <c r="G59" t="s">
        <v>1739</v>
      </c>
      <c r="H59" t="s">
        <v>1914</v>
      </c>
      <c r="I59" s="10" t="s">
        <v>1056</v>
      </c>
      <c r="J59" s="10">
        <f>_xlfn.IFNA(LEFT(I59,LEN(I59)-1)*CHOOSE(MATCH(RIGHT(I59,1), {"K","M","B"},0),1000,1000000,1000000000),I59)</f>
        <v>988370</v>
      </c>
      <c r="K59" s="10" t="s">
        <v>1057</v>
      </c>
      <c r="L59" s="26">
        <f>_xlfn.IFNA(LEFT(K59,LEN(K59)-1)*CHOOSE(MATCH(RIGHT(K59,1), {"K","M","B"},0),1000,1000000,1000000000),K59)</f>
        <v>2260</v>
      </c>
      <c r="M59" s="10" t="s">
        <v>57</v>
      </c>
      <c r="N59" s="10" t="str">
        <f t="shared" si="0"/>
        <v>0.33</v>
      </c>
      <c r="O59" s="10">
        <f t="shared" si="1"/>
        <v>1.33</v>
      </c>
      <c r="P59" s="10" t="s">
        <v>1058</v>
      </c>
      <c r="Q59" s="10" t="str">
        <f t="shared" si="6"/>
        <v>5.08</v>
      </c>
      <c r="R59" s="10">
        <f t="shared" si="3"/>
        <v>6.08</v>
      </c>
      <c r="S59" s="10" t="s">
        <v>172</v>
      </c>
      <c r="T59" s="24">
        <f>_xlfn.IFNA(LEFT(S59,LEN(S59)-1)*CHOOSE(MATCH(RIGHT(S59,1), {"K","M","B"},0),1000,1000000,1000000000),S59)</f>
        <v>200000</v>
      </c>
      <c r="U59" s="10" t="s">
        <v>589</v>
      </c>
      <c r="V59" s="10">
        <f>_xlfn.IFNA(LEFT(U59,LEN(U59)-1)*CHOOSE(MATCH(RIGHT(U59,1), {"K","M","B"},0),1000,1000000,1000000000),U59)</f>
        <v>3000000</v>
      </c>
      <c r="W59" s="18">
        <v>44377</v>
      </c>
      <c r="X59" s="5">
        <v>44377</v>
      </c>
      <c r="Y59" s="5">
        <v>44481</v>
      </c>
      <c r="Z59">
        <f t="shared" si="4"/>
        <v>104</v>
      </c>
      <c r="AA59" t="s">
        <v>1741</v>
      </c>
    </row>
    <row r="60" spans="1:27" ht="15.75" thickBot="1" x14ac:dyDescent="0.3">
      <c r="A60">
        <v>59</v>
      </c>
      <c r="B60">
        <v>3</v>
      </c>
      <c r="C60" t="s">
        <v>1212</v>
      </c>
      <c r="D60" t="s">
        <v>1160</v>
      </c>
      <c r="E60" t="s">
        <v>1161</v>
      </c>
      <c r="F60" t="s">
        <v>1743</v>
      </c>
      <c r="G60" t="s">
        <v>334</v>
      </c>
      <c r="H60" t="s">
        <v>1915</v>
      </c>
      <c r="I60" s="10">
        <v>0</v>
      </c>
      <c r="J60" s="10">
        <v>0</v>
      </c>
      <c r="K60" s="11">
        <v>495.47</v>
      </c>
      <c r="L60" s="26">
        <f>_xlfn.IFNA(LEFT(K60,LEN(K60)-1)*CHOOSE(MATCH(RIGHT(K60,1), {"K","M","B"},0),1000,1000000,1000000000),K60)</f>
        <v>495.47</v>
      </c>
      <c r="M60" s="10" t="s">
        <v>53</v>
      </c>
      <c r="N60" s="10" t="str">
        <f t="shared" si="0"/>
        <v>0.03</v>
      </c>
      <c r="O60" s="10">
        <f t="shared" si="1"/>
        <v>1.03</v>
      </c>
      <c r="P60" s="10" t="s">
        <v>1059</v>
      </c>
      <c r="Q60" s="10" t="str">
        <f t="shared" si="6"/>
        <v>4.99</v>
      </c>
      <c r="R60" s="10">
        <f t="shared" si="3"/>
        <v>5.99</v>
      </c>
      <c r="S60" s="10" t="s">
        <v>58</v>
      </c>
      <c r="T60" s="24">
        <f>_xlfn.IFNA(LEFT(S60,LEN(S60)-1)*CHOOSE(MATCH(RIGHT(S60,1), {"K","M","B"},0),1000,1000000,1000000000),S60)</f>
        <v>150000</v>
      </c>
      <c r="U60" s="10" t="s">
        <v>1060</v>
      </c>
      <c r="V60" s="10">
        <f>_xlfn.IFNA(LEFT(U60,LEN(U60)-1)*CHOOSE(MATCH(RIGHT(U60,1), {"K","M","B"},0),1000,1000000,1000000000),U60)</f>
        <v>2370000</v>
      </c>
      <c r="W60" s="18">
        <v>44496</v>
      </c>
      <c r="X60" s="5">
        <v>44496</v>
      </c>
      <c r="Y60" s="5">
        <v>44496</v>
      </c>
      <c r="Z60">
        <f t="shared" si="4"/>
        <v>0</v>
      </c>
      <c r="AA60" t="s">
        <v>1741</v>
      </c>
    </row>
    <row r="61" spans="1:27" ht="15.75" thickBot="1" x14ac:dyDescent="0.3">
      <c r="A61">
        <v>60</v>
      </c>
      <c r="B61">
        <v>3</v>
      </c>
      <c r="C61" t="s">
        <v>1212</v>
      </c>
      <c r="D61" t="s">
        <v>1162</v>
      </c>
      <c r="E61" t="s">
        <v>1163</v>
      </c>
      <c r="F61" t="s">
        <v>1745</v>
      </c>
      <c r="G61" t="s">
        <v>1734</v>
      </c>
      <c r="H61" t="s">
        <v>1916</v>
      </c>
      <c r="I61" s="10" t="s">
        <v>1061</v>
      </c>
      <c r="J61" s="10">
        <f>_xlfn.IFNA(LEFT(I61,LEN(I61)-1)*CHOOSE(MATCH(RIGHT(I61,1), {"K","M","B"},0),1000,1000000,1000000000),I61)</f>
        <v>469490</v>
      </c>
      <c r="K61" s="10" t="s">
        <v>1062</v>
      </c>
      <c r="L61" s="26">
        <f>_xlfn.IFNA(LEFT(K61,LEN(K61)-1)*CHOOSE(MATCH(RIGHT(K61,1), {"K","M","B"},0),1000,1000000,1000000000),K61)</f>
        <v>242740</v>
      </c>
      <c r="M61" s="10" t="s">
        <v>626</v>
      </c>
      <c r="N61" s="10" t="str">
        <f t="shared" si="0"/>
        <v>0.14</v>
      </c>
      <c r="O61" s="10">
        <f t="shared" si="1"/>
        <v>1.1400000000000001</v>
      </c>
      <c r="P61" s="10" t="s">
        <v>1063</v>
      </c>
      <c r="Q61" s="10" t="str">
        <f t="shared" si="6"/>
        <v>4.92</v>
      </c>
      <c r="R61" s="10">
        <f t="shared" si="3"/>
        <v>5.92</v>
      </c>
      <c r="S61" s="10" t="s">
        <v>58</v>
      </c>
      <c r="T61" s="24">
        <f>_xlfn.IFNA(LEFT(S61,LEN(S61)-1)*CHOOSE(MATCH(RIGHT(S61,1), {"K","M","B"},0),1000,1000000,1000000000),S61)</f>
        <v>150000</v>
      </c>
      <c r="U61" s="10" t="s">
        <v>1064</v>
      </c>
      <c r="V61" s="10">
        <f>_xlfn.IFNA(LEFT(U61,LEN(U61)-1)*CHOOSE(MATCH(RIGHT(U61,1), {"K","M","B"},0),1000,1000000,1000000000),U61)</f>
        <v>1960000</v>
      </c>
      <c r="W61" s="18">
        <v>44369</v>
      </c>
      <c r="X61" s="5">
        <v>44369</v>
      </c>
      <c r="Y61" s="5">
        <v>44514</v>
      </c>
      <c r="Z61">
        <f t="shared" si="4"/>
        <v>145</v>
      </c>
      <c r="AA61" t="s">
        <v>1741</v>
      </c>
    </row>
    <row r="62" spans="1:27" ht="15.75" thickBot="1" x14ac:dyDescent="0.3">
      <c r="A62">
        <v>61</v>
      </c>
      <c r="B62">
        <v>3</v>
      </c>
      <c r="C62" t="s">
        <v>1212</v>
      </c>
      <c r="D62" t="s">
        <v>1164</v>
      </c>
      <c r="E62" t="s">
        <v>1165</v>
      </c>
      <c r="F62" t="s">
        <v>1743</v>
      </c>
      <c r="G62" t="s">
        <v>1734</v>
      </c>
      <c r="H62" t="s">
        <v>1917</v>
      </c>
      <c r="I62" s="10" t="s">
        <v>1065</v>
      </c>
      <c r="J62" s="10">
        <f>_xlfn.IFNA(LEFT(I62,LEN(I62)-1)*CHOOSE(MATCH(RIGHT(I62,1), {"K","M","B"},0),1000,1000000,1000000000),I62)</f>
        <v>446830</v>
      </c>
      <c r="K62" s="11">
        <v>249.68</v>
      </c>
      <c r="L62" s="26">
        <f>_xlfn.IFNA(LEFT(K62,LEN(K62)-1)*CHOOSE(MATCH(RIGHT(K62,1), {"K","M","B"},0),1000,1000000,1000000000),K62)</f>
        <v>249.68</v>
      </c>
      <c r="M62" s="10" t="s">
        <v>239</v>
      </c>
      <c r="N62" s="10" t="str">
        <f t="shared" si="0"/>
        <v>0.24</v>
      </c>
      <c r="O62" s="10">
        <f t="shared" si="1"/>
        <v>1.24</v>
      </c>
      <c r="P62" s="10" t="s">
        <v>1066</v>
      </c>
      <c r="Q62" s="10" t="str">
        <f t="shared" si="6"/>
        <v>4.87</v>
      </c>
      <c r="R62" s="10">
        <f t="shared" si="3"/>
        <v>5.87</v>
      </c>
      <c r="S62" s="10" t="s">
        <v>58</v>
      </c>
      <c r="T62" s="24">
        <f>_xlfn.IFNA(LEFT(S62,LEN(S62)-1)*CHOOSE(MATCH(RIGHT(S62,1), {"K","M","B"},0),1000,1000000,1000000000),S62)</f>
        <v>150000</v>
      </c>
      <c r="U62" s="10" t="s">
        <v>1067</v>
      </c>
      <c r="V62" s="10">
        <f>_xlfn.IFNA(LEFT(U62,LEN(U62)-1)*CHOOSE(MATCH(RIGHT(U62,1), {"K","M","B"},0),1000,1000000,1000000000),U62)</f>
        <v>664000</v>
      </c>
      <c r="W62" s="18">
        <v>44382</v>
      </c>
      <c r="X62" s="5">
        <v>44382</v>
      </c>
      <c r="Y62" s="5">
        <v>44474</v>
      </c>
      <c r="Z62">
        <f t="shared" si="4"/>
        <v>92</v>
      </c>
      <c r="AA62" t="s">
        <v>1741</v>
      </c>
    </row>
    <row r="63" spans="1:27" ht="15.75" thickBot="1" x14ac:dyDescent="0.3">
      <c r="A63">
        <v>62</v>
      </c>
      <c r="B63">
        <v>3</v>
      </c>
      <c r="C63" t="s">
        <v>1212</v>
      </c>
      <c r="D63" t="s">
        <v>1166</v>
      </c>
      <c r="E63" t="s">
        <v>1167</v>
      </c>
      <c r="F63" t="s">
        <v>1781</v>
      </c>
      <c r="G63" t="s">
        <v>1728</v>
      </c>
      <c r="H63" t="s">
        <v>1918</v>
      </c>
      <c r="I63" s="10" t="s">
        <v>1068</v>
      </c>
      <c r="J63" s="10">
        <f>_xlfn.IFNA(LEFT(I63,LEN(I63)-1)*CHOOSE(MATCH(RIGHT(I63,1), {"K","M","B"},0),1000,1000000,1000000000),I63)</f>
        <v>2360000</v>
      </c>
      <c r="K63" s="10" t="s">
        <v>1069</v>
      </c>
      <c r="L63" s="26">
        <f>_xlfn.IFNA(LEFT(K63,LEN(K63)-1)*CHOOSE(MATCH(RIGHT(K63,1), {"K","M","B"},0),1000,1000000,1000000000),K63)</f>
        <v>156380</v>
      </c>
      <c r="M63" s="10" t="s">
        <v>49</v>
      </c>
      <c r="N63" s="10" t="str">
        <f t="shared" si="0"/>
        <v>0.26</v>
      </c>
      <c r="O63" s="10">
        <f t="shared" si="1"/>
        <v>1.26</v>
      </c>
      <c r="P63" s="10" t="s">
        <v>1070</v>
      </c>
      <c r="Q63" s="10" t="str">
        <f t="shared" si="6"/>
        <v>4.66</v>
      </c>
      <c r="R63" s="10">
        <f t="shared" si="3"/>
        <v>5.66</v>
      </c>
      <c r="S63" s="10" t="s">
        <v>124</v>
      </c>
      <c r="T63" s="24">
        <f>_xlfn.IFNA(LEFT(S63,LEN(S63)-1)*CHOOSE(MATCH(RIGHT(S63,1), {"K","M","B"},0),1000,1000000,1000000000),S63)</f>
        <v>250000</v>
      </c>
      <c r="U63" s="10" t="s">
        <v>1071</v>
      </c>
      <c r="V63" s="10">
        <f>_xlfn.IFNA(LEFT(U63,LEN(U63)-1)*CHOOSE(MATCH(RIGHT(U63,1), {"K","M","B"},0),1000,1000000,1000000000),U63)</f>
        <v>4810000</v>
      </c>
      <c r="W63" s="18">
        <v>44360</v>
      </c>
      <c r="X63" s="5">
        <v>44360</v>
      </c>
      <c r="Y63" s="5">
        <v>44536</v>
      </c>
      <c r="Z63">
        <f t="shared" si="4"/>
        <v>176</v>
      </c>
      <c r="AA63" t="s">
        <v>1741</v>
      </c>
    </row>
    <row r="64" spans="1:27" ht="15.75" thickBot="1" x14ac:dyDescent="0.3">
      <c r="A64">
        <v>63</v>
      </c>
      <c r="B64">
        <v>3</v>
      </c>
      <c r="C64" t="s">
        <v>1212</v>
      </c>
      <c r="D64" t="s">
        <v>1168</v>
      </c>
      <c r="E64" t="s">
        <v>1169</v>
      </c>
      <c r="F64" t="s">
        <v>1745</v>
      </c>
      <c r="G64" t="s">
        <v>334</v>
      </c>
      <c r="H64" t="s">
        <v>1919</v>
      </c>
      <c r="I64" s="10" t="s">
        <v>1072</v>
      </c>
      <c r="J64" s="10">
        <f>_xlfn.IFNA(LEFT(I64,LEN(I64)-1)*CHOOSE(MATCH(RIGHT(I64,1), {"K","M","B"},0),1000,1000000,1000000000),I64)</f>
        <v>131780</v>
      </c>
      <c r="K64" s="10" t="s">
        <v>1073</v>
      </c>
      <c r="L64" s="26">
        <f>_xlfn.IFNA(LEFT(K64,LEN(K64)-1)*CHOOSE(MATCH(RIGHT(K64,1), {"K","M","B"},0),1000,1000000,1000000000),K64)</f>
        <v>59390</v>
      </c>
      <c r="M64" s="10" t="s">
        <v>239</v>
      </c>
      <c r="N64" s="10" t="str">
        <f t="shared" si="0"/>
        <v>0.24</v>
      </c>
      <c r="O64" s="10">
        <f t="shared" si="1"/>
        <v>1.24</v>
      </c>
      <c r="P64" s="10" t="s">
        <v>1074</v>
      </c>
      <c r="Q64" s="10" t="str">
        <f t="shared" si="6"/>
        <v>4.54</v>
      </c>
      <c r="R64" s="10">
        <f t="shared" si="3"/>
        <v>5.54</v>
      </c>
      <c r="S64" s="10" t="s">
        <v>172</v>
      </c>
      <c r="T64" s="24">
        <f>_xlfn.IFNA(LEFT(S64,LEN(S64)-1)*CHOOSE(MATCH(RIGHT(S64,1), {"K","M","B"},0),1000,1000000,1000000000),S64)</f>
        <v>200000</v>
      </c>
      <c r="U64" s="10" t="s">
        <v>1075</v>
      </c>
      <c r="V64" s="10">
        <f>_xlfn.IFNA(LEFT(U64,LEN(U64)-1)*CHOOSE(MATCH(RIGHT(U64,1), {"K","M","B"},0),1000,1000000,1000000000),U64)</f>
        <v>1010000</v>
      </c>
      <c r="W64" s="18">
        <v>44577</v>
      </c>
      <c r="X64" s="5">
        <v>44578</v>
      </c>
      <c r="Y64" s="5">
        <v>44643</v>
      </c>
      <c r="Z64">
        <f t="shared" si="4"/>
        <v>65</v>
      </c>
      <c r="AA64" t="s">
        <v>1741</v>
      </c>
    </row>
    <row r="65" spans="1:27" ht="15.75" thickBot="1" x14ac:dyDescent="0.3">
      <c r="A65">
        <v>64</v>
      </c>
      <c r="B65">
        <v>3</v>
      </c>
      <c r="C65" t="s">
        <v>1212</v>
      </c>
      <c r="D65" t="s">
        <v>1170</v>
      </c>
      <c r="E65" t="s">
        <v>1171</v>
      </c>
      <c r="F65" t="s">
        <v>1743</v>
      </c>
      <c r="G65" t="s">
        <v>1731</v>
      </c>
      <c r="H65" t="s">
        <v>1920</v>
      </c>
      <c r="I65" s="10" t="s">
        <v>1076</v>
      </c>
      <c r="J65" s="10">
        <f>_xlfn.IFNA(LEFT(I65,LEN(I65)-1)*CHOOSE(MATCH(RIGHT(I65,1), {"K","M","B"},0),1000,1000000,1000000000),I65)</f>
        <v>3820000</v>
      </c>
      <c r="K65" s="10" t="s">
        <v>1077</v>
      </c>
      <c r="L65" s="26">
        <f>_xlfn.IFNA(LEFT(K65,LEN(K65)-1)*CHOOSE(MATCH(RIGHT(K65,1), {"K","M","B"},0),1000,1000000,1000000000),K65)</f>
        <v>1930000</v>
      </c>
      <c r="M65" s="10" t="s">
        <v>227</v>
      </c>
      <c r="N65" s="10" t="str">
        <f t="shared" si="0"/>
        <v>0.36</v>
      </c>
      <c r="O65" s="10">
        <f t="shared" si="1"/>
        <v>1.3599999999999999</v>
      </c>
      <c r="P65" s="10" t="s">
        <v>1078</v>
      </c>
      <c r="Q65" s="10" t="str">
        <f t="shared" si="6"/>
        <v>4.43</v>
      </c>
      <c r="R65" s="10">
        <f t="shared" si="3"/>
        <v>5.43</v>
      </c>
      <c r="S65" s="10" t="s">
        <v>571</v>
      </c>
      <c r="T65" s="24">
        <f>_xlfn.IFNA(LEFT(S65,LEN(S65)-1)*CHOOSE(MATCH(RIGHT(S65,1), {"K","M","B"},0),1000,1000000,1000000000),S65)</f>
        <v>300000</v>
      </c>
      <c r="U65" s="10" t="s">
        <v>1079</v>
      </c>
      <c r="V65" s="10">
        <f>_xlfn.IFNA(LEFT(U65,LEN(U65)-1)*CHOOSE(MATCH(RIGHT(U65,1), {"K","M","B"},0),1000,1000000,1000000000),U65)</f>
        <v>4099999.9999999995</v>
      </c>
      <c r="W65" s="18">
        <v>44670</v>
      </c>
      <c r="X65" s="5">
        <v>44670</v>
      </c>
      <c r="Y65" s="5">
        <v>44670</v>
      </c>
      <c r="Z65">
        <f t="shared" si="4"/>
        <v>0</v>
      </c>
      <c r="AA65" t="s">
        <v>1741</v>
      </c>
    </row>
    <row r="66" spans="1:27" ht="15.75" thickBot="1" x14ac:dyDescent="0.3">
      <c r="A66">
        <v>65</v>
      </c>
      <c r="B66">
        <v>3</v>
      </c>
      <c r="C66" t="s">
        <v>1212</v>
      </c>
      <c r="D66" t="s">
        <v>1172</v>
      </c>
      <c r="E66" t="s">
        <v>1173</v>
      </c>
      <c r="F66" t="s">
        <v>1743</v>
      </c>
      <c r="G66" t="s">
        <v>1734</v>
      </c>
      <c r="H66" t="s">
        <v>1921</v>
      </c>
      <c r="I66" s="10" t="s">
        <v>739</v>
      </c>
      <c r="J66" s="10">
        <f>_xlfn.IFNA(LEFT(I66,LEN(I66)-1)*CHOOSE(MATCH(RIGHT(I66,1), {"K","M","B"},0),1000,1000000,1000000000),I66)</f>
        <v>7870</v>
      </c>
      <c r="K66" s="10">
        <v>0</v>
      </c>
      <c r="L66" s="26">
        <v>0</v>
      </c>
      <c r="M66" s="10" t="s">
        <v>665</v>
      </c>
      <c r="N66" s="10" t="str">
        <f t="shared" si="0"/>
        <v>0.01</v>
      </c>
      <c r="O66" s="10">
        <f t="shared" si="1"/>
        <v>1.01</v>
      </c>
      <c r="P66" s="10" t="s">
        <v>1080</v>
      </c>
      <c r="Q66" s="10" t="str">
        <f t="shared" si="6"/>
        <v>4.42</v>
      </c>
      <c r="R66" s="10">
        <f t="shared" si="3"/>
        <v>5.42</v>
      </c>
      <c r="S66" s="10" t="s">
        <v>172</v>
      </c>
      <c r="T66" s="24">
        <f>_xlfn.IFNA(LEFT(S66,LEN(S66)-1)*CHOOSE(MATCH(RIGHT(S66,1), {"K","M","B"},0),1000,1000000,1000000000),S66)</f>
        <v>200000</v>
      </c>
      <c r="U66" s="10" t="s">
        <v>172</v>
      </c>
      <c r="V66" s="10">
        <f>_xlfn.IFNA(LEFT(U66,LEN(U66)-1)*CHOOSE(MATCH(RIGHT(U66,1), {"K","M","B"},0),1000,1000000,1000000000),U66)</f>
        <v>200000</v>
      </c>
      <c r="W66" s="18">
        <v>44451</v>
      </c>
      <c r="X66" s="5">
        <v>44451</v>
      </c>
      <c r="Y66" s="5">
        <v>44534</v>
      </c>
      <c r="Z66">
        <f t="shared" si="4"/>
        <v>83</v>
      </c>
      <c r="AA66" t="s">
        <v>1742</v>
      </c>
    </row>
    <row r="67" spans="1:27" ht="15.75" thickBot="1" x14ac:dyDescent="0.3">
      <c r="A67">
        <v>66</v>
      </c>
      <c r="B67">
        <v>3</v>
      </c>
      <c r="C67" t="s">
        <v>1212</v>
      </c>
      <c r="D67" t="s">
        <v>1174</v>
      </c>
      <c r="E67" t="s">
        <v>1175</v>
      </c>
      <c r="F67" t="s">
        <v>1743</v>
      </c>
      <c r="G67" t="s">
        <v>1739</v>
      </c>
      <c r="H67" t="s">
        <v>1922</v>
      </c>
      <c r="I67" s="10" t="s">
        <v>1081</v>
      </c>
      <c r="J67" s="10">
        <f>_xlfn.IFNA(LEFT(I67,LEN(I67)-1)*CHOOSE(MATCH(RIGHT(I67,1), {"K","M","B"},0),1000,1000000,1000000000),I67)</f>
        <v>83660</v>
      </c>
      <c r="K67" s="10" t="s">
        <v>1049</v>
      </c>
      <c r="L67" s="26">
        <f>_xlfn.IFNA(LEFT(K67,LEN(K67)-1)*CHOOSE(MATCH(RIGHT(K67,1), {"K","M","B"},0),1000,1000000,1000000000),K67)</f>
        <v>1370000</v>
      </c>
      <c r="M67" s="10" t="s">
        <v>816</v>
      </c>
      <c r="N67" s="10" t="str">
        <f t="shared" ref="N67:N102" si="7">LEFT(M67,4)</f>
        <v>0.19</v>
      </c>
      <c r="O67" s="10">
        <f t="shared" ref="O67:O102" si="8">N67+1</f>
        <v>1.19</v>
      </c>
      <c r="P67" s="10" t="s">
        <v>1082</v>
      </c>
      <c r="Q67" s="10" t="str">
        <f t="shared" si="6"/>
        <v>3.93</v>
      </c>
      <c r="R67" s="10">
        <f t="shared" ref="R67:R102" si="9">Q67+1</f>
        <v>4.93</v>
      </c>
      <c r="S67" s="10" t="s">
        <v>571</v>
      </c>
      <c r="T67" s="24">
        <f>_xlfn.IFNA(LEFT(S67,LEN(S67)-1)*CHOOSE(MATCH(RIGHT(S67,1), {"K","M","B"},0),1000,1000000,1000000000),S67)</f>
        <v>300000</v>
      </c>
      <c r="U67" s="10" t="s">
        <v>1083</v>
      </c>
      <c r="V67" s="10">
        <f>_xlfn.IFNA(LEFT(U67,LEN(U67)-1)*CHOOSE(MATCH(RIGHT(U67,1), {"K","M","B"},0),1000,1000000,1000000000),U67)</f>
        <v>4800000</v>
      </c>
      <c r="W67" s="18">
        <v>44669</v>
      </c>
      <c r="X67" s="5">
        <v>44669</v>
      </c>
      <c r="Y67" s="5">
        <v>44670</v>
      </c>
      <c r="Z67">
        <f t="shared" ref="Z67:Z85" si="10">Y67-X67</f>
        <v>1</v>
      </c>
      <c r="AA67" t="s">
        <v>1741</v>
      </c>
    </row>
    <row r="68" spans="1:27" ht="15.75" thickBot="1" x14ac:dyDescent="0.3">
      <c r="A68">
        <v>67</v>
      </c>
      <c r="B68">
        <v>3</v>
      </c>
      <c r="C68" t="s">
        <v>1212</v>
      </c>
      <c r="D68" t="s">
        <v>1176</v>
      </c>
      <c r="E68" t="s">
        <v>1177</v>
      </c>
      <c r="F68" t="s">
        <v>1743</v>
      </c>
      <c r="G68" t="s">
        <v>1728</v>
      </c>
      <c r="H68" t="s">
        <v>1923</v>
      </c>
      <c r="I68" s="10" t="s">
        <v>1084</v>
      </c>
      <c r="J68" s="10">
        <f>_xlfn.IFNA(LEFT(I68,LEN(I68)-1)*CHOOSE(MATCH(RIGHT(I68,1), {"K","M","B"},0),1000,1000000,1000000000),I68)</f>
        <v>117920</v>
      </c>
      <c r="K68" s="10" t="s">
        <v>1085</v>
      </c>
      <c r="L68" s="26">
        <f>_xlfn.IFNA(LEFT(K68,LEN(K68)-1)*CHOOSE(MATCH(RIGHT(K68,1), {"K","M","B"},0),1000,1000000,1000000000),K68)</f>
        <v>125420</v>
      </c>
      <c r="M68" s="10" t="s">
        <v>205</v>
      </c>
      <c r="N68" s="10" t="str">
        <f t="shared" si="7"/>
        <v>0.27</v>
      </c>
      <c r="O68" s="10">
        <f t="shared" si="8"/>
        <v>1.27</v>
      </c>
      <c r="P68" s="10" t="s">
        <v>1086</v>
      </c>
      <c r="Q68" s="10" t="str">
        <f t="shared" si="6"/>
        <v>3.79</v>
      </c>
      <c r="R68" s="10">
        <f t="shared" si="9"/>
        <v>4.79</v>
      </c>
      <c r="S68" s="10" t="s">
        <v>91</v>
      </c>
      <c r="T68" s="24">
        <f>_xlfn.IFNA(LEFT(S68,LEN(S68)-1)*CHOOSE(MATCH(RIGHT(S68,1), {"K","M","B"},0),1000,1000000,1000000000),S68)</f>
        <v>100000</v>
      </c>
      <c r="U68" s="10" t="s">
        <v>1087</v>
      </c>
      <c r="V68" s="10">
        <f>_xlfn.IFNA(LEFT(U68,LEN(U68)-1)*CHOOSE(MATCH(RIGHT(U68,1), {"K","M","B"},0),1000,1000000,1000000000),U68)</f>
        <v>2790000</v>
      </c>
      <c r="W68" s="18">
        <v>44640</v>
      </c>
      <c r="X68" s="5">
        <v>44640</v>
      </c>
      <c r="Y68" s="5">
        <v>44651</v>
      </c>
      <c r="Z68">
        <f t="shared" si="10"/>
        <v>11</v>
      </c>
      <c r="AA68" t="s">
        <v>1741</v>
      </c>
    </row>
    <row r="69" spans="1:27" ht="15.75" thickBot="1" x14ac:dyDescent="0.3">
      <c r="A69">
        <v>68</v>
      </c>
      <c r="B69">
        <v>3</v>
      </c>
      <c r="C69" t="s">
        <v>1212</v>
      </c>
      <c r="D69" t="s">
        <v>1178</v>
      </c>
      <c r="E69" t="s">
        <v>1179</v>
      </c>
      <c r="F69" t="s">
        <v>1736</v>
      </c>
      <c r="G69" t="s">
        <v>1739</v>
      </c>
      <c r="H69" t="s">
        <v>1924</v>
      </c>
      <c r="I69" s="10" t="s">
        <v>1088</v>
      </c>
      <c r="J69" s="10">
        <f>_xlfn.IFNA(LEFT(I69,LEN(I69)-1)*CHOOSE(MATCH(RIGHT(I69,1), {"K","M","B"},0),1000,1000000,1000000000),I69)</f>
        <v>243260</v>
      </c>
      <c r="K69" s="10" t="s">
        <v>1089</v>
      </c>
      <c r="L69" s="26">
        <f>_xlfn.IFNA(LEFT(K69,LEN(K69)-1)*CHOOSE(MATCH(RIGHT(K69,1), {"K","M","B"},0),1000,1000000,1000000000),K69)</f>
        <v>2360</v>
      </c>
      <c r="M69" s="10" t="s">
        <v>193</v>
      </c>
      <c r="N69" s="10" t="str">
        <f t="shared" si="7"/>
        <v>0.15</v>
      </c>
      <c r="O69" s="10">
        <f t="shared" si="8"/>
        <v>1.1499999999999999</v>
      </c>
      <c r="P69" s="10" t="s">
        <v>1090</v>
      </c>
      <c r="Q69" s="10" t="str">
        <f t="shared" si="6"/>
        <v>3.11</v>
      </c>
      <c r="R69" s="10">
        <f t="shared" si="9"/>
        <v>4.1099999999999994</v>
      </c>
      <c r="S69" s="10" t="s">
        <v>1091</v>
      </c>
      <c r="T69" s="24">
        <f>_xlfn.IFNA(LEFT(S69,LEN(S69)-1)*CHOOSE(MATCH(RIGHT(S69,1), {"K","M","B"},0),1000,1000000,1000000000),S69)</f>
        <v>140000</v>
      </c>
      <c r="U69" s="10" t="s">
        <v>1092</v>
      </c>
      <c r="V69" s="10">
        <f>_xlfn.IFNA(LEFT(U69,LEN(U69)-1)*CHOOSE(MATCH(RIGHT(U69,1), {"K","M","B"},0),1000,1000000,1000000000),U69)</f>
        <v>2340000</v>
      </c>
      <c r="W69" s="18">
        <v>44350</v>
      </c>
      <c r="X69" s="5">
        <v>44350</v>
      </c>
      <c r="Y69" s="5">
        <v>44350</v>
      </c>
      <c r="Z69">
        <f t="shared" si="10"/>
        <v>0</v>
      </c>
      <c r="AA69" t="s">
        <v>1741</v>
      </c>
    </row>
    <row r="70" spans="1:27" ht="15.75" thickBot="1" x14ac:dyDescent="0.3">
      <c r="A70">
        <v>69</v>
      </c>
      <c r="B70">
        <v>3</v>
      </c>
      <c r="C70" t="s">
        <v>1212</v>
      </c>
      <c r="D70" t="s">
        <v>1180</v>
      </c>
      <c r="E70" t="s">
        <v>1181</v>
      </c>
      <c r="F70" t="s">
        <v>1806</v>
      </c>
      <c r="G70" t="s">
        <v>1731</v>
      </c>
      <c r="H70" t="s">
        <v>1925</v>
      </c>
      <c r="I70" s="10" t="s">
        <v>1093</v>
      </c>
      <c r="J70" s="10">
        <f>_xlfn.IFNA(LEFT(I70,LEN(I70)-1)*CHOOSE(MATCH(RIGHT(I70,1), {"K","M","B"},0),1000,1000000,1000000000),I70)</f>
        <v>53190</v>
      </c>
      <c r="K70" s="10" t="s">
        <v>1094</v>
      </c>
      <c r="L70" s="26">
        <f>_xlfn.IFNA(LEFT(K70,LEN(K70)-1)*CHOOSE(MATCH(RIGHT(K70,1), {"K","M","B"},0),1000,1000000,1000000000),K70)</f>
        <v>13370</v>
      </c>
      <c r="M70" s="10" t="s">
        <v>725</v>
      </c>
      <c r="N70" s="10" t="str">
        <f t="shared" si="7"/>
        <v>0.09</v>
      </c>
      <c r="O70" s="10">
        <f t="shared" si="8"/>
        <v>1.0900000000000001</v>
      </c>
      <c r="P70" s="10" t="s">
        <v>1095</v>
      </c>
      <c r="Q70" s="10" t="str">
        <f t="shared" si="6"/>
        <v>3.04</v>
      </c>
      <c r="R70" s="10">
        <f t="shared" si="9"/>
        <v>4.04</v>
      </c>
      <c r="S70" s="10" t="s">
        <v>172</v>
      </c>
      <c r="T70" s="24">
        <f>_xlfn.IFNA(LEFT(S70,LEN(S70)-1)*CHOOSE(MATCH(RIGHT(S70,1), {"K","M","B"},0),1000,1000000,1000000000),S70)</f>
        <v>200000</v>
      </c>
      <c r="U70" s="10" t="s">
        <v>1096</v>
      </c>
      <c r="V70" s="10">
        <f>_xlfn.IFNA(LEFT(U70,LEN(U70)-1)*CHOOSE(MATCH(RIGHT(U70,1), {"K","M","B"},0),1000,1000000,1000000000),U70)</f>
        <v>1680000</v>
      </c>
      <c r="W70" s="18">
        <v>44355</v>
      </c>
      <c r="X70" s="5">
        <v>44355</v>
      </c>
      <c r="Y70" s="5">
        <v>44478</v>
      </c>
      <c r="Z70">
        <f t="shared" si="10"/>
        <v>123</v>
      </c>
      <c r="AA70" t="s">
        <v>1741</v>
      </c>
    </row>
    <row r="71" spans="1:27" ht="15.75" thickBot="1" x14ac:dyDescent="0.3">
      <c r="A71">
        <v>70</v>
      </c>
      <c r="B71">
        <v>3</v>
      </c>
      <c r="C71" t="s">
        <v>1212</v>
      </c>
      <c r="D71" t="s">
        <v>1182</v>
      </c>
      <c r="E71" t="s">
        <v>1183</v>
      </c>
      <c r="F71" t="s">
        <v>1745</v>
      </c>
      <c r="G71" t="s">
        <v>1728</v>
      </c>
      <c r="H71" t="s">
        <v>1926</v>
      </c>
      <c r="I71" s="10">
        <v>0</v>
      </c>
      <c r="J71" s="10">
        <v>0</v>
      </c>
      <c r="K71" s="10" t="s">
        <v>1097</v>
      </c>
      <c r="L71" s="26">
        <f>_xlfn.IFNA(LEFT(K71,LEN(K71)-1)*CHOOSE(MATCH(RIGHT(K71,1), {"K","M","B"},0),1000,1000000,1000000000),K71)</f>
        <v>99070</v>
      </c>
      <c r="M71" s="10" t="s">
        <v>652</v>
      </c>
      <c r="N71" s="10" t="str">
        <f t="shared" si="7"/>
        <v>0.06</v>
      </c>
      <c r="O71" s="10">
        <f t="shared" si="8"/>
        <v>1.06</v>
      </c>
      <c r="P71" s="10" t="s">
        <v>1098</v>
      </c>
      <c r="Q71" s="10" t="str">
        <f t="shared" si="6"/>
        <v>2.80</v>
      </c>
      <c r="R71" s="10">
        <f t="shared" si="9"/>
        <v>3.8</v>
      </c>
      <c r="S71" s="10" t="s">
        <v>1099</v>
      </c>
      <c r="T71" s="24">
        <f>_xlfn.IFNA(LEFT(S71,LEN(S71)-1)*CHOOSE(MATCH(RIGHT(S71,1), {"K","M","B"},0),1000,1000000,1000000000),S71)</f>
        <v>225000</v>
      </c>
      <c r="U71" s="10" t="s">
        <v>682</v>
      </c>
      <c r="V71" s="10">
        <f>_xlfn.IFNA(LEFT(U71,LEN(U71)-1)*CHOOSE(MATCH(RIGHT(U71,1), {"K","M","B"},0),1000,1000000,1000000000),U71)</f>
        <v>550000</v>
      </c>
      <c r="W71" s="18">
        <v>44371</v>
      </c>
      <c r="X71" s="5">
        <v>44371</v>
      </c>
      <c r="Y71" s="5">
        <v>44415</v>
      </c>
      <c r="Z71">
        <f t="shared" si="10"/>
        <v>44</v>
      </c>
      <c r="AA71" t="s">
        <v>1741</v>
      </c>
    </row>
    <row r="72" spans="1:27" ht="15.75" thickBot="1" x14ac:dyDescent="0.3">
      <c r="A72">
        <v>71</v>
      </c>
      <c r="B72">
        <v>3</v>
      </c>
      <c r="C72" t="s">
        <v>1212</v>
      </c>
      <c r="D72" t="s">
        <v>1184</v>
      </c>
      <c r="E72" t="s">
        <v>1185</v>
      </c>
      <c r="F72" t="s">
        <v>1798</v>
      </c>
      <c r="G72" t="s">
        <v>334</v>
      </c>
      <c r="H72" t="s">
        <v>1927</v>
      </c>
      <c r="I72" s="10" t="s">
        <v>1100</v>
      </c>
      <c r="J72" s="10">
        <f>_xlfn.IFNA(LEFT(I72,LEN(I72)-1)*CHOOSE(MATCH(RIGHT(I72,1), {"K","M","B"},0),1000,1000000,1000000000),I72)</f>
        <v>214420</v>
      </c>
      <c r="K72" s="10" t="s">
        <v>1101</v>
      </c>
      <c r="L72" s="26">
        <f>_xlfn.IFNA(LEFT(K72,LEN(K72)-1)*CHOOSE(MATCH(RIGHT(K72,1), {"K","M","B"},0),1000,1000000,1000000000),K72)</f>
        <v>695030</v>
      </c>
      <c r="M72" s="10" t="s">
        <v>1102</v>
      </c>
      <c r="N72" s="10" t="str">
        <f t="shared" si="7"/>
        <v>0.31</v>
      </c>
      <c r="O72" s="10">
        <f t="shared" si="8"/>
        <v>1.31</v>
      </c>
      <c r="P72" s="10" t="s">
        <v>1103</v>
      </c>
      <c r="Q72" s="10" t="str">
        <f t="shared" si="6"/>
        <v>2.57</v>
      </c>
      <c r="R72" s="10">
        <f t="shared" si="9"/>
        <v>3.57</v>
      </c>
      <c r="S72" s="10" t="s">
        <v>172</v>
      </c>
      <c r="T72" s="24">
        <f>_xlfn.IFNA(LEFT(S72,LEN(S72)-1)*CHOOSE(MATCH(RIGHT(S72,1), {"K","M","B"},0),1000,1000000,1000000000),S72)</f>
        <v>200000</v>
      </c>
      <c r="U72" s="10" t="s">
        <v>706</v>
      </c>
      <c r="V72" s="10">
        <f>_xlfn.IFNA(LEFT(U72,LEN(U72)-1)*CHOOSE(MATCH(RIGHT(U72,1), {"K","M","B"},0),1000,1000000,1000000000),U72)</f>
        <v>1230000</v>
      </c>
      <c r="W72" s="18">
        <v>44668</v>
      </c>
      <c r="X72" s="5">
        <v>44668</v>
      </c>
      <c r="Y72" s="5">
        <v>44671</v>
      </c>
      <c r="Z72">
        <f t="shared" si="10"/>
        <v>3</v>
      </c>
      <c r="AA72" t="s">
        <v>1741</v>
      </c>
    </row>
    <row r="73" spans="1:27" ht="15.75" thickBot="1" x14ac:dyDescent="0.3">
      <c r="A73">
        <v>72</v>
      </c>
      <c r="B73">
        <v>3</v>
      </c>
      <c r="C73" t="s">
        <v>1212</v>
      </c>
      <c r="D73" t="s">
        <v>1187</v>
      </c>
      <c r="E73" t="s">
        <v>1186</v>
      </c>
      <c r="F73" t="s">
        <v>1727</v>
      </c>
      <c r="G73" t="s">
        <v>1836</v>
      </c>
      <c r="H73" t="s">
        <v>1928</v>
      </c>
      <c r="I73" s="10" t="s">
        <v>1104</v>
      </c>
      <c r="J73" s="10">
        <f>_xlfn.IFNA(LEFT(I73,LEN(I73)-1)*CHOOSE(MATCH(RIGHT(I73,1), {"K","M","B"},0),1000,1000000,1000000000),I73)</f>
        <v>3810000</v>
      </c>
      <c r="K73" s="10" t="s">
        <v>1105</v>
      </c>
      <c r="L73" s="26">
        <f>_xlfn.IFNA(LEFT(K73,LEN(K73)-1)*CHOOSE(MATCH(RIGHT(K73,1), {"K","M","B"},0),1000,1000000,1000000000),K73)</f>
        <v>146310</v>
      </c>
      <c r="M73" s="10" t="s">
        <v>626</v>
      </c>
      <c r="N73" s="10" t="str">
        <f t="shared" si="7"/>
        <v>0.14</v>
      </c>
      <c r="O73" s="10">
        <f t="shared" si="8"/>
        <v>1.1400000000000001</v>
      </c>
      <c r="P73" s="10" t="s">
        <v>1106</v>
      </c>
      <c r="Q73" s="10" t="str">
        <f>LEFT(P73,4)</f>
        <v>2.31</v>
      </c>
      <c r="R73" s="10">
        <f t="shared" si="9"/>
        <v>3.31</v>
      </c>
      <c r="S73" s="10" t="s">
        <v>655</v>
      </c>
      <c r="T73" s="24">
        <f>_xlfn.IFNA(LEFT(S73,LEN(S73)-1)*CHOOSE(MATCH(RIGHT(S73,1), {"K","M","B"},0),1000,1000000,1000000000),S73)</f>
        <v>2000000</v>
      </c>
      <c r="U73" s="10" t="s">
        <v>1107</v>
      </c>
      <c r="V73" s="10">
        <f>_xlfn.IFNA(LEFT(U73,LEN(U73)-1)*CHOOSE(MATCH(RIGHT(U73,1), {"K","M","B"},0),1000,1000000,1000000000),U73)</f>
        <v>21250000</v>
      </c>
      <c r="W73" s="18">
        <v>44327</v>
      </c>
      <c r="X73" s="5">
        <v>44327</v>
      </c>
      <c r="Y73" s="5">
        <v>44327</v>
      </c>
      <c r="Z73">
        <f t="shared" si="10"/>
        <v>0</v>
      </c>
      <c r="AA73" t="s">
        <v>1741</v>
      </c>
    </row>
    <row r="74" spans="1:27" ht="15.75" thickBot="1" x14ac:dyDescent="0.3">
      <c r="A74">
        <v>73</v>
      </c>
      <c r="B74">
        <v>3</v>
      </c>
      <c r="C74" t="s">
        <v>1212</v>
      </c>
      <c r="D74" t="s">
        <v>1188</v>
      </c>
      <c r="E74" t="s">
        <v>1189</v>
      </c>
      <c r="F74" t="s">
        <v>1727</v>
      </c>
      <c r="G74" t="s">
        <v>1739</v>
      </c>
      <c r="H74" t="s">
        <v>1929</v>
      </c>
      <c r="I74" s="10" t="s">
        <v>1108</v>
      </c>
      <c r="J74" s="10">
        <f>_xlfn.IFNA(LEFT(I74,LEN(I74)-1)*CHOOSE(MATCH(RIGHT(I74,1), {"K","M","B"},0),1000,1000000,1000000000),I74)</f>
        <v>6910000</v>
      </c>
      <c r="K74" s="10" t="s">
        <v>1109</v>
      </c>
      <c r="L74" s="26">
        <f>_xlfn.IFNA(LEFT(K74,LEN(K74)-1)*CHOOSE(MATCH(RIGHT(K74,1), {"K","M","B"},0),1000,1000000,1000000000),K74)</f>
        <v>5140</v>
      </c>
      <c r="M74" s="10" t="s">
        <v>186</v>
      </c>
      <c r="N74" s="10" t="str">
        <f t="shared" si="7"/>
        <v>0.25</v>
      </c>
      <c r="O74" s="10">
        <f t="shared" si="8"/>
        <v>1.25</v>
      </c>
      <c r="P74" s="10" t="s">
        <v>1110</v>
      </c>
      <c r="Q74" s="10" t="str">
        <f t="shared" ref="Q74:Q102" si="11">LEFT(P74,4)</f>
        <v>1.94</v>
      </c>
      <c r="R74" s="10">
        <f t="shared" si="9"/>
        <v>2.94</v>
      </c>
      <c r="S74" s="10" t="s">
        <v>91</v>
      </c>
      <c r="T74" s="24">
        <f>_xlfn.IFNA(LEFT(S74,LEN(S74)-1)*CHOOSE(MATCH(RIGHT(S74,1), {"K","M","B"},0),1000,1000000,1000000000),S74)</f>
        <v>100000</v>
      </c>
      <c r="U74" s="10" t="s">
        <v>1111</v>
      </c>
      <c r="V74" s="10">
        <f>_xlfn.IFNA(LEFT(U74,LEN(U74)-1)*CHOOSE(MATCH(RIGHT(U74,1), {"K","M","B"},0),1000,1000000,1000000000),U74)</f>
        <v>4000000</v>
      </c>
      <c r="W74" s="18">
        <v>44314</v>
      </c>
      <c r="X74" s="5">
        <v>44314</v>
      </c>
      <c r="Y74" s="5">
        <v>44316</v>
      </c>
      <c r="Z74">
        <f t="shared" si="10"/>
        <v>2</v>
      </c>
      <c r="AA74" t="s">
        <v>1741</v>
      </c>
    </row>
    <row r="75" spans="1:27" ht="15.75" thickBot="1" x14ac:dyDescent="0.3">
      <c r="A75">
        <v>74</v>
      </c>
      <c r="B75">
        <v>3</v>
      </c>
      <c r="C75" t="s">
        <v>1212</v>
      </c>
      <c r="D75" t="s">
        <v>1190</v>
      </c>
      <c r="E75" t="s">
        <v>1191</v>
      </c>
      <c r="F75" t="s">
        <v>1743</v>
      </c>
      <c r="G75" t="s">
        <v>334</v>
      </c>
      <c r="H75" t="s">
        <v>1930</v>
      </c>
      <c r="I75" s="10" t="s">
        <v>1112</v>
      </c>
      <c r="J75" s="10">
        <f>_xlfn.IFNA(LEFT(I75,LEN(I75)-1)*CHOOSE(MATCH(RIGHT(I75,1), {"K","M","B"},0),1000,1000000,1000000000),I75)</f>
        <v>198470</v>
      </c>
      <c r="K75" s="10" t="s">
        <v>1113</v>
      </c>
      <c r="L75" s="26">
        <f>_xlfn.IFNA(LEFT(K75,LEN(K75)-1)*CHOOSE(MATCH(RIGHT(K75,1), {"K","M","B"},0),1000,1000000,1000000000),K75)</f>
        <v>162970</v>
      </c>
      <c r="M75" s="10" t="s">
        <v>55</v>
      </c>
      <c r="N75" s="10" t="str">
        <f t="shared" si="7"/>
        <v>0.37</v>
      </c>
      <c r="O75" s="10">
        <f t="shared" si="8"/>
        <v>1.37</v>
      </c>
      <c r="P75" s="10" t="s">
        <v>1114</v>
      </c>
      <c r="Q75" s="10" t="str">
        <f t="shared" si="11"/>
        <v>1.69</v>
      </c>
      <c r="R75" s="10">
        <f t="shared" si="9"/>
        <v>2.69</v>
      </c>
      <c r="S75" s="10" t="s">
        <v>48</v>
      </c>
      <c r="T75" s="24">
        <f>_xlfn.IFNA(LEFT(S75,LEN(S75)-1)*CHOOSE(MATCH(RIGHT(S75,1), {"K","M","B"},0),1000,1000000,1000000000),S75)</f>
        <v>400000</v>
      </c>
      <c r="U75" s="10" t="s">
        <v>1115</v>
      </c>
      <c r="V75" s="10">
        <f>_xlfn.IFNA(LEFT(U75,LEN(U75)-1)*CHOOSE(MATCH(RIGHT(U75,1), {"K","M","B"},0),1000,1000000,1000000000),U75)</f>
        <v>2380000</v>
      </c>
      <c r="W75" s="18">
        <v>44679</v>
      </c>
      <c r="X75" s="5">
        <v>44679</v>
      </c>
      <c r="Y75" s="5">
        <v>44685</v>
      </c>
      <c r="Z75">
        <f t="shared" si="10"/>
        <v>6</v>
      </c>
      <c r="AA75" t="s">
        <v>1741</v>
      </c>
    </row>
    <row r="76" spans="1:27" ht="15.75" thickBot="1" x14ac:dyDescent="0.3">
      <c r="A76">
        <v>75</v>
      </c>
      <c r="B76">
        <v>3</v>
      </c>
      <c r="C76" t="s">
        <v>1212</v>
      </c>
      <c r="D76" t="s">
        <v>1192</v>
      </c>
      <c r="E76" t="s">
        <v>1193</v>
      </c>
      <c r="F76" t="s">
        <v>1743</v>
      </c>
      <c r="G76" t="s">
        <v>1728</v>
      </c>
      <c r="H76" t="s">
        <v>1931</v>
      </c>
      <c r="I76" s="10" t="s">
        <v>1116</v>
      </c>
      <c r="J76" s="10">
        <f>_xlfn.IFNA(LEFT(I76,LEN(I76)-1)*CHOOSE(MATCH(RIGHT(I76,1), {"K","M","B"},0),1000,1000000,1000000000),I76)</f>
        <v>1090000</v>
      </c>
      <c r="K76" s="10" t="s">
        <v>1117</v>
      </c>
      <c r="L76" s="26">
        <f>_xlfn.IFNA(LEFT(K76,LEN(K76)-1)*CHOOSE(MATCH(RIGHT(K76,1), {"K","M","B"},0),1000,1000000,1000000000),K76)</f>
        <v>1830</v>
      </c>
      <c r="M76" s="10" t="s">
        <v>53</v>
      </c>
      <c r="N76" s="10" t="str">
        <f t="shared" si="7"/>
        <v>0.03</v>
      </c>
      <c r="O76" s="10">
        <f t="shared" si="8"/>
        <v>1.03</v>
      </c>
      <c r="P76" s="10" t="s">
        <v>1118</v>
      </c>
      <c r="Q76" s="10" t="str">
        <f t="shared" si="11"/>
        <v>1.58</v>
      </c>
      <c r="R76" s="10">
        <f t="shared" si="9"/>
        <v>2.58</v>
      </c>
      <c r="S76" s="10" t="s">
        <v>172</v>
      </c>
      <c r="T76" s="24">
        <f>_xlfn.IFNA(LEFT(S76,LEN(S76)-1)*CHOOSE(MATCH(RIGHT(S76,1), {"K","M","B"},0),1000,1000000,1000000000),S76)</f>
        <v>200000</v>
      </c>
      <c r="U76" s="10" t="s">
        <v>594</v>
      </c>
      <c r="V76" s="10">
        <f>_xlfn.IFNA(LEFT(U76,LEN(U76)-1)*CHOOSE(MATCH(RIGHT(U76,1), {"K","M","B"},0),1000,1000000,1000000000),U76)</f>
        <v>600000</v>
      </c>
      <c r="W76" s="18">
        <v>44361</v>
      </c>
      <c r="X76" s="5">
        <v>44361</v>
      </c>
      <c r="Y76" s="5">
        <v>44432</v>
      </c>
      <c r="Z76">
        <f t="shared" si="10"/>
        <v>71</v>
      </c>
      <c r="AA76" t="s">
        <v>1741</v>
      </c>
    </row>
    <row r="77" spans="1:27" ht="15.75" thickBot="1" x14ac:dyDescent="0.3">
      <c r="A77">
        <v>76</v>
      </c>
      <c r="B77">
        <v>3</v>
      </c>
      <c r="C77" t="s">
        <v>1212</v>
      </c>
      <c r="D77" t="s">
        <v>1194</v>
      </c>
      <c r="E77" t="s">
        <v>1195</v>
      </c>
      <c r="F77" t="s">
        <v>1743</v>
      </c>
      <c r="G77" t="s">
        <v>334</v>
      </c>
      <c r="H77" t="s">
        <v>1932</v>
      </c>
      <c r="I77" s="10" t="s">
        <v>1119</v>
      </c>
      <c r="J77" s="10">
        <f>_xlfn.IFNA(LEFT(I77,LEN(I77)-1)*CHOOSE(MATCH(RIGHT(I77,1), {"K","M","B"},0),1000,1000000,1000000000),I77)</f>
        <v>77720</v>
      </c>
      <c r="K77" s="10" t="s">
        <v>1120</v>
      </c>
      <c r="L77" s="26">
        <f>_xlfn.IFNA(LEFT(K77,LEN(K77)-1)*CHOOSE(MATCH(RIGHT(K77,1), {"K","M","B"},0),1000,1000000,1000000000),K77)</f>
        <v>90370</v>
      </c>
      <c r="M77" s="10" t="s">
        <v>652</v>
      </c>
      <c r="N77" s="10" t="str">
        <f t="shared" si="7"/>
        <v>0.06</v>
      </c>
      <c r="O77" s="10">
        <f t="shared" si="8"/>
        <v>1.06</v>
      </c>
      <c r="P77" s="10" t="s">
        <v>1121</v>
      </c>
      <c r="Q77" s="10" t="str">
        <f t="shared" si="11"/>
        <v>1.56</v>
      </c>
      <c r="R77" s="10">
        <f t="shared" si="9"/>
        <v>2.56</v>
      </c>
      <c r="S77" s="10" t="s">
        <v>1122</v>
      </c>
      <c r="T77" s="24">
        <f>_xlfn.IFNA(LEFT(S77,LEN(S77)-1)*CHOOSE(MATCH(RIGHT(S77,1), {"K","M","B"},0),1000,1000000,1000000000),S77)</f>
        <v>1430000</v>
      </c>
      <c r="U77" s="10" t="s">
        <v>1123</v>
      </c>
      <c r="V77" s="10">
        <f>_xlfn.IFNA(LEFT(U77,LEN(U77)-1)*CHOOSE(MATCH(RIGHT(U77,1), {"K","M","B"},0),1000,1000000,1000000000),U77)</f>
        <v>9070000</v>
      </c>
      <c r="W77" s="18">
        <v>44613</v>
      </c>
      <c r="X77" s="5">
        <v>44613</v>
      </c>
      <c r="Y77" s="5">
        <v>44613</v>
      </c>
      <c r="Z77">
        <f t="shared" si="10"/>
        <v>0</v>
      </c>
      <c r="AA77" t="s">
        <v>1741</v>
      </c>
    </row>
    <row r="78" spans="1:27" ht="15.75" thickBot="1" x14ac:dyDescent="0.3">
      <c r="A78">
        <v>77</v>
      </c>
      <c r="B78">
        <v>3</v>
      </c>
      <c r="C78" t="s">
        <v>1212</v>
      </c>
      <c r="D78" t="s">
        <v>1196</v>
      </c>
      <c r="E78" t="s">
        <v>1197</v>
      </c>
      <c r="F78" t="s">
        <v>1827</v>
      </c>
      <c r="G78" t="s">
        <v>334</v>
      </c>
      <c r="H78" t="s">
        <v>1933</v>
      </c>
      <c r="I78" s="10" t="s">
        <v>1124</v>
      </c>
      <c r="J78" s="10">
        <f>_xlfn.IFNA(LEFT(I78,LEN(I78)-1)*CHOOSE(MATCH(RIGHT(I78,1), {"K","M","B"},0),1000,1000000,1000000000),I78)</f>
        <v>769620</v>
      </c>
      <c r="K78" s="10" t="s">
        <v>1125</v>
      </c>
      <c r="L78" s="26">
        <f>_xlfn.IFNA(LEFT(K78,LEN(K78)-1)*CHOOSE(MATCH(RIGHT(K78,1), {"K","M","B"},0),1000,1000000,1000000000),K78)</f>
        <v>85320</v>
      </c>
      <c r="M78" s="10" t="s">
        <v>205</v>
      </c>
      <c r="N78" s="10" t="str">
        <f t="shared" si="7"/>
        <v>0.27</v>
      </c>
      <c r="O78" s="10">
        <f t="shared" si="8"/>
        <v>1.27</v>
      </c>
      <c r="P78" s="10" t="s">
        <v>1126</v>
      </c>
      <c r="Q78" s="10" t="str">
        <f t="shared" si="11"/>
        <v>1.48</v>
      </c>
      <c r="R78" s="10">
        <f t="shared" si="9"/>
        <v>2.48</v>
      </c>
      <c r="S78" s="10" t="s">
        <v>172</v>
      </c>
      <c r="T78" s="24">
        <f>_xlfn.IFNA(LEFT(S78,LEN(S78)-1)*CHOOSE(MATCH(RIGHT(S78,1), {"K","M","B"},0),1000,1000000,1000000000),S78)</f>
        <v>200000</v>
      </c>
      <c r="U78" s="10" t="s">
        <v>1127</v>
      </c>
      <c r="V78" s="10">
        <f>_xlfn.IFNA(LEFT(U78,LEN(U78)-1)*CHOOSE(MATCH(RIGHT(U78,1), {"K","M","B"},0),1000,1000000,1000000000),U78)</f>
        <v>907500</v>
      </c>
      <c r="W78" s="18">
        <v>44643</v>
      </c>
      <c r="X78" s="5">
        <v>44643</v>
      </c>
      <c r="Y78" s="5">
        <v>44654</v>
      </c>
      <c r="Z78">
        <f t="shared" si="10"/>
        <v>11</v>
      </c>
      <c r="AA78" t="s">
        <v>1741</v>
      </c>
    </row>
    <row r="79" spans="1:27" ht="15.75" thickBot="1" x14ac:dyDescent="0.3">
      <c r="A79">
        <v>78</v>
      </c>
      <c r="B79">
        <v>3</v>
      </c>
      <c r="C79" t="s">
        <v>1212</v>
      </c>
      <c r="D79" t="s">
        <v>1198</v>
      </c>
      <c r="E79" t="s">
        <v>1199</v>
      </c>
      <c r="F79" t="s">
        <v>1827</v>
      </c>
      <c r="G79" t="s">
        <v>334</v>
      </c>
      <c r="H79" t="s">
        <v>1934</v>
      </c>
      <c r="I79" s="10" t="s">
        <v>1128</v>
      </c>
      <c r="J79" s="10">
        <f>_xlfn.IFNA(LEFT(I79,LEN(I79)-1)*CHOOSE(MATCH(RIGHT(I79,1), {"K","M","B"},0),1000,1000000,1000000000),I79)</f>
        <v>142830</v>
      </c>
      <c r="K79" s="10">
        <v>0</v>
      </c>
      <c r="L79" s="26">
        <v>0</v>
      </c>
      <c r="M79" s="10" t="s">
        <v>1129</v>
      </c>
      <c r="N79" s="10" t="str">
        <f t="shared" si="7"/>
        <v>0.35</v>
      </c>
      <c r="O79" s="10">
        <f t="shared" si="8"/>
        <v>1.35</v>
      </c>
      <c r="P79" s="10" t="s">
        <v>1130</v>
      </c>
      <c r="Q79" s="10" t="str">
        <f t="shared" si="11"/>
        <v>1.11</v>
      </c>
      <c r="R79" s="10">
        <f t="shared" si="9"/>
        <v>2.1100000000000003</v>
      </c>
      <c r="S79" s="10" t="s">
        <v>1131</v>
      </c>
      <c r="T79" s="24">
        <f>_xlfn.IFNA(LEFT(S79,LEN(S79)-1)*CHOOSE(MATCH(RIGHT(S79,1), {"K","M","B"},0),1000,1000000,1000000000),S79)</f>
        <v>105000</v>
      </c>
      <c r="U79" s="10" t="s">
        <v>1132</v>
      </c>
      <c r="V79" s="10">
        <f>_xlfn.IFNA(LEFT(U79,LEN(U79)-1)*CHOOSE(MATCH(RIGHT(U79,1), {"K","M","B"},0),1000,1000000,1000000000),U79)</f>
        <v>786500</v>
      </c>
      <c r="W79" s="18">
        <v>44713</v>
      </c>
      <c r="X79" s="5">
        <v>44713</v>
      </c>
      <c r="Y79" s="5">
        <v>44713</v>
      </c>
      <c r="Z79">
        <f t="shared" si="10"/>
        <v>0</v>
      </c>
      <c r="AA79" t="s">
        <v>1742</v>
      </c>
    </row>
    <row r="80" spans="1:27" ht="15.75" thickBot="1" x14ac:dyDescent="0.3">
      <c r="A80">
        <v>79</v>
      </c>
      <c r="B80">
        <v>3</v>
      </c>
      <c r="C80" t="s">
        <v>1212</v>
      </c>
      <c r="D80" t="s">
        <v>1200</v>
      </c>
      <c r="E80" t="s">
        <v>1201</v>
      </c>
      <c r="F80" t="s">
        <v>1743</v>
      </c>
      <c r="G80" t="s">
        <v>334</v>
      </c>
      <c r="H80" t="s">
        <v>1935</v>
      </c>
      <c r="I80" s="10" t="s">
        <v>1133</v>
      </c>
      <c r="J80" s="10">
        <f>_xlfn.IFNA(LEFT(I80,LEN(I80)-1)*CHOOSE(MATCH(RIGHT(I80,1), {"K","M","B"},0),1000,1000000,1000000000),I80)</f>
        <v>44660</v>
      </c>
      <c r="K80" s="11">
        <v>333.63</v>
      </c>
      <c r="L80" s="26">
        <f>_xlfn.IFNA(LEFT(K80,LEN(K80)-1)*CHOOSE(MATCH(RIGHT(K80,1), {"K","M","B"},0),1000,1000000,1000000000),K80)</f>
        <v>333.63</v>
      </c>
      <c r="M80" s="10" t="s">
        <v>725</v>
      </c>
      <c r="N80" s="10" t="str">
        <f t="shared" si="7"/>
        <v>0.09</v>
      </c>
      <c r="O80" s="10">
        <f t="shared" si="8"/>
        <v>1.0900000000000001</v>
      </c>
      <c r="P80" s="10" t="s">
        <v>115</v>
      </c>
      <c r="Q80" s="10" t="str">
        <f t="shared" si="11"/>
        <v>1.01</v>
      </c>
      <c r="R80" s="10">
        <f t="shared" si="9"/>
        <v>2.0099999999999998</v>
      </c>
      <c r="S80" s="10" t="s">
        <v>682</v>
      </c>
      <c r="T80" s="24">
        <f>_xlfn.IFNA(LEFT(S80,LEN(S80)-1)*CHOOSE(MATCH(RIGHT(S80,1), {"K","M","B"},0),1000,1000000,1000000000),S80)</f>
        <v>550000</v>
      </c>
      <c r="U80" s="10" t="s">
        <v>1134</v>
      </c>
      <c r="V80" s="10">
        <f>_xlfn.IFNA(LEFT(U80,LEN(U80)-1)*CHOOSE(MATCH(RIGHT(U80,1), {"K","M","B"},0),1000,1000000,1000000000),U80)</f>
        <v>3360000</v>
      </c>
      <c r="W80" s="18">
        <v>44636</v>
      </c>
      <c r="X80" s="5">
        <v>44637</v>
      </c>
      <c r="Y80" s="5">
        <v>44647</v>
      </c>
      <c r="Z80">
        <f t="shared" si="10"/>
        <v>10</v>
      </c>
      <c r="AA80" t="s">
        <v>1741</v>
      </c>
    </row>
    <row r="81" spans="1:27" ht="15.75" thickBot="1" x14ac:dyDescent="0.3">
      <c r="A81">
        <v>80</v>
      </c>
      <c r="B81">
        <v>3</v>
      </c>
      <c r="C81" t="s">
        <v>1212</v>
      </c>
      <c r="D81" t="s">
        <v>1202</v>
      </c>
      <c r="E81" t="s">
        <v>1203</v>
      </c>
      <c r="F81" t="s">
        <v>1743</v>
      </c>
      <c r="G81" t="s">
        <v>1734</v>
      </c>
      <c r="H81" t="s">
        <v>2039</v>
      </c>
      <c r="I81" s="10" t="s">
        <v>1135</v>
      </c>
      <c r="J81" s="10">
        <f>_xlfn.IFNA(LEFT(I81,LEN(I81)-1)*CHOOSE(MATCH(RIGHT(I81,1), {"K","M","B"},0),1000,1000000,1000000000),I81)</f>
        <v>8430</v>
      </c>
      <c r="K81" s="10">
        <v>0</v>
      </c>
      <c r="L81" s="26">
        <v>0</v>
      </c>
      <c r="M81" s="10" t="s">
        <v>53</v>
      </c>
      <c r="N81" s="10" t="str">
        <f t="shared" si="7"/>
        <v>0.03</v>
      </c>
      <c r="O81" s="10">
        <f t="shared" si="8"/>
        <v>1.03</v>
      </c>
      <c r="P81" s="10" t="s">
        <v>447</v>
      </c>
      <c r="Q81" s="10" t="str">
        <f t="shared" si="11"/>
        <v>0.93</v>
      </c>
      <c r="R81" s="10">
        <f t="shared" si="9"/>
        <v>1.9300000000000002</v>
      </c>
      <c r="S81" s="10" t="s">
        <v>559</v>
      </c>
      <c r="T81" s="24">
        <f>_xlfn.IFNA(LEFT(S81,LEN(S81)-1)*CHOOSE(MATCH(RIGHT(S81,1), {"K","M","B"},0),1000,1000000,1000000000),S81)</f>
        <v>500000</v>
      </c>
      <c r="U81" s="10" t="s">
        <v>649</v>
      </c>
      <c r="V81" s="10">
        <f>_xlfn.IFNA(LEFT(U81,LEN(U81)-1)*CHOOSE(MATCH(RIGHT(U81,1), {"K","M","B"},0),1000,1000000,1000000000),U81)</f>
        <v>1330000</v>
      </c>
      <c r="W81" s="18">
        <v>44455</v>
      </c>
      <c r="X81" s="5">
        <v>44455</v>
      </c>
      <c r="Y81" s="5">
        <v>44471</v>
      </c>
      <c r="Z81">
        <f t="shared" si="10"/>
        <v>16</v>
      </c>
      <c r="AA81" t="s">
        <v>1741</v>
      </c>
    </row>
    <row r="82" spans="1:27" ht="15.75" thickBot="1" x14ac:dyDescent="0.3">
      <c r="A82">
        <v>81</v>
      </c>
      <c r="B82">
        <v>3</v>
      </c>
      <c r="C82" t="s">
        <v>1212</v>
      </c>
      <c r="D82" t="s">
        <v>1204</v>
      </c>
      <c r="E82" t="s">
        <v>1205</v>
      </c>
      <c r="F82" t="s">
        <v>1745</v>
      </c>
      <c r="G82" t="s">
        <v>1734</v>
      </c>
      <c r="H82" t="s">
        <v>1936</v>
      </c>
      <c r="I82" s="10" t="s">
        <v>1136</v>
      </c>
      <c r="J82" s="10">
        <f>_xlfn.IFNA(LEFT(I82,LEN(I82)-1)*CHOOSE(MATCH(RIGHT(I82,1), {"K","M","B"},0),1000,1000000,1000000000),I82)</f>
        <v>57450</v>
      </c>
      <c r="K82" s="10">
        <v>0</v>
      </c>
      <c r="L82" s="26">
        <v>0</v>
      </c>
      <c r="M82" s="10" t="s">
        <v>53</v>
      </c>
      <c r="N82" s="10" t="str">
        <f t="shared" si="7"/>
        <v>0.03</v>
      </c>
      <c r="O82" s="10">
        <f t="shared" si="8"/>
        <v>1.03</v>
      </c>
      <c r="P82" s="10" t="s">
        <v>750</v>
      </c>
      <c r="Q82" s="10" t="str">
        <f t="shared" si="11"/>
        <v>0.89</v>
      </c>
      <c r="R82" s="10">
        <f t="shared" si="9"/>
        <v>1.8900000000000001</v>
      </c>
      <c r="S82" s="10" t="s">
        <v>571</v>
      </c>
      <c r="T82" s="24">
        <f>_xlfn.IFNA(LEFT(S82,LEN(S82)-1)*CHOOSE(MATCH(RIGHT(S82,1), {"K","M","B"},0),1000,1000000,1000000000),S82)</f>
        <v>300000</v>
      </c>
      <c r="U82" s="10" t="s">
        <v>594</v>
      </c>
      <c r="V82" s="10">
        <f>_xlfn.IFNA(LEFT(U82,LEN(U82)-1)*CHOOSE(MATCH(RIGHT(U82,1), {"K","M","B"},0),1000,1000000,1000000000),U82)</f>
        <v>600000</v>
      </c>
      <c r="W82" s="18">
        <v>44356</v>
      </c>
      <c r="X82" s="5">
        <v>44356</v>
      </c>
      <c r="Y82" s="5">
        <v>44422</v>
      </c>
      <c r="Z82">
        <f t="shared" si="10"/>
        <v>66</v>
      </c>
      <c r="AA82" t="s">
        <v>1741</v>
      </c>
    </row>
    <row r="83" spans="1:27" ht="15.75" thickBot="1" x14ac:dyDescent="0.3">
      <c r="A83">
        <v>82</v>
      </c>
      <c r="B83">
        <v>3</v>
      </c>
      <c r="C83" t="s">
        <v>1212</v>
      </c>
      <c r="D83" t="s">
        <v>1206</v>
      </c>
      <c r="E83" t="s">
        <v>1207</v>
      </c>
      <c r="F83" t="s">
        <v>1743</v>
      </c>
      <c r="G83" t="s">
        <v>1734</v>
      </c>
      <c r="H83" t="s">
        <v>1937</v>
      </c>
      <c r="I83" s="11">
        <v>486.32</v>
      </c>
      <c r="J83" s="10">
        <f>_xlfn.IFNA(LEFT(I83,LEN(I83)-1)*CHOOSE(MATCH(RIGHT(I83,1), {"K","M","B"},0),1000,1000000,1000000000),I83)</f>
        <v>486.32</v>
      </c>
      <c r="K83" s="10">
        <v>0</v>
      </c>
      <c r="L83" s="26">
        <v>0</v>
      </c>
      <c r="M83" s="10" t="s">
        <v>665</v>
      </c>
      <c r="N83" s="10" t="str">
        <f t="shared" si="7"/>
        <v>0.01</v>
      </c>
      <c r="O83" s="10">
        <f t="shared" si="8"/>
        <v>1.01</v>
      </c>
      <c r="P83" s="10" t="s">
        <v>1137</v>
      </c>
      <c r="Q83" s="10" t="str">
        <f t="shared" si="11"/>
        <v>0.64</v>
      </c>
      <c r="R83" s="10">
        <f t="shared" si="9"/>
        <v>1.6400000000000001</v>
      </c>
      <c r="S83" s="10" t="s">
        <v>58</v>
      </c>
      <c r="T83" s="24">
        <f>_xlfn.IFNA(LEFT(S83,LEN(S83)-1)*CHOOSE(MATCH(RIGHT(S83,1), {"K","M","B"},0),1000,1000000,1000000000),S83)</f>
        <v>150000</v>
      </c>
      <c r="U83" s="10" t="s">
        <v>106</v>
      </c>
      <c r="V83" s="10">
        <f>_xlfn.IFNA(LEFT(U83,LEN(U83)-1)*CHOOSE(MATCH(RIGHT(U83,1), {"K","M","B"},0),1000,1000000,1000000000),U83)</f>
        <v>900000</v>
      </c>
      <c r="W83" s="18">
        <v>44420</v>
      </c>
      <c r="X83" s="5">
        <v>44420</v>
      </c>
      <c r="Y83" s="5">
        <v>44463</v>
      </c>
      <c r="Z83">
        <f t="shared" si="10"/>
        <v>43</v>
      </c>
      <c r="AA83" t="s">
        <v>1741</v>
      </c>
    </row>
    <row r="84" spans="1:27" ht="15.75" thickBot="1" x14ac:dyDescent="0.3">
      <c r="A84">
        <v>83</v>
      </c>
      <c r="B84">
        <v>3</v>
      </c>
      <c r="C84" t="s">
        <v>1212</v>
      </c>
      <c r="D84" t="s">
        <v>1208</v>
      </c>
      <c r="E84" t="s">
        <v>1209</v>
      </c>
      <c r="F84" t="s">
        <v>1727</v>
      </c>
      <c r="G84" t="s">
        <v>1734</v>
      </c>
      <c r="H84" t="s">
        <v>2033</v>
      </c>
      <c r="I84" s="10" t="s">
        <v>1138</v>
      </c>
      <c r="J84" s="10">
        <f>_xlfn.IFNA(LEFT(I84,LEN(I84)-1)*CHOOSE(MATCH(RIGHT(I84,1), {"K","M","B"},0),1000,1000000,1000000000),I84)</f>
        <v>29230</v>
      </c>
      <c r="K84" s="10">
        <v>0</v>
      </c>
      <c r="L84" s="26">
        <v>0</v>
      </c>
      <c r="M84" s="10" t="s">
        <v>665</v>
      </c>
      <c r="N84" s="10" t="str">
        <f t="shared" si="7"/>
        <v>0.01</v>
      </c>
      <c r="O84" s="10">
        <f t="shared" si="8"/>
        <v>1.01</v>
      </c>
      <c r="P84" s="10" t="s">
        <v>1139</v>
      </c>
      <c r="Q84" s="10" t="str">
        <f t="shared" si="11"/>
        <v>0.60</v>
      </c>
      <c r="R84" s="10">
        <f t="shared" si="9"/>
        <v>1.6</v>
      </c>
      <c r="S84" s="10" t="s">
        <v>571</v>
      </c>
      <c r="T84" s="24">
        <f>_xlfn.IFNA(LEFT(S84,LEN(S84)-1)*CHOOSE(MATCH(RIGHT(S84,1), {"K","M","B"},0),1000,1000000,1000000000),S84)</f>
        <v>300000</v>
      </c>
      <c r="U84" s="10" t="s">
        <v>1140</v>
      </c>
      <c r="V84" s="10">
        <f>_xlfn.IFNA(LEFT(U84,LEN(U84)-1)*CHOOSE(MATCH(RIGHT(U84,1), {"K","M","B"},0),1000,1000000,1000000000),U84)</f>
        <v>3030000</v>
      </c>
      <c r="W84" s="18">
        <v>44376</v>
      </c>
      <c r="X84" s="5">
        <v>44377</v>
      </c>
      <c r="Y84" s="5">
        <v>44430</v>
      </c>
      <c r="Z84">
        <f t="shared" si="10"/>
        <v>53</v>
      </c>
      <c r="AA84" t="s">
        <v>1742</v>
      </c>
    </row>
    <row r="85" spans="1:27" ht="15.75" thickBot="1" x14ac:dyDescent="0.3">
      <c r="A85">
        <v>84</v>
      </c>
      <c r="B85">
        <v>3</v>
      </c>
      <c r="C85" t="s">
        <v>1212</v>
      </c>
      <c r="D85" t="s">
        <v>1210</v>
      </c>
      <c r="E85" t="s">
        <v>1211</v>
      </c>
      <c r="F85" t="s">
        <v>1743</v>
      </c>
      <c r="G85" t="s">
        <v>1739</v>
      </c>
      <c r="H85" t="s">
        <v>2034</v>
      </c>
      <c r="I85" s="10" t="s">
        <v>1141</v>
      </c>
      <c r="J85" s="10">
        <f>_xlfn.IFNA(LEFT(I85,LEN(I85)-1)*CHOOSE(MATCH(RIGHT(I85,1), {"K","M","B"},0),1000,1000000,1000000000),I85)</f>
        <v>10260</v>
      </c>
      <c r="K85" s="10">
        <v>0</v>
      </c>
      <c r="L85" s="26">
        <v>0</v>
      </c>
      <c r="M85" s="10">
        <v>0</v>
      </c>
      <c r="N85" s="10" t="str">
        <f t="shared" si="7"/>
        <v>0</v>
      </c>
      <c r="O85" s="10">
        <f t="shared" si="8"/>
        <v>1</v>
      </c>
      <c r="P85" s="10">
        <v>0</v>
      </c>
      <c r="Q85" s="10" t="str">
        <f t="shared" si="11"/>
        <v>0</v>
      </c>
      <c r="R85" s="10">
        <f t="shared" si="9"/>
        <v>1</v>
      </c>
      <c r="S85" s="10" t="s">
        <v>124</v>
      </c>
      <c r="T85" s="24">
        <f>_xlfn.IFNA(LEFT(S85,LEN(S85)-1)*CHOOSE(MATCH(RIGHT(S85,1), {"K","M","B"},0),1000,1000000,1000000000),S85)</f>
        <v>250000</v>
      </c>
      <c r="U85" s="10" t="s">
        <v>916</v>
      </c>
      <c r="V85" s="10">
        <f>_xlfn.IFNA(LEFT(U85,LEN(U85)-1)*CHOOSE(MATCH(RIGHT(U85,1), {"K","M","B"},0),1000,1000000,1000000000),U85)</f>
        <v>1070000</v>
      </c>
      <c r="W85" s="18">
        <v>44483</v>
      </c>
      <c r="X85" s="5">
        <v>44484</v>
      </c>
      <c r="Y85" s="5">
        <v>44524</v>
      </c>
      <c r="Z85">
        <f t="shared" si="10"/>
        <v>40</v>
      </c>
      <c r="AA85" t="s">
        <v>1742</v>
      </c>
    </row>
    <row r="86" spans="1:27" ht="15.75" thickBot="1" x14ac:dyDescent="0.3">
      <c r="B86">
        <v>3</v>
      </c>
      <c r="I86" s="10"/>
      <c r="J86" s="10"/>
      <c r="K86" s="10"/>
      <c r="L86" s="26"/>
      <c r="M86" s="10"/>
      <c r="N86" s="10" t="str">
        <f t="shared" si="7"/>
        <v/>
      </c>
      <c r="O86" s="10"/>
      <c r="P86" s="10"/>
      <c r="Q86" s="10"/>
      <c r="R86" s="10"/>
      <c r="S86" s="10"/>
      <c r="T86" s="24"/>
      <c r="U86" s="10"/>
      <c r="V86" s="10"/>
      <c r="W86" s="18"/>
    </row>
    <row r="87" spans="1:27" ht="15.75" thickBot="1" x14ac:dyDescent="0.3">
      <c r="B87">
        <v>3</v>
      </c>
      <c r="I87" s="9"/>
      <c r="J87" s="9"/>
      <c r="K87" s="9"/>
      <c r="L87" s="26"/>
      <c r="M87" s="9"/>
      <c r="N87" s="10" t="str">
        <f t="shared" si="7"/>
        <v/>
      </c>
      <c r="O87" s="10"/>
      <c r="P87" s="9"/>
      <c r="Q87" s="10"/>
      <c r="R87" s="10"/>
      <c r="S87" s="9"/>
      <c r="T87" s="24"/>
      <c r="U87" s="9"/>
      <c r="V87" s="10"/>
      <c r="W87" s="19"/>
    </row>
    <row r="88" spans="1:27" ht="15.75" thickBot="1" x14ac:dyDescent="0.3">
      <c r="B88">
        <v>3</v>
      </c>
      <c r="L88" s="26"/>
      <c r="N88" s="10" t="str">
        <f t="shared" si="7"/>
        <v/>
      </c>
      <c r="O88" s="10"/>
      <c r="Q88" s="10"/>
      <c r="R88" s="10"/>
      <c r="T88" s="24"/>
      <c r="V88" s="10"/>
    </row>
    <row r="89" spans="1:27" ht="15.75" thickBot="1" x14ac:dyDescent="0.3">
      <c r="B89">
        <v>3</v>
      </c>
      <c r="L89" s="26"/>
      <c r="N89" s="10" t="str">
        <f t="shared" si="7"/>
        <v/>
      </c>
      <c r="O89" s="10"/>
      <c r="Q89" s="10"/>
      <c r="R89" s="10"/>
      <c r="T89" s="24"/>
      <c r="V89" s="10"/>
    </row>
    <row r="90" spans="1:27" ht="15.75" thickBot="1" x14ac:dyDescent="0.3">
      <c r="B90">
        <v>3</v>
      </c>
      <c r="L90" s="26"/>
      <c r="N90" s="10" t="str">
        <f t="shared" si="7"/>
        <v/>
      </c>
      <c r="O90" s="10"/>
      <c r="Q90" s="10"/>
      <c r="R90" s="10"/>
      <c r="T90" s="24"/>
      <c r="V90" s="10"/>
    </row>
    <row r="91" spans="1:27" ht="15.75" thickBot="1" x14ac:dyDescent="0.3">
      <c r="B91">
        <v>3</v>
      </c>
      <c r="L91" s="26"/>
      <c r="N91" s="10" t="str">
        <f t="shared" si="7"/>
        <v/>
      </c>
      <c r="O91" s="10"/>
      <c r="Q91" s="10"/>
      <c r="R91" s="10"/>
      <c r="T91" s="24"/>
      <c r="V91" s="10"/>
    </row>
    <row r="92" spans="1:27" ht="15.75" thickBot="1" x14ac:dyDescent="0.3">
      <c r="B92">
        <v>3</v>
      </c>
      <c r="L92" s="26"/>
      <c r="N92" s="10" t="str">
        <f t="shared" si="7"/>
        <v/>
      </c>
      <c r="O92" s="10"/>
      <c r="Q92" s="10"/>
      <c r="R92" s="10"/>
      <c r="T92" s="24"/>
      <c r="V92" s="10"/>
    </row>
    <row r="93" spans="1:27" ht="15.75" thickBot="1" x14ac:dyDescent="0.3">
      <c r="B93">
        <v>3</v>
      </c>
      <c r="L93" s="26"/>
      <c r="N93" s="10" t="str">
        <f t="shared" si="7"/>
        <v/>
      </c>
      <c r="O93" s="10"/>
      <c r="Q93" s="10"/>
      <c r="R93" s="10"/>
      <c r="T93" s="24"/>
      <c r="V93" s="10"/>
    </row>
    <row r="94" spans="1:27" ht="15.75" thickBot="1" x14ac:dyDescent="0.3">
      <c r="B94">
        <v>3</v>
      </c>
      <c r="L94" s="26"/>
      <c r="N94" s="10" t="str">
        <f t="shared" si="7"/>
        <v/>
      </c>
      <c r="O94" s="10"/>
      <c r="Q94" s="10"/>
      <c r="R94" s="10"/>
      <c r="T94" s="24"/>
      <c r="V94" s="10"/>
    </row>
    <row r="95" spans="1:27" ht="15.75" thickBot="1" x14ac:dyDescent="0.3">
      <c r="B95">
        <v>3</v>
      </c>
      <c r="L95" s="26"/>
      <c r="N95" s="10" t="str">
        <f t="shared" si="7"/>
        <v/>
      </c>
      <c r="O95" s="10"/>
      <c r="Q95" s="10"/>
      <c r="R95" s="10"/>
      <c r="T95" s="24"/>
      <c r="V95" s="10"/>
    </row>
    <row r="96" spans="1:27" ht="15.75" thickBot="1" x14ac:dyDescent="0.3">
      <c r="B96">
        <v>3</v>
      </c>
      <c r="L96" s="26"/>
      <c r="N96" s="10" t="str">
        <f t="shared" si="7"/>
        <v/>
      </c>
      <c r="O96" s="10"/>
      <c r="Q96" s="10"/>
      <c r="R96" s="10"/>
      <c r="T96" s="24"/>
      <c r="V96" s="10"/>
    </row>
    <row r="97" spans="2:22" ht="15.75" thickBot="1" x14ac:dyDescent="0.3">
      <c r="B97">
        <v>3</v>
      </c>
      <c r="L97" s="26"/>
      <c r="N97" s="10" t="str">
        <f t="shared" si="7"/>
        <v/>
      </c>
      <c r="O97" s="10"/>
      <c r="Q97" s="10"/>
      <c r="R97" s="10"/>
      <c r="T97" s="24"/>
      <c r="V97" s="10"/>
    </row>
    <row r="98" spans="2:22" ht="15.75" thickBot="1" x14ac:dyDescent="0.3">
      <c r="B98">
        <v>3</v>
      </c>
      <c r="L98" s="26"/>
      <c r="N98" s="10" t="str">
        <f t="shared" si="7"/>
        <v/>
      </c>
      <c r="O98" s="10"/>
      <c r="Q98" s="10"/>
      <c r="R98" s="10"/>
      <c r="T98" s="24"/>
      <c r="V98" s="10"/>
    </row>
    <row r="99" spans="2:22" ht="15.75" thickBot="1" x14ac:dyDescent="0.3">
      <c r="B99">
        <v>3</v>
      </c>
      <c r="L99" s="26"/>
      <c r="N99" s="10" t="str">
        <f t="shared" si="7"/>
        <v/>
      </c>
      <c r="O99" s="10"/>
      <c r="Q99" s="10"/>
      <c r="R99" s="10"/>
      <c r="T99" s="24"/>
      <c r="V99" s="10"/>
    </row>
    <row r="100" spans="2:22" ht="15.75" thickBot="1" x14ac:dyDescent="0.3">
      <c r="B100">
        <v>3</v>
      </c>
      <c r="L100" s="26"/>
      <c r="N100" s="10" t="str">
        <f t="shared" si="7"/>
        <v/>
      </c>
      <c r="O100" s="10"/>
      <c r="Q100" s="10"/>
      <c r="R100" s="10"/>
      <c r="T100" s="24"/>
      <c r="V100" s="10"/>
    </row>
    <row r="101" spans="2:22" ht="15.75" thickBot="1" x14ac:dyDescent="0.3">
      <c r="B101">
        <v>3</v>
      </c>
      <c r="L101" s="26"/>
      <c r="N101" s="10" t="str">
        <f t="shared" si="7"/>
        <v/>
      </c>
      <c r="O101" s="10"/>
      <c r="Q101" s="10"/>
      <c r="R101" s="10"/>
      <c r="T101" s="24"/>
      <c r="V101" s="10"/>
    </row>
    <row r="102" spans="2:22" x14ac:dyDescent="0.25">
      <c r="B102">
        <v>3</v>
      </c>
      <c r="L102" s="26"/>
      <c r="N102" s="10" t="str">
        <f t="shared" si="7"/>
        <v/>
      </c>
      <c r="O102" s="10"/>
      <c r="Q102" s="10"/>
      <c r="R102" s="10"/>
      <c r="T102" s="24"/>
      <c r="V102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39D9C-9734-42E3-8A96-59AC7A0C6821}">
  <dimension ref="A1:AA102"/>
  <sheetViews>
    <sheetView workbookViewId="0">
      <selection activeCell="B2" sqref="B2:B102"/>
    </sheetView>
  </sheetViews>
  <sheetFormatPr defaultRowHeight="15" x14ac:dyDescent="0.25"/>
  <cols>
    <col min="1" max="1" width="9.42578125" bestFit="1" customWidth="1"/>
    <col min="2" max="2" width="9.42578125" customWidth="1"/>
    <col min="3" max="3" width="10.42578125" bestFit="1" customWidth="1"/>
    <col min="4" max="4" width="14.7109375" bestFit="1" customWidth="1"/>
    <col min="5" max="5" width="13.42578125" bestFit="1" customWidth="1"/>
    <col min="6" max="6" width="10.42578125" bestFit="1" customWidth="1"/>
    <col min="7" max="7" width="8.85546875" bestFit="1" customWidth="1"/>
    <col min="8" max="8" width="12.85546875" bestFit="1" customWidth="1"/>
    <col min="9" max="9" width="11" bestFit="1" customWidth="1"/>
    <col min="10" max="10" width="22.42578125" bestFit="1" customWidth="1"/>
    <col min="11" max="11" width="12.7109375" bestFit="1" customWidth="1"/>
    <col min="12" max="12" width="23.140625" bestFit="1" customWidth="1"/>
    <col min="13" max="13" width="7.85546875" bestFit="1" customWidth="1"/>
    <col min="14" max="15" width="7.85546875" customWidth="1"/>
    <col min="16" max="16" width="11.85546875" bestFit="1" customWidth="1"/>
    <col min="17" max="18" width="11.85546875" customWidth="1"/>
    <col min="19" max="19" width="18.42578125" style="23" bestFit="1" customWidth="1"/>
    <col min="20" max="20" width="18.42578125" style="23" customWidth="1"/>
    <col min="21" max="21" width="11" bestFit="1" customWidth="1"/>
    <col min="22" max="22" width="11" customWidth="1"/>
    <col min="23" max="23" width="13.5703125" style="5" bestFit="1" customWidth="1"/>
    <col min="24" max="24" width="12.5703125" bestFit="1" customWidth="1"/>
    <col min="25" max="25" width="11.85546875" bestFit="1" customWidth="1"/>
    <col min="26" max="26" width="16.85546875" bestFit="1" customWidth="1"/>
  </cols>
  <sheetData>
    <row r="1" spans="1:27" ht="15.75" thickBot="1" x14ac:dyDescent="0.3">
      <c r="A1" t="s">
        <v>13</v>
      </c>
      <c r="B1" t="s">
        <v>2420</v>
      </c>
      <c r="C1" t="s">
        <v>62</v>
      </c>
      <c r="D1" t="s">
        <v>0</v>
      </c>
      <c r="E1" t="s">
        <v>1</v>
      </c>
      <c r="F1" t="s">
        <v>1723</v>
      </c>
      <c r="G1" t="s">
        <v>9</v>
      </c>
      <c r="H1" t="s">
        <v>1724</v>
      </c>
      <c r="I1" t="s">
        <v>2</v>
      </c>
      <c r="J1" s="26" t="s">
        <v>2053</v>
      </c>
      <c r="K1" t="s">
        <v>3</v>
      </c>
      <c r="L1" t="s">
        <v>2054</v>
      </c>
      <c r="M1" t="s">
        <v>4</v>
      </c>
      <c r="N1" t="s">
        <v>2055</v>
      </c>
      <c r="O1" t="s">
        <v>2064</v>
      </c>
      <c r="P1" t="s">
        <v>5</v>
      </c>
      <c r="Q1" t="s">
        <v>2056</v>
      </c>
      <c r="R1" t="s">
        <v>2060</v>
      </c>
      <c r="S1" s="23" t="s">
        <v>7</v>
      </c>
      <c r="T1" s="23" t="s">
        <v>2057</v>
      </c>
      <c r="U1" t="s">
        <v>6</v>
      </c>
      <c r="V1" t="s">
        <v>2058</v>
      </c>
      <c r="W1" s="5" t="s">
        <v>10</v>
      </c>
      <c r="X1" t="s">
        <v>11</v>
      </c>
      <c r="Y1" t="s">
        <v>8</v>
      </c>
      <c r="Z1" t="s">
        <v>12</v>
      </c>
      <c r="AA1" t="s">
        <v>1740</v>
      </c>
    </row>
    <row r="2" spans="1:27" ht="15.75" thickBot="1" x14ac:dyDescent="0.3">
      <c r="A2">
        <v>1</v>
      </c>
      <c r="B2">
        <v>4</v>
      </c>
      <c r="C2" t="s">
        <v>1722</v>
      </c>
      <c r="D2" t="s">
        <v>1372</v>
      </c>
      <c r="E2" t="s">
        <v>1373</v>
      </c>
      <c r="F2" t="s">
        <v>1727</v>
      </c>
      <c r="G2" t="s">
        <v>1734</v>
      </c>
      <c r="H2" t="s">
        <v>1938</v>
      </c>
      <c r="I2" s="10" t="s">
        <v>1213</v>
      </c>
      <c r="J2" s="26">
        <f>_xlfn.IFNA(LEFT(I2,LEN(I2)-1)*CHOOSE(MATCH(RIGHT(I2,1), {"K","M","B"},0),1000,1000000,1000000000),I2)</f>
        <v>35480000</v>
      </c>
      <c r="K2" s="10" t="s">
        <v>326</v>
      </c>
      <c r="L2" s="26">
        <f>_xlfn.IFNA(LEFT(K2,LEN(K2)-1)*CHOOSE(MATCH(RIGHT(K2,1), {"K","M","B"},0),1000,1000000,1000000000),K2)</f>
        <v>1580000</v>
      </c>
      <c r="M2" s="10" t="s">
        <v>1214</v>
      </c>
      <c r="N2" s="10" t="str">
        <f>LEFT(M2,4)</f>
        <v>8.24</v>
      </c>
      <c r="O2" s="10">
        <f>N2+1</f>
        <v>9.24</v>
      </c>
      <c r="P2" s="10" t="s">
        <v>1215</v>
      </c>
      <c r="Q2" s="10" t="str">
        <f>LEFT(P2,6)</f>
        <v>269.62</v>
      </c>
      <c r="R2" s="10">
        <f>Q2+1</f>
        <v>270.62</v>
      </c>
      <c r="S2" s="24" t="s">
        <v>58</v>
      </c>
      <c r="T2" s="24">
        <f>_xlfn.IFNA(LEFT(S2,LEN(S2)-1)*CHOOSE(MATCH(RIGHT(S2,1), {"K","M","B"},0),1000,1000000,1000000000),S2)</f>
        <v>150000</v>
      </c>
      <c r="U2" s="10" t="s">
        <v>1216</v>
      </c>
      <c r="V2" s="10">
        <f>_xlfn.IFNA(LEFT(U2,LEN(U2)-1)*CHOOSE(MATCH(RIGHT(U2,1), {"K","M","B"},0),1000,1000000,1000000000),U2)</f>
        <v>2680000</v>
      </c>
      <c r="W2" s="18">
        <v>44261</v>
      </c>
      <c r="X2" s="5">
        <v>44262</v>
      </c>
      <c r="Y2" s="5">
        <v>44281</v>
      </c>
      <c r="Z2">
        <f>Y2-X2</f>
        <v>19</v>
      </c>
      <c r="AA2" t="s">
        <v>1741</v>
      </c>
    </row>
    <row r="3" spans="1:27" ht="15.75" thickBot="1" x14ac:dyDescent="0.3">
      <c r="A3">
        <v>2</v>
      </c>
      <c r="B3">
        <v>4</v>
      </c>
      <c r="C3" t="s">
        <v>1722</v>
      </c>
      <c r="D3" t="s">
        <v>980</v>
      </c>
      <c r="E3" t="s">
        <v>943</v>
      </c>
      <c r="F3" t="s">
        <v>1865</v>
      </c>
      <c r="G3" t="s">
        <v>334</v>
      </c>
      <c r="H3" t="s">
        <v>1866</v>
      </c>
      <c r="I3" s="10" t="s">
        <v>1217</v>
      </c>
      <c r="J3" s="26">
        <f>_xlfn.IFNA(LEFT(I3,LEN(I3)-1)*CHOOSE(MATCH(RIGHT(I3,1), {"K","M","B"},0),1000,1000000,1000000000),I3)</f>
        <v>7760000</v>
      </c>
      <c r="K3" s="10" t="s">
        <v>1218</v>
      </c>
      <c r="L3" s="26">
        <f>_xlfn.IFNA(LEFT(K3,LEN(K3)-1)*CHOOSE(MATCH(RIGHT(K3,1), {"K","M","B"},0),1000,1000000,1000000000),K3)</f>
        <v>1570000</v>
      </c>
      <c r="M3" s="10" t="s">
        <v>1219</v>
      </c>
      <c r="N3" s="10" t="str">
        <f t="shared" ref="N3:N66" si="0">LEFT(M3,4)</f>
        <v>1.35</v>
      </c>
      <c r="O3" s="10">
        <f t="shared" ref="O3:O66" si="1">N3+1</f>
        <v>2.35</v>
      </c>
      <c r="P3" s="10" t="s">
        <v>942</v>
      </c>
      <c r="Q3" s="10" t="str">
        <f t="shared" ref="Q3:Q10" si="2">LEFT(P3,6)</f>
        <v>264.17</v>
      </c>
      <c r="R3" s="10">
        <f t="shared" ref="R3:R66" si="3">Q3+1</f>
        <v>265.17</v>
      </c>
      <c r="S3" s="24" t="s">
        <v>172</v>
      </c>
      <c r="T3" s="24">
        <f>_xlfn.IFNA(LEFT(S3,LEN(S3)-1)*CHOOSE(MATCH(RIGHT(S3,1), {"K","M","B"},0),1000,1000000,1000000000),S3)</f>
        <v>200000</v>
      </c>
      <c r="U3" s="10" t="s">
        <v>571</v>
      </c>
      <c r="V3" s="10">
        <f>_xlfn.IFNA(LEFT(U3,LEN(U3)-1)*CHOOSE(MATCH(RIGHT(U3,1), {"K","M","B"},0),1000,1000000,1000000000),U3)</f>
        <v>300000</v>
      </c>
      <c r="W3" s="18">
        <v>44454</v>
      </c>
      <c r="X3" s="5">
        <v>44455</v>
      </c>
      <c r="Y3" s="5">
        <v>44524</v>
      </c>
      <c r="Z3">
        <f t="shared" ref="Z3:Z66" si="4">Y3-X3</f>
        <v>69</v>
      </c>
      <c r="AA3" t="s">
        <v>1741</v>
      </c>
    </row>
    <row r="4" spans="1:27" ht="15.75" thickBot="1" x14ac:dyDescent="0.3">
      <c r="A4">
        <v>3</v>
      </c>
      <c r="B4">
        <v>4</v>
      </c>
      <c r="C4" t="s">
        <v>1722</v>
      </c>
      <c r="D4" t="s">
        <v>1374</v>
      </c>
      <c r="E4" t="s">
        <v>1375</v>
      </c>
      <c r="F4" t="s">
        <v>1727</v>
      </c>
      <c r="G4" t="s">
        <v>1734</v>
      </c>
      <c r="H4" t="s">
        <v>1939</v>
      </c>
      <c r="I4" s="10" t="s">
        <v>1220</v>
      </c>
      <c r="J4" s="26">
        <f>_xlfn.IFNA(LEFT(I4,LEN(I4)-1)*CHOOSE(MATCH(RIGHT(I4,1), {"K","M","B"},0),1000,1000000,1000000000),I4)</f>
        <v>51460000</v>
      </c>
      <c r="K4" s="10" t="s">
        <v>257</v>
      </c>
      <c r="L4" s="26">
        <f>_xlfn.IFNA(LEFT(K4,LEN(K4)-1)*CHOOSE(MATCH(RIGHT(K4,1), {"K","M","B"},0),1000,1000000,1000000000),K4)</f>
        <v>4610000</v>
      </c>
      <c r="M4" s="10" t="s">
        <v>1221</v>
      </c>
      <c r="N4" s="10" t="str">
        <f t="shared" si="0"/>
        <v>7.16</v>
      </c>
      <c r="O4" s="10">
        <f t="shared" si="1"/>
        <v>8.16</v>
      </c>
      <c r="P4" s="10" t="s">
        <v>1222</v>
      </c>
      <c r="Q4" s="10" t="str">
        <f t="shared" si="2"/>
        <v>188.75</v>
      </c>
      <c r="R4" s="10">
        <f t="shared" si="3"/>
        <v>189.75</v>
      </c>
      <c r="S4" s="24" t="s">
        <v>124</v>
      </c>
      <c r="T4" s="24">
        <f>_xlfn.IFNA(LEFT(S4,LEN(S4)-1)*CHOOSE(MATCH(RIGHT(S4,1), {"K","M","B"},0),1000,1000000,1000000000),S4)</f>
        <v>250000</v>
      </c>
      <c r="U4" s="10" t="s">
        <v>590</v>
      </c>
      <c r="V4" s="10">
        <f>_xlfn.IFNA(LEFT(U4,LEN(U4)-1)*CHOOSE(MATCH(RIGHT(U4,1), {"K","M","B"},0),1000,1000000,1000000000),U4)</f>
        <v>1450000</v>
      </c>
      <c r="W4" s="18">
        <v>44248</v>
      </c>
      <c r="X4" s="5">
        <v>44248</v>
      </c>
      <c r="Y4" s="5">
        <v>44285</v>
      </c>
      <c r="Z4">
        <f t="shared" si="4"/>
        <v>37</v>
      </c>
      <c r="AA4" t="s">
        <v>1741</v>
      </c>
    </row>
    <row r="5" spans="1:27" ht="15.75" thickBot="1" x14ac:dyDescent="0.3">
      <c r="A5">
        <v>4</v>
      </c>
      <c r="B5">
        <v>4</v>
      </c>
      <c r="C5" t="s">
        <v>1722</v>
      </c>
      <c r="D5" t="s">
        <v>1376</v>
      </c>
      <c r="E5" t="s">
        <v>1377</v>
      </c>
      <c r="F5" t="s">
        <v>1745</v>
      </c>
      <c r="G5" t="s">
        <v>1734</v>
      </c>
      <c r="H5" t="s">
        <v>1940</v>
      </c>
      <c r="I5" s="10" t="s">
        <v>1223</v>
      </c>
      <c r="J5" s="26">
        <f>_xlfn.IFNA(LEFT(I5,LEN(I5)-1)*CHOOSE(MATCH(RIGHT(I5,1), {"K","M","B"},0),1000,1000000,1000000000),I5)</f>
        <v>4560000</v>
      </c>
      <c r="K5" s="10" t="s">
        <v>1224</v>
      </c>
      <c r="L5" s="26">
        <f>_xlfn.IFNA(LEFT(K5,LEN(K5)-1)*CHOOSE(MATCH(RIGHT(K5,1), {"K","M","B"},0),1000,1000000,1000000000),K5)</f>
        <v>357950</v>
      </c>
      <c r="M5" s="10" t="s">
        <v>46</v>
      </c>
      <c r="N5" s="10" t="str">
        <f t="shared" si="0"/>
        <v>3.85</v>
      </c>
      <c r="O5" s="10">
        <f t="shared" si="1"/>
        <v>4.8499999999999996</v>
      </c>
      <c r="P5" s="10" t="s">
        <v>1225</v>
      </c>
      <c r="Q5" s="10" t="str">
        <f t="shared" si="2"/>
        <v>185.46</v>
      </c>
      <c r="R5" s="10">
        <f t="shared" si="3"/>
        <v>186.46</v>
      </c>
      <c r="S5" s="24" t="s">
        <v>1226</v>
      </c>
      <c r="T5" s="24">
        <f>_xlfn.IFNA(LEFT(S5,LEN(S5)-1)*CHOOSE(MATCH(RIGHT(S5,1), {"K","M","B"},0),1000,1000000,1000000000),S5)</f>
        <v>90000</v>
      </c>
      <c r="U5" s="10" t="s">
        <v>1227</v>
      </c>
      <c r="V5" s="10">
        <f>_xlfn.IFNA(LEFT(U5,LEN(U5)-1)*CHOOSE(MATCH(RIGHT(U5,1), {"K","M","B"},0),1000,1000000,1000000000),U5)</f>
        <v>833000</v>
      </c>
      <c r="W5" s="18">
        <v>44285</v>
      </c>
      <c r="X5" s="5">
        <v>44285</v>
      </c>
      <c r="Y5" s="5">
        <v>44287</v>
      </c>
      <c r="Z5">
        <f t="shared" si="4"/>
        <v>2</v>
      </c>
      <c r="AA5" t="s">
        <v>1741</v>
      </c>
    </row>
    <row r="6" spans="1:27" ht="15.75" thickBot="1" x14ac:dyDescent="0.3">
      <c r="A6">
        <v>5</v>
      </c>
      <c r="B6">
        <v>4</v>
      </c>
      <c r="C6" t="s">
        <v>1722</v>
      </c>
      <c r="D6" t="s">
        <v>1378</v>
      </c>
      <c r="E6" t="s">
        <v>1379</v>
      </c>
      <c r="F6" t="s">
        <v>1727</v>
      </c>
      <c r="G6" t="s">
        <v>334</v>
      </c>
      <c r="H6" t="s">
        <v>1941</v>
      </c>
      <c r="I6" s="10" t="s">
        <v>1228</v>
      </c>
      <c r="J6" s="26">
        <f>_xlfn.IFNA(LEFT(I6,LEN(I6)-1)*CHOOSE(MATCH(RIGHT(I6,1), {"K","M","B"},0),1000,1000000,1000000000),I6)</f>
        <v>42180000</v>
      </c>
      <c r="K6" s="10" t="s">
        <v>1229</v>
      </c>
      <c r="L6" s="26">
        <f>_xlfn.IFNA(LEFT(K6,LEN(K6)-1)*CHOOSE(MATCH(RIGHT(K6,1), {"K","M","B"},0),1000,1000000,1000000000),K6)</f>
        <v>986780</v>
      </c>
      <c r="M6" s="10" t="s">
        <v>1230</v>
      </c>
      <c r="N6" s="10" t="str">
        <f t="shared" si="0"/>
        <v>9.52</v>
      </c>
      <c r="O6" s="10">
        <f t="shared" si="1"/>
        <v>10.52</v>
      </c>
      <c r="P6" s="10" t="s">
        <v>1231</v>
      </c>
      <c r="Q6" s="10" t="str">
        <f t="shared" si="2"/>
        <v>156.41</v>
      </c>
      <c r="R6" s="10">
        <f t="shared" si="3"/>
        <v>157.41</v>
      </c>
      <c r="S6" s="24" t="s">
        <v>124</v>
      </c>
      <c r="T6" s="24">
        <f>_xlfn.IFNA(LEFT(S6,LEN(S6)-1)*CHOOSE(MATCH(RIGHT(S6,1), {"K","M","B"},0),1000,1000000,1000000000),S6)</f>
        <v>250000</v>
      </c>
      <c r="U6" s="10" t="s">
        <v>589</v>
      </c>
      <c r="V6" s="10">
        <f>_xlfn.IFNA(LEFT(U6,LEN(U6)-1)*CHOOSE(MATCH(RIGHT(U6,1), {"K","M","B"},0),1000,1000000,1000000000),U6)</f>
        <v>3000000</v>
      </c>
      <c r="W6" s="18">
        <v>44326</v>
      </c>
      <c r="X6" s="5">
        <v>44326</v>
      </c>
      <c r="Y6" s="5">
        <v>44526</v>
      </c>
      <c r="Z6">
        <f t="shared" si="4"/>
        <v>200</v>
      </c>
      <c r="AA6" t="s">
        <v>1741</v>
      </c>
    </row>
    <row r="7" spans="1:27" ht="15.75" thickBot="1" x14ac:dyDescent="0.3">
      <c r="A7">
        <v>6</v>
      </c>
      <c r="B7">
        <v>4</v>
      </c>
      <c r="C7" t="s">
        <v>1722</v>
      </c>
      <c r="D7" t="s">
        <v>1212</v>
      </c>
      <c r="E7" t="s">
        <v>1380</v>
      </c>
      <c r="F7" t="s">
        <v>1745</v>
      </c>
      <c r="G7" t="s">
        <v>1734</v>
      </c>
      <c r="H7" t="s">
        <v>1942</v>
      </c>
      <c r="I7" s="10" t="s">
        <v>1232</v>
      </c>
      <c r="J7" s="26">
        <f>_xlfn.IFNA(LEFT(I7,LEN(I7)-1)*CHOOSE(MATCH(RIGHT(I7,1), {"K","M","B"},0),1000,1000000,1000000000),I7)</f>
        <v>4680000</v>
      </c>
      <c r="K7" s="10" t="s">
        <v>1233</v>
      </c>
      <c r="L7" s="26">
        <f>_xlfn.IFNA(LEFT(K7,LEN(K7)-1)*CHOOSE(MATCH(RIGHT(K7,1), {"K","M","B"},0),1000,1000000,1000000000),K7)</f>
        <v>48560</v>
      </c>
      <c r="M7" s="10" t="s">
        <v>1234</v>
      </c>
      <c r="N7" s="10" t="str">
        <f t="shared" si="0"/>
        <v>0.72</v>
      </c>
      <c r="O7" s="10">
        <f t="shared" si="1"/>
        <v>1.72</v>
      </c>
      <c r="P7" s="10" t="s">
        <v>1235</v>
      </c>
      <c r="Q7" s="10" t="str">
        <f t="shared" si="2"/>
        <v>145.38</v>
      </c>
      <c r="R7" s="10">
        <f t="shared" si="3"/>
        <v>146.38</v>
      </c>
      <c r="S7" s="24" t="s">
        <v>58</v>
      </c>
      <c r="T7" s="24">
        <f>_xlfn.IFNA(LEFT(S7,LEN(S7)-1)*CHOOSE(MATCH(RIGHT(S7,1), {"K","M","B"},0),1000,1000000,1000000000),S7)</f>
        <v>150000</v>
      </c>
      <c r="U7" s="10" t="s">
        <v>697</v>
      </c>
      <c r="V7" s="10">
        <f>_xlfn.IFNA(LEFT(U7,LEN(U7)-1)*CHOOSE(MATCH(RIGHT(U7,1), {"K","M","B"},0),1000,1000000,1000000000),U7)</f>
        <v>2100000</v>
      </c>
      <c r="W7" s="18">
        <v>44215</v>
      </c>
      <c r="X7" s="5">
        <v>44216</v>
      </c>
      <c r="Y7" s="5">
        <v>44244</v>
      </c>
      <c r="Z7">
        <f t="shared" si="4"/>
        <v>28</v>
      </c>
      <c r="AA7" t="s">
        <v>1741</v>
      </c>
    </row>
    <row r="8" spans="1:27" ht="15.75" thickBot="1" x14ac:dyDescent="0.3">
      <c r="A8">
        <v>7</v>
      </c>
      <c r="B8">
        <v>4</v>
      </c>
      <c r="C8" t="s">
        <v>1722</v>
      </c>
      <c r="D8" t="s">
        <v>1381</v>
      </c>
      <c r="E8" t="s">
        <v>1382</v>
      </c>
      <c r="F8" t="s">
        <v>1727</v>
      </c>
      <c r="G8" t="s">
        <v>334</v>
      </c>
      <c r="H8" t="s">
        <v>1943</v>
      </c>
      <c r="I8" s="10" t="s">
        <v>1236</v>
      </c>
      <c r="J8" s="26">
        <f>_xlfn.IFNA(LEFT(I8,LEN(I8)-1)*CHOOSE(MATCH(RIGHT(I8,1), {"K","M","B"},0),1000,1000000,1000000000),I8)</f>
        <v>6740000</v>
      </c>
      <c r="K8" s="10" t="s">
        <v>1237</v>
      </c>
      <c r="L8" s="26">
        <f>_xlfn.IFNA(LEFT(K8,LEN(K8)-1)*CHOOSE(MATCH(RIGHT(K8,1), {"K","M","B"},0),1000,1000000,1000000000),K8)</f>
        <v>190170</v>
      </c>
      <c r="M8" s="10" t="s">
        <v>1238</v>
      </c>
      <c r="N8" s="10" t="str">
        <f t="shared" si="0"/>
        <v>2.68</v>
      </c>
      <c r="O8" s="10">
        <f t="shared" si="1"/>
        <v>3.68</v>
      </c>
      <c r="P8" s="10" t="s">
        <v>1239</v>
      </c>
      <c r="Q8" s="10" t="str">
        <f t="shared" si="2"/>
        <v>138.72</v>
      </c>
      <c r="R8" s="10">
        <f t="shared" si="3"/>
        <v>139.72</v>
      </c>
      <c r="S8" s="24" t="s">
        <v>1226</v>
      </c>
      <c r="T8" s="24">
        <f>_xlfn.IFNA(LEFT(S8,LEN(S8)-1)*CHOOSE(MATCH(RIGHT(S8,1), {"K","M","B"},0),1000,1000000,1000000000),S8)</f>
        <v>90000</v>
      </c>
      <c r="U8" s="10" t="s">
        <v>1240</v>
      </c>
      <c r="V8" s="10">
        <f>_xlfn.IFNA(LEFT(U8,LEN(U8)-1)*CHOOSE(MATCH(RIGHT(U8,1), {"K","M","B"},0),1000,1000000,1000000000),U8)</f>
        <v>715000</v>
      </c>
      <c r="W8" s="18">
        <v>44250</v>
      </c>
      <c r="X8" s="5">
        <v>44250</v>
      </c>
      <c r="Y8" s="5">
        <v>44250</v>
      </c>
      <c r="Z8">
        <f t="shared" si="4"/>
        <v>0</v>
      </c>
      <c r="AA8" t="s">
        <v>1741</v>
      </c>
    </row>
    <row r="9" spans="1:27" ht="15.75" thickBot="1" x14ac:dyDescent="0.3">
      <c r="A9">
        <v>8</v>
      </c>
      <c r="B9">
        <v>4</v>
      </c>
      <c r="C9" t="s">
        <v>1722</v>
      </c>
      <c r="D9" t="s">
        <v>1383</v>
      </c>
      <c r="E9" t="s">
        <v>1384</v>
      </c>
      <c r="F9" t="s">
        <v>1743</v>
      </c>
      <c r="G9" t="s">
        <v>1734</v>
      </c>
      <c r="H9" t="s">
        <v>1944</v>
      </c>
      <c r="I9" s="10" t="s">
        <v>619</v>
      </c>
      <c r="J9" s="26">
        <f>_xlfn.IFNA(LEFT(I9,LEN(I9)-1)*CHOOSE(MATCH(RIGHT(I9,1), {"K","M","B"},0),1000,1000000,1000000000),I9)</f>
        <v>3250000</v>
      </c>
      <c r="K9" s="10" t="s">
        <v>1241</v>
      </c>
      <c r="L9" s="26">
        <f>_xlfn.IFNA(LEFT(K9,LEN(K9)-1)*CHOOSE(MATCH(RIGHT(K9,1), {"K","M","B"},0),1000,1000000,1000000000),K9)</f>
        <v>225330</v>
      </c>
      <c r="M9" s="10" t="s">
        <v>1242</v>
      </c>
      <c r="N9" s="10" t="str">
        <f t="shared" si="0"/>
        <v>0.86</v>
      </c>
      <c r="O9" s="10">
        <f t="shared" si="1"/>
        <v>1.8599999999999999</v>
      </c>
      <c r="P9" s="10" t="s">
        <v>1243</v>
      </c>
      <c r="Q9" s="10" t="str">
        <f t="shared" si="2"/>
        <v>129.10</v>
      </c>
      <c r="R9" s="10">
        <f t="shared" si="3"/>
        <v>130.1</v>
      </c>
      <c r="S9" s="24" t="s">
        <v>150</v>
      </c>
      <c r="T9" s="24">
        <f>_xlfn.IFNA(LEFT(S9,LEN(S9)-1)*CHOOSE(MATCH(RIGHT(S9,1), {"K","M","B"},0),1000,1000000,1000000000),S9)</f>
        <v>180000</v>
      </c>
      <c r="U9" s="10" t="s">
        <v>864</v>
      </c>
      <c r="V9" s="10">
        <f>_xlfn.IFNA(LEFT(U9,LEN(U9)-1)*CHOOSE(MATCH(RIGHT(U9,1), {"K","M","B"},0),1000,1000000,1000000000),U9)</f>
        <v>3020000</v>
      </c>
      <c r="W9" s="18">
        <v>44312</v>
      </c>
      <c r="X9" s="5">
        <v>44312</v>
      </c>
      <c r="Y9" s="5">
        <v>44315</v>
      </c>
      <c r="Z9">
        <f t="shared" si="4"/>
        <v>3</v>
      </c>
      <c r="AA9" t="s">
        <v>1741</v>
      </c>
    </row>
    <row r="10" spans="1:27" ht="15.75" thickBot="1" x14ac:dyDescent="0.3">
      <c r="A10">
        <v>9</v>
      </c>
      <c r="B10">
        <v>4</v>
      </c>
      <c r="C10" t="s">
        <v>1722</v>
      </c>
      <c r="D10" t="s">
        <v>1385</v>
      </c>
      <c r="E10" t="s">
        <v>1386</v>
      </c>
      <c r="F10" t="s">
        <v>1945</v>
      </c>
      <c r="G10" t="s">
        <v>1734</v>
      </c>
      <c r="H10" t="s">
        <v>1946</v>
      </c>
      <c r="I10" s="10" t="s">
        <v>1244</v>
      </c>
      <c r="J10" s="26">
        <f>_xlfn.IFNA(LEFT(I10,LEN(I10)-1)*CHOOSE(MATCH(RIGHT(I10,1), {"K","M","B"},0),1000,1000000,1000000000),I10)</f>
        <v>9410000</v>
      </c>
      <c r="K10" s="10" t="s">
        <v>1245</v>
      </c>
      <c r="L10" s="26">
        <f>_xlfn.IFNA(LEFT(K10,LEN(K10)-1)*CHOOSE(MATCH(RIGHT(K10,1), {"K","M","B"},0),1000,1000000,1000000000),K10)</f>
        <v>207440</v>
      </c>
      <c r="M10" s="10" t="s">
        <v>1246</v>
      </c>
      <c r="N10" s="10" t="str">
        <f t="shared" si="0"/>
        <v>5.68</v>
      </c>
      <c r="O10" s="10">
        <f t="shared" si="1"/>
        <v>6.68</v>
      </c>
      <c r="P10" s="10" t="s">
        <v>1247</v>
      </c>
      <c r="Q10" s="10" t="str">
        <f t="shared" si="2"/>
        <v>122.73</v>
      </c>
      <c r="R10" s="10">
        <f t="shared" si="3"/>
        <v>123.73</v>
      </c>
      <c r="S10" s="24" t="s">
        <v>1248</v>
      </c>
      <c r="T10" s="24">
        <f>_xlfn.IFNA(LEFT(S10,LEN(S10)-1)*CHOOSE(MATCH(RIGHT(S10,1), {"K","M","B"},0),1000,1000000,1000000000),S10)</f>
        <v>25000</v>
      </c>
      <c r="U10" s="10" t="s">
        <v>846</v>
      </c>
      <c r="V10" s="10">
        <f>_xlfn.IFNA(LEFT(U10,LEN(U10)-1)*CHOOSE(MATCH(RIGHT(U10,1), {"K","M","B"},0),1000,1000000,1000000000),U10)</f>
        <v>750000</v>
      </c>
      <c r="W10" s="18">
        <v>44253</v>
      </c>
      <c r="X10" s="5">
        <v>44253</v>
      </c>
      <c r="Y10" s="5">
        <v>44293</v>
      </c>
      <c r="Z10">
        <f t="shared" si="4"/>
        <v>40</v>
      </c>
      <c r="AA10" t="s">
        <v>1741</v>
      </c>
    </row>
    <row r="11" spans="1:27" ht="15.75" thickBot="1" x14ac:dyDescent="0.3">
      <c r="A11">
        <v>10</v>
      </c>
      <c r="B11">
        <v>4</v>
      </c>
      <c r="C11" t="s">
        <v>1722</v>
      </c>
      <c r="D11" t="s">
        <v>1387</v>
      </c>
      <c r="E11" t="s">
        <v>1388</v>
      </c>
      <c r="F11" t="s">
        <v>1743</v>
      </c>
      <c r="G11" t="s">
        <v>334</v>
      </c>
      <c r="H11" t="s">
        <v>1947</v>
      </c>
      <c r="I11" s="10" t="s">
        <v>1249</v>
      </c>
      <c r="J11" s="26">
        <f>_xlfn.IFNA(LEFT(I11,LEN(I11)-1)*CHOOSE(MATCH(RIGHT(I11,1), {"K","M","B"},0),1000,1000000,1000000000),I11)</f>
        <v>294440</v>
      </c>
      <c r="K11" s="10" t="s">
        <v>1250</v>
      </c>
      <c r="L11" s="26">
        <f>_xlfn.IFNA(LEFT(K11,LEN(K11)-1)*CHOOSE(MATCH(RIGHT(K11,1), {"K","M","B"},0),1000,1000000,1000000000),K11)</f>
        <v>66430</v>
      </c>
      <c r="M11" s="10" t="s">
        <v>829</v>
      </c>
      <c r="N11" s="10" t="str">
        <f t="shared" si="0"/>
        <v>0.47</v>
      </c>
      <c r="O11" s="10">
        <f t="shared" si="1"/>
        <v>1.47</v>
      </c>
      <c r="P11" s="10" t="s">
        <v>1251</v>
      </c>
      <c r="Q11" s="10" t="str">
        <f>LEFT(P11,5)</f>
        <v>92.74</v>
      </c>
      <c r="R11" s="10">
        <f t="shared" si="3"/>
        <v>93.74</v>
      </c>
      <c r="S11" s="24" t="s">
        <v>1252</v>
      </c>
      <c r="T11" s="24">
        <f>_xlfn.IFNA(LEFT(S11,LEN(S11)-1)*CHOOSE(MATCH(RIGHT(S11,1), {"K","M","B"},0),1000,1000000,1000000000),S11)</f>
        <v>50000</v>
      </c>
      <c r="U11" s="10" t="s">
        <v>293</v>
      </c>
      <c r="V11" s="10">
        <f>_xlfn.IFNA(LEFT(U11,LEN(U11)-1)*CHOOSE(MATCH(RIGHT(U11,1), {"K","M","B"},0),1000,1000000,1000000000),U11)</f>
        <v>1000000</v>
      </c>
      <c r="W11" s="18">
        <v>44231</v>
      </c>
      <c r="X11" s="5">
        <v>44231</v>
      </c>
      <c r="Y11" s="5">
        <v>44248</v>
      </c>
      <c r="Z11">
        <f t="shared" si="4"/>
        <v>17</v>
      </c>
      <c r="AA11" t="s">
        <v>1741</v>
      </c>
    </row>
    <row r="12" spans="1:27" ht="15.75" thickBot="1" x14ac:dyDescent="0.3">
      <c r="A12">
        <v>11</v>
      </c>
      <c r="B12">
        <v>4</v>
      </c>
      <c r="C12" t="s">
        <v>1722</v>
      </c>
      <c r="D12" t="s">
        <v>1389</v>
      </c>
      <c r="E12" t="s">
        <v>1390</v>
      </c>
      <c r="F12" t="s">
        <v>1745</v>
      </c>
      <c r="G12" t="s">
        <v>1734</v>
      </c>
      <c r="H12" t="s">
        <v>1948</v>
      </c>
      <c r="I12" s="10" t="s">
        <v>663</v>
      </c>
      <c r="J12" s="26">
        <f>_xlfn.IFNA(LEFT(I12,LEN(I12)-1)*CHOOSE(MATCH(RIGHT(I12,1), {"K","M","B"},0),1000,1000000,1000000000),I12)</f>
        <v>2560000</v>
      </c>
      <c r="K12" s="10" t="s">
        <v>1253</v>
      </c>
      <c r="L12" s="26">
        <f>_xlfn.IFNA(LEFT(K12,LEN(K12)-1)*CHOOSE(MATCH(RIGHT(K12,1), {"K","M","B"},0),1000,1000000,1000000000),K12)</f>
        <v>549070</v>
      </c>
      <c r="M12" s="10" t="s">
        <v>51</v>
      </c>
      <c r="N12" s="10" t="str">
        <f t="shared" si="0"/>
        <v>0.50</v>
      </c>
      <c r="O12" s="10">
        <f t="shared" si="1"/>
        <v>1.5</v>
      </c>
      <c r="P12" s="10" t="s">
        <v>1254</v>
      </c>
      <c r="Q12" s="10" t="str">
        <f t="shared" ref="Q12:Q72" si="5">LEFT(P12,5)</f>
        <v>90.90</v>
      </c>
      <c r="R12" s="10">
        <f t="shared" si="3"/>
        <v>91.9</v>
      </c>
      <c r="S12" s="24" t="s">
        <v>1255</v>
      </c>
      <c r="T12" s="24">
        <f>_xlfn.IFNA(LEFT(S12,LEN(S12)-1)*CHOOSE(MATCH(RIGHT(S12,1), {"K","M","B"},0),1000,1000000,1000000000),S12)</f>
        <v>204000</v>
      </c>
      <c r="U12" s="10" t="s">
        <v>1256</v>
      </c>
      <c r="V12" s="10">
        <f>_xlfn.IFNA(LEFT(U12,LEN(U12)-1)*CHOOSE(MATCH(RIGHT(U12,1), {"K","M","B"},0),1000,1000000,1000000000),U12)</f>
        <v>2530000</v>
      </c>
      <c r="W12" s="18">
        <v>44284</v>
      </c>
      <c r="X12" s="5">
        <v>44284</v>
      </c>
      <c r="Y12" s="5">
        <v>44284</v>
      </c>
      <c r="Z12">
        <f t="shared" si="4"/>
        <v>0</v>
      </c>
      <c r="AA12" t="s">
        <v>1741</v>
      </c>
    </row>
    <row r="13" spans="1:27" ht="15.75" thickBot="1" x14ac:dyDescent="0.3">
      <c r="A13">
        <v>12</v>
      </c>
      <c r="B13">
        <v>4</v>
      </c>
      <c r="C13" t="s">
        <v>1722</v>
      </c>
      <c r="D13" t="s">
        <v>1391</v>
      </c>
      <c r="E13" t="s">
        <v>1392</v>
      </c>
      <c r="F13" t="s">
        <v>1949</v>
      </c>
      <c r="G13" t="s">
        <v>1734</v>
      </c>
      <c r="H13" t="s">
        <v>1950</v>
      </c>
      <c r="I13" s="10" t="s">
        <v>1257</v>
      </c>
      <c r="J13" s="26">
        <f>_xlfn.IFNA(LEFT(I13,LEN(I13)-1)*CHOOSE(MATCH(RIGHT(I13,1), {"K","M","B"},0),1000,1000000,1000000000),I13)</f>
        <v>8740000</v>
      </c>
      <c r="K13" s="10" t="s">
        <v>1216</v>
      </c>
      <c r="L13" s="26">
        <f>_xlfn.IFNA(LEFT(K13,LEN(K13)-1)*CHOOSE(MATCH(RIGHT(K13,1), {"K","M","B"},0),1000,1000000,1000000000),K13)</f>
        <v>2680000</v>
      </c>
      <c r="M13" s="10" t="s">
        <v>336</v>
      </c>
      <c r="N13" s="10" t="str">
        <f t="shared" si="0"/>
        <v>0.68</v>
      </c>
      <c r="O13" s="10">
        <f t="shared" si="1"/>
        <v>1.6800000000000002</v>
      </c>
      <c r="P13" s="10" t="s">
        <v>1258</v>
      </c>
      <c r="Q13" s="10" t="str">
        <f t="shared" si="5"/>
        <v>86.66</v>
      </c>
      <c r="R13" s="10">
        <f t="shared" si="3"/>
        <v>87.66</v>
      </c>
      <c r="S13" s="24" t="s">
        <v>1259</v>
      </c>
      <c r="T13" s="24">
        <f>_xlfn.IFNA(LEFT(S13,LEN(S13)-1)*CHOOSE(MATCH(RIGHT(S13,1), {"K","M","B"},0),1000,1000000,1000000000),S13)</f>
        <v>305500</v>
      </c>
      <c r="U13" s="10" t="s">
        <v>859</v>
      </c>
      <c r="V13" s="10">
        <f>_xlfn.IFNA(LEFT(U13,LEN(U13)-1)*CHOOSE(MATCH(RIGHT(U13,1), {"K","M","B"},0),1000,1000000,1000000000),U13)</f>
        <v>2710000</v>
      </c>
      <c r="W13" s="18">
        <v>44325</v>
      </c>
      <c r="X13" s="5">
        <v>44325</v>
      </c>
      <c r="Y13" s="5">
        <v>44331</v>
      </c>
      <c r="Z13">
        <f t="shared" si="4"/>
        <v>6</v>
      </c>
      <c r="AA13" t="s">
        <v>1741</v>
      </c>
    </row>
    <row r="14" spans="1:27" ht="15.75" thickBot="1" x14ac:dyDescent="0.3">
      <c r="A14">
        <v>13</v>
      </c>
      <c r="B14">
        <v>4</v>
      </c>
      <c r="C14" t="s">
        <v>1722</v>
      </c>
      <c r="D14" t="s">
        <v>1393</v>
      </c>
      <c r="E14" t="s">
        <v>1394</v>
      </c>
      <c r="F14" t="s">
        <v>1727</v>
      </c>
      <c r="G14" t="s">
        <v>1734</v>
      </c>
      <c r="H14" t="s">
        <v>2041</v>
      </c>
      <c r="I14" s="10" t="s">
        <v>1260</v>
      </c>
      <c r="J14" s="26">
        <f>_xlfn.IFNA(LEFT(I14,LEN(I14)-1)*CHOOSE(MATCH(RIGHT(I14,1), {"K","M","B"},0),1000,1000000,1000000000),I14)</f>
        <v>874540</v>
      </c>
      <c r="K14" s="10" t="s">
        <v>1261</v>
      </c>
      <c r="L14" s="26">
        <f>_xlfn.IFNA(LEFT(K14,LEN(K14)-1)*CHOOSE(MATCH(RIGHT(K14,1), {"K","M","B"},0),1000,1000000,1000000000),K14)</f>
        <v>25990</v>
      </c>
      <c r="M14" s="10" t="s">
        <v>1262</v>
      </c>
      <c r="N14" s="10" t="str">
        <f t="shared" si="0"/>
        <v>1.73</v>
      </c>
      <c r="O14" s="10">
        <f t="shared" si="1"/>
        <v>2.73</v>
      </c>
      <c r="P14" s="10" t="s">
        <v>1263</v>
      </c>
      <c r="Q14" s="10" t="str">
        <f t="shared" si="5"/>
        <v>78.62</v>
      </c>
      <c r="R14" s="10">
        <f t="shared" si="3"/>
        <v>79.62</v>
      </c>
      <c r="S14" s="24" t="s">
        <v>154</v>
      </c>
      <c r="T14" s="24">
        <f>_xlfn.IFNA(LEFT(S14,LEN(S14)-1)*CHOOSE(MATCH(RIGHT(S14,1), {"K","M","B"},0),1000,1000000,1000000000),S14)</f>
        <v>60000</v>
      </c>
      <c r="U14" s="10" t="s">
        <v>154</v>
      </c>
      <c r="V14" s="10">
        <f>_xlfn.IFNA(LEFT(U14,LEN(U14)-1)*CHOOSE(MATCH(RIGHT(U14,1), {"K","M","B"},0),1000,1000000,1000000000),U14)</f>
        <v>60000</v>
      </c>
      <c r="W14" s="18">
        <v>44210</v>
      </c>
      <c r="X14" s="5">
        <v>44210</v>
      </c>
      <c r="Y14" s="5">
        <v>44238</v>
      </c>
      <c r="Z14">
        <f t="shared" si="4"/>
        <v>28</v>
      </c>
      <c r="AA14" t="s">
        <v>1741</v>
      </c>
    </row>
    <row r="15" spans="1:27" ht="15.75" thickBot="1" x14ac:dyDescent="0.3">
      <c r="A15">
        <v>14</v>
      </c>
      <c r="B15">
        <v>4</v>
      </c>
      <c r="C15" t="s">
        <v>1722</v>
      </c>
      <c r="D15" t="s">
        <v>1395</v>
      </c>
      <c r="E15" t="s">
        <v>1396</v>
      </c>
      <c r="F15" t="s">
        <v>1727</v>
      </c>
      <c r="G15" t="s">
        <v>1739</v>
      </c>
      <c r="H15" t="s">
        <v>1951</v>
      </c>
      <c r="I15" s="10" t="s">
        <v>705</v>
      </c>
      <c r="J15" s="26">
        <f>_xlfn.IFNA(LEFT(I15,LEN(I15)-1)*CHOOSE(MATCH(RIGHT(I15,1), {"K","M","B"},0),1000,1000000,1000000000),I15)</f>
        <v>5720000</v>
      </c>
      <c r="K15" s="10" t="s">
        <v>1264</v>
      </c>
      <c r="L15" s="26">
        <f>_xlfn.IFNA(LEFT(K15,LEN(K15)-1)*CHOOSE(MATCH(RIGHT(K15,1), {"K","M","B"},0),1000,1000000,1000000000),K15)</f>
        <v>621340</v>
      </c>
      <c r="M15" s="10" t="s">
        <v>1265</v>
      </c>
      <c r="N15" s="10" t="str">
        <f t="shared" si="0"/>
        <v>3.21</v>
      </c>
      <c r="O15" s="10">
        <f t="shared" si="1"/>
        <v>4.21</v>
      </c>
      <c r="P15" s="10" t="s">
        <v>1266</v>
      </c>
      <c r="Q15" s="10" t="str">
        <f t="shared" si="5"/>
        <v>72.29</v>
      </c>
      <c r="R15" s="10">
        <f t="shared" si="3"/>
        <v>73.290000000000006</v>
      </c>
      <c r="S15" s="24" t="s">
        <v>91</v>
      </c>
      <c r="T15" s="24">
        <f>_xlfn.IFNA(LEFT(S15,LEN(S15)-1)*CHOOSE(MATCH(RIGHT(S15,1), {"K","M","B"},0),1000,1000000,1000000000),S15)</f>
        <v>100000</v>
      </c>
      <c r="U15" s="10" t="s">
        <v>1267</v>
      </c>
      <c r="V15" s="10">
        <f>_xlfn.IFNA(LEFT(U15,LEN(U15)-1)*CHOOSE(MATCH(RIGHT(U15,1), {"K","M","B"},0),1000,1000000,1000000000),U15)</f>
        <v>11610000</v>
      </c>
      <c r="W15" s="18">
        <v>44298</v>
      </c>
      <c r="X15" s="5">
        <v>44298</v>
      </c>
      <c r="Y15" s="5">
        <v>44299</v>
      </c>
      <c r="Z15">
        <f t="shared" si="4"/>
        <v>1</v>
      </c>
      <c r="AA15" t="s">
        <v>1741</v>
      </c>
    </row>
    <row r="16" spans="1:27" ht="15.75" thickBot="1" x14ac:dyDescent="0.3">
      <c r="A16">
        <v>15</v>
      </c>
      <c r="B16">
        <v>4</v>
      </c>
      <c r="C16" t="s">
        <v>1722</v>
      </c>
      <c r="D16" t="s">
        <v>1397</v>
      </c>
      <c r="E16" t="s">
        <v>1398</v>
      </c>
      <c r="F16" t="s">
        <v>1743</v>
      </c>
      <c r="G16" t="s">
        <v>334</v>
      </c>
      <c r="H16" t="s">
        <v>1952</v>
      </c>
      <c r="I16" s="10">
        <v>0</v>
      </c>
      <c r="J16" s="26">
        <v>0</v>
      </c>
      <c r="K16" s="11">
        <v>988.7</v>
      </c>
      <c r="L16" s="26">
        <f>_xlfn.IFNA(LEFT(K16,LEN(K16)-1)*CHOOSE(MATCH(RIGHT(K16,1), {"K","M","B"},0),1000,1000000,1000000000),K16)</f>
        <v>988.7</v>
      </c>
      <c r="M16" s="10" t="s">
        <v>227</v>
      </c>
      <c r="N16" s="10" t="str">
        <f t="shared" si="0"/>
        <v>0.36</v>
      </c>
      <c r="O16" s="10">
        <f t="shared" si="1"/>
        <v>1.3599999999999999</v>
      </c>
      <c r="P16" s="10" t="s">
        <v>1268</v>
      </c>
      <c r="Q16" s="10" t="str">
        <f t="shared" si="5"/>
        <v>72.04</v>
      </c>
      <c r="R16" s="10">
        <f t="shared" si="3"/>
        <v>73.040000000000006</v>
      </c>
      <c r="S16" s="24" t="s">
        <v>640</v>
      </c>
      <c r="T16" s="24">
        <f>_xlfn.IFNA(LEFT(S16,LEN(S16)-1)*CHOOSE(MATCH(RIGHT(S16,1), {"K","M","B"},0),1000,1000000,1000000000),S16)</f>
        <v>195000</v>
      </c>
      <c r="U16" s="10" t="s">
        <v>1269</v>
      </c>
      <c r="V16" s="10">
        <f>_xlfn.IFNA(LEFT(U16,LEN(U16)-1)*CHOOSE(MATCH(RIGHT(U16,1), {"K","M","B"},0),1000,1000000,1000000000),U16)</f>
        <v>1850000</v>
      </c>
      <c r="W16" s="18">
        <v>44489</v>
      </c>
      <c r="X16" s="5">
        <v>44489</v>
      </c>
      <c r="Y16" s="5">
        <v>44499</v>
      </c>
      <c r="Z16">
        <f t="shared" si="4"/>
        <v>10</v>
      </c>
      <c r="AA16" t="s">
        <v>1742</v>
      </c>
    </row>
    <row r="17" spans="1:27" ht="15.75" thickBot="1" x14ac:dyDescent="0.3">
      <c r="A17">
        <v>16</v>
      </c>
      <c r="B17">
        <v>4</v>
      </c>
      <c r="C17" t="s">
        <v>1722</v>
      </c>
      <c r="D17" t="s">
        <v>1399</v>
      </c>
      <c r="E17" t="s">
        <v>1400</v>
      </c>
      <c r="F17" t="s">
        <v>1727</v>
      </c>
      <c r="G17" t="s">
        <v>1734</v>
      </c>
      <c r="H17" t="s">
        <v>1953</v>
      </c>
      <c r="I17" s="10" t="s">
        <v>1270</v>
      </c>
      <c r="J17" s="26">
        <f>_xlfn.IFNA(LEFT(I17,LEN(I17)-1)*CHOOSE(MATCH(RIGHT(I17,1), {"K","M","B"},0),1000,1000000,1000000000),I17)</f>
        <v>3050000</v>
      </c>
      <c r="K17" s="10" t="s">
        <v>1271</v>
      </c>
      <c r="L17" s="26">
        <f>_xlfn.IFNA(LEFT(K17,LEN(K17)-1)*CHOOSE(MATCH(RIGHT(K17,1), {"K","M","B"},0),1000,1000000,1000000000),K17)</f>
        <v>717540</v>
      </c>
      <c r="M17" s="10" t="s">
        <v>1102</v>
      </c>
      <c r="N17" s="10" t="str">
        <f t="shared" si="0"/>
        <v>0.31</v>
      </c>
      <c r="O17" s="10">
        <f t="shared" si="1"/>
        <v>1.31</v>
      </c>
      <c r="P17" s="10" t="s">
        <v>1272</v>
      </c>
      <c r="Q17" s="10" t="str">
        <f t="shared" si="5"/>
        <v>55.14</v>
      </c>
      <c r="R17" s="10">
        <f t="shared" si="3"/>
        <v>56.14</v>
      </c>
      <c r="S17" s="24" t="s">
        <v>571</v>
      </c>
      <c r="T17" s="24">
        <f>_xlfn.IFNA(LEFT(S17,LEN(S17)-1)*CHOOSE(MATCH(RIGHT(S17,1), {"K","M","B"},0),1000,1000000,1000000000),S17)</f>
        <v>300000</v>
      </c>
      <c r="U17" s="10" t="s">
        <v>95</v>
      </c>
      <c r="V17" s="10">
        <f>_xlfn.IFNA(LEFT(U17,LEN(U17)-1)*CHOOSE(MATCH(RIGHT(U17,1), {"K","M","B"},0),1000,1000000,1000000000),U17)</f>
        <v>3750000</v>
      </c>
      <c r="W17" s="18">
        <v>44279</v>
      </c>
      <c r="X17" s="5">
        <v>44279</v>
      </c>
      <c r="Y17" s="5">
        <v>44279</v>
      </c>
      <c r="Z17">
        <f t="shared" si="4"/>
        <v>0</v>
      </c>
      <c r="AA17" t="s">
        <v>1741</v>
      </c>
    </row>
    <row r="18" spans="1:27" ht="15.75" thickBot="1" x14ac:dyDescent="0.3">
      <c r="A18">
        <v>17</v>
      </c>
      <c r="B18">
        <v>4</v>
      </c>
      <c r="C18" t="s">
        <v>1722</v>
      </c>
      <c r="D18" t="s">
        <v>1401</v>
      </c>
      <c r="E18" t="s">
        <v>1402</v>
      </c>
      <c r="F18" t="s">
        <v>1745</v>
      </c>
      <c r="G18" t="s">
        <v>1734</v>
      </c>
      <c r="H18" t="s">
        <v>1954</v>
      </c>
      <c r="I18" s="10" t="s">
        <v>659</v>
      </c>
      <c r="J18" s="26">
        <f>_xlfn.IFNA(LEFT(I18,LEN(I18)-1)*CHOOSE(MATCH(RIGHT(I18,1), {"K","M","B"},0),1000,1000000,1000000000),I18)</f>
        <v>3090000</v>
      </c>
      <c r="K18" s="10" t="s">
        <v>1273</v>
      </c>
      <c r="L18" s="26">
        <f>_xlfn.IFNA(LEFT(K18,LEN(K18)-1)*CHOOSE(MATCH(RIGHT(K18,1), {"K","M","B"},0),1000,1000000,1000000000),K18)</f>
        <v>243630</v>
      </c>
      <c r="M18" s="10" t="s">
        <v>738</v>
      </c>
      <c r="N18" s="10" t="str">
        <f t="shared" si="0"/>
        <v>0.38</v>
      </c>
      <c r="O18" s="10">
        <f t="shared" si="1"/>
        <v>1.38</v>
      </c>
      <c r="P18" s="10" t="s">
        <v>1274</v>
      </c>
      <c r="Q18" s="10" t="str">
        <f t="shared" si="5"/>
        <v>52.30</v>
      </c>
      <c r="R18" s="10">
        <f t="shared" si="3"/>
        <v>53.3</v>
      </c>
      <c r="S18" s="24" t="s">
        <v>124</v>
      </c>
      <c r="T18" s="24">
        <f>_xlfn.IFNA(LEFT(S18,LEN(S18)-1)*CHOOSE(MATCH(RIGHT(S18,1), {"K","M","B"},0),1000,1000000,1000000000),S18)</f>
        <v>250000</v>
      </c>
      <c r="U18" s="10" t="s">
        <v>106</v>
      </c>
      <c r="V18" s="10">
        <f>_xlfn.IFNA(LEFT(U18,LEN(U18)-1)*CHOOSE(MATCH(RIGHT(U18,1), {"K","M","B"},0),1000,1000000,1000000000),U18)</f>
        <v>900000</v>
      </c>
      <c r="W18" s="18">
        <v>44235</v>
      </c>
      <c r="X18" s="5">
        <v>44235</v>
      </c>
      <c r="Y18" s="5">
        <v>44236</v>
      </c>
      <c r="Z18">
        <f t="shared" si="4"/>
        <v>1</v>
      </c>
      <c r="AA18" t="s">
        <v>1741</v>
      </c>
    </row>
    <row r="19" spans="1:27" ht="15.75" thickBot="1" x14ac:dyDescent="0.3">
      <c r="A19">
        <v>18</v>
      </c>
      <c r="B19">
        <v>4</v>
      </c>
      <c r="C19" t="s">
        <v>1722</v>
      </c>
      <c r="D19" t="s">
        <v>1403</v>
      </c>
      <c r="E19" t="s">
        <v>1404</v>
      </c>
      <c r="F19" t="s">
        <v>1821</v>
      </c>
      <c r="G19" t="s">
        <v>334</v>
      </c>
      <c r="H19" t="s">
        <v>1955</v>
      </c>
      <c r="I19" s="10" t="s">
        <v>1275</v>
      </c>
      <c r="J19" s="26">
        <f>_xlfn.IFNA(LEFT(I19,LEN(I19)-1)*CHOOSE(MATCH(RIGHT(I19,1), {"K","M","B"},0),1000,1000000,1000000000),I19)</f>
        <v>2850000</v>
      </c>
      <c r="K19" s="10" t="s">
        <v>1276</v>
      </c>
      <c r="L19" s="26">
        <f>_xlfn.IFNA(LEFT(K19,LEN(K19)-1)*CHOOSE(MATCH(RIGHT(K19,1), {"K","M","B"},0),1000,1000000,1000000000),K19)</f>
        <v>472620</v>
      </c>
      <c r="M19" s="10" t="s">
        <v>816</v>
      </c>
      <c r="N19" s="10" t="str">
        <f t="shared" si="0"/>
        <v>0.19</v>
      </c>
      <c r="O19" s="10">
        <f t="shared" si="1"/>
        <v>1.19</v>
      </c>
      <c r="P19" s="10" t="s">
        <v>1277</v>
      </c>
      <c r="Q19" s="10" t="str">
        <f t="shared" si="5"/>
        <v>52.19</v>
      </c>
      <c r="R19" s="10">
        <f t="shared" si="3"/>
        <v>53.19</v>
      </c>
      <c r="S19" s="24" t="s">
        <v>150</v>
      </c>
      <c r="T19" s="24">
        <f>_xlfn.IFNA(LEFT(S19,LEN(S19)-1)*CHOOSE(MATCH(RIGHT(S19,1), {"K","M","B"},0),1000,1000000,1000000000),S19)</f>
        <v>180000</v>
      </c>
      <c r="U19" s="10" t="s">
        <v>1278</v>
      </c>
      <c r="V19" s="10">
        <f>_xlfn.IFNA(LEFT(U19,LEN(U19)-1)*CHOOSE(MATCH(RIGHT(U19,1), {"K","M","B"},0),1000,1000000,1000000000),U19)</f>
        <v>4260000</v>
      </c>
      <c r="W19" s="18">
        <v>44482</v>
      </c>
      <c r="X19" s="5">
        <v>44482</v>
      </c>
      <c r="Y19" s="5">
        <v>44502</v>
      </c>
      <c r="Z19">
        <f t="shared" si="4"/>
        <v>20</v>
      </c>
      <c r="AA19" t="s">
        <v>1741</v>
      </c>
    </row>
    <row r="20" spans="1:27" ht="15.75" thickBot="1" x14ac:dyDescent="0.3">
      <c r="A20">
        <v>19</v>
      </c>
      <c r="B20">
        <v>4</v>
      </c>
      <c r="C20" t="s">
        <v>1722</v>
      </c>
      <c r="D20" t="s">
        <v>384</v>
      </c>
      <c r="E20" t="s">
        <v>385</v>
      </c>
      <c r="F20" t="s">
        <v>1745</v>
      </c>
      <c r="G20" t="s">
        <v>1734</v>
      </c>
      <c r="H20" t="s">
        <v>1770</v>
      </c>
      <c r="I20" s="10" t="s">
        <v>1279</v>
      </c>
      <c r="J20" s="26">
        <f>_xlfn.IFNA(LEFT(I20,LEN(I20)-1)*CHOOSE(MATCH(RIGHT(I20,1), {"K","M","B"},0),1000,1000000,1000000000),I20)</f>
        <v>219500</v>
      </c>
      <c r="K20" s="10" t="s">
        <v>1280</v>
      </c>
      <c r="L20" s="26">
        <f>_xlfn.IFNA(LEFT(K20,LEN(K20)-1)*CHOOSE(MATCH(RIGHT(K20,1), {"K","M","B"},0),1000,1000000,1000000000),K20)</f>
        <v>7770</v>
      </c>
      <c r="M20" s="10" t="s">
        <v>162</v>
      </c>
      <c r="N20" s="10" t="str">
        <f t="shared" si="0"/>
        <v>0.05</v>
      </c>
      <c r="O20" s="10">
        <f t="shared" si="1"/>
        <v>1.05</v>
      </c>
      <c r="P20" s="10" t="s">
        <v>163</v>
      </c>
      <c r="Q20" s="10" t="str">
        <f t="shared" si="5"/>
        <v>47.10</v>
      </c>
      <c r="R20" s="10">
        <f t="shared" si="3"/>
        <v>48.1</v>
      </c>
      <c r="S20" s="24" t="s">
        <v>48</v>
      </c>
      <c r="T20" s="24">
        <f>_xlfn.IFNA(LEFT(S20,LEN(S20)-1)*CHOOSE(MATCH(RIGHT(S20,1), {"K","M","B"},0),1000,1000000,1000000000),S20)</f>
        <v>400000</v>
      </c>
      <c r="U20" s="10" t="s">
        <v>165</v>
      </c>
      <c r="V20" s="10">
        <f>_xlfn.IFNA(LEFT(U20,LEN(U20)-1)*CHOOSE(MATCH(RIGHT(U20,1), {"K","M","B"},0),1000,1000000,1000000000),U20)</f>
        <v>5100000</v>
      </c>
      <c r="W20" s="18">
        <v>44467</v>
      </c>
      <c r="X20" s="5">
        <v>44468</v>
      </c>
      <c r="Y20" s="5">
        <v>44483</v>
      </c>
      <c r="Z20">
        <f t="shared" si="4"/>
        <v>15</v>
      </c>
      <c r="AA20" t="s">
        <v>1741</v>
      </c>
    </row>
    <row r="21" spans="1:27" ht="15.75" thickBot="1" x14ac:dyDescent="0.3">
      <c r="A21">
        <v>20</v>
      </c>
      <c r="B21">
        <v>4</v>
      </c>
      <c r="C21" t="s">
        <v>1722</v>
      </c>
      <c r="D21" t="s">
        <v>1405</v>
      </c>
      <c r="E21" t="s">
        <v>1406</v>
      </c>
      <c r="F21" t="s">
        <v>1727</v>
      </c>
      <c r="G21" t="s">
        <v>1734</v>
      </c>
      <c r="H21" t="s">
        <v>1956</v>
      </c>
      <c r="I21" s="10" t="s">
        <v>1281</v>
      </c>
      <c r="J21" s="26">
        <f>_xlfn.IFNA(LEFT(I21,LEN(I21)-1)*CHOOSE(MATCH(RIGHT(I21,1), {"K","M","B"},0),1000,1000000,1000000000),I21)</f>
        <v>1480000</v>
      </c>
      <c r="K21" s="10" t="s">
        <v>1282</v>
      </c>
      <c r="L21" s="26">
        <f>_xlfn.IFNA(LEFT(K21,LEN(K21)-1)*CHOOSE(MATCH(RIGHT(K21,1), {"K","M","B"},0),1000,1000000,1000000000),K21)</f>
        <v>57760</v>
      </c>
      <c r="M21" s="10" t="s">
        <v>1283</v>
      </c>
      <c r="N21" s="10" t="str">
        <f t="shared" si="0"/>
        <v>0.18</v>
      </c>
      <c r="O21" s="10">
        <f t="shared" si="1"/>
        <v>1.18</v>
      </c>
      <c r="P21" s="10" t="s">
        <v>1284</v>
      </c>
      <c r="Q21" s="10" t="str">
        <f t="shared" si="5"/>
        <v>44.37</v>
      </c>
      <c r="R21" s="10">
        <f t="shared" si="3"/>
        <v>45.37</v>
      </c>
      <c r="S21" s="24" t="s">
        <v>58</v>
      </c>
      <c r="T21" s="24">
        <f>_xlfn.IFNA(LEFT(S21,LEN(S21)-1)*CHOOSE(MATCH(RIGHT(S21,1), {"K","M","B"},0),1000,1000000,1000000000),S21)</f>
        <v>150000</v>
      </c>
      <c r="U21" s="10" t="s">
        <v>267</v>
      </c>
      <c r="V21" s="10">
        <f>_xlfn.IFNA(LEFT(U21,LEN(U21)-1)*CHOOSE(MATCH(RIGHT(U21,1), {"K","M","B"},0),1000,1000000,1000000000),U21)</f>
        <v>1760000</v>
      </c>
      <c r="W21" s="18">
        <v>44225</v>
      </c>
      <c r="X21" s="5">
        <v>44225</v>
      </c>
      <c r="Y21" s="5">
        <v>44229</v>
      </c>
      <c r="Z21">
        <f t="shared" si="4"/>
        <v>4</v>
      </c>
      <c r="AA21" t="s">
        <v>1741</v>
      </c>
    </row>
    <row r="22" spans="1:27" ht="15.75" thickBot="1" x14ac:dyDescent="0.3">
      <c r="A22">
        <v>21</v>
      </c>
      <c r="B22">
        <v>4</v>
      </c>
      <c r="C22" t="s">
        <v>1722</v>
      </c>
      <c r="D22" t="s">
        <v>1407</v>
      </c>
      <c r="E22" t="s">
        <v>1408</v>
      </c>
      <c r="F22" t="s">
        <v>1727</v>
      </c>
      <c r="G22" t="s">
        <v>1734</v>
      </c>
      <c r="H22" t="s">
        <v>1957</v>
      </c>
      <c r="I22" s="10" t="s">
        <v>338</v>
      </c>
      <c r="J22" s="26">
        <f>_xlfn.IFNA(LEFT(I22,LEN(I22)-1)*CHOOSE(MATCH(RIGHT(I22,1), {"K","M","B"},0),1000,1000000,1000000000),I22)</f>
        <v>4850000</v>
      </c>
      <c r="K22" s="10" t="s">
        <v>1285</v>
      </c>
      <c r="L22" s="26">
        <f>_xlfn.IFNA(LEFT(K22,LEN(K22)-1)*CHOOSE(MATCH(RIGHT(K22,1), {"K","M","B"},0),1000,1000000,1000000000),K22)</f>
        <v>157190</v>
      </c>
      <c r="M22" s="10" t="s">
        <v>1286</v>
      </c>
      <c r="N22" s="10" t="str">
        <f t="shared" si="0"/>
        <v>2.12</v>
      </c>
      <c r="O22" s="10">
        <f t="shared" si="1"/>
        <v>3.12</v>
      </c>
      <c r="P22" s="10" t="s">
        <v>1287</v>
      </c>
      <c r="Q22" s="10" t="str">
        <f t="shared" si="5"/>
        <v>43.84</v>
      </c>
      <c r="R22" s="10">
        <f t="shared" si="3"/>
        <v>44.84</v>
      </c>
      <c r="S22" s="24" t="s">
        <v>120</v>
      </c>
      <c r="T22" s="24">
        <f>_xlfn.IFNA(LEFT(S22,LEN(S22)-1)*CHOOSE(MATCH(RIGHT(S22,1), {"K","M","B"},0),1000,1000000,1000000000),S22)</f>
        <v>125000</v>
      </c>
      <c r="U22" s="10" t="s">
        <v>577</v>
      </c>
      <c r="V22" s="10">
        <f>_xlfn.IFNA(LEFT(U22,LEN(U22)-1)*CHOOSE(MATCH(RIGHT(U22,1), {"K","M","B"},0),1000,1000000,1000000000),U22)</f>
        <v>875000</v>
      </c>
      <c r="W22" s="18">
        <v>44181</v>
      </c>
      <c r="X22" s="5">
        <v>44182</v>
      </c>
      <c r="Y22" s="22">
        <v>44213</v>
      </c>
      <c r="Z22">
        <f t="shared" si="4"/>
        <v>31</v>
      </c>
      <c r="AA22" t="s">
        <v>1741</v>
      </c>
    </row>
    <row r="23" spans="1:27" ht="15.75" thickBot="1" x14ac:dyDescent="0.3">
      <c r="A23">
        <v>22</v>
      </c>
      <c r="B23">
        <v>4</v>
      </c>
      <c r="C23" t="s">
        <v>1722</v>
      </c>
      <c r="D23" t="s">
        <v>1409</v>
      </c>
      <c r="E23" t="s">
        <v>1410</v>
      </c>
      <c r="F23" t="s">
        <v>1727</v>
      </c>
      <c r="G23" t="s">
        <v>1731</v>
      </c>
      <c r="H23" t="s">
        <v>1958</v>
      </c>
      <c r="I23" s="10" t="s">
        <v>1288</v>
      </c>
      <c r="J23" s="26">
        <f>_xlfn.IFNA(LEFT(I23,LEN(I23)-1)*CHOOSE(MATCH(RIGHT(I23,1), {"K","M","B"},0),1000,1000000,1000000000),I23)</f>
        <v>5330000</v>
      </c>
      <c r="K23" s="10" t="s">
        <v>1289</v>
      </c>
      <c r="L23" s="26">
        <f>_xlfn.IFNA(LEFT(K23,LEN(K23)-1)*CHOOSE(MATCH(RIGHT(K23,1), {"K","M","B"},0),1000,1000000,1000000000),K23)</f>
        <v>115010</v>
      </c>
      <c r="M23" s="10" t="s">
        <v>823</v>
      </c>
      <c r="N23" s="10" t="str">
        <f t="shared" si="0"/>
        <v>0.39</v>
      </c>
      <c r="O23" s="10">
        <f t="shared" si="1"/>
        <v>1.3900000000000001</v>
      </c>
      <c r="P23" s="10" t="s">
        <v>1290</v>
      </c>
      <c r="Q23" s="10" t="str">
        <f t="shared" si="5"/>
        <v>43.81</v>
      </c>
      <c r="R23" s="10">
        <f t="shared" si="3"/>
        <v>44.81</v>
      </c>
      <c r="S23" s="24" t="s">
        <v>91</v>
      </c>
      <c r="T23" s="24">
        <f>_xlfn.IFNA(LEFT(S23,LEN(S23)-1)*CHOOSE(MATCH(RIGHT(S23,1), {"K","M","B"},0),1000,1000000,1000000000),S23)</f>
        <v>100000</v>
      </c>
      <c r="U23" s="10" t="s">
        <v>1291</v>
      </c>
      <c r="V23" s="10">
        <f>_xlfn.IFNA(LEFT(U23,LEN(U23)-1)*CHOOSE(MATCH(RIGHT(U23,1), {"K","M","B"},0),1000,1000000,1000000000),U23)</f>
        <v>2800000</v>
      </c>
      <c r="W23" s="18">
        <v>44255</v>
      </c>
      <c r="X23" s="5">
        <v>44257</v>
      </c>
      <c r="Y23" s="5">
        <v>44267</v>
      </c>
      <c r="Z23">
        <f t="shared" si="4"/>
        <v>10</v>
      </c>
      <c r="AA23" t="s">
        <v>1741</v>
      </c>
    </row>
    <row r="24" spans="1:27" ht="15.75" thickBot="1" x14ac:dyDescent="0.3">
      <c r="A24">
        <v>23</v>
      </c>
      <c r="B24">
        <v>4</v>
      </c>
      <c r="C24" t="s">
        <v>1722</v>
      </c>
      <c r="D24" t="s">
        <v>1411</v>
      </c>
      <c r="E24" t="s">
        <v>1412</v>
      </c>
      <c r="F24" t="s">
        <v>1727</v>
      </c>
      <c r="G24" t="s">
        <v>1739</v>
      </c>
      <c r="H24" t="s">
        <v>1959</v>
      </c>
      <c r="I24" s="10" t="s">
        <v>1292</v>
      </c>
      <c r="J24" s="26">
        <f>_xlfn.IFNA(LEFT(I24,LEN(I24)-1)*CHOOSE(MATCH(RIGHT(I24,1), {"K","M","B"},0),1000,1000000,1000000000),I24)</f>
        <v>6990000</v>
      </c>
      <c r="K24" s="10" t="s">
        <v>1293</v>
      </c>
      <c r="L24" s="26">
        <f>_xlfn.IFNA(LEFT(K24,LEN(K24)-1)*CHOOSE(MATCH(RIGHT(K24,1), {"K","M","B"},0),1000,1000000,1000000000),K24)</f>
        <v>216260</v>
      </c>
      <c r="M24" s="10" t="s">
        <v>190</v>
      </c>
      <c r="N24" s="10" t="str">
        <f t="shared" si="0"/>
        <v>1.55</v>
      </c>
      <c r="O24" s="10">
        <f t="shared" si="1"/>
        <v>2.5499999999999998</v>
      </c>
      <c r="P24" s="10" t="s">
        <v>1294</v>
      </c>
      <c r="Q24" s="10" t="str">
        <f t="shared" si="5"/>
        <v>40.06</v>
      </c>
      <c r="R24" s="10">
        <f t="shared" si="3"/>
        <v>41.06</v>
      </c>
      <c r="S24" s="24" t="s">
        <v>788</v>
      </c>
      <c r="T24" s="24">
        <f>_xlfn.IFNA(LEFT(S24,LEN(S24)-1)*CHOOSE(MATCH(RIGHT(S24,1), {"K","M","B"},0),1000,1000000,1000000000),S24)</f>
        <v>75000</v>
      </c>
      <c r="U24" s="10" t="s">
        <v>1295</v>
      </c>
      <c r="V24" s="10">
        <f>_xlfn.IFNA(LEFT(U24,LEN(U24)-1)*CHOOSE(MATCH(RIGHT(U24,1), {"K","M","B"},0),1000,1000000,1000000000),U24)</f>
        <v>975000</v>
      </c>
      <c r="W24" s="18">
        <v>44194</v>
      </c>
      <c r="X24" s="5">
        <v>44194</v>
      </c>
      <c r="Y24" s="5">
        <v>44272</v>
      </c>
      <c r="Z24">
        <f t="shared" si="4"/>
        <v>78</v>
      </c>
      <c r="AA24" t="s">
        <v>1741</v>
      </c>
    </row>
    <row r="25" spans="1:27" ht="15.75" thickBot="1" x14ac:dyDescent="0.3">
      <c r="A25">
        <v>24</v>
      </c>
      <c r="B25">
        <v>4</v>
      </c>
      <c r="C25" t="s">
        <v>1722</v>
      </c>
      <c r="D25" t="s">
        <v>1413</v>
      </c>
      <c r="E25" t="s">
        <v>1414</v>
      </c>
      <c r="F25" t="s">
        <v>1745</v>
      </c>
      <c r="G25" t="s">
        <v>334</v>
      </c>
      <c r="H25" t="s">
        <v>1960</v>
      </c>
      <c r="I25" s="10" t="s">
        <v>1296</v>
      </c>
      <c r="J25" s="26">
        <f>_xlfn.IFNA(LEFT(I25,LEN(I25)-1)*CHOOSE(MATCH(RIGHT(I25,1), {"K","M","B"},0),1000,1000000,1000000000),I25)</f>
        <v>25050000</v>
      </c>
      <c r="K25" s="10" t="s">
        <v>1297</v>
      </c>
      <c r="L25" s="26">
        <f>_xlfn.IFNA(LEFT(K25,LEN(K25)-1)*CHOOSE(MATCH(RIGHT(K25,1), {"K","M","B"},0),1000,1000000,1000000000),K25)</f>
        <v>3330000</v>
      </c>
      <c r="M25" s="10" t="s">
        <v>1298</v>
      </c>
      <c r="N25" s="10" t="str">
        <f t="shared" si="0"/>
        <v>2.04</v>
      </c>
      <c r="O25" s="10">
        <f t="shared" si="1"/>
        <v>3.04</v>
      </c>
      <c r="P25" s="10" t="s">
        <v>1299</v>
      </c>
      <c r="Q25" s="10" t="str">
        <f t="shared" si="5"/>
        <v>37.60</v>
      </c>
      <c r="R25" s="10">
        <f t="shared" si="3"/>
        <v>38.6</v>
      </c>
      <c r="S25" s="24" t="s">
        <v>559</v>
      </c>
      <c r="T25" s="24">
        <f>_xlfn.IFNA(LEFT(S25,LEN(S25)-1)*CHOOSE(MATCH(RIGHT(S25,1), {"K","M","B"},0),1000,1000000,1000000000),S25)</f>
        <v>500000</v>
      </c>
      <c r="U25" s="10" t="s">
        <v>1300</v>
      </c>
      <c r="V25" s="10">
        <f>_xlfn.IFNA(LEFT(U25,LEN(U25)-1)*CHOOSE(MATCH(RIGHT(U25,1), {"K","M","B"},0),1000,1000000,1000000000),U25)</f>
        <v>1620000</v>
      </c>
      <c r="W25" s="18">
        <v>44479</v>
      </c>
      <c r="X25" s="5">
        <v>44481</v>
      </c>
      <c r="Y25" s="5">
        <v>44546</v>
      </c>
      <c r="Z25">
        <f t="shared" si="4"/>
        <v>65</v>
      </c>
      <c r="AA25" t="s">
        <v>1741</v>
      </c>
    </row>
    <row r="26" spans="1:27" ht="15.75" thickBot="1" x14ac:dyDescent="0.3">
      <c r="A26">
        <v>25</v>
      </c>
      <c r="B26">
        <v>4</v>
      </c>
      <c r="C26" t="s">
        <v>1722</v>
      </c>
      <c r="D26" t="s">
        <v>1415</v>
      </c>
      <c r="E26" t="s">
        <v>1416</v>
      </c>
      <c r="F26" t="s">
        <v>1745</v>
      </c>
      <c r="G26" t="s">
        <v>1734</v>
      </c>
      <c r="H26" t="s">
        <v>1961</v>
      </c>
      <c r="I26" s="10" t="s">
        <v>1301</v>
      </c>
      <c r="J26" s="26">
        <f>_xlfn.IFNA(LEFT(I26,LEN(I26)-1)*CHOOSE(MATCH(RIGHT(I26,1), {"K","M","B"},0),1000,1000000,1000000000),I26)</f>
        <v>185790</v>
      </c>
      <c r="K26" s="10" t="s">
        <v>1302</v>
      </c>
      <c r="L26" s="26">
        <f>_xlfn.IFNA(LEFT(K26,LEN(K26)-1)*CHOOSE(MATCH(RIGHT(K26,1), {"K","M","B"},0),1000,1000000,1000000000),K26)</f>
        <v>11630</v>
      </c>
      <c r="M26" s="10" t="s">
        <v>725</v>
      </c>
      <c r="N26" s="10" t="str">
        <f t="shared" si="0"/>
        <v>0.09</v>
      </c>
      <c r="O26" s="10">
        <f t="shared" si="1"/>
        <v>1.0900000000000001</v>
      </c>
      <c r="P26" s="10" t="s">
        <v>1303</v>
      </c>
      <c r="Q26" s="10" t="str">
        <f t="shared" si="5"/>
        <v>36.20</v>
      </c>
      <c r="R26" s="10">
        <f t="shared" si="3"/>
        <v>37.200000000000003</v>
      </c>
      <c r="S26" s="24" t="s">
        <v>91</v>
      </c>
      <c r="T26" s="24">
        <f>_xlfn.IFNA(LEFT(S26,LEN(S26)-1)*CHOOSE(MATCH(RIGHT(S26,1), {"K","M","B"},0),1000,1000000,1000000000),S26)</f>
        <v>100000</v>
      </c>
      <c r="U26" s="10" t="s">
        <v>567</v>
      </c>
      <c r="V26" s="10">
        <f>_xlfn.IFNA(LEFT(U26,LEN(U26)-1)*CHOOSE(MATCH(RIGHT(U26,1), {"K","M","B"},0),1000,1000000,1000000000),U26)</f>
        <v>1400000</v>
      </c>
      <c r="W26" s="18">
        <v>44241</v>
      </c>
      <c r="X26" s="5">
        <v>44241</v>
      </c>
      <c r="Y26" s="5">
        <v>44241</v>
      </c>
      <c r="Z26">
        <f t="shared" si="4"/>
        <v>0</v>
      </c>
      <c r="AA26" t="s">
        <v>1741</v>
      </c>
    </row>
    <row r="27" spans="1:27" ht="15.75" thickBot="1" x14ac:dyDescent="0.3">
      <c r="A27">
        <v>26</v>
      </c>
      <c r="B27">
        <v>4</v>
      </c>
      <c r="C27" t="s">
        <v>1722</v>
      </c>
      <c r="D27" t="s">
        <v>1417</v>
      </c>
      <c r="E27" t="s">
        <v>1418</v>
      </c>
      <c r="F27" t="s">
        <v>1736</v>
      </c>
      <c r="G27" t="s">
        <v>1734</v>
      </c>
      <c r="H27" t="s">
        <v>1962</v>
      </c>
      <c r="I27" s="10" t="s">
        <v>1304</v>
      </c>
      <c r="J27" s="26">
        <f>_xlfn.IFNA(LEFT(I27,LEN(I27)-1)*CHOOSE(MATCH(RIGHT(I27,1), {"K","M","B"},0),1000,1000000,1000000000),I27)</f>
        <v>5800000</v>
      </c>
      <c r="K27" s="10" t="s">
        <v>1305</v>
      </c>
      <c r="L27" s="26">
        <f>_xlfn.IFNA(LEFT(K27,LEN(K27)-1)*CHOOSE(MATCH(RIGHT(K27,1), {"K","M","B"},0),1000,1000000,1000000000),K27)</f>
        <v>359890</v>
      </c>
      <c r="M27" s="10" t="s">
        <v>145</v>
      </c>
      <c r="N27" s="10" t="str">
        <f t="shared" si="0"/>
        <v>0.96</v>
      </c>
      <c r="O27" s="10">
        <f t="shared" si="1"/>
        <v>1.96</v>
      </c>
      <c r="P27" s="10" t="s">
        <v>1306</v>
      </c>
      <c r="Q27" s="10" t="str">
        <f t="shared" si="5"/>
        <v>35.99</v>
      </c>
      <c r="R27" s="10">
        <f t="shared" si="3"/>
        <v>36.99</v>
      </c>
      <c r="S27" s="24" t="s">
        <v>58</v>
      </c>
      <c r="T27" s="24">
        <f>_xlfn.IFNA(LEFT(S27,LEN(S27)-1)*CHOOSE(MATCH(RIGHT(S27,1), {"K","M","B"},0),1000,1000000,1000000000),S27)</f>
        <v>150000</v>
      </c>
      <c r="U27" s="10" t="s">
        <v>211</v>
      </c>
      <c r="V27" s="10">
        <f>_xlfn.IFNA(LEFT(U27,LEN(U27)-1)*CHOOSE(MATCH(RIGHT(U27,1), {"K","M","B"},0),1000,1000000,1000000000),U27)</f>
        <v>1350000</v>
      </c>
      <c r="W27" s="18">
        <v>44264</v>
      </c>
      <c r="X27" s="5">
        <v>44264</v>
      </c>
      <c r="Y27" s="5">
        <v>44268</v>
      </c>
      <c r="Z27">
        <f t="shared" si="4"/>
        <v>4</v>
      </c>
      <c r="AA27" t="s">
        <v>1741</v>
      </c>
    </row>
    <row r="28" spans="1:27" ht="15.75" thickBot="1" x14ac:dyDescent="0.3">
      <c r="A28">
        <v>27</v>
      </c>
      <c r="B28">
        <v>4</v>
      </c>
      <c r="C28" t="s">
        <v>1722</v>
      </c>
      <c r="D28" t="s">
        <v>1419</v>
      </c>
      <c r="E28" t="s">
        <v>1420</v>
      </c>
      <c r="F28" t="s">
        <v>1745</v>
      </c>
      <c r="G28" t="s">
        <v>1734</v>
      </c>
      <c r="H28" t="s">
        <v>1963</v>
      </c>
      <c r="I28" s="10" t="s">
        <v>1307</v>
      </c>
      <c r="J28" s="26">
        <f>_xlfn.IFNA(LEFT(I28,LEN(I28)-1)*CHOOSE(MATCH(RIGHT(I28,1), {"K","M","B"},0),1000,1000000,1000000000),I28)</f>
        <v>1710000</v>
      </c>
      <c r="K28" s="10" t="s">
        <v>1308</v>
      </c>
      <c r="L28" s="26">
        <f>_xlfn.IFNA(LEFT(K28,LEN(K28)-1)*CHOOSE(MATCH(RIGHT(K28,1), {"K","M","B"},0),1000,1000000,1000000000),K28)</f>
        <v>22410</v>
      </c>
      <c r="M28" s="10" t="s">
        <v>745</v>
      </c>
      <c r="N28" s="10" t="str">
        <f t="shared" si="0"/>
        <v>0.69</v>
      </c>
      <c r="O28" s="10">
        <f t="shared" si="1"/>
        <v>1.69</v>
      </c>
      <c r="P28" s="10" t="s">
        <v>1309</v>
      </c>
      <c r="Q28" s="10" t="str">
        <f t="shared" si="5"/>
        <v>34.86</v>
      </c>
      <c r="R28" s="10">
        <f t="shared" si="3"/>
        <v>35.86</v>
      </c>
      <c r="S28" s="24" t="s">
        <v>172</v>
      </c>
      <c r="T28" s="24">
        <f>_xlfn.IFNA(LEFT(S28,LEN(S28)-1)*CHOOSE(MATCH(RIGHT(S28,1), {"K","M","B"},0),1000,1000000,1000000000),S28)</f>
        <v>200000</v>
      </c>
      <c r="U28" s="10" t="s">
        <v>220</v>
      </c>
      <c r="V28" s="10">
        <f>_xlfn.IFNA(LEFT(U28,LEN(U28)-1)*CHOOSE(MATCH(RIGHT(U28,1), {"K","M","B"},0),1000,1000000,1000000000),U28)</f>
        <v>1540000</v>
      </c>
      <c r="W28" s="18">
        <v>44294</v>
      </c>
      <c r="X28" s="5">
        <v>44294</v>
      </c>
      <c r="Y28" s="5">
        <v>44301</v>
      </c>
      <c r="Z28">
        <f t="shared" si="4"/>
        <v>7</v>
      </c>
      <c r="AA28" t="s">
        <v>1741</v>
      </c>
    </row>
    <row r="29" spans="1:27" ht="15.75" thickBot="1" x14ac:dyDescent="0.3">
      <c r="A29">
        <v>28</v>
      </c>
      <c r="B29">
        <v>4</v>
      </c>
      <c r="C29" t="s">
        <v>1722</v>
      </c>
      <c r="D29" t="s">
        <v>1421</v>
      </c>
      <c r="E29" t="s">
        <v>1422</v>
      </c>
      <c r="F29" t="s">
        <v>1736</v>
      </c>
      <c r="G29" t="s">
        <v>1734</v>
      </c>
      <c r="H29" t="s">
        <v>1964</v>
      </c>
      <c r="I29" s="10" t="s">
        <v>1310</v>
      </c>
      <c r="J29" s="26">
        <f>_xlfn.IFNA(LEFT(I29,LEN(I29)-1)*CHOOSE(MATCH(RIGHT(I29,1), {"K","M","B"},0),1000,1000000,1000000000),I29)</f>
        <v>747940</v>
      </c>
      <c r="K29" s="10" t="s">
        <v>1311</v>
      </c>
      <c r="L29" s="26">
        <f>_xlfn.IFNA(LEFT(K29,LEN(K29)-1)*CHOOSE(MATCH(RIGHT(K29,1), {"K","M","B"},0),1000,1000000,1000000000),K29)</f>
        <v>72310</v>
      </c>
      <c r="M29" s="10" t="s">
        <v>235</v>
      </c>
      <c r="N29" s="10" t="str">
        <f t="shared" si="0"/>
        <v>0.43</v>
      </c>
      <c r="O29" s="10">
        <f t="shared" si="1"/>
        <v>1.43</v>
      </c>
      <c r="P29" s="10" t="s">
        <v>1312</v>
      </c>
      <c r="Q29" s="10" t="str">
        <f t="shared" si="5"/>
        <v>32.25</v>
      </c>
      <c r="R29" s="10">
        <f t="shared" si="3"/>
        <v>33.25</v>
      </c>
      <c r="S29" s="24" t="s">
        <v>58</v>
      </c>
      <c r="T29" s="24">
        <f>_xlfn.IFNA(LEFT(S29,LEN(S29)-1)*CHOOSE(MATCH(RIGHT(S29,1), {"K","M","B"},0),1000,1000000,1000000000),S29)</f>
        <v>150000</v>
      </c>
      <c r="U29" s="10" t="s">
        <v>873</v>
      </c>
      <c r="V29" s="10">
        <f>_xlfn.IFNA(LEFT(U29,LEN(U29)-1)*CHOOSE(MATCH(RIGHT(U29,1), {"K","M","B"},0),1000,1000000,1000000000),U29)</f>
        <v>1100000</v>
      </c>
      <c r="W29" s="18">
        <v>44292</v>
      </c>
      <c r="X29" s="5">
        <v>44292</v>
      </c>
      <c r="Y29" s="5">
        <v>44292</v>
      </c>
      <c r="Z29">
        <f t="shared" si="4"/>
        <v>0</v>
      </c>
      <c r="AA29" t="s">
        <v>1741</v>
      </c>
    </row>
    <row r="30" spans="1:27" ht="15.75" thickBot="1" x14ac:dyDescent="0.3">
      <c r="A30">
        <v>29</v>
      </c>
      <c r="B30">
        <v>4</v>
      </c>
      <c r="C30" t="s">
        <v>1722</v>
      </c>
      <c r="D30" t="s">
        <v>1423</v>
      </c>
      <c r="E30" t="s">
        <v>1424</v>
      </c>
      <c r="F30" t="s">
        <v>1727</v>
      </c>
      <c r="G30" t="s">
        <v>1739</v>
      </c>
      <c r="H30" t="s">
        <v>1965</v>
      </c>
      <c r="I30" s="10" t="s">
        <v>1313</v>
      </c>
      <c r="J30" s="26">
        <f>_xlfn.IFNA(LEFT(I30,LEN(I30)-1)*CHOOSE(MATCH(RIGHT(I30,1), {"K","M","B"},0),1000,1000000,1000000000),I30)</f>
        <v>10970000</v>
      </c>
      <c r="K30" s="10" t="s">
        <v>1314</v>
      </c>
      <c r="L30" s="26">
        <f>_xlfn.IFNA(LEFT(K30,LEN(K30)-1)*CHOOSE(MATCH(RIGHT(K30,1), {"K","M","B"},0),1000,1000000,1000000000),K30)</f>
        <v>80110</v>
      </c>
      <c r="M30" s="10" t="s">
        <v>767</v>
      </c>
      <c r="N30" s="10" t="str">
        <f t="shared" si="0"/>
        <v>0.12</v>
      </c>
      <c r="O30" s="10">
        <f t="shared" si="1"/>
        <v>1.1200000000000001</v>
      </c>
      <c r="P30" s="10" t="s">
        <v>1315</v>
      </c>
      <c r="Q30" s="10" t="str">
        <f t="shared" si="5"/>
        <v>31.96</v>
      </c>
      <c r="R30" s="10">
        <f t="shared" si="3"/>
        <v>32.96</v>
      </c>
      <c r="S30" s="24" t="s">
        <v>559</v>
      </c>
      <c r="T30" s="24">
        <f>_xlfn.IFNA(LEFT(S30,LEN(S30)-1)*CHOOSE(MATCH(RIGHT(S30,1), {"K","M","B"},0),1000,1000000,1000000000),S30)</f>
        <v>500000</v>
      </c>
      <c r="U30" s="10" t="s">
        <v>559</v>
      </c>
      <c r="V30" s="10">
        <f>_xlfn.IFNA(LEFT(U30,LEN(U30)-1)*CHOOSE(MATCH(RIGHT(U30,1), {"K","M","B"},0),1000,1000000,1000000000),U30)</f>
        <v>500000</v>
      </c>
      <c r="W30" s="18">
        <v>44280</v>
      </c>
      <c r="X30" s="5">
        <v>44280</v>
      </c>
      <c r="Y30" s="5">
        <v>44282</v>
      </c>
      <c r="Z30">
        <f t="shared" si="4"/>
        <v>2</v>
      </c>
      <c r="AA30" t="s">
        <v>1741</v>
      </c>
    </row>
    <row r="31" spans="1:27" ht="15.75" thickBot="1" x14ac:dyDescent="0.3">
      <c r="A31">
        <v>30</v>
      </c>
      <c r="B31">
        <v>4</v>
      </c>
      <c r="C31" t="s">
        <v>1722</v>
      </c>
      <c r="D31" t="s">
        <v>1425</v>
      </c>
      <c r="E31" t="s">
        <v>1426</v>
      </c>
      <c r="F31" t="s">
        <v>1966</v>
      </c>
      <c r="G31" t="s">
        <v>1836</v>
      </c>
      <c r="H31" t="s">
        <v>1967</v>
      </c>
      <c r="I31" s="10" t="s">
        <v>1316</v>
      </c>
      <c r="J31" s="26">
        <f>_xlfn.IFNA(LEFT(I31,LEN(I31)-1)*CHOOSE(MATCH(RIGHT(I31,1), {"K","M","B"},0),1000,1000000,1000000000),I31)</f>
        <v>531120</v>
      </c>
      <c r="K31" s="10" t="s">
        <v>1317</v>
      </c>
      <c r="L31" s="26">
        <f>_xlfn.IFNA(LEFT(K31,LEN(K31)-1)*CHOOSE(MATCH(RIGHT(K31,1), {"K","M","B"},0),1000,1000000,1000000000),K31)</f>
        <v>44570</v>
      </c>
      <c r="M31" s="10" t="s">
        <v>52</v>
      </c>
      <c r="N31" s="10" t="str">
        <f t="shared" si="0"/>
        <v>0.11</v>
      </c>
      <c r="O31" s="10">
        <f t="shared" si="1"/>
        <v>1.1100000000000001</v>
      </c>
      <c r="P31" s="10" t="s">
        <v>1318</v>
      </c>
      <c r="Q31" s="10" t="str">
        <f t="shared" si="5"/>
        <v>31.73</v>
      </c>
      <c r="R31" s="10">
        <f t="shared" si="3"/>
        <v>32.730000000000004</v>
      </c>
      <c r="S31" s="24" t="s">
        <v>172</v>
      </c>
      <c r="T31" s="24">
        <f>_xlfn.IFNA(LEFT(S31,LEN(S31)-1)*CHOOSE(MATCH(RIGHT(S31,1), {"K","M","B"},0),1000,1000000,1000000000),S31)</f>
        <v>200000</v>
      </c>
      <c r="U31" s="10" t="s">
        <v>172</v>
      </c>
      <c r="V31" s="10">
        <f>_xlfn.IFNA(LEFT(U31,LEN(U31)-1)*CHOOSE(MATCH(RIGHT(U31,1), {"K","M","B"},0),1000,1000000,1000000000),U31)</f>
        <v>200000</v>
      </c>
      <c r="W31" s="18">
        <v>44234</v>
      </c>
      <c r="X31" s="5">
        <v>44234</v>
      </c>
      <c r="Y31" s="5">
        <v>44301</v>
      </c>
      <c r="Z31">
        <f t="shared" si="4"/>
        <v>67</v>
      </c>
      <c r="AA31" t="s">
        <v>1741</v>
      </c>
    </row>
    <row r="32" spans="1:27" ht="15.75" thickBot="1" x14ac:dyDescent="0.3">
      <c r="A32">
        <v>31</v>
      </c>
      <c r="B32">
        <v>4</v>
      </c>
      <c r="C32" t="s">
        <v>1722</v>
      </c>
      <c r="D32" t="s">
        <v>1427</v>
      </c>
      <c r="E32" t="s">
        <v>1428</v>
      </c>
      <c r="F32" t="s">
        <v>1727</v>
      </c>
      <c r="G32" t="s">
        <v>1739</v>
      </c>
      <c r="H32" t="s">
        <v>1968</v>
      </c>
      <c r="I32" s="10" t="s">
        <v>1319</v>
      </c>
      <c r="J32" s="26">
        <f>_xlfn.IFNA(LEFT(I32,LEN(I32)-1)*CHOOSE(MATCH(RIGHT(I32,1), {"K","M","B"},0),1000,1000000,1000000000),I32)</f>
        <v>235620</v>
      </c>
      <c r="K32" s="10" t="s">
        <v>1320</v>
      </c>
      <c r="L32" s="26">
        <f>_xlfn.IFNA(LEFT(K32,LEN(K32)-1)*CHOOSE(MATCH(RIGHT(K32,1), {"K","M","B"},0),1000,1000000,1000000000),K32)</f>
        <v>14340</v>
      </c>
      <c r="M32" s="10" t="s">
        <v>54</v>
      </c>
      <c r="N32" s="10" t="str">
        <f t="shared" si="0"/>
        <v>0.04</v>
      </c>
      <c r="O32" s="10">
        <f t="shared" si="1"/>
        <v>1.04</v>
      </c>
      <c r="P32" s="10" t="s">
        <v>1321</v>
      </c>
      <c r="Q32" s="10" t="str">
        <f t="shared" si="5"/>
        <v>29.10</v>
      </c>
      <c r="R32" s="10">
        <f t="shared" si="3"/>
        <v>30.1</v>
      </c>
      <c r="S32" s="24" t="s">
        <v>58</v>
      </c>
      <c r="T32" s="24">
        <f>_xlfn.IFNA(LEFT(S32,LEN(S32)-1)*CHOOSE(MATCH(RIGHT(S32,1), {"K","M","B"},0),1000,1000000,1000000000),S32)</f>
        <v>150000</v>
      </c>
      <c r="U32" s="10" t="s">
        <v>58</v>
      </c>
      <c r="V32" s="10">
        <f>_xlfn.IFNA(LEFT(U32,LEN(U32)-1)*CHOOSE(MATCH(RIGHT(U32,1), {"K","M","B"},0),1000,1000000,1000000000),U32)</f>
        <v>150000</v>
      </c>
      <c r="W32" s="18">
        <v>44216</v>
      </c>
      <c r="X32" s="5">
        <v>44216</v>
      </c>
      <c r="Y32" s="5">
        <v>44243</v>
      </c>
      <c r="Z32">
        <f t="shared" si="4"/>
        <v>27</v>
      </c>
      <c r="AA32" t="s">
        <v>1741</v>
      </c>
    </row>
    <row r="33" spans="1:27" ht="15.75" thickBot="1" x14ac:dyDescent="0.3">
      <c r="A33">
        <v>32</v>
      </c>
      <c r="B33">
        <v>4</v>
      </c>
      <c r="C33" t="s">
        <v>1722</v>
      </c>
      <c r="D33" t="s">
        <v>1429</v>
      </c>
      <c r="E33" t="s">
        <v>1430</v>
      </c>
      <c r="F33" t="s">
        <v>1743</v>
      </c>
      <c r="G33" t="s">
        <v>334</v>
      </c>
      <c r="H33" t="s">
        <v>1969</v>
      </c>
      <c r="I33" s="10">
        <v>0</v>
      </c>
      <c r="J33" s="26">
        <v>0</v>
      </c>
      <c r="K33" s="10" t="s">
        <v>1322</v>
      </c>
      <c r="L33" s="26">
        <f>_xlfn.IFNA(LEFT(K33,LEN(K33)-1)*CHOOSE(MATCH(RIGHT(K33,1), {"K","M","B"},0),1000,1000000,1000000000),K33)</f>
        <v>9370</v>
      </c>
      <c r="M33" s="10" t="s">
        <v>587</v>
      </c>
      <c r="N33" s="10" t="str">
        <f t="shared" si="0"/>
        <v>0.13</v>
      </c>
      <c r="O33" s="10">
        <f t="shared" si="1"/>
        <v>1.1299999999999999</v>
      </c>
      <c r="P33" s="10" t="s">
        <v>1323</v>
      </c>
      <c r="Q33" s="10" t="str">
        <f t="shared" si="5"/>
        <v>28.79</v>
      </c>
      <c r="R33" s="10">
        <f t="shared" si="3"/>
        <v>29.79</v>
      </c>
      <c r="S33" s="24" t="s">
        <v>124</v>
      </c>
      <c r="T33" s="24">
        <f>_xlfn.IFNA(LEFT(S33,LEN(S33)-1)*CHOOSE(MATCH(RIGHT(S33,1), {"K","M","B"},0),1000,1000000,1000000000),S33)</f>
        <v>250000</v>
      </c>
      <c r="U33" s="10" t="s">
        <v>1324</v>
      </c>
      <c r="V33" s="10">
        <f>_xlfn.IFNA(LEFT(U33,LEN(U33)-1)*CHOOSE(MATCH(RIGHT(U33,1), {"K","M","B"},0),1000,1000000,1000000000),U33)</f>
        <v>2410000</v>
      </c>
      <c r="W33" s="18">
        <v>44515</v>
      </c>
      <c r="X33" s="5">
        <v>44515</v>
      </c>
      <c r="Y33" s="5">
        <v>44523</v>
      </c>
      <c r="Z33">
        <f t="shared" si="4"/>
        <v>8</v>
      </c>
      <c r="AA33" t="s">
        <v>1742</v>
      </c>
    </row>
    <row r="34" spans="1:27" ht="15.75" thickBot="1" x14ac:dyDescent="0.3">
      <c r="A34">
        <v>33</v>
      </c>
      <c r="B34">
        <v>4</v>
      </c>
      <c r="C34" t="s">
        <v>1722</v>
      </c>
      <c r="D34" t="s">
        <v>1431</v>
      </c>
      <c r="E34" t="s">
        <v>1432</v>
      </c>
      <c r="F34" t="s">
        <v>1727</v>
      </c>
      <c r="G34" t="s">
        <v>1731</v>
      </c>
      <c r="H34" t="s">
        <v>1970</v>
      </c>
      <c r="I34" s="10" t="s">
        <v>1325</v>
      </c>
      <c r="J34" s="26">
        <f>_xlfn.IFNA(LEFT(I34,LEN(I34)-1)*CHOOSE(MATCH(RIGHT(I34,1), {"K","M","B"},0),1000,1000000,1000000000),I34)</f>
        <v>26350000</v>
      </c>
      <c r="K34" s="10" t="s">
        <v>1326</v>
      </c>
      <c r="L34" s="26">
        <f>_xlfn.IFNA(LEFT(K34,LEN(K34)-1)*CHOOSE(MATCH(RIGHT(K34,1), {"K","M","B"},0),1000,1000000,1000000000),K34)</f>
        <v>335800</v>
      </c>
      <c r="M34" s="10" t="s">
        <v>1327</v>
      </c>
      <c r="N34" s="10" t="str">
        <f t="shared" si="0"/>
        <v>3.02</v>
      </c>
      <c r="O34" s="10">
        <f t="shared" si="1"/>
        <v>4.0199999999999996</v>
      </c>
      <c r="P34" s="10" t="s">
        <v>1328</v>
      </c>
      <c r="Q34" s="10" t="str">
        <f t="shared" si="5"/>
        <v>28.16</v>
      </c>
      <c r="R34" s="10">
        <f t="shared" si="3"/>
        <v>29.16</v>
      </c>
      <c r="S34" s="24" t="s">
        <v>48</v>
      </c>
      <c r="T34" s="24">
        <f>_xlfn.IFNA(LEFT(S34,LEN(S34)-1)*CHOOSE(MATCH(RIGHT(S34,1), {"K","M","B"},0),1000,1000000,1000000000),S34)</f>
        <v>400000</v>
      </c>
      <c r="U34" s="10" t="s">
        <v>719</v>
      </c>
      <c r="V34" s="10">
        <f>_xlfn.IFNA(LEFT(U34,LEN(U34)-1)*CHOOSE(MATCH(RIGHT(U34,1), {"K","M","B"},0),1000,1000000,1000000000),U34)</f>
        <v>2400000</v>
      </c>
      <c r="W34" s="18">
        <v>44307</v>
      </c>
      <c r="X34" s="5">
        <v>44307</v>
      </c>
      <c r="Y34" s="5">
        <v>44563</v>
      </c>
      <c r="Z34">
        <f t="shared" si="4"/>
        <v>256</v>
      </c>
      <c r="AA34" t="s">
        <v>1741</v>
      </c>
    </row>
    <row r="35" spans="1:27" ht="15.75" thickBot="1" x14ac:dyDescent="0.3">
      <c r="A35">
        <v>34</v>
      </c>
      <c r="B35">
        <v>4</v>
      </c>
      <c r="C35" t="s">
        <v>1722</v>
      </c>
      <c r="D35" t="s">
        <v>1433</v>
      </c>
      <c r="E35" t="s">
        <v>1434</v>
      </c>
      <c r="F35" t="s">
        <v>1727</v>
      </c>
      <c r="G35" t="s">
        <v>1734</v>
      </c>
      <c r="H35" t="s">
        <v>1971</v>
      </c>
      <c r="I35" s="10" t="s">
        <v>1329</v>
      </c>
      <c r="J35" s="26">
        <f>_xlfn.IFNA(LEFT(I35,LEN(I35)-1)*CHOOSE(MATCH(RIGHT(I35,1), {"K","M","B"},0),1000,1000000,1000000000),I35)</f>
        <v>40140</v>
      </c>
      <c r="K35" s="10" t="s">
        <v>1330</v>
      </c>
      <c r="L35" s="26">
        <f>_xlfn.IFNA(LEFT(K35,LEN(K35)-1)*CHOOSE(MATCH(RIGHT(K35,1), {"K","M","B"},0),1000,1000000,1000000000),K35)</f>
        <v>16630</v>
      </c>
      <c r="M35" s="10" t="s">
        <v>50</v>
      </c>
      <c r="N35" s="10" t="str">
        <f t="shared" si="0"/>
        <v>0.07</v>
      </c>
      <c r="O35" s="10">
        <f t="shared" si="1"/>
        <v>1.07</v>
      </c>
      <c r="P35" s="10" t="s">
        <v>1331</v>
      </c>
      <c r="Q35" s="10" t="str">
        <f t="shared" si="5"/>
        <v>27.11</v>
      </c>
      <c r="R35" s="10">
        <f t="shared" si="3"/>
        <v>28.11</v>
      </c>
      <c r="S35" s="24" t="s">
        <v>1252</v>
      </c>
      <c r="T35" s="24">
        <f>_xlfn.IFNA(LEFT(S35,LEN(S35)-1)*CHOOSE(MATCH(RIGHT(S35,1), {"K","M","B"},0),1000,1000000,1000000000),S35)</f>
        <v>50000</v>
      </c>
      <c r="U35" s="10" t="s">
        <v>215</v>
      </c>
      <c r="V35" s="10">
        <f>_xlfn.IFNA(LEFT(U35,LEN(U35)-1)*CHOOSE(MATCH(RIGHT(U35,1), {"K","M","B"},0),1000,1000000,1000000000),U35)</f>
        <v>2049999.9999999998</v>
      </c>
      <c r="W35" s="18">
        <v>44192</v>
      </c>
      <c r="X35" s="5">
        <v>44192</v>
      </c>
      <c r="Y35" s="5">
        <v>44273</v>
      </c>
      <c r="Z35">
        <f t="shared" si="4"/>
        <v>81</v>
      </c>
      <c r="AA35" t="s">
        <v>1741</v>
      </c>
    </row>
    <row r="36" spans="1:27" ht="15.75" thickBot="1" x14ac:dyDescent="0.3">
      <c r="A36">
        <v>35</v>
      </c>
      <c r="B36">
        <v>4</v>
      </c>
      <c r="C36" t="s">
        <v>1722</v>
      </c>
      <c r="D36" t="s">
        <v>1435</v>
      </c>
      <c r="E36" t="s">
        <v>1436</v>
      </c>
      <c r="F36" t="s">
        <v>1743</v>
      </c>
      <c r="G36" t="s">
        <v>1754</v>
      </c>
      <c r="H36" t="s">
        <v>1972</v>
      </c>
      <c r="I36" s="10" t="s">
        <v>1332</v>
      </c>
      <c r="J36" s="26">
        <f>_xlfn.IFNA(LEFT(I36,LEN(I36)-1)*CHOOSE(MATCH(RIGHT(I36,1), {"K","M","B"},0),1000,1000000,1000000000),I36)</f>
        <v>7550000</v>
      </c>
      <c r="K36" s="10" t="s">
        <v>1333</v>
      </c>
      <c r="L36" s="26">
        <f>_xlfn.IFNA(LEFT(K36,LEN(K36)-1)*CHOOSE(MATCH(RIGHT(K36,1), {"K","M","B"},0),1000,1000000,1000000000),K36)</f>
        <v>28250</v>
      </c>
      <c r="M36" s="10" t="s">
        <v>1334</v>
      </c>
      <c r="N36" s="10" t="str">
        <f t="shared" si="0"/>
        <v>1.83</v>
      </c>
      <c r="O36" s="10">
        <f t="shared" si="1"/>
        <v>2.83</v>
      </c>
      <c r="P36" s="10" t="s">
        <v>1335</v>
      </c>
      <c r="Q36" s="10" t="str">
        <f t="shared" si="5"/>
        <v>25.88</v>
      </c>
      <c r="R36" s="10">
        <f t="shared" si="3"/>
        <v>26.88</v>
      </c>
      <c r="S36" s="24" t="s">
        <v>1336</v>
      </c>
      <c r="T36" s="24">
        <f>_xlfn.IFNA(LEFT(S36,LEN(S36)-1)*CHOOSE(MATCH(RIGHT(S36,1), {"K","M","B"},0),1000,1000000,1000000000),S36)</f>
        <v>384000</v>
      </c>
      <c r="U36" s="10" t="s">
        <v>1116</v>
      </c>
      <c r="V36" s="10">
        <f>_xlfn.IFNA(LEFT(U36,LEN(U36)-1)*CHOOSE(MATCH(RIGHT(U36,1), {"K","M","B"},0),1000,1000000,1000000000),U36)</f>
        <v>1090000</v>
      </c>
      <c r="W36" s="18">
        <v>44384</v>
      </c>
      <c r="X36" s="5">
        <v>44385</v>
      </c>
      <c r="Y36" s="5">
        <v>44417</v>
      </c>
      <c r="Z36">
        <f t="shared" si="4"/>
        <v>32</v>
      </c>
      <c r="AA36" t="s">
        <v>1741</v>
      </c>
    </row>
    <row r="37" spans="1:27" ht="15.75" thickBot="1" x14ac:dyDescent="0.3">
      <c r="A37">
        <v>36</v>
      </c>
      <c r="B37">
        <v>4</v>
      </c>
      <c r="C37" t="s">
        <v>1722</v>
      </c>
      <c r="D37" t="s">
        <v>433</v>
      </c>
      <c r="E37" t="s">
        <v>434</v>
      </c>
      <c r="F37" t="s">
        <v>1796</v>
      </c>
      <c r="G37" t="s">
        <v>1734</v>
      </c>
      <c r="H37" t="s">
        <v>1797</v>
      </c>
      <c r="I37" s="10" t="s">
        <v>1337</v>
      </c>
      <c r="J37" s="26">
        <f>_xlfn.IFNA(LEFT(I37,LEN(I37)-1)*CHOOSE(MATCH(RIGHT(I37,1), {"K","M","B"},0),1000,1000000,1000000000),I37)</f>
        <v>10930000</v>
      </c>
      <c r="K37" s="10" t="s">
        <v>1338</v>
      </c>
      <c r="L37" s="26">
        <f>_xlfn.IFNA(LEFT(K37,LEN(K37)-1)*CHOOSE(MATCH(RIGHT(K37,1), {"K","M","B"},0),1000,1000000,1000000000),K37)</f>
        <v>560960</v>
      </c>
      <c r="M37" s="10" t="s">
        <v>199</v>
      </c>
      <c r="N37" s="10" t="str">
        <f t="shared" si="0"/>
        <v>0.94</v>
      </c>
      <c r="O37" s="10">
        <f t="shared" si="1"/>
        <v>1.94</v>
      </c>
      <c r="P37" s="10" t="s">
        <v>243</v>
      </c>
      <c r="Q37" s="10" t="str">
        <f t="shared" si="5"/>
        <v>25.65</v>
      </c>
      <c r="R37" s="10">
        <f t="shared" si="3"/>
        <v>26.65</v>
      </c>
      <c r="S37" s="24" t="s">
        <v>58</v>
      </c>
      <c r="T37" s="24">
        <f>_xlfn.IFNA(LEFT(S37,LEN(S37)-1)*CHOOSE(MATCH(RIGHT(S37,1), {"K","M","B"},0),1000,1000000,1000000000),S37)</f>
        <v>150000</v>
      </c>
      <c r="U37" s="10" t="s">
        <v>244</v>
      </c>
      <c r="V37" s="10">
        <f>_xlfn.IFNA(LEFT(U37,LEN(U37)-1)*CHOOSE(MATCH(RIGHT(U37,1), {"K","M","B"},0),1000,1000000,1000000000),U37)</f>
        <v>3520000</v>
      </c>
      <c r="W37" s="18">
        <v>44388</v>
      </c>
      <c r="X37" s="5">
        <v>44388</v>
      </c>
      <c r="Y37" s="5">
        <v>44440</v>
      </c>
      <c r="Z37">
        <f t="shared" si="4"/>
        <v>52</v>
      </c>
      <c r="AA37" t="s">
        <v>1741</v>
      </c>
    </row>
    <row r="38" spans="1:27" ht="15.75" thickBot="1" x14ac:dyDescent="0.3">
      <c r="A38">
        <v>37</v>
      </c>
      <c r="B38">
        <v>4</v>
      </c>
      <c r="C38" t="s">
        <v>1722</v>
      </c>
      <c r="D38" t="s">
        <v>1437</v>
      </c>
      <c r="E38" t="s">
        <v>1438</v>
      </c>
      <c r="F38" t="s">
        <v>1745</v>
      </c>
      <c r="G38" t="s">
        <v>1734</v>
      </c>
      <c r="H38" t="s">
        <v>1973</v>
      </c>
      <c r="I38" s="10" t="s">
        <v>1339</v>
      </c>
      <c r="J38" s="26">
        <f>_xlfn.IFNA(LEFT(I38,LEN(I38)-1)*CHOOSE(MATCH(RIGHT(I38,1), {"K","M","B"},0),1000,1000000,1000000000),I38)</f>
        <v>205140</v>
      </c>
      <c r="K38" s="10" t="s">
        <v>1340</v>
      </c>
      <c r="L38" s="26">
        <f>_xlfn.IFNA(LEFT(K38,LEN(K38)-1)*CHOOSE(MATCH(RIGHT(K38,1), {"K","M","B"},0),1000,1000000,1000000000),K38)</f>
        <v>12250</v>
      </c>
      <c r="M38" s="10" t="s">
        <v>626</v>
      </c>
      <c r="N38" s="10" t="str">
        <f t="shared" si="0"/>
        <v>0.14</v>
      </c>
      <c r="O38" s="10">
        <f t="shared" si="1"/>
        <v>1.1400000000000001</v>
      </c>
      <c r="P38" s="10" t="s">
        <v>1341</v>
      </c>
      <c r="Q38" s="10" t="str">
        <f t="shared" si="5"/>
        <v>25.43</v>
      </c>
      <c r="R38" s="10">
        <f t="shared" si="3"/>
        <v>26.43</v>
      </c>
      <c r="S38" s="24" t="s">
        <v>120</v>
      </c>
      <c r="T38" s="24">
        <f>_xlfn.IFNA(LEFT(S38,LEN(S38)-1)*CHOOSE(MATCH(RIGHT(S38,1), {"K","M","B"},0),1000,1000000,1000000000),S38)</f>
        <v>125000</v>
      </c>
      <c r="U38" s="10" t="s">
        <v>120</v>
      </c>
      <c r="V38" s="10">
        <f>_xlfn.IFNA(LEFT(U38,LEN(U38)-1)*CHOOSE(MATCH(RIGHT(U38,1), {"K","M","B"},0),1000,1000000,1000000000),U38)</f>
        <v>125000</v>
      </c>
      <c r="W38" s="18">
        <v>44299</v>
      </c>
      <c r="X38" s="5">
        <v>44299</v>
      </c>
      <c r="Y38" s="5">
        <v>44299</v>
      </c>
      <c r="Z38">
        <f t="shared" si="4"/>
        <v>0</v>
      </c>
      <c r="AA38" t="s">
        <v>1741</v>
      </c>
    </row>
    <row r="39" spans="1:27" ht="15.75" thickBot="1" x14ac:dyDescent="0.3">
      <c r="A39">
        <v>38</v>
      </c>
      <c r="B39">
        <v>4</v>
      </c>
      <c r="C39" t="s">
        <v>1722</v>
      </c>
      <c r="D39" t="s">
        <v>1439</v>
      </c>
      <c r="E39" t="s">
        <v>1440</v>
      </c>
      <c r="F39" t="s">
        <v>1727</v>
      </c>
      <c r="G39" t="s">
        <v>1739</v>
      </c>
      <c r="H39" t="s">
        <v>1974</v>
      </c>
      <c r="I39" s="10" t="s">
        <v>1342</v>
      </c>
      <c r="J39" s="26">
        <f>_xlfn.IFNA(LEFT(I39,LEN(I39)-1)*CHOOSE(MATCH(RIGHT(I39,1), {"K","M","B"},0),1000,1000000,1000000000),I39)</f>
        <v>2770000</v>
      </c>
      <c r="K39" s="10">
        <v>0</v>
      </c>
      <c r="L39" s="26">
        <v>0</v>
      </c>
      <c r="M39" s="10" t="s">
        <v>636</v>
      </c>
      <c r="N39" s="10" t="str">
        <f t="shared" si="0"/>
        <v>0.46</v>
      </c>
      <c r="O39" s="10">
        <f t="shared" si="1"/>
        <v>1.46</v>
      </c>
      <c r="P39" s="10" t="s">
        <v>1343</v>
      </c>
      <c r="Q39" s="10" t="str">
        <f t="shared" si="5"/>
        <v>24.97</v>
      </c>
      <c r="R39" s="10">
        <f t="shared" si="3"/>
        <v>25.97</v>
      </c>
      <c r="S39" s="24" t="s">
        <v>58</v>
      </c>
      <c r="T39" s="24">
        <f>_xlfn.IFNA(LEFT(S39,LEN(S39)-1)*CHOOSE(MATCH(RIGHT(S39,1), {"K","M","B"},0),1000,1000000,1000000000),S39)</f>
        <v>150000</v>
      </c>
      <c r="U39" s="10" t="s">
        <v>223</v>
      </c>
      <c r="V39" s="10">
        <f>_xlfn.IFNA(LEFT(U39,LEN(U39)-1)*CHOOSE(MATCH(RIGHT(U39,1), {"K","M","B"},0),1000,1000000,1000000000),U39)</f>
        <v>950000</v>
      </c>
      <c r="W39" s="18">
        <v>44329</v>
      </c>
      <c r="X39" s="5">
        <v>44329</v>
      </c>
      <c r="Y39" s="5">
        <v>44331</v>
      </c>
      <c r="Z39">
        <f t="shared" si="4"/>
        <v>2</v>
      </c>
      <c r="AA39" t="s">
        <v>1742</v>
      </c>
    </row>
    <row r="40" spans="1:27" ht="15.75" thickBot="1" x14ac:dyDescent="0.3">
      <c r="A40">
        <v>39</v>
      </c>
      <c r="B40">
        <v>4</v>
      </c>
      <c r="C40" t="s">
        <v>1722</v>
      </c>
      <c r="D40" t="s">
        <v>1441</v>
      </c>
      <c r="E40" t="s">
        <v>1442</v>
      </c>
      <c r="F40" t="s">
        <v>1781</v>
      </c>
      <c r="G40" t="s">
        <v>334</v>
      </c>
      <c r="H40" t="s">
        <v>1975</v>
      </c>
      <c r="I40" s="10" t="s">
        <v>1344</v>
      </c>
      <c r="J40" s="26">
        <f>_xlfn.IFNA(LEFT(I40,LEN(I40)-1)*CHOOSE(MATCH(RIGHT(I40,1), {"K","M","B"},0),1000,1000000,1000000000),I40)</f>
        <v>7690000</v>
      </c>
      <c r="K40" s="10" t="s">
        <v>1345</v>
      </c>
      <c r="L40" s="26">
        <f>_xlfn.IFNA(LEFT(K40,LEN(K40)-1)*CHOOSE(MATCH(RIGHT(K40,1), {"K","M","B"},0),1000,1000000,1000000000),K40)</f>
        <v>132680</v>
      </c>
      <c r="M40" s="10" t="s">
        <v>1346</v>
      </c>
      <c r="N40" s="10" t="str">
        <f t="shared" si="0"/>
        <v>2.26</v>
      </c>
      <c r="O40" s="10">
        <f t="shared" si="1"/>
        <v>3.26</v>
      </c>
      <c r="P40" s="10" t="s">
        <v>1347</v>
      </c>
      <c r="Q40" s="10" t="str">
        <f t="shared" si="5"/>
        <v>24.54</v>
      </c>
      <c r="R40" s="10">
        <f t="shared" si="3"/>
        <v>25.54</v>
      </c>
      <c r="S40" s="24" t="s">
        <v>1348</v>
      </c>
      <c r="T40" s="24">
        <f>_xlfn.IFNA(LEFT(S40,LEN(S40)-1)*CHOOSE(MATCH(RIGHT(S40,1), {"K","M","B"},0),1000,1000000,1000000000),S40)</f>
        <v>160000</v>
      </c>
      <c r="U40" s="10" t="s">
        <v>293</v>
      </c>
      <c r="V40" s="10">
        <f>_xlfn.IFNA(LEFT(U40,LEN(U40)-1)*CHOOSE(MATCH(RIGHT(U40,1), {"K","M","B"},0),1000,1000000,1000000000),U40)</f>
        <v>1000000</v>
      </c>
      <c r="W40" s="18">
        <v>44340</v>
      </c>
      <c r="X40" s="5">
        <v>44340</v>
      </c>
      <c r="Y40" s="5">
        <v>44437</v>
      </c>
      <c r="Z40">
        <f t="shared" si="4"/>
        <v>97</v>
      </c>
      <c r="AA40" t="s">
        <v>1741</v>
      </c>
    </row>
    <row r="41" spans="1:27" ht="15.75" thickBot="1" x14ac:dyDescent="0.3">
      <c r="A41">
        <v>40</v>
      </c>
      <c r="B41">
        <v>4</v>
      </c>
      <c r="C41" t="s">
        <v>1722</v>
      </c>
      <c r="D41" t="s">
        <v>1443</v>
      </c>
      <c r="E41" t="s">
        <v>1444</v>
      </c>
      <c r="F41" t="s">
        <v>1736</v>
      </c>
      <c r="G41" t="s">
        <v>1728</v>
      </c>
      <c r="H41" t="s">
        <v>1976</v>
      </c>
      <c r="I41" s="10" t="s">
        <v>1349</v>
      </c>
      <c r="J41" s="26">
        <f>_xlfn.IFNA(LEFT(I41,LEN(I41)-1)*CHOOSE(MATCH(RIGHT(I41,1), {"K","M","B"},0),1000,1000000,1000000000),I41)</f>
        <v>1290000</v>
      </c>
      <c r="K41" s="10" t="s">
        <v>1350</v>
      </c>
      <c r="L41" s="26">
        <f>_xlfn.IFNA(LEFT(K41,LEN(K41)-1)*CHOOSE(MATCH(RIGHT(K41,1), {"K","M","B"},0),1000,1000000,1000000000),K41)</f>
        <v>914650</v>
      </c>
      <c r="M41" s="10" t="s">
        <v>156</v>
      </c>
      <c r="N41" s="10" t="str">
        <f t="shared" si="0"/>
        <v>0.23</v>
      </c>
      <c r="O41" s="10">
        <f t="shared" si="1"/>
        <v>1.23</v>
      </c>
      <c r="P41" s="10" t="s">
        <v>1351</v>
      </c>
      <c r="Q41" s="10" t="str">
        <f t="shared" si="5"/>
        <v>23.76</v>
      </c>
      <c r="R41" s="10">
        <f t="shared" si="3"/>
        <v>24.76</v>
      </c>
      <c r="S41" s="24" t="s">
        <v>559</v>
      </c>
      <c r="T41" s="24">
        <f>_xlfn.IFNA(LEFT(S41,LEN(S41)-1)*CHOOSE(MATCH(RIGHT(S41,1), {"K","M","B"},0),1000,1000000,1000000000),S41)</f>
        <v>500000</v>
      </c>
      <c r="U41" s="10" t="s">
        <v>559</v>
      </c>
      <c r="V41" s="10">
        <f>_xlfn.IFNA(LEFT(U41,LEN(U41)-1)*CHOOSE(MATCH(RIGHT(U41,1), {"K","M","B"},0),1000,1000000,1000000000),U41)</f>
        <v>500000</v>
      </c>
      <c r="W41" s="18">
        <v>44516</v>
      </c>
      <c r="X41" s="5">
        <v>44517</v>
      </c>
      <c r="Y41" s="5">
        <v>44524</v>
      </c>
      <c r="Z41">
        <f t="shared" si="4"/>
        <v>7</v>
      </c>
      <c r="AA41" t="s">
        <v>1741</v>
      </c>
    </row>
    <row r="42" spans="1:27" ht="15.75" thickBot="1" x14ac:dyDescent="0.3">
      <c r="A42">
        <v>41</v>
      </c>
      <c r="B42">
        <v>4</v>
      </c>
      <c r="C42" t="s">
        <v>1722</v>
      </c>
      <c r="D42" t="s">
        <v>1445</v>
      </c>
      <c r="E42" t="s">
        <v>1446</v>
      </c>
      <c r="F42" t="s">
        <v>1727</v>
      </c>
      <c r="G42" t="s">
        <v>1739</v>
      </c>
      <c r="H42" t="s">
        <v>1977</v>
      </c>
      <c r="I42" s="10" t="s">
        <v>1352</v>
      </c>
      <c r="J42" s="26">
        <f>_xlfn.IFNA(LEFT(I42,LEN(I42)-1)*CHOOSE(MATCH(RIGHT(I42,1), {"K","M","B"},0),1000,1000000,1000000000),I42)</f>
        <v>793210</v>
      </c>
      <c r="K42" s="11">
        <v>175.06</v>
      </c>
      <c r="L42" s="26">
        <f>_xlfn.IFNA(LEFT(K42,LEN(K42)-1)*CHOOSE(MATCH(RIGHT(K42,1), {"K","M","B"},0),1000,1000000,1000000000),K42)</f>
        <v>175.06</v>
      </c>
      <c r="M42" s="10" t="s">
        <v>232</v>
      </c>
      <c r="N42" s="10" t="str">
        <f t="shared" si="0"/>
        <v>0.16</v>
      </c>
      <c r="O42" s="10">
        <f t="shared" si="1"/>
        <v>1.1599999999999999</v>
      </c>
      <c r="P42" s="10" t="s">
        <v>1353</v>
      </c>
      <c r="Q42" s="10" t="str">
        <f t="shared" si="5"/>
        <v>23.44</v>
      </c>
      <c r="R42" s="10">
        <f t="shared" si="3"/>
        <v>24.44</v>
      </c>
      <c r="S42" s="24" t="s">
        <v>91</v>
      </c>
      <c r="T42" s="24">
        <f>_xlfn.IFNA(LEFT(S42,LEN(S42)-1)*CHOOSE(MATCH(RIGHT(S42,1), {"K","M","B"},0),1000,1000000,1000000000),S42)</f>
        <v>100000</v>
      </c>
      <c r="U42" s="10" t="s">
        <v>293</v>
      </c>
      <c r="V42" s="10">
        <f>_xlfn.IFNA(LEFT(U42,LEN(U42)-1)*CHOOSE(MATCH(RIGHT(U42,1), {"K","M","B"},0),1000,1000000,1000000000),U42)</f>
        <v>1000000</v>
      </c>
      <c r="W42" s="18">
        <v>44230</v>
      </c>
      <c r="X42" s="5">
        <v>44230</v>
      </c>
      <c r="Y42" s="5">
        <v>44230</v>
      </c>
      <c r="Z42">
        <f t="shared" si="4"/>
        <v>0</v>
      </c>
      <c r="AA42" t="s">
        <v>1741</v>
      </c>
    </row>
    <row r="43" spans="1:27" ht="15.75" thickBot="1" x14ac:dyDescent="0.3">
      <c r="A43">
        <v>42</v>
      </c>
      <c r="B43">
        <v>4</v>
      </c>
      <c r="C43" t="s">
        <v>1722</v>
      </c>
      <c r="D43" t="s">
        <v>1447</v>
      </c>
      <c r="E43" t="s">
        <v>1448</v>
      </c>
      <c r="F43" t="s">
        <v>1727</v>
      </c>
      <c r="G43" t="s">
        <v>1734</v>
      </c>
      <c r="H43" t="s">
        <v>1978</v>
      </c>
      <c r="I43" s="10" t="s">
        <v>1354</v>
      </c>
      <c r="J43" s="26">
        <f>_xlfn.IFNA(LEFT(I43,LEN(I43)-1)*CHOOSE(MATCH(RIGHT(I43,1), {"K","M","B"},0),1000,1000000,1000000000),I43)</f>
        <v>1740000</v>
      </c>
      <c r="K43" s="10" t="s">
        <v>1355</v>
      </c>
      <c r="L43" s="26">
        <f>_xlfn.IFNA(LEFT(K43,LEN(K43)-1)*CHOOSE(MATCH(RIGHT(K43,1), {"K","M","B"},0),1000,1000000,1000000000),K43)</f>
        <v>311830</v>
      </c>
      <c r="M43" s="10" t="s">
        <v>227</v>
      </c>
      <c r="N43" s="10" t="str">
        <f t="shared" si="0"/>
        <v>0.36</v>
      </c>
      <c r="O43" s="10">
        <f t="shared" si="1"/>
        <v>1.3599999999999999</v>
      </c>
      <c r="P43" s="10" t="s">
        <v>1356</v>
      </c>
      <c r="Q43" s="10" t="str">
        <f t="shared" si="5"/>
        <v>21.91</v>
      </c>
      <c r="R43" s="10">
        <f t="shared" si="3"/>
        <v>22.91</v>
      </c>
      <c r="S43" s="24" t="s">
        <v>1226</v>
      </c>
      <c r="T43" s="24">
        <f>_xlfn.IFNA(LEFT(S43,LEN(S43)-1)*CHOOSE(MATCH(RIGHT(S43,1), {"K","M","B"},0),1000,1000000,1000000000),S43)</f>
        <v>90000</v>
      </c>
      <c r="U43" s="10" t="s">
        <v>1226</v>
      </c>
      <c r="V43" s="10">
        <f>_xlfn.IFNA(LEFT(U43,LEN(U43)-1)*CHOOSE(MATCH(RIGHT(U43,1), {"K","M","B"},0),1000,1000000,1000000000),U43)</f>
        <v>90000</v>
      </c>
      <c r="W43" s="18">
        <v>44207</v>
      </c>
      <c r="X43" s="5">
        <v>44207</v>
      </c>
      <c r="Y43" s="5">
        <v>44256</v>
      </c>
      <c r="Z43">
        <f t="shared" si="4"/>
        <v>49</v>
      </c>
      <c r="AA43" t="s">
        <v>1741</v>
      </c>
    </row>
    <row r="44" spans="1:27" ht="15.75" thickBot="1" x14ac:dyDescent="0.3">
      <c r="A44">
        <v>43</v>
      </c>
      <c r="B44">
        <v>4</v>
      </c>
      <c r="C44" t="s">
        <v>1722</v>
      </c>
      <c r="D44" t="s">
        <v>1449</v>
      </c>
      <c r="E44" t="s">
        <v>1450</v>
      </c>
      <c r="F44" t="s">
        <v>1727</v>
      </c>
      <c r="G44" t="s">
        <v>1734</v>
      </c>
      <c r="H44" t="s">
        <v>1979</v>
      </c>
      <c r="I44" s="10" t="s">
        <v>247</v>
      </c>
      <c r="J44" s="26">
        <f>_xlfn.IFNA(LEFT(I44,LEN(I44)-1)*CHOOSE(MATCH(RIGHT(I44,1), {"K","M","B"},0),1000,1000000,1000000000),I44)</f>
        <v>1610000</v>
      </c>
      <c r="K44" s="10" t="s">
        <v>1357</v>
      </c>
      <c r="L44" s="26">
        <f>_xlfn.IFNA(LEFT(K44,LEN(K44)-1)*CHOOSE(MATCH(RIGHT(K44,1), {"K","M","B"},0),1000,1000000,1000000000),K44)</f>
        <v>390190</v>
      </c>
      <c r="M44" s="10" t="s">
        <v>193</v>
      </c>
      <c r="N44" s="10" t="str">
        <f t="shared" si="0"/>
        <v>0.15</v>
      </c>
      <c r="O44" s="10">
        <f t="shared" si="1"/>
        <v>1.1499999999999999</v>
      </c>
      <c r="P44" s="10" t="s">
        <v>1358</v>
      </c>
      <c r="Q44" s="10" t="str">
        <f t="shared" si="5"/>
        <v>21.70</v>
      </c>
      <c r="R44" s="10">
        <f t="shared" si="3"/>
        <v>22.7</v>
      </c>
      <c r="S44" s="24" t="s">
        <v>58</v>
      </c>
      <c r="T44" s="24">
        <f>_xlfn.IFNA(LEFT(S44,LEN(S44)-1)*CHOOSE(MATCH(RIGHT(S44,1), {"K","M","B"},0),1000,1000000,1000000000),S44)</f>
        <v>150000</v>
      </c>
      <c r="U44" s="10" t="s">
        <v>1359</v>
      </c>
      <c r="V44" s="10">
        <f>_xlfn.IFNA(LEFT(U44,LEN(U44)-1)*CHOOSE(MATCH(RIGHT(U44,1), {"K","M","B"},0),1000,1000000,1000000000),U44)</f>
        <v>2730000</v>
      </c>
      <c r="W44" s="18">
        <v>44272</v>
      </c>
      <c r="X44" s="5">
        <v>44271</v>
      </c>
      <c r="Y44" s="22">
        <v>44291</v>
      </c>
      <c r="Z44">
        <f t="shared" si="4"/>
        <v>20</v>
      </c>
      <c r="AA44" t="s">
        <v>1741</v>
      </c>
    </row>
    <row r="45" spans="1:27" ht="15.75" thickBot="1" x14ac:dyDescent="0.3">
      <c r="A45">
        <v>44</v>
      </c>
      <c r="B45">
        <v>4</v>
      </c>
      <c r="C45" t="s">
        <v>1722</v>
      </c>
      <c r="D45" t="s">
        <v>456</v>
      </c>
      <c r="E45" t="s">
        <v>457</v>
      </c>
      <c r="F45" t="s">
        <v>1727</v>
      </c>
      <c r="G45" t="s">
        <v>1731</v>
      </c>
      <c r="H45" t="s">
        <v>1803</v>
      </c>
      <c r="I45" s="10" t="s">
        <v>1360</v>
      </c>
      <c r="J45" s="26">
        <f>_xlfn.IFNA(LEFT(I45,LEN(I45)-1)*CHOOSE(MATCH(RIGHT(I45,1), {"K","M","B"},0),1000,1000000,1000000000),I45)</f>
        <v>30240000</v>
      </c>
      <c r="K45" s="10" t="s">
        <v>1361</v>
      </c>
      <c r="L45" s="26">
        <f>_xlfn.IFNA(LEFT(K45,LEN(K45)-1)*CHOOSE(MATCH(RIGHT(K45,1), {"K","M","B"},0),1000,1000000,1000000000),K45)</f>
        <v>1030000</v>
      </c>
      <c r="M45" s="10" t="s">
        <v>245</v>
      </c>
      <c r="N45" s="10" t="str">
        <f t="shared" si="0"/>
        <v>0.34</v>
      </c>
      <c r="O45" s="10">
        <f t="shared" si="1"/>
        <v>1.34</v>
      </c>
      <c r="P45" s="10" t="s">
        <v>562</v>
      </c>
      <c r="Q45" s="10" t="str">
        <f t="shared" si="5"/>
        <v>21.55</v>
      </c>
      <c r="R45" s="10">
        <f t="shared" si="3"/>
        <v>22.55</v>
      </c>
      <c r="S45" s="24" t="s">
        <v>559</v>
      </c>
      <c r="T45" s="24">
        <f>_xlfn.IFNA(LEFT(S45,LEN(S45)-1)*CHOOSE(MATCH(RIGHT(S45,1), {"K","M","B"},0),1000,1000000,1000000000),S45)</f>
        <v>500000</v>
      </c>
      <c r="U45" s="10" t="s">
        <v>563</v>
      </c>
      <c r="V45" s="10">
        <f>_xlfn.IFNA(LEFT(U45,LEN(U45)-1)*CHOOSE(MATCH(RIGHT(U45,1), {"K","M","B"},0),1000,1000000,1000000000),U45)</f>
        <v>37900000</v>
      </c>
      <c r="W45" s="18">
        <v>44507</v>
      </c>
      <c r="X45" s="5">
        <v>44507</v>
      </c>
      <c r="Y45" s="5">
        <v>44507</v>
      </c>
      <c r="Z45">
        <f t="shared" si="4"/>
        <v>0</v>
      </c>
      <c r="AA45" t="s">
        <v>1741</v>
      </c>
    </row>
    <row r="46" spans="1:27" ht="15.75" thickBot="1" x14ac:dyDescent="0.3">
      <c r="A46">
        <v>45</v>
      </c>
      <c r="B46">
        <v>4</v>
      </c>
      <c r="C46" t="s">
        <v>1722</v>
      </c>
      <c r="D46" t="s">
        <v>1451</v>
      </c>
      <c r="E46" t="s">
        <v>1452</v>
      </c>
      <c r="F46" t="s">
        <v>1727</v>
      </c>
      <c r="G46" t="s">
        <v>1734</v>
      </c>
      <c r="H46" t="s">
        <v>1980</v>
      </c>
      <c r="I46" s="10" t="s">
        <v>1362</v>
      </c>
      <c r="J46" s="26">
        <f>_xlfn.IFNA(LEFT(I46,LEN(I46)-1)*CHOOSE(MATCH(RIGHT(I46,1), {"K","M","B"},0),1000,1000000,1000000000),I46)</f>
        <v>6350000</v>
      </c>
      <c r="K46" s="10" t="s">
        <v>1363</v>
      </c>
      <c r="L46" s="26">
        <f>_xlfn.IFNA(LEFT(K46,LEN(K46)-1)*CHOOSE(MATCH(RIGHT(K46,1), {"K","M","B"},0),1000,1000000,1000000000),K46)</f>
        <v>527690</v>
      </c>
      <c r="M46" s="10" t="s">
        <v>148</v>
      </c>
      <c r="N46" s="10" t="str">
        <f t="shared" si="0"/>
        <v>1.00</v>
      </c>
      <c r="O46" s="10">
        <f t="shared" si="1"/>
        <v>2</v>
      </c>
      <c r="P46" s="10" t="s">
        <v>1364</v>
      </c>
      <c r="Q46" s="10" t="str">
        <f t="shared" si="5"/>
        <v>19.73</v>
      </c>
      <c r="R46" s="10">
        <f t="shared" si="3"/>
        <v>20.73</v>
      </c>
      <c r="S46" s="24" t="s">
        <v>124</v>
      </c>
      <c r="T46" s="24">
        <f>_xlfn.IFNA(LEFT(S46,LEN(S46)-1)*CHOOSE(MATCH(RIGHT(S46,1), {"K","M","B"},0),1000,1000000,1000000000),S46)</f>
        <v>250000</v>
      </c>
      <c r="U46" s="10" t="s">
        <v>1365</v>
      </c>
      <c r="V46" s="10">
        <f>_xlfn.IFNA(LEFT(U46,LEN(U46)-1)*CHOOSE(MATCH(RIGHT(U46,1), {"K","M","B"},0),1000,1000000,1000000000),U46)</f>
        <v>4390000</v>
      </c>
      <c r="W46" s="18">
        <v>44301</v>
      </c>
      <c r="X46" s="5">
        <v>44301</v>
      </c>
      <c r="Y46" s="5">
        <v>44303</v>
      </c>
      <c r="Z46">
        <f t="shared" si="4"/>
        <v>2</v>
      </c>
      <c r="AA46" t="s">
        <v>1741</v>
      </c>
    </row>
    <row r="47" spans="1:27" ht="15.75" thickBot="1" x14ac:dyDescent="0.3">
      <c r="A47">
        <v>46</v>
      </c>
      <c r="B47">
        <v>4</v>
      </c>
      <c r="C47" t="s">
        <v>1722</v>
      </c>
      <c r="D47" t="s">
        <v>1453</v>
      </c>
      <c r="E47" t="s">
        <v>1454</v>
      </c>
      <c r="F47" t="s">
        <v>1981</v>
      </c>
      <c r="G47" t="s">
        <v>1734</v>
      </c>
      <c r="H47" t="s">
        <v>1982</v>
      </c>
      <c r="I47" s="10" t="s">
        <v>1366</v>
      </c>
      <c r="J47" s="26">
        <f>_xlfn.IFNA(LEFT(I47,LEN(I47)-1)*CHOOSE(MATCH(RIGHT(I47,1), {"K","M","B"},0),1000,1000000,1000000000),I47)</f>
        <v>310850</v>
      </c>
      <c r="K47" s="10" t="s">
        <v>1367</v>
      </c>
      <c r="L47" s="26">
        <f>_xlfn.IFNA(LEFT(K47,LEN(K47)-1)*CHOOSE(MATCH(RIGHT(K47,1), {"K","M","B"},0),1000,1000000,1000000000),K47)</f>
        <v>24910</v>
      </c>
      <c r="M47" s="10" t="s">
        <v>1368</v>
      </c>
      <c r="N47" s="10" t="str">
        <f t="shared" si="0"/>
        <v>0.17</v>
      </c>
      <c r="O47" s="10">
        <f t="shared" si="1"/>
        <v>1.17</v>
      </c>
      <c r="P47" s="10" t="s">
        <v>1369</v>
      </c>
      <c r="Q47" s="10" t="str">
        <f t="shared" si="5"/>
        <v>19.59</v>
      </c>
      <c r="R47" s="10">
        <f t="shared" si="3"/>
        <v>20.59</v>
      </c>
      <c r="S47" s="24" t="s">
        <v>120</v>
      </c>
      <c r="T47" s="24">
        <f>_xlfn.IFNA(LEFT(S47,LEN(S47)-1)*CHOOSE(MATCH(RIGHT(S47,1), {"K","M","B"},0),1000,1000000,1000000000),S47)</f>
        <v>125000</v>
      </c>
      <c r="U47" s="10" t="s">
        <v>1370</v>
      </c>
      <c r="V47" s="10">
        <f>_xlfn.IFNA(LEFT(U47,LEN(U47)-1)*CHOOSE(MATCH(RIGHT(U47,1), {"K","M","B"},0),1000,1000000,1000000000),U47)</f>
        <v>1880000</v>
      </c>
      <c r="W47" s="18">
        <v>44256</v>
      </c>
      <c r="X47" s="5">
        <v>44256</v>
      </c>
      <c r="Y47" s="5">
        <v>44292</v>
      </c>
      <c r="Z47">
        <f t="shared" si="4"/>
        <v>36</v>
      </c>
      <c r="AA47" t="s">
        <v>1741</v>
      </c>
    </row>
    <row r="48" spans="1:27" ht="15.75" thickBot="1" x14ac:dyDescent="0.3">
      <c r="A48">
        <v>47</v>
      </c>
      <c r="B48">
        <v>4</v>
      </c>
      <c r="C48" t="s">
        <v>1722</v>
      </c>
      <c r="D48" t="s">
        <v>1455</v>
      </c>
      <c r="E48" t="s">
        <v>1456</v>
      </c>
      <c r="F48" t="s">
        <v>1727</v>
      </c>
      <c r="G48" t="s">
        <v>1836</v>
      </c>
      <c r="H48" t="s">
        <v>1983</v>
      </c>
      <c r="I48" s="9" t="s">
        <v>272</v>
      </c>
      <c r="J48" s="26">
        <f>_xlfn.IFNA(LEFT(I48,LEN(I48)-1)*CHOOSE(MATCH(RIGHT(I48,1), {"K","M","B"},0),1000,1000000,1000000000),I48)</f>
        <v>2660000</v>
      </c>
      <c r="K48" s="13">
        <v>945.04</v>
      </c>
      <c r="L48" s="26">
        <f>_xlfn.IFNA(LEFT(K48,LEN(K48)-1)*CHOOSE(MATCH(RIGHT(K48,1), {"K","M","B"},0),1000,1000000,1000000000),K48)</f>
        <v>945.04</v>
      </c>
      <c r="M48" s="9" t="s">
        <v>49</v>
      </c>
      <c r="N48" s="10" t="str">
        <f t="shared" si="0"/>
        <v>0.26</v>
      </c>
      <c r="O48" s="10">
        <f t="shared" si="1"/>
        <v>1.26</v>
      </c>
      <c r="P48" s="9" t="s">
        <v>1371</v>
      </c>
      <c r="Q48" s="10" t="str">
        <f t="shared" si="5"/>
        <v>19.27</v>
      </c>
      <c r="R48" s="10">
        <f t="shared" si="3"/>
        <v>20.27</v>
      </c>
      <c r="S48" s="25" t="s">
        <v>124</v>
      </c>
      <c r="T48" s="24">
        <f>_xlfn.IFNA(LEFT(S48,LEN(S48)-1)*CHOOSE(MATCH(RIGHT(S48,1), {"K","M","B"},0),1000,1000000,1000000000),S48)</f>
        <v>250000</v>
      </c>
      <c r="U48" s="9" t="s">
        <v>124</v>
      </c>
      <c r="V48" s="10">
        <f>_xlfn.IFNA(LEFT(U48,LEN(U48)-1)*CHOOSE(MATCH(RIGHT(U48,1), {"K","M","B"},0),1000,1000000,1000000000),U48)</f>
        <v>250000</v>
      </c>
      <c r="W48" s="19">
        <v>44252</v>
      </c>
      <c r="X48" s="5">
        <v>44252</v>
      </c>
      <c r="Y48" s="5">
        <v>44274</v>
      </c>
      <c r="Z48">
        <f t="shared" si="4"/>
        <v>22</v>
      </c>
      <c r="AA48" t="s">
        <v>1741</v>
      </c>
    </row>
    <row r="49" spans="1:27" ht="15.75" thickBot="1" x14ac:dyDescent="0.3">
      <c r="A49">
        <v>48</v>
      </c>
      <c r="B49">
        <v>4</v>
      </c>
      <c r="C49" t="s">
        <v>1722</v>
      </c>
      <c r="D49" t="s">
        <v>1457</v>
      </c>
      <c r="E49" t="s">
        <v>1458</v>
      </c>
      <c r="F49" t="s">
        <v>1727</v>
      </c>
      <c r="G49" t="s">
        <v>1731</v>
      </c>
      <c r="H49" t="s">
        <v>1984</v>
      </c>
      <c r="I49" s="10" t="s">
        <v>1709</v>
      </c>
      <c r="J49" s="26">
        <f>_xlfn.IFNA(LEFT(I49,LEN(I49)-1)*CHOOSE(MATCH(RIGHT(I49,1), {"K","M","B"},0),1000,1000000,1000000000),I49)</f>
        <v>2460000</v>
      </c>
      <c r="K49" s="10" t="s">
        <v>1708</v>
      </c>
      <c r="L49" s="26">
        <f>_xlfn.IFNA(LEFT(K49,LEN(K49)-1)*CHOOSE(MATCH(RIGHT(K49,1), {"K","M","B"},0),1000,1000000,1000000000),K49)</f>
        <v>207460</v>
      </c>
      <c r="M49" s="10" t="s">
        <v>216</v>
      </c>
      <c r="N49" s="10" t="str">
        <f t="shared" si="0"/>
        <v>0.41</v>
      </c>
      <c r="O49" s="10">
        <f t="shared" si="1"/>
        <v>1.41</v>
      </c>
      <c r="P49" s="10" t="s">
        <v>1707</v>
      </c>
      <c r="Q49" s="10" t="str">
        <f t="shared" si="5"/>
        <v>18.11</v>
      </c>
      <c r="R49" s="10">
        <f t="shared" si="3"/>
        <v>19.11</v>
      </c>
      <c r="S49" s="24" t="s">
        <v>1706</v>
      </c>
      <c r="T49" s="24">
        <f>_xlfn.IFNA(LEFT(S49,LEN(S49)-1)*CHOOSE(MATCH(RIGHT(S49,1), {"K","M","B"},0),1000,1000000,1000000000),S49)</f>
        <v>1170000</v>
      </c>
      <c r="U49" s="10" t="s">
        <v>1706</v>
      </c>
      <c r="V49" s="10">
        <f>_xlfn.IFNA(LEFT(U49,LEN(U49)-1)*CHOOSE(MATCH(RIGHT(U49,1), {"K","M","B"},0),1000,1000000,1000000000),U49)</f>
        <v>1170000</v>
      </c>
      <c r="W49" s="18">
        <v>44538</v>
      </c>
      <c r="X49" s="5">
        <v>44538</v>
      </c>
      <c r="Y49" s="5">
        <v>44555</v>
      </c>
      <c r="Z49">
        <f t="shared" si="4"/>
        <v>17</v>
      </c>
      <c r="AA49" t="s">
        <v>1741</v>
      </c>
    </row>
    <row r="50" spans="1:27" ht="15.75" thickBot="1" x14ac:dyDescent="0.3">
      <c r="A50">
        <v>49</v>
      </c>
      <c r="B50">
        <v>4</v>
      </c>
      <c r="C50" t="s">
        <v>1722</v>
      </c>
      <c r="D50" t="s">
        <v>1459</v>
      </c>
      <c r="E50" t="s">
        <v>1460</v>
      </c>
      <c r="F50" t="s">
        <v>1727</v>
      </c>
      <c r="G50" t="s">
        <v>1734</v>
      </c>
      <c r="H50" t="s">
        <v>1977</v>
      </c>
      <c r="I50" s="10" t="s">
        <v>169</v>
      </c>
      <c r="J50" s="26">
        <f>_xlfn.IFNA(LEFT(I50,LEN(I50)-1)*CHOOSE(MATCH(RIGHT(I50,1), {"K","M","B"},0),1000,1000000,1000000000),I50)</f>
        <v>1380000</v>
      </c>
      <c r="K50" s="10" t="s">
        <v>1705</v>
      </c>
      <c r="L50" s="26">
        <f>_xlfn.IFNA(LEFT(K50,LEN(K50)-1)*CHOOSE(MATCH(RIGHT(K50,1), {"K","M","B"},0),1000,1000000,1000000000),K50)</f>
        <v>15550</v>
      </c>
      <c r="M50" s="10" t="s">
        <v>208</v>
      </c>
      <c r="N50" s="10" t="str">
        <f t="shared" si="0"/>
        <v>0.30</v>
      </c>
      <c r="O50" s="10">
        <f t="shared" si="1"/>
        <v>1.3</v>
      </c>
      <c r="P50" s="10" t="s">
        <v>1704</v>
      </c>
      <c r="Q50" s="10" t="str">
        <f t="shared" si="5"/>
        <v>18.02</v>
      </c>
      <c r="R50" s="10">
        <f t="shared" si="3"/>
        <v>19.02</v>
      </c>
      <c r="S50" s="24" t="s">
        <v>91</v>
      </c>
      <c r="T50" s="24">
        <f>_xlfn.IFNA(LEFT(S50,LEN(S50)-1)*CHOOSE(MATCH(RIGHT(S50,1), {"K","M","B"},0),1000,1000000,1000000000),S50)</f>
        <v>100000</v>
      </c>
      <c r="U50" s="10" t="s">
        <v>584</v>
      </c>
      <c r="V50" s="10">
        <f>_xlfn.IFNA(LEFT(U50,LEN(U50)-1)*CHOOSE(MATCH(RIGHT(U50,1), {"K","M","B"},0),1000,1000000,1000000000),U50)</f>
        <v>1500000</v>
      </c>
      <c r="W50" s="18">
        <v>44257</v>
      </c>
      <c r="X50" s="5">
        <v>44257</v>
      </c>
      <c r="Y50" s="5">
        <v>44257</v>
      </c>
      <c r="Z50">
        <f t="shared" si="4"/>
        <v>0</v>
      </c>
      <c r="AA50" t="s">
        <v>1741</v>
      </c>
    </row>
    <row r="51" spans="1:27" ht="15.75" thickBot="1" x14ac:dyDescent="0.3">
      <c r="A51">
        <v>50</v>
      </c>
      <c r="B51">
        <v>4</v>
      </c>
      <c r="C51" t="s">
        <v>1722</v>
      </c>
      <c r="D51" t="s">
        <v>1461</v>
      </c>
      <c r="E51" t="s">
        <v>1462</v>
      </c>
      <c r="F51" t="s">
        <v>1727</v>
      </c>
      <c r="G51" t="s">
        <v>1985</v>
      </c>
      <c r="H51" t="s">
        <v>1986</v>
      </c>
      <c r="I51" s="10" t="s">
        <v>1703</v>
      </c>
      <c r="J51" s="26">
        <f>_xlfn.IFNA(LEFT(I51,LEN(I51)-1)*CHOOSE(MATCH(RIGHT(I51,1), {"K","M","B"},0),1000,1000000,1000000000),I51)</f>
        <v>8130000.0000000009</v>
      </c>
      <c r="K51" s="10" t="s">
        <v>1702</v>
      </c>
      <c r="L51" s="26">
        <f>_xlfn.IFNA(LEFT(K51,LEN(K51)-1)*CHOOSE(MATCH(RIGHT(K51,1), {"K","M","B"},0),1000,1000000,1000000000),K51)</f>
        <v>595390</v>
      </c>
      <c r="M51" s="10" t="s">
        <v>148</v>
      </c>
      <c r="N51" s="10" t="str">
        <f t="shared" si="0"/>
        <v>1.00</v>
      </c>
      <c r="O51" s="10">
        <f t="shared" si="1"/>
        <v>2</v>
      </c>
      <c r="P51" s="10" t="s">
        <v>1701</v>
      </c>
      <c r="Q51" s="10" t="str">
        <f t="shared" si="5"/>
        <v>17.98</v>
      </c>
      <c r="R51" s="10">
        <f t="shared" si="3"/>
        <v>18.98</v>
      </c>
      <c r="S51" s="24" t="s">
        <v>571</v>
      </c>
      <c r="T51" s="24">
        <f>_xlfn.IFNA(LEFT(S51,LEN(S51)-1)*CHOOSE(MATCH(RIGHT(S51,1), {"K","M","B"},0),1000,1000000,1000000000),S51)</f>
        <v>300000</v>
      </c>
      <c r="U51" s="10" t="s">
        <v>218</v>
      </c>
      <c r="V51" s="10">
        <f>_xlfn.IFNA(LEFT(U51,LEN(U51)-1)*CHOOSE(MATCH(RIGHT(U51,1), {"K","M","B"},0),1000,1000000,1000000000),U51)</f>
        <v>2130000</v>
      </c>
      <c r="W51" s="18">
        <v>44355</v>
      </c>
      <c r="X51" s="5">
        <v>44355</v>
      </c>
      <c r="Y51" s="5">
        <v>44524</v>
      </c>
      <c r="Z51">
        <f t="shared" si="4"/>
        <v>169</v>
      </c>
      <c r="AA51" t="s">
        <v>1741</v>
      </c>
    </row>
    <row r="52" spans="1:27" ht="15.75" thickBot="1" x14ac:dyDescent="0.3">
      <c r="A52">
        <v>51</v>
      </c>
      <c r="B52">
        <v>4</v>
      </c>
      <c r="C52" t="s">
        <v>1722</v>
      </c>
      <c r="D52" t="s">
        <v>1463</v>
      </c>
      <c r="E52" t="s">
        <v>1464</v>
      </c>
      <c r="F52" t="s">
        <v>1727</v>
      </c>
      <c r="G52" t="s">
        <v>1734</v>
      </c>
      <c r="H52" t="s">
        <v>1987</v>
      </c>
      <c r="I52" s="10" t="s">
        <v>752</v>
      </c>
      <c r="J52" s="26">
        <f>_xlfn.IFNA(LEFT(I52,LEN(I52)-1)*CHOOSE(MATCH(RIGHT(I52,1), {"K","M","B"},0),1000,1000000,1000000000),I52)</f>
        <v>2440000</v>
      </c>
      <c r="K52" s="10" t="s">
        <v>1700</v>
      </c>
      <c r="L52" s="26">
        <f>_xlfn.IFNA(LEFT(K52,LEN(K52)-1)*CHOOSE(MATCH(RIGHT(K52,1), {"K","M","B"},0),1000,1000000,1000000000),K52)</f>
        <v>772380</v>
      </c>
      <c r="M52" s="10" t="s">
        <v>52</v>
      </c>
      <c r="N52" s="10" t="str">
        <f t="shared" si="0"/>
        <v>0.11</v>
      </c>
      <c r="O52" s="10">
        <f t="shared" si="1"/>
        <v>1.1100000000000001</v>
      </c>
      <c r="P52" s="10" t="s">
        <v>1699</v>
      </c>
      <c r="Q52" s="10" t="str">
        <f t="shared" si="5"/>
        <v>17.34</v>
      </c>
      <c r="R52" s="10">
        <f t="shared" si="3"/>
        <v>18.34</v>
      </c>
      <c r="S52" s="24" t="s">
        <v>91</v>
      </c>
      <c r="T52" s="24">
        <f>_xlfn.IFNA(LEFT(S52,LEN(S52)-1)*CHOOSE(MATCH(RIGHT(S52,1), {"K","M","B"},0),1000,1000000,1000000000),S52)</f>
        <v>100000</v>
      </c>
      <c r="U52" s="10" t="s">
        <v>618</v>
      </c>
      <c r="V52" s="10">
        <f>_xlfn.IFNA(LEFT(U52,LEN(U52)-1)*CHOOSE(MATCH(RIGHT(U52,1), {"K","M","B"},0),1000,1000000,1000000000),U52)</f>
        <v>1900000</v>
      </c>
      <c r="W52" s="18">
        <v>44277</v>
      </c>
      <c r="X52" s="5">
        <v>44277</v>
      </c>
      <c r="Y52" s="5">
        <v>44279</v>
      </c>
      <c r="Z52">
        <f t="shared" si="4"/>
        <v>2</v>
      </c>
      <c r="AA52" t="s">
        <v>1741</v>
      </c>
    </row>
    <row r="53" spans="1:27" ht="15.75" thickBot="1" x14ac:dyDescent="0.3">
      <c r="A53">
        <v>52</v>
      </c>
      <c r="B53">
        <v>4</v>
      </c>
      <c r="C53" t="s">
        <v>1722</v>
      </c>
      <c r="D53" t="s">
        <v>1465</v>
      </c>
      <c r="E53" t="s">
        <v>1465</v>
      </c>
      <c r="F53" t="s">
        <v>1745</v>
      </c>
      <c r="G53" t="s">
        <v>1739</v>
      </c>
      <c r="H53" t="s">
        <v>1977</v>
      </c>
      <c r="I53" s="10" t="s">
        <v>1698</v>
      </c>
      <c r="J53" s="26">
        <f>_xlfn.IFNA(LEFT(I53,LEN(I53)-1)*CHOOSE(MATCH(RIGHT(I53,1), {"K","M","B"},0),1000,1000000,1000000000),I53)</f>
        <v>7880000</v>
      </c>
      <c r="K53" s="10" t="s">
        <v>1697</v>
      </c>
      <c r="L53" s="26">
        <f>_xlfn.IFNA(LEFT(K53,LEN(K53)-1)*CHOOSE(MATCH(RIGHT(K53,1), {"K","M","B"},0),1000,1000000,1000000000),K53)</f>
        <v>84170</v>
      </c>
      <c r="M53" s="10" t="s">
        <v>1234</v>
      </c>
      <c r="N53" s="10" t="str">
        <f t="shared" si="0"/>
        <v>0.72</v>
      </c>
      <c r="O53" s="10">
        <f t="shared" si="1"/>
        <v>1.72</v>
      </c>
      <c r="P53" s="10" t="s">
        <v>1696</v>
      </c>
      <c r="Q53" s="10" t="str">
        <f t="shared" si="5"/>
        <v>17.26</v>
      </c>
      <c r="R53" s="10">
        <f t="shared" si="3"/>
        <v>18.260000000000002</v>
      </c>
      <c r="S53" s="24" t="s">
        <v>559</v>
      </c>
      <c r="T53" s="24">
        <f>_xlfn.IFNA(LEFT(S53,LEN(S53)-1)*CHOOSE(MATCH(RIGHT(S53,1), {"K","M","B"},0),1000,1000000,1000000000),S53)</f>
        <v>500000</v>
      </c>
      <c r="U53" s="10" t="s">
        <v>1695</v>
      </c>
      <c r="V53" s="10">
        <f>_xlfn.IFNA(LEFT(U53,LEN(U53)-1)*CHOOSE(MATCH(RIGHT(U53,1), {"K","M","B"},0),1000,1000000,1000000000),U53)</f>
        <v>1360000</v>
      </c>
      <c r="W53" s="18">
        <v>44525</v>
      </c>
      <c r="X53" s="5">
        <v>44525</v>
      </c>
      <c r="Y53" s="5">
        <v>44527</v>
      </c>
      <c r="Z53">
        <f t="shared" si="4"/>
        <v>2</v>
      </c>
      <c r="AA53" t="s">
        <v>1741</v>
      </c>
    </row>
    <row r="54" spans="1:27" ht="15.75" thickBot="1" x14ac:dyDescent="0.3">
      <c r="A54">
        <v>53</v>
      </c>
      <c r="B54">
        <v>4</v>
      </c>
      <c r="C54" t="s">
        <v>1722</v>
      </c>
      <c r="D54" t="s">
        <v>1466</v>
      </c>
      <c r="E54" t="s">
        <v>1467</v>
      </c>
      <c r="F54" t="s">
        <v>1781</v>
      </c>
      <c r="G54" t="s">
        <v>334</v>
      </c>
      <c r="H54" t="s">
        <v>1988</v>
      </c>
      <c r="I54" s="10" t="s">
        <v>1694</v>
      </c>
      <c r="J54" s="26">
        <f>_xlfn.IFNA(LEFT(I54,LEN(I54)-1)*CHOOSE(MATCH(RIGHT(I54,1), {"K","M","B"},0),1000,1000000,1000000000),I54)</f>
        <v>562470</v>
      </c>
      <c r="K54" s="10" t="s">
        <v>1693</v>
      </c>
      <c r="L54" s="26">
        <f>_xlfn.IFNA(LEFT(K54,LEN(K54)-1)*CHOOSE(MATCH(RIGHT(K54,1), {"K","M","B"},0),1000,1000000,1000000000),K54)</f>
        <v>49310</v>
      </c>
      <c r="M54" s="10" t="s">
        <v>166</v>
      </c>
      <c r="N54" s="10" t="str">
        <f t="shared" si="0"/>
        <v>0.91</v>
      </c>
      <c r="O54" s="10">
        <f t="shared" si="1"/>
        <v>1.9100000000000001</v>
      </c>
      <c r="P54" s="10" t="s">
        <v>1692</v>
      </c>
      <c r="Q54" s="10" t="str">
        <f t="shared" si="5"/>
        <v>16.72</v>
      </c>
      <c r="R54" s="10">
        <f t="shared" si="3"/>
        <v>17.72</v>
      </c>
      <c r="S54" s="24" t="s">
        <v>614</v>
      </c>
      <c r="T54" s="24">
        <f>_xlfn.IFNA(LEFT(S54,LEN(S54)-1)*CHOOSE(MATCH(RIGHT(S54,1), {"K","M","B"},0),1000,1000000,1000000000),S54)</f>
        <v>280000</v>
      </c>
      <c r="U54" s="10" t="s">
        <v>1691</v>
      </c>
      <c r="V54" s="10">
        <f>_xlfn.IFNA(LEFT(U54,LEN(U54)-1)*CHOOSE(MATCH(RIGHT(U54,1), {"K","M","B"},0),1000,1000000,1000000000),U54)</f>
        <v>480000</v>
      </c>
      <c r="W54" s="18">
        <v>44544</v>
      </c>
      <c r="X54" s="5">
        <v>44544</v>
      </c>
      <c r="Y54" s="5">
        <v>44592</v>
      </c>
      <c r="Z54">
        <f t="shared" si="4"/>
        <v>48</v>
      </c>
      <c r="AA54" t="s">
        <v>1741</v>
      </c>
    </row>
    <row r="55" spans="1:27" ht="15.75" thickBot="1" x14ac:dyDescent="0.3">
      <c r="A55">
        <v>54</v>
      </c>
      <c r="B55">
        <v>4</v>
      </c>
      <c r="C55" t="s">
        <v>1722</v>
      </c>
      <c r="D55" t="s">
        <v>1468</v>
      </c>
      <c r="E55" t="s">
        <v>1469</v>
      </c>
      <c r="F55" t="s">
        <v>1781</v>
      </c>
      <c r="G55" t="s">
        <v>1731</v>
      </c>
      <c r="H55" t="s">
        <v>1989</v>
      </c>
      <c r="I55" s="10" t="s">
        <v>1690</v>
      </c>
      <c r="J55" s="26">
        <f>_xlfn.IFNA(LEFT(I55,LEN(I55)-1)*CHOOSE(MATCH(RIGHT(I55,1), {"K","M","B"},0),1000,1000000,1000000000),I55)</f>
        <v>6000000</v>
      </c>
      <c r="K55" s="10" t="s">
        <v>1689</v>
      </c>
      <c r="L55" s="26">
        <f>_xlfn.IFNA(LEFT(K55,LEN(K55)-1)*CHOOSE(MATCH(RIGHT(K55,1), {"K","M","B"},0),1000,1000000,1000000000),K55)</f>
        <v>1260</v>
      </c>
      <c r="M55" s="10" t="s">
        <v>616</v>
      </c>
      <c r="N55" s="10" t="str">
        <f t="shared" si="0"/>
        <v>0.45</v>
      </c>
      <c r="O55" s="10">
        <f t="shared" si="1"/>
        <v>1.45</v>
      </c>
      <c r="P55" s="10" t="s">
        <v>588</v>
      </c>
      <c r="Q55" s="10" t="str">
        <f t="shared" si="5"/>
        <v>16.37</v>
      </c>
      <c r="R55" s="10">
        <f t="shared" si="3"/>
        <v>17.37</v>
      </c>
      <c r="S55" s="24" t="s">
        <v>858</v>
      </c>
      <c r="T55" s="24">
        <f>_xlfn.IFNA(LEFT(S55,LEN(S55)-1)*CHOOSE(MATCH(RIGHT(S55,1), {"K","M","B"},0),1000,1000000,1000000000),S55)</f>
        <v>420000</v>
      </c>
      <c r="U55" s="10" t="s">
        <v>339</v>
      </c>
      <c r="V55" s="10">
        <f>_xlfn.IFNA(LEFT(U55,LEN(U55)-1)*CHOOSE(MATCH(RIGHT(U55,1), {"K","M","B"},0),1000,1000000,1000000000),U55)</f>
        <v>3260000</v>
      </c>
      <c r="W55" s="18">
        <v>44475</v>
      </c>
      <c r="X55" s="5">
        <v>44475</v>
      </c>
      <c r="Y55" s="22">
        <v>44523</v>
      </c>
      <c r="Z55">
        <f t="shared" si="4"/>
        <v>48</v>
      </c>
      <c r="AA55" t="s">
        <v>1741</v>
      </c>
    </row>
    <row r="56" spans="1:27" ht="15.75" thickBot="1" x14ac:dyDescent="0.3">
      <c r="A56">
        <v>55</v>
      </c>
      <c r="B56">
        <v>4</v>
      </c>
      <c r="C56" t="s">
        <v>1722</v>
      </c>
      <c r="D56" t="s">
        <v>1470</v>
      </c>
      <c r="E56" t="s">
        <v>1471</v>
      </c>
      <c r="F56" t="s">
        <v>1743</v>
      </c>
      <c r="G56" t="s">
        <v>334</v>
      </c>
      <c r="H56" t="s">
        <v>1990</v>
      </c>
      <c r="I56" s="10" t="s">
        <v>1688</v>
      </c>
      <c r="J56" s="26">
        <f>_xlfn.IFNA(LEFT(I56,LEN(I56)-1)*CHOOSE(MATCH(RIGHT(I56,1), {"K","M","B"},0),1000,1000000,1000000000),I56)</f>
        <v>24770</v>
      </c>
      <c r="K56" s="10" t="s">
        <v>1687</v>
      </c>
      <c r="L56" s="26">
        <f>_xlfn.IFNA(LEFT(K56,LEN(K56)-1)*CHOOSE(MATCH(RIGHT(K56,1), {"K","M","B"},0),1000,1000000,1000000000),K56)</f>
        <v>105880</v>
      </c>
      <c r="M56" s="10" t="s">
        <v>652</v>
      </c>
      <c r="N56" s="10" t="str">
        <f t="shared" si="0"/>
        <v>0.06</v>
      </c>
      <c r="O56" s="10">
        <f t="shared" si="1"/>
        <v>1.06</v>
      </c>
      <c r="P56" s="10" t="s">
        <v>1686</v>
      </c>
      <c r="Q56" s="10" t="str">
        <f t="shared" si="5"/>
        <v>15.88</v>
      </c>
      <c r="R56" s="10">
        <f t="shared" si="3"/>
        <v>16.880000000000003</v>
      </c>
      <c r="S56" s="24" t="s">
        <v>124</v>
      </c>
      <c r="T56" s="24">
        <f>_xlfn.IFNA(LEFT(S56,LEN(S56)-1)*CHOOSE(MATCH(RIGHT(S56,1), {"K","M","B"},0),1000,1000000,1000000000),S56)</f>
        <v>250000</v>
      </c>
      <c r="U56" s="10" t="s">
        <v>1275</v>
      </c>
      <c r="V56" s="10">
        <f>_xlfn.IFNA(LEFT(U56,LEN(U56)-1)*CHOOSE(MATCH(RIGHT(U56,1), {"K","M","B"},0),1000,1000000,1000000000),U56)</f>
        <v>2850000</v>
      </c>
      <c r="W56" s="18">
        <v>44496</v>
      </c>
      <c r="X56" s="5">
        <v>44496</v>
      </c>
      <c r="Y56" s="5">
        <v>44515</v>
      </c>
      <c r="Z56">
        <f t="shared" si="4"/>
        <v>19</v>
      </c>
      <c r="AA56" t="s">
        <v>1741</v>
      </c>
    </row>
    <row r="57" spans="1:27" ht="15.75" thickBot="1" x14ac:dyDescent="0.3">
      <c r="A57">
        <v>56</v>
      </c>
      <c r="B57">
        <v>4</v>
      </c>
      <c r="C57" t="s">
        <v>1722</v>
      </c>
      <c r="D57" t="s">
        <v>1472</v>
      </c>
      <c r="E57" t="s">
        <v>1473</v>
      </c>
      <c r="F57" t="s">
        <v>1727</v>
      </c>
      <c r="G57" t="s">
        <v>1734</v>
      </c>
      <c r="H57" t="s">
        <v>1991</v>
      </c>
      <c r="I57" s="10" t="s">
        <v>1685</v>
      </c>
      <c r="J57" s="26">
        <f>_xlfn.IFNA(LEFT(I57,LEN(I57)-1)*CHOOSE(MATCH(RIGHT(I57,1), {"K","M","B"},0),1000,1000000,1000000000),I57)</f>
        <v>1670000</v>
      </c>
      <c r="K57" s="10" t="s">
        <v>1684</v>
      </c>
      <c r="L57" s="26">
        <f>_xlfn.IFNA(LEFT(K57,LEN(K57)-1)*CHOOSE(MATCH(RIGHT(K57,1), {"K","M","B"},0),1000,1000000,1000000000),K57)</f>
        <v>982370</v>
      </c>
      <c r="M57" s="10" t="s">
        <v>631</v>
      </c>
      <c r="N57" s="10" t="str">
        <f t="shared" si="0"/>
        <v>0.22</v>
      </c>
      <c r="O57" s="10">
        <f t="shared" si="1"/>
        <v>1.22</v>
      </c>
      <c r="P57" s="10" t="s">
        <v>1683</v>
      </c>
      <c r="Q57" s="10" t="str">
        <f t="shared" si="5"/>
        <v>13.78</v>
      </c>
      <c r="R57" s="10">
        <f t="shared" si="3"/>
        <v>14.78</v>
      </c>
      <c r="S57" s="24" t="s">
        <v>172</v>
      </c>
      <c r="T57" s="24">
        <f>_xlfn.IFNA(LEFT(S57,LEN(S57)-1)*CHOOSE(MATCH(RIGHT(S57,1), {"K","M","B"},0),1000,1000000,1000000000),S57)</f>
        <v>200000</v>
      </c>
      <c r="U57" s="10" t="s">
        <v>172</v>
      </c>
      <c r="V57" s="10">
        <f>_xlfn.IFNA(LEFT(U57,LEN(U57)-1)*CHOOSE(MATCH(RIGHT(U57,1), {"K","M","B"},0),1000,1000000,1000000000),U57)</f>
        <v>200000</v>
      </c>
      <c r="W57" s="18">
        <v>44346</v>
      </c>
      <c r="X57" s="5">
        <v>44346</v>
      </c>
      <c r="Y57" s="5">
        <v>44436</v>
      </c>
      <c r="Z57">
        <f t="shared" si="4"/>
        <v>90</v>
      </c>
      <c r="AA57" t="s">
        <v>1741</v>
      </c>
    </row>
    <row r="58" spans="1:27" ht="15.75" thickBot="1" x14ac:dyDescent="0.3">
      <c r="A58">
        <v>57</v>
      </c>
      <c r="B58">
        <v>4</v>
      </c>
      <c r="C58" t="s">
        <v>1722</v>
      </c>
      <c r="D58" t="s">
        <v>1474</v>
      </c>
      <c r="E58" t="s">
        <v>1475</v>
      </c>
      <c r="F58" t="s">
        <v>1745</v>
      </c>
      <c r="G58" t="s">
        <v>1728</v>
      </c>
      <c r="H58" t="s">
        <v>1992</v>
      </c>
      <c r="I58" s="10" t="s">
        <v>1682</v>
      </c>
      <c r="J58" s="26">
        <f>_xlfn.IFNA(LEFT(I58,LEN(I58)-1)*CHOOSE(MATCH(RIGHT(I58,1), {"K","M","B"},0),1000,1000000,1000000000),I58)</f>
        <v>344880</v>
      </c>
      <c r="K58" s="10" t="s">
        <v>1681</v>
      </c>
      <c r="L58" s="26">
        <f>_xlfn.IFNA(LEFT(K58,LEN(K58)-1)*CHOOSE(MATCH(RIGHT(K58,1), {"K","M","B"},0),1000,1000000,1000000000),K58)</f>
        <v>41800</v>
      </c>
      <c r="M58" s="10" t="s">
        <v>745</v>
      </c>
      <c r="N58" s="10" t="str">
        <f t="shared" si="0"/>
        <v>0.69</v>
      </c>
      <c r="O58" s="10">
        <f t="shared" si="1"/>
        <v>1.69</v>
      </c>
      <c r="P58" s="10" t="s">
        <v>1680</v>
      </c>
      <c r="Q58" s="10" t="str">
        <f t="shared" si="5"/>
        <v>13.52</v>
      </c>
      <c r="R58" s="10">
        <f t="shared" si="3"/>
        <v>14.52</v>
      </c>
      <c r="S58" s="24" t="s">
        <v>559</v>
      </c>
      <c r="T58" s="24">
        <f>_xlfn.IFNA(LEFT(S58,LEN(S58)-1)*CHOOSE(MATCH(RIGHT(S58,1), {"K","M","B"},0),1000,1000000,1000000000),S58)</f>
        <v>500000</v>
      </c>
      <c r="U58" s="10" t="s">
        <v>1679</v>
      </c>
      <c r="V58" s="10">
        <f>_xlfn.IFNA(LEFT(U58,LEN(U58)-1)*CHOOSE(MATCH(RIGHT(U58,1), {"K","M","B"},0),1000,1000000,1000000000),U58)</f>
        <v>3530000</v>
      </c>
      <c r="W58" s="18">
        <v>44459</v>
      </c>
      <c r="X58" s="5">
        <v>44461</v>
      </c>
      <c r="Y58" s="5">
        <v>44510</v>
      </c>
      <c r="Z58">
        <f t="shared" si="4"/>
        <v>49</v>
      </c>
      <c r="AA58" t="s">
        <v>1741</v>
      </c>
    </row>
    <row r="59" spans="1:27" ht="15.75" thickBot="1" x14ac:dyDescent="0.3">
      <c r="A59">
        <v>58</v>
      </c>
      <c r="B59">
        <v>4</v>
      </c>
      <c r="C59" t="s">
        <v>1722</v>
      </c>
      <c r="D59" t="s">
        <v>1476</v>
      </c>
      <c r="E59" t="s">
        <v>1477</v>
      </c>
      <c r="F59" t="s">
        <v>1743</v>
      </c>
      <c r="G59" t="s">
        <v>334</v>
      </c>
      <c r="H59" t="s">
        <v>1993</v>
      </c>
      <c r="I59" s="10" t="s">
        <v>1678</v>
      </c>
      <c r="J59" s="26">
        <f>_xlfn.IFNA(LEFT(I59,LEN(I59)-1)*CHOOSE(MATCH(RIGHT(I59,1), {"K","M","B"},0),1000,1000000,1000000000),I59)</f>
        <v>68100</v>
      </c>
      <c r="K59" s="11">
        <v>406.87</v>
      </c>
      <c r="L59" s="26">
        <f>_xlfn.IFNA(LEFT(K59,LEN(K59)-1)*CHOOSE(MATCH(RIGHT(K59,1), {"K","M","B"},0),1000,1000000,1000000000),K59)</f>
        <v>406.87</v>
      </c>
      <c r="M59" s="10" t="s">
        <v>725</v>
      </c>
      <c r="N59" s="10" t="str">
        <f t="shared" si="0"/>
        <v>0.09</v>
      </c>
      <c r="O59" s="10">
        <f t="shared" si="1"/>
        <v>1.0900000000000001</v>
      </c>
      <c r="P59" s="10" t="s">
        <v>1677</v>
      </c>
      <c r="Q59" s="10" t="str">
        <f t="shared" si="5"/>
        <v>13.21</v>
      </c>
      <c r="R59" s="10">
        <f t="shared" si="3"/>
        <v>14.21</v>
      </c>
      <c r="S59" s="24" t="s">
        <v>571</v>
      </c>
      <c r="T59" s="24">
        <f>_xlfn.IFNA(LEFT(S59,LEN(S59)-1)*CHOOSE(MATCH(RIGHT(S59,1), {"K","M","B"},0),1000,1000000,1000000000),S59)</f>
        <v>300000</v>
      </c>
      <c r="U59" s="10" t="s">
        <v>1676</v>
      </c>
      <c r="V59" s="10">
        <f>_xlfn.IFNA(LEFT(U59,LEN(U59)-1)*CHOOSE(MATCH(RIGHT(U59,1), {"K","M","B"},0),1000,1000000,1000000000),U59)</f>
        <v>3270000</v>
      </c>
      <c r="W59" s="18">
        <v>44539</v>
      </c>
      <c r="X59" s="5">
        <v>44539</v>
      </c>
      <c r="Y59" s="5">
        <v>44540</v>
      </c>
      <c r="Z59">
        <f t="shared" si="4"/>
        <v>1</v>
      </c>
      <c r="AA59" t="s">
        <v>1741</v>
      </c>
    </row>
    <row r="60" spans="1:27" ht="15.75" thickBot="1" x14ac:dyDescent="0.3">
      <c r="A60">
        <v>59</v>
      </c>
      <c r="B60">
        <v>4</v>
      </c>
      <c r="C60" t="s">
        <v>1722</v>
      </c>
      <c r="D60" t="s">
        <v>1478</v>
      </c>
      <c r="E60" t="s">
        <v>1479</v>
      </c>
      <c r="F60" t="s">
        <v>1821</v>
      </c>
      <c r="G60" t="s">
        <v>1734</v>
      </c>
      <c r="H60" t="s">
        <v>1994</v>
      </c>
      <c r="I60" s="10" t="s">
        <v>185</v>
      </c>
      <c r="J60" s="26">
        <f>_xlfn.IFNA(LEFT(I60,LEN(I60)-1)*CHOOSE(MATCH(RIGHT(I60,1), {"K","M","B"},0),1000,1000000,1000000000),I60)</f>
        <v>1550000</v>
      </c>
      <c r="K60" s="10" t="s">
        <v>1675</v>
      </c>
      <c r="L60" s="26">
        <f>_xlfn.IFNA(LEFT(K60,LEN(K60)-1)*CHOOSE(MATCH(RIGHT(K60,1), {"K","M","B"},0),1000,1000000,1000000000),K60)</f>
        <v>790540</v>
      </c>
      <c r="M60" s="10" t="s">
        <v>1242</v>
      </c>
      <c r="N60" s="10" t="str">
        <f t="shared" si="0"/>
        <v>0.86</v>
      </c>
      <c r="O60" s="10">
        <f t="shared" si="1"/>
        <v>1.8599999999999999</v>
      </c>
      <c r="P60" s="10" t="s">
        <v>1674</v>
      </c>
      <c r="Q60" s="10" t="str">
        <f t="shared" si="5"/>
        <v>13.07</v>
      </c>
      <c r="R60" s="10">
        <f t="shared" si="3"/>
        <v>14.07</v>
      </c>
      <c r="S60" s="24" t="s">
        <v>172</v>
      </c>
      <c r="T60" s="24">
        <f>_xlfn.IFNA(LEFT(S60,LEN(S60)-1)*CHOOSE(MATCH(RIGHT(S60,1), {"K","M","B"},0),1000,1000000,1000000000),S60)</f>
        <v>200000</v>
      </c>
      <c r="U60" s="10" t="s">
        <v>1307</v>
      </c>
      <c r="V60" s="10">
        <f>_xlfn.IFNA(LEFT(U60,LEN(U60)-1)*CHOOSE(MATCH(RIGHT(U60,1), {"K","M","B"},0),1000,1000000,1000000000),U60)</f>
        <v>1710000</v>
      </c>
      <c r="W60" s="18">
        <v>44425</v>
      </c>
      <c r="X60" s="5">
        <v>44425</v>
      </c>
      <c r="Y60" s="5">
        <v>44527</v>
      </c>
      <c r="Z60">
        <f t="shared" si="4"/>
        <v>102</v>
      </c>
      <c r="AA60" t="s">
        <v>1741</v>
      </c>
    </row>
    <row r="61" spans="1:27" ht="15.75" thickBot="1" x14ac:dyDescent="0.3">
      <c r="A61">
        <v>60</v>
      </c>
      <c r="B61">
        <v>4</v>
      </c>
      <c r="C61" t="s">
        <v>1722</v>
      </c>
      <c r="D61" t="s">
        <v>1480</v>
      </c>
      <c r="E61" t="s">
        <v>1481</v>
      </c>
      <c r="F61" t="s">
        <v>1727</v>
      </c>
      <c r="G61" t="s">
        <v>1739</v>
      </c>
      <c r="H61" t="s">
        <v>1995</v>
      </c>
      <c r="I61" s="10" t="s">
        <v>1673</v>
      </c>
      <c r="J61" s="26">
        <f>_xlfn.IFNA(LEFT(I61,LEN(I61)-1)*CHOOSE(MATCH(RIGHT(I61,1), {"K","M","B"},0),1000,1000000,1000000000),I61)</f>
        <v>3640000</v>
      </c>
      <c r="K61" s="10" t="s">
        <v>1672</v>
      </c>
      <c r="L61" s="26">
        <f>_xlfn.IFNA(LEFT(K61,LEN(K61)-1)*CHOOSE(MATCH(RIGHT(K61,1), {"K","M","B"},0),1000,1000000,1000000000),K61)</f>
        <v>61630</v>
      </c>
      <c r="M61" s="10" t="s">
        <v>208</v>
      </c>
      <c r="N61" s="10" t="str">
        <f t="shared" si="0"/>
        <v>0.30</v>
      </c>
      <c r="O61" s="10">
        <f t="shared" si="1"/>
        <v>1.3</v>
      </c>
      <c r="P61" s="10" t="s">
        <v>1671</v>
      </c>
      <c r="Q61" s="10" t="str">
        <f t="shared" si="5"/>
        <v>13.00</v>
      </c>
      <c r="R61" s="10">
        <f t="shared" si="3"/>
        <v>14</v>
      </c>
      <c r="S61" s="24" t="s">
        <v>48</v>
      </c>
      <c r="T61" s="24">
        <f>_xlfn.IFNA(LEFT(S61,LEN(S61)-1)*CHOOSE(MATCH(RIGHT(S61,1), {"K","M","B"},0),1000,1000000,1000000000),S61)</f>
        <v>400000</v>
      </c>
      <c r="U61" s="10" t="s">
        <v>1670</v>
      </c>
      <c r="V61" s="10">
        <f>_xlfn.IFNA(LEFT(U61,LEN(U61)-1)*CHOOSE(MATCH(RIGHT(U61,1), {"K","M","B"},0),1000,1000000,1000000000),U61)</f>
        <v>2600000</v>
      </c>
      <c r="W61" s="18">
        <v>44251</v>
      </c>
      <c r="X61" s="5">
        <v>44251</v>
      </c>
      <c r="Y61" s="5">
        <v>44267</v>
      </c>
      <c r="Z61">
        <f t="shared" si="4"/>
        <v>16</v>
      </c>
      <c r="AA61" t="s">
        <v>1741</v>
      </c>
    </row>
    <row r="62" spans="1:27" ht="15.75" thickBot="1" x14ac:dyDescent="0.3">
      <c r="A62">
        <v>61</v>
      </c>
      <c r="B62">
        <v>4</v>
      </c>
      <c r="C62" t="s">
        <v>1722</v>
      </c>
      <c r="D62" t="s">
        <v>1482</v>
      </c>
      <c r="E62" t="s">
        <v>1483</v>
      </c>
      <c r="F62" t="s">
        <v>1727</v>
      </c>
      <c r="G62" t="s">
        <v>1734</v>
      </c>
      <c r="H62" t="s">
        <v>1974</v>
      </c>
      <c r="I62" s="10" t="s">
        <v>169</v>
      </c>
      <c r="J62" s="26">
        <f>_xlfn.IFNA(LEFT(I62,LEN(I62)-1)*CHOOSE(MATCH(RIGHT(I62,1), {"K","M","B"},0),1000,1000000,1000000000),I62)</f>
        <v>1380000</v>
      </c>
      <c r="K62" s="10" t="s">
        <v>1669</v>
      </c>
      <c r="L62" s="26">
        <f>_xlfn.IFNA(LEFT(K62,LEN(K62)-1)*CHOOSE(MATCH(RIGHT(K62,1), {"K","M","B"},0),1000,1000000,1000000000),K62)</f>
        <v>139140</v>
      </c>
      <c r="M62" s="10" t="s">
        <v>725</v>
      </c>
      <c r="N62" s="10" t="str">
        <f t="shared" si="0"/>
        <v>0.09</v>
      </c>
      <c r="O62" s="10">
        <f t="shared" si="1"/>
        <v>1.0900000000000001</v>
      </c>
      <c r="P62" s="10" t="s">
        <v>1668</v>
      </c>
      <c r="Q62" s="10" t="str">
        <f t="shared" si="5"/>
        <v>12.93</v>
      </c>
      <c r="R62" s="10">
        <f t="shared" si="3"/>
        <v>13.93</v>
      </c>
      <c r="S62" s="24" t="s">
        <v>172</v>
      </c>
      <c r="T62" s="24">
        <f>_xlfn.IFNA(LEFT(S62,LEN(S62)-1)*CHOOSE(MATCH(RIGHT(S62,1), {"K","M","B"},0),1000,1000000,1000000000),S62)</f>
        <v>200000</v>
      </c>
      <c r="U62" s="10" t="s">
        <v>1667</v>
      </c>
      <c r="V62" s="10">
        <f>_xlfn.IFNA(LEFT(U62,LEN(U62)-1)*CHOOSE(MATCH(RIGHT(U62,1), {"K","M","B"},0),1000,1000000,1000000000),U62)</f>
        <v>5200000</v>
      </c>
      <c r="W62" s="18">
        <v>44269</v>
      </c>
      <c r="X62" s="5">
        <v>44270</v>
      </c>
      <c r="Y62" s="5">
        <v>44271</v>
      </c>
      <c r="Z62">
        <f t="shared" si="4"/>
        <v>1</v>
      </c>
      <c r="AA62" t="s">
        <v>1741</v>
      </c>
    </row>
    <row r="63" spans="1:27" ht="15.75" thickBot="1" x14ac:dyDescent="0.3">
      <c r="A63">
        <v>62</v>
      </c>
      <c r="B63">
        <v>4</v>
      </c>
      <c r="C63" t="s">
        <v>1722</v>
      </c>
      <c r="D63" t="s">
        <v>1484</v>
      </c>
      <c r="E63" t="s">
        <v>1484</v>
      </c>
      <c r="F63" t="s">
        <v>1745</v>
      </c>
      <c r="G63" t="s">
        <v>334</v>
      </c>
      <c r="H63" t="s">
        <v>1996</v>
      </c>
      <c r="I63" s="10" t="s">
        <v>1666</v>
      </c>
      <c r="J63" s="26">
        <f>_xlfn.IFNA(LEFT(I63,LEN(I63)-1)*CHOOSE(MATCH(RIGHT(I63,1), {"K","M","B"},0),1000,1000000,1000000000),I63)</f>
        <v>4450000</v>
      </c>
      <c r="K63" s="10" t="s">
        <v>1665</v>
      </c>
      <c r="L63" s="26">
        <f>_xlfn.IFNA(LEFT(K63,LEN(K63)-1)*CHOOSE(MATCH(RIGHT(K63,1), {"K","M","B"},0),1000,1000000,1000000000),K63)</f>
        <v>705650</v>
      </c>
      <c r="M63" s="10" t="s">
        <v>51</v>
      </c>
      <c r="N63" s="10" t="str">
        <f t="shared" si="0"/>
        <v>0.50</v>
      </c>
      <c r="O63" s="10">
        <f t="shared" si="1"/>
        <v>1.5</v>
      </c>
      <c r="P63" s="10" t="s">
        <v>1664</v>
      </c>
      <c r="Q63" s="10" t="str">
        <f t="shared" si="5"/>
        <v>12.54</v>
      </c>
      <c r="R63" s="10">
        <f t="shared" si="3"/>
        <v>13.54</v>
      </c>
      <c r="S63" s="24" t="s">
        <v>559</v>
      </c>
      <c r="T63" s="24">
        <f>_xlfn.IFNA(LEFT(S63,LEN(S63)-1)*CHOOSE(MATCH(RIGHT(S63,1), {"K","M","B"},0),1000,1000000,1000000000),S63)</f>
        <v>500000</v>
      </c>
      <c r="U63" s="10" t="s">
        <v>594</v>
      </c>
      <c r="V63" s="10">
        <f>_xlfn.IFNA(LEFT(U63,LEN(U63)-1)*CHOOSE(MATCH(RIGHT(U63,1), {"K","M","B"},0),1000,1000000,1000000000),U63)</f>
        <v>600000</v>
      </c>
      <c r="W63" s="18">
        <v>44501</v>
      </c>
      <c r="X63" s="5">
        <v>44502</v>
      </c>
      <c r="Y63" s="5">
        <v>44531</v>
      </c>
      <c r="Z63">
        <f t="shared" si="4"/>
        <v>29</v>
      </c>
      <c r="AA63" t="s">
        <v>1741</v>
      </c>
    </row>
    <row r="64" spans="1:27" ht="15.75" thickBot="1" x14ac:dyDescent="0.3">
      <c r="A64">
        <v>63</v>
      </c>
      <c r="B64">
        <v>4</v>
      </c>
      <c r="C64" t="s">
        <v>1722</v>
      </c>
      <c r="D64" t="s">
        <v>1485</v>
      </c>
      <c r="E64" t="s">
        <v>1486</v>
      </c>
      <c r="F64" t="s">
        <v>1727</v>
      </c>
      <c r="G64" t="s">
        <v>1734</v>
      </c>
      <c r="H64" t="s">
        <v>1997</v>
      </c>
      <c r="I64" s="10" t="s">
        <v>757</v>
      </c>
      <c r="J64" s="26">
        <f>_xlfn.IFNA(LEFT(I64,LEN(I64)-1)*CHOOSE(MATCH(RIGHT(I64,1), {"K","M","B"},0),1000,1000000,1000000000),I64)</f>
        <v>4590000</v>
      </c>
      <c r="K64" s="10" t="s">
        <v>1663</v>
      </c>
      <c r="L64" s="26">
        <f>_xlfn.IFNA(LEFT(K64,LEN(K64)-1)*CHOOSE(MATCH(RIGHT(K64,1), {"K","M","B"},0),1000,1000000,1000000000),K64)</f>
        <v>89180</v>
      </c>
      <c r="M64" s="10" t="s">
        <v>738</v>
      </c>
      <c r="N64" s="10" t="str">
        <f t="shared" si="0"/>
        <v>0.38</v>
      </c>
      <c r="O64" s="10">
        <f t="shared" si="1"/>
        <v>1.38</v>
      </c>
      <c r="P64" s="10" t="s">
        <v>1662</v>
      </c>
      <c r="Q64" s="10" t="str">
        <f t="shared" si="5"/>
        <v>12.08</v>
      </c>
      <c r="R64" s="10">
        <f t="shared" si="3"/>
        <v>13.08</v>
      </c>
      <c r="S64" s="24" t="s">
        <v>172</v>
      </c>
      <c r="T64" s="24">
        <f>_xlfn.IFNA(LEFT(S64,LEN(S64)-1)*CHOOSE(MATCH(RIGHT(S64,1), {"K","M","B"},0),1000,1000000,1000000000),S64)</f>
        <v>200000</v>
      </c>
      <c r="U64" s="10" t="s">
        <v>1661</v>
      </c>
      <c r="V64" s="10">
        <f>_xlfn.IFNA(LEFT(U64,LEN(U64)-1)*CHOOSE(MATCH(RIGHT(U64,1), {"K","M","B"},0),1000,1000000,1000000000),U64)</f>
        <v>8189999.9999999991</v>
      </c>
      <c r="W64" s="18">
        <v>44412</v>
      </c>
      <c r="X64" s="5">
        <v>44412</v>
      </c>
      <c r="Y64" s="5">
        <v>44421</v>
      </c>
      <c r="Z64">
        <f t="shared" si="4"/>
        <v>9</v>
      </c>
      <c r="AA64" t="s">
        <v>1741</v>
      </c>
    </row>
    <row r="65" spans="1:27" ht="15.75" thickBot="1" x14ac:dyDescent="0.3">
      <c r="A65">
        <v>64</v>
      </c>
      <c r="B65">
        <v>4</v>
      </c>
      <c r="C65" t="s">
        <v>1722</v>
      </c>
      <c r="D65" t="s">
        <v>1487</v>
      </c>
      <c r="E65" t="s">
        <v>1488</v>
      </c>
      <c r="F65" t="s">
        <v>1727</v>
      </c>
      <c r="G65" t="s">
        <v>1739</v>
      </c>
      <c r="H65" t="s">
        <v>1998</v>
      </c>
      <c r="I65" s="10" t="s">
        <v>1092</v>
      </c>
      <c r="J65" s="26">
        <f>_xlfn.IFNA(LEFT(I65,LEN(I65)-1)*CHOOSE(MATCH(RIGHT(I65,1), {"K","M","B"},0),1000,1000000,1000000000),I65)</f>
        <v>2340000</v>
      </c>
      <c r="K65" s="10" t="s">
        <v>1660</v>
      </c>
      <c r="L65" s="26">
        <f>_xlfn.IFNA(LEFT(K65,LEN(K65)-1)*CHOOSE(MATCH(RIGHT(K65,1), {"K","M","B"},0),1000,1000000,1000000000),K65)</f>
        <v>772660</v>
      </c>
      <c r="M65" s="10" t="s">
        <v>57</v>
      </c>
      <c r="N65" s="10" t="str">
        <f t="shared" si="0"/>
        <v>0.33</v>
      </c>
      <c r="O65" s="10">
        <f t="shared" si="1"/>
        <v>1.33</v>
      </c>
      <c r="P65" s="10" t="s">
        <v>1659</v>
      </c>
      <c r="Q65" s="10" t="str">
        <f t="shared" si="5"/>
        <v>11.99</v>
      </c>
      <c r="R65" s="10">
        <f t="shared" si="3"/>
        <v>12.99</v>
      </c>
      <c r="S65" s="24" t="s">
        <v>1658</v>
      </c>
      <c r="T65" s="24">
        <f>_xlfn.IFNA(LEFT(S65,LEN(S65)-1)*CHOOSE(MATCH(RIGHT(S65,1), {"K","M","B"},0),1000,1000000,1000000000),S65)</f>
        <v>325000</v>
      </c>
      <c r="U65" s="10" t="s">
        <v>848</v>
      </c>
      <c r="V65" s="10">
        <f>_xlfn.IFNA(LEFT(U65,LEN(U65)-1)*CHOOSE(MATCH(RIGHT(U65,1), {"K","M","B"},0),1000,1000000,1000000000),U65)</f>
        <v>2580000</v>
      </c>
      <c r="W65" s="18">
        <v>44314</v>
      </c>
      <c r="X65" s="5">
        <v>44314</v>
      </c>
      <c r="Y65" s="5">
        <v>44329</v>
      </c>
      <c r="Z65">
        <f t="shared" si="4"/>
        <v>15</v>
      </c>
      <c r="AA65" t="s">
        <v>1741</v>
      </c>
    </row>
    <row r="66" spans="1:27" ht="15.75" thickBot="1" x14ac:dyDescent="0.3">
      <c r="A66">
        <v>65</v>
      </c>
      <c r="B66">
        <v>4</v>
      </c>
      <c r="C66" t="s">
        <v>1722</v>
      </c>
      <c r="D66" t="s">
        <v>1489</v>
      </c>
      <c r="E66" t="s">
        <v>1490</v>
      </c>
      <c r="F66" t="s">
        <v>1745</v>
      </c>
      <c r="G66" t="s">
        <v>334</v>
      </c>
      <c r="H66" t="s">
        <v>1999</v>
      </c>
      <c r="I66" s="10" t="s">
        <v>1657</v>
      </c>
      <c r="J66" s="26">
        <f>_xlfn.IFNA(LEFT(I66,LEN(I66)-1)*CHOOSE(MATCH(RIGHT(I66,1), {"K","M","B"},0),1000,1000000,1000000000),I66)</f>
        <v>5600000</v>
      </c>
      <c r="K66" s="10" t="s">
        <v>1656</v>
      </c>
      <c r="L66" s="26">
        <f>_xlfn.IFNA(LEFT(K66,LEN(K66)-1)*CHOOSE(MATCH(RIGHT(K66,1), {"K","M","B"},0),1000,1000000,1000000000),K66)</f>
        <v>206830</v>
      </c>
      <c r="M66" s="10" t="s">
        <v>1283</v>
      </c>
      <c r="N66" s="10" t="str">
        <f t="shared" si="0"/>
        <v>0.18</v>
      </c>
      <c r="O66" s="10">
        <f t="shared" si="1"/>
        <v>1.18</v>
      </c>
      <c r="P66" s="10" t="s">
        <v>1655</v>
      </c>
      <c r="Q66" s="10" t="str">
        <f t="shared" si="5"/>
        <v>11.86</v>
      </c>
      <c r="R66" s="10">
        <f t="shared" si="3"/>
        <v>12.86</v>
      </c>
      <c r="S66" s="24" t="s">
        <v>1099</v>
      </c>
      <c r="T66" s="24">
        <f>_xlfn.IFNA(LEFT(S66,LEN(S66)-1)*CHOOSE(MATCH(RIGHT(S66,1), {"K","M","B"},0),1000,1000000,1000000000),S66)</f>
        <v>225000</v>
      </c>
      <c r="U66" s="10" t="s">
        <v>226</v>
      </c>
      <c r="V66" s="10">
        <f>_xlfn.IFNA(LEFT(U66,LEN(U66)-1)*CHOOSE(MATCH(RIGHT(U66,1), {"K","M","B"},0),1000,1000000,1000000000),U66)</f>
        <v>3150000</v>
      </c>
      <c r="W66" s="18">
        <v>44452</v>
      </c>
      <c r="X66" s="5">
        <v>44452</v>
      </c>
      <c r="Y66" s="5">
        <v>44524</v>
      </c>
      <c r="Z66">
        <f t="shared" si="4"/>
        <v>72</v>
      </c>
      <c r="AA66" t="s">
        <v>1741</v>
      </c>
    </row>
    <row r="67" spans="1:27" ht="15.75" thickBot="1" x14ac:dyDescent="0.3">
      <c r="A67">
        <v>66</v>
      </c>
      <c r="B67">
        <v>4</v>
      </c>
      <c r="C67" t="s">
        <v>1722</v>
      </c>
      <c r="D67" t="s">
        <v>1491</v>
      </c>
      <c r="E67" t="s">
        <v>1492</v>
      </c>
      <c r="F67" t="s">
        <v>1727</v>
      </c>
      <c r="G67" t="s">
        <v>1734</v>
      </c>
      <c r="H67" t="s">
        <v>2000</v>
      </c>
      <c r="I67" s="10" t="s">
        <v>1654</v>
      </c>
      <c r="J67" s="26">
        <f>_xlfn.IFNA(LEFT(I67,LEN(I67)-1)*CHOOSE(MATCH(RIGHT(I67,1), {"K","M","B"},0),1000,1000000,1000000000),I67)</f>
        <v>98260</v>
      </c>
      <c r="K67" s="10" t="s">
        <v>1653</v>
      </c>
      <c r="L67" s="26">
        <f>_xlfn.IFNA(LEFT(K67,LEN(K67)-1)*CHOOSE(MATCH(RIGHT(K67,1), {"K","M","B"},0),1000,1000000,1000000000),K67)</f>
        <v>15620</v>
      </c>
      <c r="M67" s="10" t="s">
        <v>652</v>
      </c>
      <c r="N67" s="10" t="str">
        <f t="shared" ref="N67:N102" si="6">LEFT(M67,4)</f>
        <v>0.06</v>
      </c>
      <c r="O67" s="10">
        <f t="shared" ref="O67:O102" si="7">N67+1</f>
        <v>1.06</v>
      </c>
      <c r="P67" s="10" t="s">
        <v>1652</v>
      </c>
      <c r="Q67" s="10" t="str">
        <f t="shared" si="5"/>
        <v>11.30</v>
      </c>
      <c r="R67" s="10">
        <f t="shared" ref="R67:R102" si="8">Q67+1</f>
        <v>12.3</v>
      </c>
      <c r="S67" s="24" t="s">
        <v>688</v>
      </c>
      <c r="T67" s="24">
        <f>_xlfn.IFNA(LEFT(S67,LEN(S67)-1)*CHOOSE(MATCH(RIGHT(S67,1), {"K","M","B"},0),1000,1000000,1000000000),S67)</f>
        <v>440000</v>
      </c>
      <c r="U67" s="10" t="s">
        <v>688</v>
      </c>
      <c r="V67" s="10">
        <f>_xlfn.IFNA(LEFT(U67,LEN(U67)-1)*CHOOSE(MATCH(RIGHT(U67,1), {"K","M","B"},0),1000,1000000,1000000000),U67)</f>
        <v>440000</v>
      </c>
      <c r="W67" s="18">
        <v>44269</v>
      </c>
      <c r="X67" s="5">
        <v>44269</v>
      </c>
      <c r="Y67" s="5">
        <v>44271</v>
      </c>
      <c r="Z67">
        <f t="shared" ref="Z67:Z102" si="9">Y67-X67</f>
        <v>2</v>
      </c>
      <c r="AA67" t="s">
        <v>1741</v>
      </c>
    </row>
    <row r="68" spans="1:27" ht="15.75" thickBot="1" x14ac:dyDescent="0.3">
      <c r="A68">
        <v>67</v>
      </c>
      <c r="B68">
        <v>4</v>
      </c>
      <c r="C68" t="s">
        <v>1722</v>
      </c>
      <c r="D68" t="s">
        <v>1493</v>
      </c>
      <c r="E68" t="s">
        <v>1494</v>
      </c>
      <c r="F68" t="s">
        <v>1745</v>
      </c>
      <c r="G68" t="s">
        <v>1734</v>
      </c>
      <c r="H68" t="s">
        <v>2040</v>
      </c>
      <c r="I68" s="10" t="s">
        <v>1651</v>
      </c>
      <c r="J68" s="26">
        <f>_xlfn.IFNA(LEFT(I68,LEN(I68)-1)*CHOOSE(MATCH(RIGHT(I68,1), {"K","M","B"},0),1000,1000000,1000000000),I68)</f>
        <v>156730</v>
      </c>
      <c r="K68" s="10" t="s">
        <v>1650</v>
      </c>
      <c r="L68" s="26">
        <f>_xlfn.IFNA(LEFT(K68,LEN(K68)-1)*CHOOSE(MATCH(RIGHT(K68,1), {"K","M","B"},0),1000,1000000,1000000000),K68)</f>
        <v>2910</v>
      </c>
      <c r="M68" s="10" t="s">
        <v>53</v>
      </c>
      <c r="N68" s="10" t="str">
        <f t="shared" si="6"/>
        <v>0.03</v>
      </c>
      <c r="O68" s="10">
        <f t="shared" si="7"/>
        <v>1.03</v>
      </c>
      <c r="P68" s="10" t="s">
        <v>1649</v>
      </c>
      <c r="Q68" s="10" t="str">
        <f t="shared" si="5"/>
        <v>10.61</v>
      </c>
      <c r="R68" s="10">
        <f t="shared" si="8"/>
        <v>11.61</v>
      </c>
      <c r="S68" s="24" t="s">
        <v>571</v>
      </c>
      <c r="T68" s="24">
        <f>_xlfn.IFNA(LEFT(S68,LEN(S68)-1)*CHOOSE(MATCH(RIGHT(S68,1), {"K","M","B"},0),1000,1000000,1000000000),S68)</f>
        <v>300000</v>
      </c>
      <c r="U68" s="10" t="s">
        <v>590</v>
      </c>
      <c r="V68" s="10">
        <f>_xlfn.IFNA(LEFT(U68,LEN(U68)-1)*CHOOSE(MATCH(RIGHT(U68,1), {"K","M","B"},0),1000,1000000,1000000000),U68)</f>
        <v>1450000</v>
      </c>
      <c r="W68" s="18">
        <v>44185</v>
      </c>
      <c r="X68" s="5">
        <v>44203</v>
      </c>
      <c r="Y68" s="5">
        <v>44268</v>
      </c>
      <c r="Z68">
        <f t="shared" si="9"/>
        <v>65</v>
      </c>
      <c r="AA68" t="s">
        <v>1741</v>
      </c>
    </row>
    <row r="69" spans="1:27" ht="15.75" thickBot="1" x14ac:dyDescent="0.3">
      <c r="A69">
        <v>68</v>
      </c>
      <c r="B69">
        <v>4</v>
      </c>
      <c r="C69" t="s">
        <v>1722</v>
      </c>
      <c r="D69" t="s">
        <v>1495</v>
      </c>
      <c r="E69" t="s">
        <v>1496</v>
      </c>
      <c r="F69" t="s">
        <v>1821</v>
      </c>
      <c r="G69" t="s">
        <v>334</v>
      </c>
      <c r="H69" t="s">
        <v>2001</v>
      </c>
      <c r="I69" s="10" t="s">
        <v>1648</v>
      </c>
      <c r="J69" s="26">
        <f>_xlfn.IFNA(LEFT(I69,LEN(I69)-1)*CHOOSE(MATCH(RIGHT(I69,1), {"K","M","B"},0),1000,1000000,1000000000),I69)</f>
        <v>413070</v>
      </c>
      <c r="K69" s="10" t="s">
        <v>1647</v>
      </c>
      <c r="L69" s="26">
        <f>_xlfn.IFNA(LEFT(K69,LEN(K69)-1)*CHOOSE(MATCH(RIGHT(K69,1), {"K","M","B"},0),1000,1000000,1000000000),K69)</f>
        <v>29630</v>
      </c>
      <c r="M69" s="10" t="s">
        <v>652</v>
      </c>
      <c r="N69" s="10" t="str">
        <f t="shared" si="6"/>
        <v>0.06</v>
      </c>
      <c r="O69" s="10">
        <f t="shared" si="7"/>
        <v>1.06</v>
      </c>
      <c r="P69" s="10" t="s">
        <v>1646</v>
      </c>
      <c r="Q69" s="10" t="str">
        <f t="shared" si="5"/>
        <v>10.28</v>
      </c>
      <c r="R69" s="10">
        <f t="shared" si="8"/>
        <v>11.28</v>
      </c>
      <c r="S69" s="24" t="s">
        <v>172</v>
      </c>
      <c r="T69" s="24">
        <f>_xlfn.IFNA(LEFT(S69,LEN(S69)-1)*CHOOSE(MATCH(RIGHT(S69,1), {"K","M","B"},0),1000,1000000,1000000000),S69)</f>
        <v>200000</v>
      </c>
      <c r="U69" s="10" t="s">
        <v>697</v>
      </c>
      <c r="V69" s="10">
        <f>_xlfn.IFNA(LEFT(U69,LEN(U69)-1)*CHOOSE(MATCH(RIGHT(U69,1), {"K","M","B"},0),1000,1000000,1000000000),U69)</f>
        <v>2100000</v>
      </c>
      <c r="W69" s="18">
        <v>44333</v>
      </c>
      <c r="X69" s="5">
        <v>44333</v>
      </c>
      <c r="Y69" s="5">
        <v>44333</v>
      </c>
      <c r="Z69">
        <f t="shared" si="9"/>
        <v>0</v>
      </c>
      <c r="AA69" t="s">
        <v>1741</v>
      </c>
    </row>
    <row r="70" spans="1:27" ht="15.75" thickBot="1" x14ac:dyDescent="0.3">
      <c r="A70">
        <v>69</v>
      </c>
      <c r="B70">
        <v>4</v>
      </c>
      <c r="C70" t="s">
        <v>1722</v>
      </c>
      <c r="D70" t="s">
        <v>1497</v>
      </c>
      <c r="E70" t="s">
        <v>1498</v>
      </c>
      <c r="F70" t="s">
        <v>2002</v>
      </c>
      <c r="G70" t="s">
        <v>1734</v>
      </c>
      <c r="H70" t="s">
        <v>2003</v>
      </c>
      <c r="I70" s="10" t="s">
        <v>1645</v>
      </c>
      <c r="J70" s="26">
        <f>_xlfn.IFNA(LEFT(I70,LEN(I70)-1)*CHOOSE(MATCH(RIGHT(I70,1), {"K","M","B"},0),1000,1000000,1000000000),I70)</f>
        <v>368540</v>
      </c>
      <c r="K70" s="10" t="s">
        <v>1644</v>
      </c>
      <c r="L70" s="26">
        <f>_xlfn.IFNA(LEFT(K70,LEN(K70)-1)*CHOOSE(MATCH(RIGHT(K70,1), {"K","M","B"},0),1000,1000000,1000000000),K70)</f>
        <v>232280</v>
      </c>
      <c r="M70" s="10" t="s">
        <v>337</v>
      </c>
      <c r="N70" s="10" t="str">
        <f t="shared" si="6"/>
        <v>0.44</v>
      </c>
      <c r="O70" s="10">
        <f t="shared" si="7"/>
        <v>1.44</v>
      </c>
      <c r="P70" s="10" t="s">
        <v>1643</v>
      </c>
      <c r="Q70" s="10" t="str">
        <f t="shared" si="5"/>
        <v>10.19</v>
      </c>
      <c r="R70" s="10">
        <f t="shared" si="8"/>
        <v>11.19</v>
      </c>
      <c r="S70" s="24" t="s">
        <v>172</v>
      </c>
      <c r="T70" s="24">
        <f>_xlfn.IFNA(LEFT(S70,LEN(S70)-1)*CHOOSE(MATCH(RIGHT(S70,1), {"K","M","B"},0),1000,1000000,1000000000),S70)</f>
        <v>200000</v>
      </c>
      <c r="U70" s="10" t="s">
        <v>686</v>
      </c>
      <c r="V70" s="10">
        <f>_xlfn.IFNA(LEFT(U70,LEN(U70)-1)*CHOOSE(MATCH(RIGHT(U70,1), {"K","M","B"},0),1000,1000000,1000000000),U70)</f>
        <v>2670000</v>
      </c>
      <c r="W70" s="18">
        <v>44313</v>
      </c>
      <c r="X70" s="5">
        <v>44313</v>
      </c>
      <c r="Y70" s="5">
        <v>44349</v>
      </c>
      <c r="Z70">
        <f t="shared" si="9"/>
        <v>36</v>
      </c>
      <c r="AA70" t="s">
        <v>1741</v>
      </c>
    </row>
    <row r="71" spans="1:27" ht="15.75" thickBot="1" x14ac:dyDescent="0.3">
      <c r="A71">
        <v>70</v>
      </c>
      <c r="B71">
        <v>4</v>
      </c>
      <c r="C71" t="s">
        <v>1722</v>
      </c>
      <c r="D71" t="s">
        <v>499</v>
      </c>
      <c r="E71" t="s">
        <v>500</v>
      </c>
      <c r="F71" t="s">
        <v>1831</v>
      </c>
      <c r="G71" t="s">
        <v>1734</v>
      </c>
      <c r="H71" t="s">
        <v>1832</v>
      </c>
      <c r="I71" s="10" t="s">
        <v>732</v>
      </c>
      <c r="J71" s="26">
        <f>_xlfn.IFNA(LEFT(I71,LEN(I71)-1)*CHOOSE(MATCH(RIGHT(I71,1), {"K","M","B"},0),1000,1000000,1000000000),I71)</f>
        <v>3700000</v>
      </c>
      <c r="K71" s="10" t="s">
        <v>1642</v>
      </c>
      <c r="L71" s="26">
        <f>_xlfn.IFNA(LEFT(K71,LEN(K71)-1)*CHOOSE(MATCH(RIGHT(K71,1), {"K","M","B"},0),1000,1000000,1000000000),K71)</f>
        <v>533920</v>
      </c>
      <c r="M71" s="10" t="s">
        <v>626</v>
      </c>
      <c r="N71" s="10" t="str">
        <f t="shared" si="6"/>
        <v>0.14</v>
      </c>
      <c r="O71" s="10">
        <f t="shared" si="7"/>
        <v>1.1400000000000001</v>
      </c>
      <c r="P71" s="10" t="s">
        <v>730</v>
      </c>
      <c r="Q71" s="10" t="str">
        <f t="shared" si="5"/>
        <v>10.11</v>
      </c>
      <c r="R71" s="10">
        <f t="shared" si="8"/>
        <v>11.11</v>
      </c>
      <c r="S71" s="24" t="s">
        <v>48</v>
      </c>
      <c r="T71" s="24">
        <f>_xlfn.IFNA(LEFT(S71,LEN(S71)-1)*CHOOSE(MATCH(RIGHT(S71,1), {"K","M","B"},0),1000,1000000,1000000000),S71)</f>
        <v>400000</v>
      </c>
      <c r="U71" s="10" t="s">
        <v>728</v>
      </c>
      <c r="V71" s="10">
        <f>_xlfn.IFNA(LEFT(U71,LEN(U71)-1)*CHOOSE(MATCH(RIGHT(U71,1), {"K","M","B"},0),1000,1000000,1000000000),U71)</f>
        <v>11200000</v>
      </c>
      <c r="W71" s="18">
        <v>44320</v>
      </c>
      <c r="X71" s="5">
        <v>44320</v>
      </c>
      <c r="Y71" s="5">
        <v>44320</v>
      </c>
      <c r="Z71">
        <f t="shared" si="9"/>
        <v>0</v>
      </c>
      <c r="AA71" t="s">
        <v>1741</v>
      </c>
    </row>
    <row r="72" spans="1:27" ht="15.75" thickBot="1" x14ac:dyDescent="0.3">
      <c r="A72">
        <v>71</v>
      </c>
      <c r="B72">
        <v>4</v>
      </c>
      <c r="C72" t="s">
        <v>1722</v>
      </c>
      <c r="D72" t="s">
        <v>1499</v>
      </c>
      <c r="E72" t="s">
        <v>1500</v>
      </c>
      <c r="F72" t="s">
        <v>1736</v>
      </c>
      <c r="G72" t="s">
        <v>1734</v>
      </c>
      <c r="H72" t="s">
        <v>2004</v>
      </c>
      <c r="I72" s="10" t="s">
        <v>1641</v>
      </c>
      <c r="J72" s="26">
        <f>_xlfn.IFNA(LEFT(I72,LEN(I72)-1)*CHOOSE(MATCH(RIGHT(I72,1), {"K","M","B"},0),1000,1000000,1000000000),I72)</f>
        <v>1590000</v>
      </c>
      <c r="K72" s="10" t="s">
        <v>1640</v>
      </c>
      <c r="L72" s="26">
        <f>_xlfn.IFNA(LEFT(K72,LEN(K72)-1)*CHOOSE(MATCH(RIGHT(K72,1), {"K","M","B"},0),1000,1000000,1000000000),K72)</f>
        <v>138950</v>
      </c>
      <c r="M72" s="10" t="s">
        <v>626</v>
      </c>
      <c r="N72" s="10" t="str">
        <f t="shared" si="6"/>
        <v>0.14</v>
      </c>
      <c r="O72" s="10">
        <f t="shared" si="7"/>
        <v>1.1400000000000001</v>
      </c>
      <c r="P72" s="10" t="s">
        <v>1639</v>
      </c>
      <c r="Q72" s="10" t="str">
        <f t="shared" si="5"/>
        <v>10.01</v>
      </c>
      <c r="R72" s="10">
        <f t="shared" si="8"/>
        <v>11.01</v>
      </c>
      <c r="S72" s="24" t="s">
        <v>172</v>
      </c>
      <c r="T72" s="24">
        <f>_xlfn.IFNA(LEFT(S72,LEN(S72)-1)*CHOOSE(MATCH(RIGHT(S72,1), {"K","M","B"},0),1000,1000000,1000000000),S72)</f>
        <v>200000</v>
      </c>
      <c r="U72" s="10" t="s">
        <v>1638</v>
      </c>
      <c r="V72" s="10">
        <f>_xlfn.IFNA(LEFT(U72,LEN(U72)-1)*CHOOSE(MATCH(RIGHT(U72,1), {"K","M","B"},0),1000,1000000,1000000000),U72)</f>
        <v>1150000</v>
      </c>
      <c r="W72" s="18">
        <v>44542</v>
      </c>
      <c r="X72" s="5">
        <v>44542</v>
      </c>
      <c r="Y72" s="5">
        <v>44543</v>
      </c>
      <c r="Z72">
        <f t="shared" si="9"/>
        <v>1</v>
      </c>
      <c r="AA72" t="s">
        <v>1741</v>
      </c>
    </row>
    <row r="73" spans="1:27" ht="15.75" thickBot="1" x14ac:dyDescent="0.3">
      <c r="A73">
        <v>72</v>
      </c>
      <c r="B73">
        <v>4</v>
      </c>
      <c r="C73" t="s">
        <v>1722</v>
      </c>
      <c r="D73" t="s">
        <v>1501</v>
      </c>
      <c r="E73" t="s">
        <v>1502</v>
      </c>
      <c r="F73" t="s">
        <v>1743</v>
      </c>
      <c r="G73" t="s">
        <v>334</v>
      </c>
      <c r="H73" t="s">
        <v>2005</v>
      </c>
      <c r="I73" s="10" t="s">
        <v>1637</v>
      </c>
      <c r="J73" s="26">
        <f>_xlfn.IFNA(LEFT(I73,LEN(I73)-1)*CHOOSE(MATCH(RIGHT(I73,1), {"K","M","B"},0),1000,1000000,1000000000),I73)</f>
        <v>466390</v>
      </c>
      <c r="K73" s="10" t="s">
        <v>1636</v>
      </c>
      <c r="L73" s="26">
        <f>_xlfn.IFNA(LEFT(K73,LEN(K73)-1)*CHOOSE(MATCH(RIGHT(K73,1), {"K","M","B"},0),1000,1000000,1000000000),K73)</f>
        <v>57980</v>
      </c>
      <c r="M73" s="10" t="s">
        <v>54</v>
      </c>
      <c r="N73" s="10" t="str">
        <f t="shared" si="6"/>
        <v>0.04</v>
      </c>
      <c r="O73" s="10">
        <f t="shared" si="7"/>
        <v>1.04</v>
      </c>
      <c r="P73" s="10" t="s">
        <v>1635</v>
      </c>
      <c r="Q73" s="10" t="str">
        <f>LEFT(P73,4)</f>
        <v>9.60</v>
      </c>
      <c r="R73" s="10">
        <f t="shared" si="8"/>
        <v>10.6</v>
      </c>
      <c r="S73" s="24" t="s">
        <v>172</v>
      </c>
      <c r="T73" s="24">
        <f>_xlfn.IFNA(LEFT(S73,LEN(S73)-1)*CHOOSE(MATCH(RIGHT(S73,1), {"K","M","B"},0),1000,1000000,1000000000),S73)</f>
        <v>200000</v>
      </c>
      <c r="U73" s="10" t="s">
        <v>1634</v>
      </c>
      <c r="V73" s="10">
        <f>_xlfn.IFNA(LEFT(U73,LEN(U73)-1)*CHOOSE(MATCH(RIGHT(U73,1), {"K","M","B"},0),1000,1000000,1000000000),U73)</f>
        <v>3550000</v>
      </c>
      <c r="W73" s="18">
        <v>44531</v>
      </c>
      <c r="X73" s="5">
        <v>44531</v>
      </c>
      <c r="Y73" s="5">
        <v>44531</v>
      </c>
      <c r="Z73">
        <f t="shared" si="9"/>
        <v>0</v>
      </c>
      <c r="AA73" t="s">
        <v>1741</v>
      </c>
    </row>
    <row r="74" spans="1:27" ht="15.75" thickBot="1" x14ac:dyDescent="0.3">
      <c r="A74">
        <v>73</v>
      </c>
      <c r="B74">
        <v>4</v>
      </c>
      <c r="C74" t="s">
        <v>1722</v>
      </c>
      <c r="D74" t="s">
        <v>1503</v>
      </c>
      <c r="E74" t="s">
        <v>1504</v>
      </c>
      <c r="F74" t="s">
        <v>1743</v>
      </c>
      <c r="G74" t="s">
        <v>334</v>
      </c>
      <c r="H74" t="s">
        <v>2006</v>
      </c>
      <c r="I74" s="10" t="s">
        <v>1633</v>
      </c>
      <c r="J74" s="26">
        <f>_xlfn.IFNA(LEFT(I74,LEN(I74)-1)*CHOOSE(MATCH(RIGHT(I74,1), {"K","M","B"},0),1000,1000000,1000000000),I74)</f>
        <v>42360</v>
      </c>
      <c r="K74" s="10" t="s">
        <v>1632</v>
      </c>
      <c r="L74" s="26">
        <f>_xlfn.IFNA(LEFT(K74,LEN(K74)-1)*CHOOSE(MATCH(RIGHT(K74,1), {"K","M","B"},0),1000,1000000,1000000000),K74)</f>
        <v>644320</v>
      </c>
      <c r="M74" s="10" t="s">
        <v>626</v>
      </c>
      <c r="N74" s="10" t="str">
        <f t="shared" si="6"/>
        <v>0.14</v>
      </c>
      <c r="O74" s="10">
        <f t="shared" si="7"/>
        <v>1.1400000000000001</v>
      </c>
      <c r="P74" s="10" t="s">
        <v>1631</v>
      </c>
      <c r="Q74" s="10" t="str">
        <f t="shared" ref="Q74:Q102" si="10">LEFT(P74,4)</f>
        <v>9.36</v>
      </c>
      <c r="R74" s="10">
        <f t="shared" si="8"/>
        <v>10.36</v>
      </c>
      <c r="S74" s="24" t="s">
        <v>48</v>
      </c>
      <c r="T74" s="24">
        <f>_xlfn.IFNA(LEFT(S74,LEN(S74)-1)*CHOOSE(MATCH(RIGHT(S74,1), {"K","M","B"},0),1000,1000000,1000000000),S74)</f>
        <v>400000</v>
      </c>
      <c r="U74" s="10" t="s">
        <v>1630</v>
      </c>
      <c r="V74" s="10">
        <f>_xlfn.IFNA(LEFT(U74,LEN(U74)-1)*CHOOSE(MATCH(RIGHT(U74,1), {"K","M","B"},0),1000,1000000,1000000000),U74)</f>
        <v>4900000</v>
      </c>
      <c r="W74" s="18">
        <v>44648</v>
      </c>
      <c r="X74" s="5">
        <v>44648</v>
      </c>
      <c r="Y74" s="5">
        <v>44658</v>
      </c>
      <c r="Z74">
        <f t="shared" si="9"/>
        <v>10</v>
      </c>
      <c r="AA74" t="s">
        <v>1741</v>
      </c>
    </row>
    <row r="75" spans="1:27" ht="15.75" thickBot="1" x14ac:dyDescent="0.3">
      <c r="A75">
        <v>74</v>
      </c>
      <c r="B75">
        <v>4</v>
      </c>
      <c r="C75" t="s">
        <v>1722</v>
      </c>
      <c r="D75" t="s">
        <v>1505</v>
      </c>
      <c r="E75" t="s">
        <v>1506</v>
      </c>
      <c r="F75" t="s">
        <v>1844</v>
      </c>
      <c r="G75" t="s">
        <v>1734</v>
      </c>
      <c r="H75" t="s">
        <v>2007</v>
      </c>
      <c r="I75" s="10" t="s">
        <v>1629</v>
      </c>
      <c r="J75" s="26">
        <f>_xlfn.IFNA(LEFT(I75,LEN(I75)-1)*CHOOSE(MATCH(RIGHT(I75,1), {"K","M","B"},0),1000,1000000,1000000000),I75)</f>
        <v>957690</v>
      </c>
      <c r="K75" s="10" t="s">
        <v>1628</v>
      </c>
      <c r="L75" s="26">
        <f>_xlfn.IFNA(LEFT(K75,LEN(K75)-1)*CHOOSE(MATCH(RIGHT(K75,1), {"K","M","B"},0),1000,1000000,1000000000),K75)</f>
        <v>69130</v>
      </c>
      <c r="M75" s="10" t="s">
        <v>587</v>
      </c>
      <c r="N75" s="10" t="str">
        <f t="shared" si="6"/>
        <v>0.13</v>
      </c>
      <c r="O75" s="10">
        <f t="shared" si="7"/>
        <v>1.1299999999999999</v>
      </c>
      <c r="P75" s="10" t="s">
        <v>1627</v>
      </c>
      <c r="Q75" s="10" t="str">
        <f t="shared" si="10"/>
        <v>8.83</v>
      </c>
      <c r="R75" s="10">
        <f t="shared" si="8"/>
        <v>9.83</v>
      </c>
      <c r="S75" s="24" t="s">
        <v>559</v>
      </c>
      <c r="T75" s="24">
        <f>_xlfn.IFNA(LEFT(S75,LEN(S75)-1)*CHOOSE(MATCH(RIGHT(S75,1), {"K","M","B"},0),1000,1000000,1000000000),S75)</f>
        <v>500000</v>
      </c>
      <c r="U75" s="10" t="s">
        <v>1270</v>
      </c>
      <c r="V75" s="10">
        <f>_xlfn.IFNA(LEFT(U75,LEN(U75)-1)*CHOOSE(MATCH(RIGHT(U75,1), {"K","M","B"},0),1000,1000000,1000000000),U75)</f>
        <v>3050000</v>
      </c>
      <c r="W75" s="18">
        <v>44481</v>
      </c>
      <c r="X75" s="5">
        <v>44482</v>
      </c>
      <c r="Y75" s="5">
        <v>44482</v>
      </c>
      <c r="Z75">
        <f t="shared" si="9"/>
        <v>0</v>
      </c>
      <c r="AA75" t="s">
        <v>1741</v>
      </c>
    </row>
    <row r="76" spans="1:27" ht="15.75" thickBot="1" x14ac:dyDescent="0.3">
      <c r="A76">
        <v>75</v>
      </c>
      <c r="B76">
        <v>4</v>
      </c>
      <c r="C76" t="s">
        <v>1722</v>
      </c>
      <c r="D76" t="s">
        <v>1507</v>
      </c>
      <c r="E76" t="s">
        <v>1508</v>
      </c>
      <c r="F76" t="s">
        <v>1727</v>
      </c>
      <c r="G76" t="s">
        <v>1734</v>
      </c>
      <c r="H76" t="s">
        <v>2008</v>
      </c>
      <c r="I76" s="10" t="s">
        <v>281</v>
      </c>
      <c r="J76" s="26">
        <f>_xlfn.IFNA(LEFT(I76,LEN(I76)-1)*CHOOSE(MATCH(RIGHT(I76,1), {"K","M","B"},0),1000,1000000,1000000000),I76)</f>
        <v>1830000</v>
      </c>
      <c r="K76" s="10" t="s">
        <v>1626</v>
      </c>
      <c r="L76" s="26">
        <f>_xlfn.IFNA(LEFT(K76,LEN(K76)-1)*CHOOSE(MATCH(RIGHT(K76,1), {"K","M","B"},0),1000,1000000,1000000000),K76)</f>
        <v>182210</v>
      </c>
      <c r="M76" s="10" t="s">
        <v>337</v>
      </c>
      <c r="N76" s="10" t="str">
        <f t="shared" si="6"/>
        <v>0.44</v>
      </c>
      <c r="O76" s="10">
        <f t="shared" si="7"/>
        <v>1.44</v>
      </c>
      <c r="P76" s="10" t="s">
        <v>1214</v>
      </c>
      <c r="Q76" s="10" t="str">
        <f t="shared" si="10"/>
        <v>8.24</v>
      </c>
      <c r="R76" s="10">
        <f t="shared" si="8"/>
        <v>9.24</v>
      </c>
      <c r="S76" s="24" t="s">
        <v>172</v>
      </c>
      <c r="T76" s="24">
        <f>_xlfn.IFNA(LEFT(S76,LEN(S76)-1)*CHOOSE(MATCH(RIGHT(S76,1), {"K","M","B"},0),1000,1000000,1000000000),S76)</f>
        <v>200000</v>
      </c>
      <c r="U76" s="10" t="s">
        <v>173</v>
      </c>
      <c r="V76" s="10">
        <f>_xlfn.IFNA(LEFT(U76,LEN(U76)-1)*CHOOSE(MATCH(RIGHT(U76,1), {"K","M","B"},0),1000,1000000,1000000000),U76)</f>
        <v>1320000</v>
      </c>
      <c r="W76" s="18">
        <v>44336</v>
      </c>
      <c r="X76" s="5">
        <v>44336</v>
      </c>
      <c r="Y76" s="5">
        <v>44336</v>
      </c>
      <c r="Z76">
        <f t="shared" si="9"/>
        <v>0</v>
      </c>
      <c r="AA76" t="s">
        <v>1741</v>
      </c>
    </row>
    <row r="77" spans="1:27" ht="15.75" thickBot="1" x14ac:dyDescent="0.3">
      <c r="A77">
        <v>76</v>
      </c>
      <c r="B77">
        <v>4</v>
      </c>
      <c r="C77" t="s">
        <v>1722</v>
      </c>
      <c r="D77" t="s">
        <v>1021</v>
      </c>
      <c r="E77" t="s">
        <v>973</v>
      </c>
      <c r="F77" t="s">
        <v>1781</v>
      </c>
      <c r="G77" t="s">
        <v>1739</v>
      </c>
      <c r="H77" t="s">
        <v>1901</v>
      </c>
      <c r="I77" s="10" t="s">
        <v>1625</v>
      </c>
      <c r="J77" s="26">
        <f>_xlfn.IFNA(LEFT(I77,LEN(I77)-1)*CHOOSE(MATCH(RIGHT(I77,1), {"K","M","B"},0),1000,1000000,1000000000),I77)</f>
        <v>101970</v>
      </c>
      <c r="K77" s="10" t="s">
        <v>1624</v>
      </c>
      <c r="L77" s="26">
        <f>_xlfn.IFNA(LEFT(K77,LEN(K77)-1)*CHOOSE(MATCH(RIGHT(K77,1), {"K","M","B"},0),1000,1000000,1000000000),K77)</f>
        <v>4280</v>
      </c>
      <c r="M77" s="10" t="s">
        <v>642</v>
      </c>
      <c r="N77" s="10" t="str">
        <f t="shared" si="6"/>
        <v>0.10</v>
      </c>
      <c r="O77" s="10">
        <f t="shared" si="7"/>
        <v>1.1000000000000001</v>
      </c>
      <c r="P77" s="10" t="s">
        <v>919</v>
      </c>
      <c r="Q77" s="10" t="str">
        <f t="shared" si="10"/>
        <v>8.11</v>
      </c>
      <c r="R77" s="10">
        <f t="shared" si="8"/>
        <v>9.11</v>
      </c>
      <c r="S77" s="24" t="s">
        <v>48</v>
      </c>
      <c r="T77" s="24">
        <f>_xlfn.IFNA(LEFT(S77,LEN(S77)-1)*CHOOSE(MATCH(RIGHT(S77,1), {"K","M","B"},0),1000,1000000,1000000000),S77)</f>
        <v>400000</v>
      </c>
      <c r="U77" s="10" t="s">
        <v>921</v>
      </c>
      <c r="V77" s="10">
        <f>_xlfn.IFNA(LEFT(U77,LEN(U77)-1)*CHOOSE(MATCH(RIGHT(U77,1), {"K","M","B"},0),1000,1000000,1000000000),U77)</f>
        <v>762500</v>
      </c>
      <c r="W77" s="18">
        <v>44543</v>
      </c>
      <c r="X77" s="5">
        <v>44543</v>
      </c>
      <c r="Y77" s="5">
        <v>44546</v>
      </c>
      <c r="Z77">
        <f t="shared" si="9"/>
        <v>3</v>
      </c>
      <c r="AA77" t="s">
        <v>1741</v>
      </c>
    </row>
    <row r="78" spans="1:27" ht="15.75" thickBot="1" x14ac:dyDescent="0.3">
      <c r="A78">
        <v>77</v>
      </c>
      <c r="B78">
        <v>4</v>
      </c>
      <c r="C78" t="s">
        <v>1722</v>
      </c>
      <c r="D78" t="s">
        <v>1509</v>
      </c>
      <c r="E78" t="s">
        <v>1510</v>
      </c>
      <c r="F78" t="s">
        <v>1743</v>
      </c>
      <c r="G78" t="s">
        <v>334</v>
      </c>
      <c r="H78" t="s">
        <v>2009</v>
      </c>
      <c r="I78" s="10" t="s">
        <v>1623</v>
      </c>
      <c r="J78" s="26">
        <f>_xlfn.IFNA(LEFT(I78,LEN(I78)-1)*CHOOSE(MATCH(RIGHT(I78,1), {"K","M","B"},0),1000,1000000,1000000000),I78)</f>
        <v>373500</v>
      </c>
      <c r="K78" s="10" t="s">
        <v>1622</v>
      </c>
      <c r="L78" s="26">
        <f>_xlfn.IFNA(LEFT(K78,LEN(K78)-1)*CHOOSE(MATCH(RIGHT(K78,1), {"K","M","B"},0),1000,1000000,1000000000),K78)</f>
        <v>2390</v>
      </c>
      <c r="M78" s="10" t="s">
        <v>162</v>
      </c>
      <c r="N78" s="10" t="str">
        <f t="shared" si="6"/>
        <v>0.05</v>
      </c>
      <c r="O78" s="10">
        <f t="shared" si="7"/>
        <v>1.05</v>
      </c>
      <c r="P78" s="10" t="s">
        <v>1621</v>
      </c>
      <c r="Q78" s="10" t="str">
        <f t="shared" si="10"/>
        <v>7.69</v>
      </c>
      <c r="R78" s="10">
        <f t="shared" si="8"/>
        <v>8.6900000000000013</v>
      </c>
      <c r="S78" s="24" t="s">
        <v>124</v>
      </c>
      <c r="T78" s="24">
        <f>_xlfn.IFNA(LEFT(S78,LEN(S78)-1)*CHOOSE(MATCH(RIGHT(S78,1), {"K","M","B"},0),1000,1000000,1000000000),S78)</f>
        <v>250000</v>
      </c>
      <c r="U78" s="10" t="s">
        <v>1620</v>
      </c>
      <c r="V78" s="10">
        <f>_xlfn.IFNA(LEFT(U78,LEN(U78)-1)*CHOOSE(MATCH(RIGHT(U78,1), {"K","M","B"},0),1000,1000000,1000000000),U78)</f>
        <v>2650000</v>
      </c>
      <c r="W78" s="18">
        <v>44480</v>
      </c>
      <c r="X78" s="5">
        <v>44481</v>
      </c>
      <c r="Y78" s="5">
        <v>44522</v>
      </c>
      <c r="Z78">
        <f t="shared" si="9"/>
        <v>41</v>
      </c>
      <c r="AA78" t="s">
        <v>1741</v>
      </c>
    </row>
    <row r="79" spans="1:27" ht="15.75" thickBot="1" x14ac:dyDescent="0.3">
      <c r="A79">
        <v>78</v>
      </c>
      <c r="B79">
        <v>4</v>
      </c>
      <c r="C79" t="s">
        <v>1722</v>
      </c>
      <c r="D79" t="s">
        <v>1511</v>
      </c>
      <c r="E79" t="s">
        <v>1512</v>
      </c>
      <c r="F79" t="s">
        <v>1727</v>
      </c>
      <c r="G79" t="s">
        <v>334</v>
      </c>
      <c r="H79" t="s">
        <v>2010</v>
      </c>
      <c r="I79" s="10" t="s">
        <v>1619</v>
      </c>
      <c r="J79" s="26">
        <f>_xlfn.IFNA(LEFT(I79,LEN(I79)-1)*CHOOSE(MATCH(RIGHT(I79,1), {"K","M","B"},0),1000,1000000,1000000000),I79)</f>
        <v>373970</v>
      </c>
      <c r="K79" s="10" t="s">
        <v>1618</v>
      </c>
      <c r="L79" s="26">
        <f>_xlfn.IFNA(LEFT(K79,LEN(K79)-1)*CHOOSE(MATCH(RIGHT(K79,1), {"K","M","B"},0),1000,1000000,1000000000),K79)</f>
        <v>188390</v>
      </c>
      <c r="M79" s="10" t="s">
        <v>1617</v>
      </c>
      <c r="N79" s="10" t="str">
        <f t="shared" si="6"/>
        <v>0.73</v>
      </c>
      <c r="O79" s="10">
        <f t="shared" si="7"/>
        <v>1.73</v>
      </c>
      <c r="P79" s="10" t="s">
        <v>1616</v>
      </c>
      <c r="Q79" s="10" t="str">
        <f t="shared" si="10"/>
        <v>7.35</v>
      </c>
      <c r="R79" s="10">
        <f t="shared" si="8"/>
        <v>8.35</v>
      </c>
      <c r="S79" s="24" t="s">
        <v>559</v>
      </c>
      <c r="T79" s="24">
        <f>_xlfn.IFNA(LEFT(S79,LEN(S79)-1)*CHOOSE(MATCH(RIGHT(S79,1), {"K","M","B"},0),1000,1000000,1000000000),S79)</f>
        <v>500000</v>
      </c>
      <c r="U79" s="10" t="s">
        <v>106</v>
      </c>
      <c r="V79" s="10">
        <f>_xlfn.IFNA(LEFT(U79,LEN(U79)-1)*CHOOSE(MATCH(RIGHT(U79,1), {"K","M","B"},0),1000,1000000,1000000000),U79)</f>
        <v>900000</v>
      </c>
      <c r="W79" s="18">
        <v>44580</v>
      </c>
      <c r="X79" s="5">
        <v>44580</v>
      </c>
      <c r="Y79" s="5">
        <v>44601</v>
      </c>
      <c r="Z79">
        <f t="shared" si="9"/>
        <v>21</v>
      </c>
      <c r="AA79" t="s">
        <v>1741</v>
      </c>
    </row>
    <row r="80" spans="1:27" ht="15.75" thickBot="1" x14ac:dyDescent="0.3">
      <c r="A80">
        <v>79</v>
      </c>
      <c r="B80">
        <v>4</v>
      </c>
      <c r="C80" t="s">
        <v>1722</v>
      </c>
      <c r="D80" t="s">
        <v>1513</v>
      </c>
      <c r="E80" t="s">
        <v>1514</v>
      </c>
      <c r="F80" t="s">
        <v>1743</v>
      </c>
      <c r="G80" t="s">
        <v>334</v>
      </c>
      <c r="H80" t="s">
        <v>2011</v>
      </c>
      <c r="I80" s="10" t="s">
        <v>1615</v>
      </c>
      <c r="J80" s="26">
        <f>_xlfn.IFNA(LEFT(I80,LEN(I80)-1)*CHOOSE(MATCH(RIGHT(I80,1), {"K","M","B"},0),1000,1000000,1000000000),I80)</f>
        <v>24220</v>
      </c>
      <c r="K80" s="10" t="s">
        <v>1614</v>
      </c>
      <c r="L80" s="26">
        <f>_xlfn.IFNA(LEFT(K80,LEN(K80)-1)*CHOOSE(MATCH(RIGHT(K80,1), {"K","M","B"},0),1000,1000000,1000000000),K80)</f>
        <v>58910</v>
      </c>
      <c r="M80" s="10" t="s">
        <v>608</v>
      </c>
      <c r="N80" s="10" t="str">
        <f t="shared" si="6"/>
        <v>0.08</v>
      </c>
      <c r="O80" s="10">
        <f t="shared" si="7"/>
        <v>1.08</v>
      </c>
      <c r="P80" s="10" t="s">
        <v>1613</v>
      </c>
      <c r="Q80" s="10" t="str">
        <f t="shared" si="10"/>
        <v>7.09</v>
      </c>
      <c r="R80" s="10">
        <f t="shared" si="8"/>
        <v>8.09</v>
      </c>
      <c r="S80" s="24" t="s">
        <v>678</v>
      </c>
      <c r="T80" s="24">
        <f>_xlfn.IFNA(LEFT(S80,LEN(S80)-1)*CHOOSE(MATCH(RIGHT(S80,1), {"K","M","B"},0),1000,1000000,1000000000),S80)</f>
        <v>245000</v>
      </c>
      <c r="U80" s="10" t="s">
        <v>1612</v>
      </c>
      <c r="V80" s="10">
        <f>_xlfn.IFNA(LEFT(U80,LEN(U80)-1)*CHOOSE(MATCH(RIGHT(U80,1), {"K","M","B"},0),1000,1000000,1000000000),U80)</f>
        <v>3570000</v>
      </c>
      <c r="W80" s="18">
        <v>44614</v>
      </c>
      <c r="X80" s="5">
        <v>44614</v>
      </c>
      <c r="Y80" s="5">
        <v>44614</v>
      </c>
      <c r="Z80">
        <f t="shared" si="9"/>
        <v>0</v>
      </c>
      <c r="AA80" t="s">
        <v>1741</v>
      </c>
    </row>
    <row r="81" spans="1:27" ht="15.75" thickBot="1" x14ac:dyDescent="0.3">
      <c r="A81">
        <v>80</v>
      </c>
      <c r="B81">
        <v>4</v>
      </c>
      <c r="C81" t="s">
        <v>1722</v>
      </c>
      <c r="D81" t="s">
        <v>1515</v>
      </c>
      <c r="E81" t="s">
        <v>1516</v>
      </c>
      <c r="F81" t="s">
        <v>1743</v>
      </c>
      <c r="G81" t="s">
        <v>334</v>
      </c>
      <c r="H81" t="s">
        <v>2012</v>
      </c>
      <c r="I81" s="10" t="s">
        <v>1611</v>
      </c>
      <c r="J81" s="26">
        <f>_xlfn.IFNA(LEFT(I81,LEN(I81)-1)*CHOOSE(MATCH(RIGHT(I81,1), {"K","M","B"},0),1000,1000000,1000000000),I81)</f>
        <v>145240</v>
      </c>
      <c r="K81" s="10" t="s">
        <v>1610</v>
      </c>
      <c r="L81" s="26">
        <f>_xlfn.IFNA(LEFT(K81,LEN(K81)-1)*CHOOSE(MATCH(RIGHT(K81,1), {"K","M","B"},0),1000,1000000,1000000000),K81)</f>
        <v>19100</v>
      </c>
      <c r="M81" s="10" t="s">
        <v>725</v>
      </c>
      <c r="N81" s="10" t="str">
        <f t="shared" si="6"/>
        <v>0.09</v>
      </c>
      <c r="O81" s="10">
        <f t="shared" si="7"/>
        <v>1.0900000000000001</v>
      </c>
      <c r="P81" s="10" t="s">
        <v>1609</v>
      </c>
      <c r="Q81" s="10" t="str">
        <f t="shared" si="10"/>
        <v>6.89</v>
      </c>
      <c r="R81" s="10">
        <f t="shared" si="8"/>
        <v>7.89</v>
      </c>
      <c r="S81" s="24" t="s">
        <v>124</v>
      </c>
      <c r="T81" s="24">
        <f>_xlfn.IFNA(LEFT(S81,LEN(S81)-1)*CHOOSE(MATCH(RIGHT(S81,1), {"K","M","B"},0),1000,1000000,1000000000),S81)</f>
        <v>250000</v>
      </c>
      <c r="U81" s="10" t="s">
        <v>747</v>
      </c>
      <c r="V81" s="10">
        <f>_xlfn.IFNA(LEFT(U81,LEN(U81)-1)*CHOOSE(MATCH(RIGHT(U81,1), {"K","M","B"},0),1000,1000000,1000000000),U81)</f>
        <v>3380000</v>
      </c>
      <c r="W81" s="18">
        <v>44546</v>
      </c>
      <c r="X81" s="5">
        <v>44546</v>
      </c>
      <c r="Y81" s="5">
        <v>44555</v>
      </c>
      <c r="Z81">
        <f t="shared" si="9"/>
        <v>9</v>
      </c>
      <c r="AA81" t="s">
        <v>1741</v>
      </c>
    </row>
    <row r="82" spans="1:27" ht="15.75" thickBot="1" x14ac:dyDescent="0.3">
      <c r="A82">
        <v>81</v>
      </c>
      <c r="B82">
        <v>4</v>
      </c>
      <c r="C82" t="s">
        <v>1722</v>
      </c>
      <c r="D82" t="s">
        <v>1517</v>
      </c>
      <c r="E82" t="s">
        <v>1518</v>
      </c>
      <c r="F82" t="s">
        <v>1727</v>
      </c>
      <c r="G82" t="s">
        <v>1734</v>
      </c>
      <c r="H82" t="s">
        <v>2013</v>
      </c>
      <c r="I82" s="10" t="s">
        <v>1608</v>
      </c>
      <c r="J82" s="26">
        <f>_xlfn.IFNA(LEFT(I82,LEN(I82)-1)*CHOOSE(MATCH(RIGHT(I82,1), {"K","M","B"},0),1000,1000000,1000000000),I82)</f>
        <v>117710</v>
      </c>
      <c r="K82" s="10" t="s">
        <v>1607</v>
      </c>
      <c r="L82" s="26">
        <f>_xlfn.IFNA(LEFT(K82,LEN(K82)-1)*CHOOSE(MATCH(RIGHT(K82,1), {"K","M","B"},0),1000,1000000,1000000000),K82)</f>
        <v>30890</v>
      </c>
      <c r="M82" s="10" t="s">
        <v>608</v>
      </c>
      <c r="N82" s="10" t="str">
        <f t="shared" si="6"/>
        <v>0.08</v>
      </c>
      <c r="O82" s="10">
        <f t="shared" si="7"/>
        <v>1.08</v>
      </c>
      <c r="P82" s="10" t="s">
        <v>1606</v>
      </c>
      <c r="Q82" s="10" t="str">
        <f t="shared" si="10"/>
        <v>6.55</v>
      </c>
      <c r="R82" s="10">
        <f t="shared" si="8"/>
        <v>7.55</v>
      </c>
      <c r="S82" s="24" t="s">
        <v>1099</v>
      </c>
      <c r="T82" s="24">
        <f>_xlfn.IFNA(LEFT(S82,LEN(S82)-1)*CHOOSE(MATCH(RIGHT(S82,1), {"K","M","B"},0),1000,1000000,1000000000),S82)</f>
        <v>225000</v>
      </c>
      <c r="U82" s="10" t="s">
        <v>1605</v>
      </c>
      <c r="V82" s="10">
        <f>_xlfn.IFNA(LEFT(U82,LEN(U82)-1)*CHOOSE(MATCH(RIGHT(U82,1), {"K","M","B"},0),1000,1000000,1000000000),U82)</f>
        <v>275000</v>
      </c>
      <c r="W82" s="18">
        <v>44348</v>
      </c>
      <c r="X82" s="5">
        <v>44348</v>
      </c>
      <c r="Y82" s="5">
        <v>44349</v>
      </c>
      <c r="Z82">
        <f t="shared" si="9"/>
        <v>1</v>
      </c>
      <c r="AA82" t="s">
        <v>1741</v>
      </c>
    </row>
    <row r="83" spans="1:27" ht="15.75" thickBot="1" x14ac:dyDescent="0.3">
      <c r="A83">
        <v>82</v>
      </c>
      <c r="B83">
        <v>4</v>
      </c>
      <c r="C83" t="s">
        <v>1722</v>
      </c>
      <c r="D83" t="s">
        <v>1519</v>
      </c>
      <c r="E83" t="s">
        <v>1520</v>
      </c>
      <c r="F83" t="s">
        <v>1781</v>
      </c>
      <c r="G83" t="s">
        <v>1739</v>
      </c>
      <c r="H83" t="s">
        <v>2014</v>
      </c>
      <c r="I83" s="10" t="s">
        <v>1604</v>
      </c>
      <c r="J83" s="26">
        <f>_xlfn.IFNA(LEFT(I83,LEN(I83)-1)*CHOOSE(MATCH(RIGHT(I83,1), {"K","M","B"},0),1000,1000000,1000000000),I83)</f>
        <v>366170</v>
      </c>
      <c r="K83" s="10" t="s">
        <v>1603</v>
      </c>
      <c r="L83" s="26">
        <f>_xlfn.IFNA(LEFT(K83,LEN(K83)-1)*CHOOSE(MATCH(RIGHT(K83,1), {"K","M","B"},0),1000,1000000,1000000000),K83)</f>
        <v>9100</v>
      </c>
      <c r="M83" s="10" t="s">
        <v>53</v>
      </c>
      <c r="N83" s="10" t="str">
        <f t="shared" si="6"/>
        <v>0.03</v>
      </c>
      <c r="O83" s="10">
        <f t="shared" si="7"/>
        <v>1.03</v>
      </c>
      <c r="P83" s="10" t="s">
        <v>1602</v>
      </c>
      <c r="Q83" s="10" t="str">
        <f t="shared" si="10"/>
        <v>5.66</v>
      </c>
      <c r="R83" s="10">
        <f t="shared" si="8"/>
        <v>6.66</v>
      </c>
      <c r="S83" s="24" t="s">
        <v>571</v>
      </c>
      <c r="T83" s="24">
        <f>_xlfn.IFNA(LEFT(S83,LEN(S83)-1)*CHOOSE(MATCH(RIGHT(S83,1), {"K","M","B"},0),1000,1000000,1000000000),S83)</f>
        <v>300000</v>
      </c>
      <c r="U83" s="10" t="s">
        <v>1601</v>
      </c>
      <c r="V83" s="10">
        <f>_xlfn.IFNA(LEFT(U83,LEN(U83)-1)*CHOOSE(MATCH(RIGHT(U83,1), {"K","M","B"},0),1000,1000000,1000000000),U83)</f>
        <v>3100000</v>
      </c>
      <c r="W83" s="18">
        <v>44339</v>
      </c>
      <c r="X83" s="5">
        <v>44339</v>
      </c>
      <c r="Y83" s="5">
        <v>44339</v>
      </c>
      <c r="Z83">
        <f t="shared" si="9"/>
        <v>0</v>
      </c>
      <c r="AA83" t="s">
        <v>1741</v>
      </c>
    </row>
    <row r="84" spans="1:27" ht="15.75" thickBot="1" x14ac:dyDescent="0.3">
      <c r="A84">
        <v>83</v>
      </c>
      <c r="B84">
        <v>4</v>
      </c>
      <c r="C84" t="s">
        <v>1722</v>
      </c>
      <c r="D84" t="s">
        <v>1522</v>
      </c>
      <c r="E84" t="s">
        <v>1521</v>
      </c>
      <c r="F84" t="s">
        <v>1727</v>
      </c>
      <c r="G84" t="s">
        <v>1734</v>
      </c>
      <c r="H84" t="s">
        <v>2015</v>
      </c>
      <c r="I84" s="10" t="s">
        <v>1600</v>
      </c>
      <c r="J84" s="26">
        <f>_xlfn.IFNA(LEFT(I84,LEN(I84)-1)*CHOOSE(MATCH(RIGHT(I84,1), {"K","M","B"},0),1000,1000000,1000000000),I84)</f>
        <v>912360</v>
      </c>
      <c r="K84" s="10">
        <v>0</v>
      </c>
      <c r="L84" s="26">
        <v>0</v>
      </c>
      <c r="M84" s="10" t="s">
        <v>125</v>
      </c>
      <c r="N84" s="10" t="str">
        <f t="shared" si="6"/>
        <v>0.51</v>
      </c>
      <c r="O84" s="10">
        <f t="shared" si="7"/>
        <v>1.51</v>
      </c>
      <c r="P84" s="10" t="s">
        <v>1599</v>
      </c>
      <c r="Q84" s="10" t="str">
        <f t="shared" si="10"/>
        <v>5.65</v>
      </c>
      <c r="R84" s="10">
        <f t="shared" si="8"/>
        <v>6.65</v>
      </c>
      <c r="S84" s="24" t="s">
        <v>571</v>
      </c>
      <c r="T84" s="24">
        <f>_xlfn.IFNA(LEFT(S84,LEN(S84)-1)*CHOOSE(MATCH(RIGHT(S84,1), {"K","M","B"},0),1000,1000000,1000000000),S84)</f>
        <v>300000</v>
      </c>
      <c r="U84" s="10" t="s">
        <v>1598</v>
      </c>
      <c r="V84" s="10">
        <f>_xlfn.IFNA(LEFT(U84,LEN(U84)-1)*CHOOSE(MATCH(RIGHT(U84,1), {"K","M","B"},0),1000,1000000,1000000000),U84)</f>
        <v>1300000</v>
      </c>
      <c r="W84" s="18">
        <v>44200</v>
      </c>
      <c r="X84" s="5">
        <v>44200</v>
      </c>
      <c r="Y84" s="5">
        <v>44287</v>
      </c>
      <c r="Z84">
        <f t="shared" si="9"/>
        <v>87</v>
      </c>
      <c r="AA84" t="s">
        <v>1742</v>
      </c>
    </row>
    <row r="85" spans="1:27" ht="15.75" thickBot="1" x14ac:dyDescent="0.3">
      <c r="A85">
        <v>84</v>
      </c>
      <c r="B85">
        <v>4</v>
      </c>
      <c r="C85" t="s">
        <v>1722</v>
      </c>
      <c r="D85" t="s">
        <v>1524</v>
      </c>
      <c r="E85" t="s">
        <v>1523</v>
      </c>
      <c r="F85" t="s">
        <v>1727</v>
      </c>
      <c r="G85" t="s">
        <v>1836</v>
      </c>
      <c r="H85" t="s">
        <v>2016</v>
      </c>
      <c r="I85" s="10" t="s">
        <v>1597</v>
      </c>
      <c r="J85" s="26">
        <f>_xlfn.IFNA(LEFT(I85,LEN(I85)-1)*CHOOSE(MATCH(RIGHT(I85,1), {"K","M","B"},0),1000,1000000,1000000000),I85)</f>
        <v>31180000</v>
      </c>
      <c r="K85" s="10" t="s">
        <v>1596</v>
      </c>
      <c r="L85" s="26">
        <f>_xlfn.IFNA(LEFT(K85,LEN(K85)-1)*CHOOSE(MATCH(RIGHT(K85,1), {"K","M","B"},0),1000,1000000,1000000000),K85)</f>
        <v>256510</v>
      </c>
      <c r="M85" s="10" t="s">
        <v>1595</v>
      </c>
      <c r="N85" s="10" t="str">
        <f t="shared" si="6"/>
        <v>0.95</v>
      </c>
      <c r="O85" s="10">
        <f t="shared" si="7"/>
        <v>1.95</v>
      </c>
      <c r="P85" s="10" t="s">
        <v>1594</v>
      </c>
      <c r="Q85" s="10" t="str">
        <f t="shared" si="10"/>
        <v>5.52</v>
      </c>
      <c r="R85" s="10">
        <f t="shared" si="8"/>
        <v>6.52</v>
      </c>
      <c r="S85" s="24" t="s">
        <v>58</v>
      </c>
      <c r="T85" s="24">
        <f>_xlfn.IFNA(LEFT(S85,LEN(S85)-1)*CHOOSE(MATCH(RIGHT(S85,1), {"K","M","B"},0),1000,1000000,1000000000),S85)</f>
        <v>150000</v>
      </c>
      <c r="U85" s="10" t="s">
        <v>215</v>
      </c>
      <c r="V85" s="10">
        <f>_xlfn.IFNA(LEFT(U85,LEN(U85)-1)*CHOOSE(MATCH(RIGHT(U85,1), {"K","M","B"},0),1000,1000000,1000000000),U85)</f>
        <v>2049999.9999999998</v>
      </c>
      <c r="W85" s="18">
        <v>44214</v>
      </c>
      <c r="X85" s="5">
        <v>44214</v>
      </c>
      <c r="Y85" s="5">
        <v>44291</v>
      </c>
      <c r="Z85">
        <f t="shared" si="9"/>
        <v>77</v>
      </c>
      <c r="AA85" t="s">
        <v>1741</v>
      </c>
    </row>
    <row r="86" spans="1:27" ht="15.75" thickBot="1" x14ac:dyDescent="0.3">
      <c r="A86">
        <v>85</v>
      </c>
      <c r="B86">
        <v>4</v>
      </c>
      <c r="C86" t="s">
        <v>1722</v>
      </c>
      <c r="D86" t="s">
        <v>1155</v>
      </c>
      <c r="E86" t="s">
        <v>1154</v>
      </c>
      <c r="F86" t="s">
        <v>1727</v>
      </c>
      <c r="G86" t="s">
        <v>334</v>
      </c>
      <c r="H86" t="s">
        <v>1912</v>
      </c>
      <c r="I86" s="10" t="s">
        <v>619</v>
      </c>
      <c r="J86" s="26">
        <f>_xlfn.IFNA(LEFT(I86,LEN(I86)-1)*CHOOSE(MATCH(RIGHT(I86,1), {"K","M","B"},0),1000,1000000,1000000000),I86)</f>
        <v>3250000</v>
      </c>
      <c r="K86" s="10" t="s">
        <v>1593</v>
      </c>
      <c r="L86" s="26">
        <f>_xlfn.IFNA(LEFT(K86,LEN(K86)-1)*CHOOSE(MATCH(RIGHT(K86,1), {"K","M","B"},0),1000,1000000,1000000000),K86)</f>
        <v>1140000</v>
      </c>
      <c r="M86" s="10" t="s">
        <v>56</v>
      </c>
      <c r="N86" s="10" t="str">
        <f t="shared" si="6"/>
        <v>0.28</v>
      </c>
      <c r="O86" s="10">
        <f t="shared" si="7"/>
        <v>1.28</v>
      </c>
      <c r="P86" s="10" t="s">
        <v>1050</v>
      </c>
      <c r="Q86" s="10" t="str">
        <f t="shared" si="10"/>
        <v>5.38</v>
      </c>
      <c r="R86" s="10">
        <f t="shared" si="8"/>
        <v>6.38</v>
      </c>
      <c r="S86" s="24" t="s">
        <v>559</v>
      </c>
      <c r="T86" s="24">
        <f>_xlfn.IFNA(LEFT(S86,LEN(S86)-1)*CHOOSE(MATCH(RIGHT(S86,1), {"K","M","B"},0),1000,1000000,1000000000),S86)</f>
        <v>500000</v>
      </c>
      <c r="U86" s="10" t="s">
        <v>1051</v>
      </c>
      <c r="V86" s="10">
        <f>_xlfn.IFNA(LEFT(U86,LEN(U86)-1)*CHOOSE(MATCH(RIGHT(U86,1), {"K","M","B"},0),1000,1000000,1000000000),U86)</f>
        <v>7540000</v>
      </c>
      <c r="W86" s="18">
        <v>44545</v>
      </c>
      <c r="X86" s="5">
        <v>44545</v>
      </c>
      <c r="Y86" s="5">
        <v>44563</v>
      </c>
      <c r="Z86">
        <f t="shared" si="9"/>
        <v>18</v>
      </c>
      <c r="AA86" t="s">
        <v>1741</v>
      </c>
    </row>
    <row r="87" spans="1:27" ht="15.75" thickBot="1" x14ac:dyDescent="0.3">
      <c r="A87">
        <v>86</v>
      </c>
      <c r="B87">
        <v>4</v>
      </c>
      <c r="C87" t="s">
        <v>1722</v>
      </c>
      <c r="D87" t="s">
        <v>1525</v>
      </c>
      <c r="E87" t="s">
        <v>1526</v>
      </c>
      <c r="F87" t="s">
        <v>1827</v>
      </c>
      <c r="G87" t="s">
        <v>1754</v>
      </c>
      <c r="H87" t="s">
        <v>2017</v>
      </c>
      <c r="I87" s="10" t="s">
        <v>1592</v>
      </c>
      <c r="J87" s="26">
        <f>_xlfn.IFNA(LEFT(I87,LEN(I87)-1)*CHOOSE(MATCH(RIGHT(I87,1), {"K","M","B"},0),1000,1000000,1000000000),I87)</f>
        <v>857390</v>
      </c>
      <c r="K87" s="10" t="s">
        <v>1591</v>
      </c>
      <c r="L87" s="26">
        <f>_xlfn.IFNA(LEFT(K87,LEN(K87)-1)*CHOOSE(MATCH(RIGHT(K87,1), {"K","M","B"},0),1000,1000000,1000000000),K87)</f>
        <v>472180</v>
      </c>
      <c r="M87" s="10" t="s">
        <v>908</v>
      </c>
      <c r="N87" s="10" t="str">
        <f t="shared" si="6"/>
        <v>0.40</v>
      </c>
      <c r="O87" s="10">
        <f t="shared" si="7"/>
        <v>1.4</v>
      </c>
      <c r="P87" s="10" t="s">
        <v>1587</v>
      </c>
      <c r="Q87" s="10" t="str">
        <f t="shared" si="10"/>
        <v>4.97</v>
      </c>
      <c r="R87" s="10">
        <f t="shared" si="8"/>
        <v>5.97</v>
      </c>
      <c r="S87" s="24" t="s">
        <v>559</v>
      </c>
      <c r="T87" s="24">
        <f>_xlfn.IFNA(LEFT(S87,LEN(S87)-1)*CHOOSE(MATCH(RIGHT(S87,1), {"K","M","B"},0),1000,1000000,1000000000),S87)</f>
        <v>500000</v>
      </c>
      <c r="U87" s="10" t="s">
        <v>1590</v>
      </c>
      <c r="V87" s="10">
        <f>_xlfn.IFNA(LEFT(U87,LEN(U87)-1)*CHOOSE(MATCH(RIGHT(U87,1), {"K","M","B"},0),1000,1000000,1000000000),U87)</f>
        <v>8960000</v>
      </c>
      <c r="W87" s="18">
        <v>44690</v>
      </c>
      <c r="X87" s="5">
        <v>44690</v>
      </c>
      <c r="Y87" s="5">
        <v>44692</v>
      </c>
      <c r="Z87">
        <f t="shared" si="9"/>
        <v>2</v>
      </c>
      <c r="AA87" t="s">
        <v>1741</v>
      </c>
    </row>
    <row r="88" spans="1:27" ht="15.75" thickBot="1" x14ac:dyDescent="0.3">
      <c r="A88">
        <v>87</v>
      </c>
      <c r="B88">
        <v>4</v>
      </c>
      <c r="C88" t="s">
        <v>1722</v>
      </c>
      <c r="D88" t="s">
        <v>1527</v>
      </c>
      <c r="E88" t="s">
        <v>1528</v>
      </c>
      <c r="F88" t="s">
        <v>1727</v>
      </c>
      <c r="G88" t="s">
        <v>1734</v>
      </c>
      <c r="H88" t="s">
        <v>2018</v>
      </c>
      <c r="I88" s="10" t="s">
        <v>1589</v>
      </c>
      <c r="J88" s="26">
        <f>_xlfn.IFNA(LEFT(I88,LEN(I88)-1)*CHOOSE(MATCH(RIGHT(I88,1), {"K","M","B"},0),1000,1000000,1000000000),I88)</f>
        <v>257640</v>
      </c>
      <c r="K88" s="10" t="s">
        <v>1588</v>
      </c>
      <c r="L88" s="26">
        <f>_xlfn.IFNA(LEFT(K88,LEN(K88)-1)*CHOOSE(MATCH(RIGHT(K88,1), {"K","M","B"},0),1000,1000000,1000000000),K88)</f>
        <v>17630</v>
      </c>
      <c r="M88" s="10" t="s">
        <v>50</v>
      </c>
      <c r="N88" s="10" t="str">
        <f t="shared" si="6"/>
        <v>0.07</v>
      </c>
      <c r="O88" s="10">
        <f t="shared" si="7"/>
        <v>1.07</v>
      </c>
      <c r="P88" s="10" t="s">
        <v>1587</v>
      </c>
      <c r="Q88" s="10" t="str">
        <f t="shared" si="10"/>
        <v>4.97</v>
      </c>
      <c r="R88" s="10">
        <f t="shared" si="8"/>
        <v>5.97</v>
      </c>
      <c r="S88" s="24" t="s">
        <v>164</v>
      </c>
      <c r="T88" s="24">
        <f>_xlfn.IFNA(LEFT(S88,LEN(S88)-1)*CHOOSE(MATCH(RIGHT(S88,1), {"K","M","B"},0),1000,1000000,1000000000),S88)</f>
        <v>450000</v>
      </c>
      <c r="U88" s="10" t="s">
        <v>189</v>
      </c>
      <c r="V88" s="10">
        <f>_xlfn.IFNA(LEFT(U88,LEN(U88)-1)*CHOOSE(MATCH(RIGHT(U88,1), {"K","M","B"},0),1000,1000000,1000000000),U88)</f>
        <v>1950000</v>
      </c>
      <c r="W88" s="18">
        <v>44213</v>
      </c>
      <c r="X88" s="5">
        <v>44213</v>
      </c>
      <c r="Y88" s="5">
        <v>44232</v>
      </c>
      <c r="Z88">
        <f t="shared" si="9"/>
        <v>19</v>
      </c>
      <c r="AA88" t="s">
        <v>1741</v>
      </c>
    </row>
    <row r="89" spans="1:27" ht="15.75" thickBot="1" x14ac:dyDescent="0.3">
      <c r="A89">
        <v>88</v>
      </c>
      <c r="B89">
        <v>4</v>
      </c>
      <c r="C89" t="s">
        <v>1722</v>
      </c>
      <c r="D89" t="s">
        <v>1529</v>
      </c>
      <c r="E89" t="s">
        <v>1530</v>
      </c>
      <c r="F89" t="s">
        <v>1727</v>
      </c>
      <c r="G89" t="s">
        <v>1739</v>
      </c>
      <c r="H89" t="s">
        <v>2019</v>
      </c>
      <c r="I89" s="10" t="s">
        <v>293</v>
      </c>
      <c r="J89" s="26">
        <f>_xlfn.IFNA(LEFT(I89,LEN(I89)-1)*CHOOSE(MATCH(RIGHT(I89,1), {"K","M","B"},0),1000,1000000,1000000000),I89)</f>
        <v>1000000</v>
      </c>
      <c r="K89" s="10" t="s">
        <v>1586</v>
      </c>
      <c r="L89" s="26">
        <f>_xlfn.IFNA(LEFT(K89,LEN(K89)-1)*CHOOSE(MATCH(RIGHT(K89,1), {"K","M","B"},0),1000,1000000,1000000000),K89)</f>
        <v>5710</v>
      </c>
      <c r="M89" s="10" t="s">
        <v>52</v>
      </c>
      <c r="N89" s="10" t="str">
        <f t="shared" si="6"/>
        <v>0.11</v>
      </c>
      <c r="O89" s="10">
        <f t="shared" si="7"/>
        <v>1.1100000000000001</v>
      </c>
      <c r="P89" s="10" t="s">
        <v>1585</v>
      </c>
      <c r="Q89" s="10" t="str">
        <f t="shared" si="10"/>
        <v>4.90</v>
      </c>
      <c r="R89" s="10">
        <f t="shared" si="8"/>
        <v>5.9</v>
      </c>
      <c r="S89" s="24" t="s">
        <v>124</v>
      </c>
      <c r="T89" s="24">
        <f>_xlfn.IFNA(LEFT(S89,LEN(S89)-1)*CHOOSE(MATCH(RIGHT(S89,1), {"K","M","B"},0),1000,1000000,1000000000),S89)</f>
        <v>250000</v>
      </c>
      <c r="U89" s="10" t="s">
        <v>1584</v>
      </c>
      <c r="V89" s="10">
        <f>_xlfn.IFNA(LEFT(U89,LEN(U89)-1)*CHOOSE(MATCH(RIGHT(U89,1), {"K","M","B"},0),1000,1000000,1000000000),U89)</f>
        <v>1780000</v>
      </c>
      <c r="W89" s="18">
        <v>44349</v>
      </c>
      <c r="X89" s="5">
        <v>44349</v>
      </c>
      <c r="Y89" s="5">
        <v>44349</v>
      </c>
      <c r="Z89">
        <f t="shared" si="9"/>
        <v>0</v>
      </c>
      <c r="AA89" t="s">
        <v>1741</v>
      </c>
    </row>
    <row r="90" spans="1:27" ht="15.75" thickBot="1" x14ac:dyDescent="0.3">
      <c r="A90">
        <v>89</v>
      </c>
      <c r="B90">
        <v>4</v>
      </c>
      <c r="C90" t="s">
        <v>1722</v>
      </c>
      <c r="D90" t="s">
        <v>1531</v>
      </c>
      <c r="E90" t="s">
        <v>1531</v>
      </c>
      <c r="F90" t="s">
        <v>1821</v>
      </c>
      <c r="G90" t="s">
        <v>1739</v>
      </c>
      <c r="H90" t="s">
        <v>2020</v>
      </c>
      <c r="I90" s="10" t="s">
        <v>1096</v>
      </c>
      <c r="J90" s="26">
        <f>_xlfn.IFNA(LEFT(I90,LEN(I90)-1)*CHOOSE(MATCH(RIGHT(I90,1), {"K","M","B"},0),1000,1000000,1000000000),I90)</f>
        <v>1680000</v>
      </c>
      <c r="K90" s="10" t="s">
        <v>1583</v>
      </c>
      <c r="L90" s="26">
        <f>_xlfn.IFNA(LEFT(K90,LEN(K90)-1)*CHOOSE(MATCH(RIGHT(K90,1), {"K","M","B"},0),1000,1000000,1000000000),K90)</f>
        <v>198920</v>
      </c>
      <c r="M90" s="10" t="s">
        <v>1582</v>
      </c>
      <c r="N90" s="10" t="str">
        <f t="shared" si="6"/>
        <v>1.67</v>
      </c>
      <c r="O90" s="10">
        <f t="shared" si="7"/>
        <v>2.67</v>
      </c>
      <c r="P90" s="10" t="s">
        <v>1581</v>
      </c>
      <c r="Q90" s="10" t="str">
        <f t="shared" si="10"/>
        <v>4.67</v>
      </c>
      <c r="R90" s="10">
        <f t="shared" si="8"/>
        <v>5.67</v>
      </c>
      <c r="S90" s="24" t="s">
        <v>594</v>
      </c>
      <c r="T90" s="24">
        <f>_xlfn.IFNA(LEFT(S90,LEN(S90)-1)*CHOOSE(MATCH(RIGHT(S90,1), {"K","M","B"},0),1000,1000000,1000000000),S90)</f>
        <v>600000</v>
      </c>
      <c r="U90" s="10" t="s">
        <v>1580</v>
      </c>
      <c r="V90" s="10">
        <f>_xlfn.IFNA(LEFT(U90,LEN(U90)-1)*CHOOSE(MATCH(RIGHT(U90,1), {"K","M","B"},0),1000,1000000,1000000000),U90)</f>
        <v>6800000</v>
      </c>
      <c r="W90" s="18">
        <v>44768</v>
      </c>
      <c r="X90" s="5">
        <v>44769</v>
      </c>
      <c r="Y90" s="5">
        <v>44770</v>
      </c>
      <c r="Z90">
        <f t="shared" si="9"/>
        <v>1</v>
      </c>
      <c r="AA90" t="s">
        <v>1741</v>
      </c>
    </row>
    <row r="91" spans="1:27" ht="15.75" thickBot="1" x14ac:dyDescent="0.3">
      <c r="A91">
        <v>90</v>
      </c>
      <c r="B91">
        <v>4</v>
      </c>
      <c r="C91" t="s">
        <v>1722</v>
      </c>
      <c r="D91" t="s">
        <v>1532</v>
      </c>
      <c r="E91" t="s">
        <v>1533</v>
      </c>
      <c r="F91" t="s">
        <v>1949</v>
      </c>
      <c r="G91" t="s">
        <v>334</v>
      </c>
      <c r="H91" t="s">
        <v>2021</v>
      </c>
      <c r="I91" s="10" t="s">
        <v>756</v>
      </c>
      <c r="J91" s="26">
        <f>_xlfn.IFNA(LEFT(I91,LEN(I91)-1)*CHOOSE(MATCH(RIGHT(I91,1), {"K","M","B"},0),1000,1000000,1000000000),I91)</f>
        <v>1080000</v>
      </c>
      <c r="K91" s="10" t="s">
        <v>1579</v>
      </c>
      <c r="L91" s="26">
        <f>_xlfn.IFNA(LEFT(K91,LEN(K91)-1)*CHOOSE(MATCH(RIGHT(K91,1), {"K","M","B"},0),1000,1000000,1000000000),K91)</f>
        <v>71720</v>
      </c>
      <c r="M91" s="10" t="s">
        <v>159</v>
      </c>
      <c r="N91" s="10" t="str">
        <f t="shared" si="6"/>
        <v>0.42</v>
      </c>
      <c r="O91" s="10">
        <f t="shared" si="7"/>
        <v>1.42</v>
      </c>
      <c r="P91" s="10" t="s">
        <v>1078</v>
      </c>
      <c r="Q91" s="10" t="str">
        <f t="shared" si="10"/>
        <v>4.43</v>
      </c>
      <c r="R91" s="10">
        <f t="shared" si="8"/>
        <v>5.43</v>
      </c>
      <c r="S91" s="24" t="s">
        <v>846</v>
      </c>
      <c r="T91" s="24">
        <f>_xlfn.IFNA(LEFT(S91,LEN(S91)-1)*CHOOSE(MATCH(RIGHT(S91,1), {"K","M","B"},0),1000,1000000,1000000000),S91)</f>
        <v>750000</v>
      </c>
      <c r="U91" s="10" t="s">
        <v>846</v>
      </c>
      <c r="V91" s="10">
        <f>_xlfn.IFNA(LEFT(U91,LEN(U91)-1)*CHOOSE(MATCH(RIGHT(U91,1), {"K","M","B"},0),1000,1000000,1000000000),U91)</f>
        <v>750000</v>
      </c>
      <c r="W91" s="18">
        <v>44542</v>
      </c>
      <c r="X91" s="5">
        <v>44542</v>
      </c>
      <c r="Y91" s="5">
        <v>44545</v>
      </c>
      <c r="Z91">
        <f t="shared" si="9"/>
        <v>3</v>
      </c>
      <c r="AA91" t="s">
        <v>1741</v>
      </c>
    </row>
    <row r="92" spans="1:27" ht="15.75" thickBot="1" x14ac:dyDescent="0.3">
      <c r="A92">
        <v>91</v>
      </c>
      <c r="B92">
        <v>4</v>
      </c>
      <c r="C92" t="s">
        <v>1722</v>
      </c>
      <c r="D92" t="s">
        <v>1534</v>
      </c>
      <c r="E92" t="s">
        <v>1535</v>
      </c>
      <c r="F92" t="s">
        <v>1827</v>
      </c>
      <c r="G92" t="s">
        <v>334</v>
      </c>
      <c r="H92" t="s">
        <v>2022</v>
      </c>
      <c r="I92" s="10" t="s">
        <v>1092</v>
      </c>
      <c r="J92" s="26">
        <f>_xlfn.IFNA(LEFT(I92,LEN(I92)-1)*CHOOSE(MATCH(RIGHT(I92,1), {"K","M","B"},0),1000,1000000,1000000000),I92)</f>
        <v>2340000</v>
      </c>
      <c r="K92" s="10" t="s">
        <v>1578</v>
      </c>
      <c r="L92" s="26">
        <f>_xlfn.IFNA(LEFT(K92,LEN(K92)-1)*CHOOSE(MATCH(RIGHT(K92,1), {"K","M","B"},0),1000,1000000,1000000000),K92)</f>
        <v>42400</v>
      </c>
      <c r="M92" s="10" t="s">
        <v>631</v>
      </c>
      <c r="N92" s="10" t="str">
        <f t="shared" si="6"/>
        <v>0.22</v>
      </c>
      <c r="O92" s="10">
        <f t="shared" si="7"/>
        <v>1.22</v>
      </c>
      <c r="P92" s="10" t="s">
        <v>1577</v>
      </c>
      <c r="Q92" s="10" t="str">
        <f t="shared" si="10"/>
        <v>4.36</v>
      </c>
      <c r="R92" s="10">
        <f t="shared" si="8"/>
        <v>5.36</v>
      </c>
      <c r="S92" s="24" t="s">
        <v>655</v>
      </c>
      <c r="T92" s="24">
        <f>_xlfn.IFNA(LEFT(S92,LEN(S92)-1)*CHOOSE(MATCH(RIGHT(S92,1), {"K","M","B"},0),1000,1000000,1000000000),S92)</f>
        <v>2000000</v>
      </c>
      <c r="U92" s="10" t="s">
        <v>1576</v>
      </c>
      <c r="V92" s="10">
        <f>_xlfn.IFNA(LEFT(U92,LEN(U92)-1)*CHOOSE(MATCH(RIGHT(U92,1), {"K","M","B"},0),1000,1000000,1000000000),U92)</f>
        <v>2640000</v>
      </c>
      <c r="W92" s="18">
        <v>44566</v>
      </c>
      <c r="X92" s="5">
        <v>44566</v>
      </c>
      <c r="Y92" s="5">
        <v>44572</v>
      </c>
      <c r="Z92">
        <f t="shared" si="9"/>
        <v>6</v>
      </c>
      <c r="AA92" t="s">
        <v>1741</v>
      </c>
    </row>
    <row r="93" spans="1:27" ht="15.75" thickBot="1" x14ac:dyDescent="0.3">
      <c r="A93">
        <v>92</v>
      </c>
      <c r="B93">
        <v>4</v>
      </c>
      <c r="C93" t="s">
        <v>1722</v>
      </c>
      <c r="D93" t="s">
        <v>1536</v>
      </c>
      <c r="E93" t="s">
        <v>1537</v>
      </c>
      <c r="F93" t="s">
        <v>1727</v>
      </c>
      <c r="G93" t="s">
        <v>1739</v>
      </c>
      <c r="H93" t="s">
        <v>2023</v>
      </c>
      <c r="I93" s="10" t="s">
        <v>1575</v>
      </c>
      <c r="J93" s="26">
        <f>_xlfn.IFNA(LEFT(I93,LEN(I93)-1)*CHOOSE(MATCH(RIGHT(I93,1), {"K","M","B"},0),1000,1000000,1000000000),I93)</f>
        <v>84650</v>
      </c>
      <c r="K93" s="10" t="s">
        <v>1574</v>
      </c>
      <c r="L93" s="26">
        <f>_xlfn.IFNA(LEFT(K93,LEN(K93)-1)*CHOOSE(MATCH(RIGHT(K93,1), {"K","M","B"},0),1000,1000000,1000000000),K93)</f>
        <v>2640</v>
      </c>
      <c r="M93" s="10" t="s">
        <v>665</v>
      </c>
      <c r="N93" s="10" t="str">
        <f t="shared" si="6"/>
        <v>0.01</v>
      </c>
      <c r="O93" s="10">
        <f t="shared" si="7"/>
        <v>1.01</v>
      </c>
      <c r="P93" s="10" t="s">
        <v>1573</v>
      </c>
      <c r="Q93" s="10" t="str">
        <f t="shared" si="10"/>
        <v>3.86</v>
      </c>
      <c r="R93" s="10">
        <f t="shared" si="8"/>
        <v>4.8599999999999994</v>
      </c>
      <c r="S93" s="24" t="s">
        <v>91</v>
      </c>
      <c r="T93" s="24">
        <f>_xlfn.IFNA(LEFT(S93,LEN(S93)-1)*CHOOSE(MATCH(RIGHT(S93,1), {"K","M","B"},0),1000,1000000,1000000000),S93)</f>
        <v>100000</v>
      </c>
      <c r="U93" s="10" t="s">
        <v>91</v>
      </c>
      <c r="V93" s="10">
        <f>_xlfn.IFNA(LEFT(U93,LEN(U93)-1)*CHOOSE(MATCH(RIGHT(U93,1), {"K","M","B"},0),1000,1000000,1000000000),U93)</f>
        <v>100000</v>
      </c>
      <c r="W93" s="18">
        <v>44179</v>
      </c>
      <c r="X93" s="5">
        <v>44179</v>
      </c>
      <c r="Y93" s="5">
        <v>44179</v>
      </c>
      <c r="Z93">
        <f t="shared" si="9"/>
        <v>0</v>
      </c>
      <c r="AA93" t="s">
        <v>1741</v>
      </c>
    </row>
    <row r="94" spans="1:27" ht="15.75" thickBot="1" x14ac:dyDescent="0.3">
      <c r="A94">
        <v>93</v>
      </c>
      <c r="B94">
        <v>4</v>
      </c>
      <c r="C94" t="s">
        <v>1722</v>
      </c>
      <c r="D94" t="s">
        <v>1538</v>
      </c>
      <c r="E94" t="s">
        <v>1539</v>
      </c>
      <c r="F94" t="s">
        <v>1827</v>
      </c>
      <c r="G94" t="s">
        <v>334</v>
      </c>
      <c r="H94" t="s">
        <v>2024</v>
      </c>
      <c r="I94" s="10" t="s">
        <v>1572</v>
      </c>
      <c r="J94" s="26">
        <f>_xlfn.IFNA(LEFT(I94,LEN(I94)-1)*CHOOSE(MATCH(RIGHT(I94,1), {"K","M","B"},0),1000,1000000,1000000000),I94)</f>
        <v>177750</v>
      </c>
      <c r="K94" s="10" t="s">
        <v>1571</v>
      </c>
      <c r="L94" s="26">
        <f>_xlfn.IFNA(LEFT(K94,LEN(K94)-1)*CHOOSE(MATCH(RIGHT(K94,1), {"K","M","B"},0),1000,1000000,1000000000),K94)</f>
        <v>63700</v>
      </c>
      <c r="M94" s="10" t="s">
        <v>47</v>
      </c>
      <c r="N94" s="10" t="str">
        <f t="shared" si="6"/>
        <v>0.21</v>
      </c>
      <c r="O94" s="10">
        <f t="shared" si="7"/>
        <v>1.21</v>
      </c>
      <c r="P94" s="10" t="s">
        <v>1570</v>
      </c>
      <c r="Q94" s="10" t="str">
        <f t="shared" si="10"/>
        <v>3.75</v>
      </c>
      <c r="R94" s="10">
        <f t="shared" si="8"/>
        <v>4.75</v>
      </c>
      <c r="S94" s="24" t="s">
        <v>1569</v>
      </c>
      <c r="T94" s="24">
        <f>_xlfn.IFNA(LEFT(S94,LEN(S94)-1)*CHOOSE(MATCH(RIGHT(S94,1), {"K","M","B"},0),1000,1000000,1000000000),S94)</f>
        <v>1250000</v>
      </c>
      <c r="U94" s="10" t="s">
        <v>1269</v>
      </c>
      <c r="V94" s="10">
        <f>_xlfn.IFNA(LEFT(U94,LEN(U94)-1)*CHOOSE(MATCH(RIGHT(U94,1), {"K","M","B"},0),1000,1000000,1000000000),U94)</f>
        <v>1850000</v>
      </c>
      <c r="W94" s="18">
        <v>44670</v>
      </c>
      <c r="X94" s="5">
        <v>44670</v>
      </c>
      <c r="Y94" s="5">
        <v>44671</v>
      </c>
      <c r="Z94">
        <f t="shared" si="9"/>
        <v>1</v>
      </c>
      <c r="AA94" t="s">
        <v>1741</v>
      </c>
    </row>
    <row r="95" spans="1:27" ht="15.75" thickBot="1" x14ac:dyDescent="0.3">
      <c r="A95">
        <v>94</v>
      </c>
      <c r="B95">
        <v>4</v>
      </c>
      <c r="C95" t="s">
        <v>1722</v>
      </c>
      <c r="D95" t="s">
        <v>1540</v>
      </c>
      <c r="E95" t="s">
        <v>1541</v>
      </c>
      <c r="F95" t="s">
        <v>1821</v>
      </c>
      <c r="G95" t="s">
        <v>1739</v>
      </c>
      <c r="H95" t="s">
        <v>2025</v>
      </c>
      <c r="I95" s="10" t="s">
        <v>1568</v>
      </c>
      <c r="J95" s="26">
        <f>_xlfn.IFNA(LEFT(I95,LEN(I95)-1)*CHOOSE(MATCH(RIGHT(I95,1), {"K","M","B"},0),1000,1000000,1000000000),I95)</f>
        <v>122790</v>
      </c>
      <c r="K95" s="10" t="s">
        <v>1567</v>
      </c>
      <c r="L95" s="26">
        <f>_xlfn.IFNA(LEFT(K95,LEN(K95)-1)*CHOOSE(MATCH(RIGHT(K95,1), {"K","M","B"},0),1000,1000000,1000000000),K95)</f>
        <v>53380</v>
      </c>
      <c r="M95" s="10" t="s">
        <v>162</v>
      </c>
      <c r="N95" s="10" t="str">
        <f t="shared" si="6"/>
        <v>0.05</v>
      </c>
      <c r="O95" s="10">
        <f t="shared" si="7"/>
        <v>1.05</v>
      </c>
      <c r="P95" s="10" t="s">
        <v>1566</v>
      </c>
      <c r="Q95" s="10" t="str">
        <f t="shared" si="10"/>
        <v>3.74</v>
      </c>
      <c r="R95" s="10">
        <f t="shared" si="8"/>
        <v>4.74</v>
      </c>
      <c r="S95" s="24" t="s">
        <v>124</v>
      </c>
      <c r="T95" s="24">
        <f>_xlfn.IFNA(LEFT(S95,LEN(S95)-1)*CHOOSE(MATCH(RIGHT(S95,1), {"K","M","B"},0),1000,1000000,1000000000),S95)</f>
        <v>250000</v>
      </c>
      <c r="U95" s="10" t="s">
        <v>1565</v>
      </c>
      <c r="V95" s="10">
        <f>_xlfn.IFNA(LEFT(U95,LEN(U95)-1)*CHOOSE(MATCH(RIGHT(U95,1), {"K","M","B"},0),1000,1000000,1000000000),U95)</f>
        <v>6650000</v>
      </c>
      <c r="W95" s="18">
        <v>44402</v>
      </c>
      <c r="X95" s="5">
        <v>44402</v>
      </c>
      <c r="Y95" s="5">
        <v>44402</v>
      </c>
      <c r="Z95">
        <f t="shared" si="9"/>
        <v>0</v>
      </c>
      <c r="AA95" t="s">
        <v>1741</v>
      </c>
    </row>
    <row r="96" spans="1:27" ht="15.75" thickBot="1" x14ac:dyDescent="0.3">
      <c r="A96">
        <v>95</v>
      </c>
      <c r="B96">
        <v>4</v>
      </c>
      <c r="C96" t="s">
        <v>1722</v>
      </c>
      <c r="D96" t="s">
        <v>1542</v>
      </c>
      <c r="E96" t="s">
        <v>1543</v>
      </c>
      <c r="F96" t="s">
        <v>1821</v>
      </c>
      <c r="G96" t="s">
        <v>1734</v>
      </c>
      <c r="H96" t="s">
        <v>2026</v>
      </c>
      <c r="I96" s="10" t="s">
        <v>1564</v>
      </c>
      <c r="J96" s="26">
        <f>_xlfn.IFNA(LEFT(I96,LEN(I96)-1)*CHOOSE(MATCH(RIGHT(I96,1), {"K","M","B"},0),1000,1000000,1000000000),I96)</f>
        <v>64390</v>
      </c>
      <c r="K96" s="10" t="s">
        <v>1563</v>
      </c>
      <c r="L96" s="26">
        <f>_xlfn.IFNA(LEFT(K96,LEN(K96)-1)*CHOOSE(MATCH(RIGHT(K96,1), {"K","M","B"},0),1000,1000000,1000000000),K96)</f>
        <v>11730</v>
      </c>
      <c r="M96" s="10" t="s">
        <v>50</v>
      </c>
      <c r="N96" s="10" t="str">
        <f t="shared" si="6"/>
        <v>0.07</v>
      </c>
      <c r="O96" s="10">
        <f t="shared" si="7"/>
        <v>1.07</v>
      </c>
      <c r="P96" s="10" t="s">
        <v>1562</v>
      </c>
      <c r="Q96" s="10" t="str">
        <f t="shared" si="10"/>
        <v>2.71</v>
      </c>
      <c r="R96" s="10">
        <f t="shared" si="8"/>
        <v>3.71</v>
      </c>
      <c r="S96" s="24" t="s">
        <v>559</v>
      </c>
      <c r="T96" s="24">
        <f>_xlfn.IFNA(LEFT(S96,LEN(S96)-1)*CHOOSE(MATCH(RIGHT(S96,1), {"K","M","B"},0),1000,1000000,1000000000),S96)</f>
        <v>500000</v>
      </c>
      <c r="U96" s="10" t="s">
        <v>846</v>
      </c>
      <c r="V96" s="10">
        <f>_xlfn.IFNA(LEFT(U96,LEN(U96)-1)*CHOOSE(MATCH(RIGHT(U96,1), {"K","M","B"},0),1000,1000000,1000000000),U96)</f>
        <v>750000</v>
      </c>
      <c r="W96" s="18">
        <v>44361</v>
      </c>
      <c r="X96" s="5">
        <v>44361</v>
      </c>
      <c r="Y96" s="5">
        <v>44361</v>
      </c>
      <c r="Z96">
        <f t="shared" si="9"/>
        <v>0</v>
      </c>
      <c r="AA96" t="s">
        <v>1741</v>
      </c>
    </row>
    <row r="97" spans="1:27" ht="15.75" thickBot="1" x14ac:dyDescent="0.3">
      <c r="A97">
        <v>96</v>
      </c>
      <c r="B97">
        <v>4</v>
      </c>
      <c r="C97" t="s">
        <v>1722</v>
      </c>
      <c r="D97" t="s">
        <v>1544</v>
      </c>
      <c r="E97" t="s">
        <v>1545</v>
      </c>
      <c r="F97" t="s">
        <v>1865</v>
      </c>
      <c r="G97" t="s">
        <v>334</v>
      </c>
      <c r="H97" t="s">
        <v>2027</v>
      </c>
      <c r="I97" s="10" t="s">
        <v>1561</v>
      </c>
      <c r="J97" s="26">
        <f>_xlfn.IFNA(LEFT(I97,LEN(I97)-1)*CHOOSE(MATCH(RIGHT(I97,1), {"K","M","B"},0),1000,1000000,1000000000),I97)</f>
        <v>191080</v>
      </c>
      <c r="K97" s="11">
        <v>829.45</v>
      </c>
      <c r="L97" s="26">
        <f>_xlfn.IFNA(LEFT(K97,LEN(K97)-1)*CHOOSE(MATCH(RIGHT(K97,1), {"K","M","B"},0),1000,1000000,1000000000),K97)</f>
        <v>829.45</v>
      </c>
      <c r="M97" s="10" t="s">
        <v>162</v>
      </c>
      <c r="N97" s="10" t="str">
        <f t="shared" si="6"/>
        <v>0.05</v>
      </c>
      <c r="O97" s="10">
        <f t="shared" si="7"/>
        <v>1.05</v>
      </c>
      <c r="P97" s="10" t="s">
        <v>1560</v>
      </c>
      <c r="Q97" s="10" t="str">
        <f t="shared" si="10"/>
        <v>2.50</v>
      </c>
      <c r="R97" s="10">
        <f t="shared" si="8"/>
        <v>3.5</v>
      </c>
      <c r="S97" s="24" t="s">
        <v>571</v>
      </c>
      <c r="T97" s="24">
        <f>_xlfn.IFNA(LEFT(S97,LEN(S97)-1)*CHOOSE(MATCH(RIGHT(S97,1), {"K","M","B"},0),1000,1000000,1000000000),S97)</f>
        <v>300000</v>
      </c>
      <c r="U97" s="10" t="s">
        <v>1559</v>
      </c>
      <c r="V97" s="10">
        <f>_xlfn.IFNA(LEFT(U97,LEN(U97)-1)*CHOOSE(MATCH(RIGHT(U97,1), {"K","M","B"},0),1000,1000000,1000000000),U97)</f>
        <v>650000</v>
      </c>
      <c r="W97" s="18">
        <v>44613</v>
      </c>
      <c r="X97" s="5">
        <v>44613</v>
      </c>
      <c r="Y97" s="5">
        <v>44613</v>
      </c>
      <c r="Z97">
        <f t="shared" si="9"/>
        <v>0</v>
      </c>
      <c r="AA97" t="s">
        <v>1741</v>
      </c>
    </row>
    <row r="98" spans="1:27" ht="15.75" thickBot="1" x14ac:dyDescent="0.3">
      <c r="A98">
        <v>97</v>
      </c>
      <c r="B98">
        <v>4</v>
      </c>
      <c r="C98" t="s">
        <v>1722</v>
      </c>
      <c r="D98" t="s">
        <v>1546</v>
      </c>
      <c r="E98" t="s">
        <v>1547</v>
      </c>
      <c r="F98" t="s">
        <v>1727</v>
      </c>
      <c r="G98" t="s">
        <v>1739</v>
      </c>
      <c r="H98" t="s">
        <v>2028</v>
      </c>
      <c r="I98" s="9" t="s">
        <v>1558</v>
      </c>
      <c r="J98" s="26">
        <f>_xlfn.IFNA(LEFT(I98,LEN(I98)-1)*CHOOSE(MATCH(RIGHT(I98,1), {"K","M","B"},0),1000,1000000,1000000000),I98)</f>
        <v>422080</v>
      </c>
      <c r="K98" s="9" t="s">
        <v>1557</v>
      </c>
      <c r="L98" s="26">
        <f>_xlfn.IFNA(LEFT(K98,LEN(K98)-1)*CHOOSE(MATCH(RIGHT(K98,1), {"K","M","B"},0),1000,1000000,1000000000),K98)</f>
        <v>7080</v>
      </c>
      <c r="M98" s="9" t="s">
        <v>642</v>
      </c>
      <c r="N98" s="10" t="str">
        <f t="shared" si="6"/>
        <v>0.10</v>
      </c>
      <c r="O98" s="10">
        <f t="shared" si="7"/>
        <v>1.1000000000000001</v>
      </c>
      <c r="P98" s="9" t="s">
        <v>1556</v>
      </c>
      <c r="Q98" s="10" t="str">
        <f t="shared" si="10"/>
        <v>2.20</v>
      </c>
      <c r="R98" s="10">
        <f t="shared" si="8"/>
        <v>3.2</v>
      </c>
      <c r="S98" s="25" t="s">
        <v>172</v>
      </c>
      <c r="T98" s="24">
        <f>_xlfn.IFNA(LEFT(S98,LEN(S98)-1)*CHOOSE(MATCH(RIGHT(S98,1), {"K","M","B"},0),1000,1000000,1000000000),S98)</f>
        <v>200000</v>
      </c>
      <c r="U98" s="9" t="s">
        <v>172</v>
      </c>
      <c r="V98" s="10">
        <f>_xlfn.IFNA(LEFT(U98,LEN(U98)-1)*CHOOSE(MATCH(RIGHT(U98,1), {"K","M","B"},0),1000,1000000,1000000000),U98)</f>
        <v>200000</v>
      </c>
      <c r="W98" s="19">
        <v>44438</v>
      </c>
      <c r="X98" s="5">
        <v>44438</v>
      </c>
      <c r="Y98" s="5">
        <v>44466</v>
      </c>
      <c r="Z98">
        <f t="shared" si="9"/>
        <v>28</v>
      </c>
      <c r="AA98" t="s">
        <v>1741</v>
      </c>
    </row>
    <row r="99" spans="1:27" ht="15.75" thickBot="1" x14ac:dyDescent="0.3">
      <c r="A99">
        <v>98</v>
      </c>
      <c r="B99">
        <v>4</v>
      </c>
      <c r="C99" t="s">
        <v>1722</v>
      </c>
      <c r="D99" t="s">
        <v>1548</v>
      </c>
      <c r="E99" t="s">
        <v>1549</v>
      </c>
      <c r="F99" t="s">
        <v>1774</v>
      </c>
      <c r="G99" t="s">
        <v>1734</v>
      </c>
      <c r="H99" t="s">
        <v>2029</v>
      </c>
      <c r="I99" s="10" t="s">
        <v>1721</v>
      </c>
      <c r="J99" s="26">
        <f>_xlfn.IFNA(LEFT(I99,LEN(I99)-1)*CHOOSE(MATCH(RIGHT(I99,1), {"K","M","B"},0),1000,1000000,1000000000),I99)</f>
        <v>655160</v>
      </c>
      <c r="K99" s="10" t="s">
        <v>1720</v>
      </c>
      <c r="L99" s="26">
        <f>_xlfn.IFNA(LEFT(K99,LEN(K99)-1)*CHOOSE(MATCH(RIGHT(K99,1), {"K","M","B"},0),1000,1000000,1000000000),K99)</f>
        <v>36380</v>
      </c>
      <c r="M99" s="10" t="s">
        <v>52</v>
      </c>
      <c r="N99" s="10" t="str">
        <f t="shared" si="6"/>
        <v>0.11</v>
      </c>
      <c r="O99" s="10">
        <f t="shared" si="7"/>
        <v>1.1100000000000001</v>
      </c>
      <c r="P99" s="10" t="s">
        <v>1719</v>
      </c>
      <c r="Q99" s="10" t="str">
        <f t="shared" si="10"/>
        <v>1.51</v>
      </c>
      <c r="R99" s="10">
        <f t="shared" si="8"/>
        <v>2.5099999999999998</v>
      </c>
      <c r="S99" s="24" t="s">
        <v>682</v>
      </c>
      <c r="T99" s="24">
        <f>_xlfn.IFNA(LEFT(S99,LEN(S99)-1)*CHOOSE(MATCH(RIGHT(S99,1), {"K","M","B"},0),1000,1000000,1000000000),S99)</f>
        <v>550000</v>
      </c>
      <c r="U99" s="10" t="s">
        <v>682</v>
      </c>
      <c r="V99" s="10">
        <f>_xlfn.IFNA(LEFT(U99,LEN(U99)-1)*CHOOSE(MATCH(RIGHT(U99,1), {"K","M","B"},0),1000,1000000,1000000000),U99)</f>
        <v>550000</v>
      </c>
      <c r="W99" s="21">
        <v>44545</v>
      </c>
      <c r="X99" s="5">
        <v>44545</v>
      </c>
      <c r="Y99" s="5">
        <v>44598</v>
      </c>
      <c r="Z99">
        <f t="shared" si="9"/>
        <v>53</v>
      </c>
      <c r="AA99" t="s">
        <v>1741</v>
      </c>
    </row>
    <row r="100" spans="1:27" ht="15.75" thickBot="1" x14ac:dyDescent="0.3">
      <c r="A100">
        <v>99</v>
      </c>
      <c r="B100">
        <v>4</v>
      </c>
      <c r="C100" t="s">
        <v>1722</v>
      </c>
      <c r="D100" t="s">
        <v>1550</v>
      </c>
      <c r="E100" t="s">
        <v>1551</v>
      </c>
      <c r="F100" t="s">
        <v>1827</v>
      </c>
      <c r="G100" t="s">
        <v>1728</v>
      </c>
      <c r="H100" t="s">
        <v>2030</v>
      </c>
      <c r="I100" s="10" t="s">
        <v>1718</v>
      </c>
      <c r="J100" s="26">
        <f>_xlfn.IFNA(LEFT(I100,LEN(I100)-1)*CHOOSE(MATCH(RIGHT(I100,1), {"K","M","B"},0),1000,1000000,1000000000),I100)</f>
        <v>461350</v>
      </c>
      <c r="K100" s="10" t="s">
        <v>1717</v>
      </c>
      <c r="L100" s="26">
        <f>_xlfn.IFNA(LEFT(K100,LEN(K100)-1)*CHOOSE(MATCH(RIGHT(K100,1), {"K","M","B"},0),1000,1000000,1000000000),K100)</f>
        <v>210910</v>
      </c>
      <c r="M100" s="10" t="s">
        <v>337</v>
      </c>
      <c r="N100" s="10" t="str">
        <f t="shared" si="6"/>
        <v>0.44</v>
      </c>
      <c r="O100" s="10">
        <f t="shared" si="7"/>
        <v>1.44</v>
      </c>
      <c r="P100" s="10" t="s">
        <v>1716</v>
      </c>
      <c r="Q100" s="10" t="str">
        <f t="shared" si="10"/>
        <v>1.34</v>
      </c>
      <c r="R100" s="10">
        <f t="shared" si="8"/>
        <v>2.34</v>
      </c>
      <c r="S100" s="24" t="s">
        <v>559</v>
      </c>
      <c r="T100" s="24">
        <f>_xlfn.IFNA(LEFT(S100,LEN(S100)-1)*CHOOSE(MATCH(RIGHT(S100,1), {"K","M","B"},0),1000,1000000,1000000000),S100)</f>
        <v>500000</v>
      </c>
      <c r="U100" s="10" t="s">
        <v>886</v>
      </c>
      <c r="V100" s="10">
        <f>_xlfn.IFNA(LEFT(U100,LEN(U100)-1)*CHOOSE(MATCH(RIGHT(U100,1), {"K","M","B"},0),1000,1000000,1000000000),U100)</f>
        <v>2300000</v>
      </c>
      <c r="W100" s="18">
        <v>44585</v>
      </c>
      <c r="X100" s="5">
        <v>44585</v>
      </c>
      <c r="Y100" s="5">
        <v>44755</v>
      </c>
      <c r="Z100">
        <f t="shared" si="9"/>
        <v>170</v>
      </c>
      <c r="AA100" t="s">
        <v>1741</v>
      </c>
    </row>
    <row r="101" spans="1:27" ht="15.75" thickBot="1" x14ac:dyDescent="0.3">
      <c r="A101">
        <v>100</v>
      </c>
      <c r="B101">
        <v>4</v>
      </c>
      <c r="C101" t="s">
        <v>1722</v>
      </c>
      <c r="D101" t="s">
        <v>1552</v>
      </c>
      <c r="E101" t="s">
        <v>1553</v>
      </c>
      <c r="F101" t="s">
        <v>1751</v>
      </c>
      <c r="G101" t="s">
        <v>1734</v>
      </c>
      <c r="H101" t="s">
        <v>2031</v>
      </c>
      <c r="I101" s="9" t="s">
        <v>1715</v>
      </c>
      <c r="J101" s="26">
        <f>_xlfn.IFNA(LEFT(I101,LEN(I101)-1)*CHOOSE(MATCH(RIGHT(I101,1), {"K","M","B"},0),1000,1000000,1000000000),I101)</f>
        <v>18310</v>
      </c>
      <c r="K101" s="13">
        <v>13.21</v>
      </c>
      <c r="L101" s="26">
        <f>_xlfn.IFNA(LEFT(K101,LEN(K101)-1)*CHOOSE(MATCH(RIGHT(K101,1), {"K","M","B"},0),1000,1000000,1000000000),K101)</f>
        <v>13.21</v>
      </c>
      <c r="M101" s="9" t="s">
        <v>54</v>
      </c>
      <c r="N101" s="10" t="str">
        <f t="shared" si="6"/>
        <v>0.04</v>
      </c>
      <c r="O101" s="10">
        <f t="shared" si="7"/>
        <v>1.04</v>
      </c>
      <c r="P101" s="9" t="s">
        <v>1711</v>
      </c>
      <c r="Q101" s="10" t="str">
        <f t="shared" si="10"/>
        <v>1.31</v>
      </c>
      <c r="R101" s="10">
        <f t="shared" si="8"/>
        <v>2.31</v>
      </c>
      <c r="S101" s="25" t="s">
        <v>48</v>
      </c>
      <c r="T101" s="24">
        <f>_xlfn.IFNA(LEFT(S101,LEN(S101)-1)*CHOOSE(MATCH(RIGHT(S101,1), {"K","M","B"},0),1000,1000000,1000000000),S101)</f>
        <v>400000</v>
      </c>
      <c r="U101" s="9" t="s">
        <v>1714</v>
      </c>
      <c r="V101" s="10">
        <f>_xlfn.IFNA(LEFT(U101,LEN(U101)-1)*CHOOSE(MATCH(RIGHT(U101,1), {"K","M","B"},0),1000,1000000,1000000000),U101)</f>
        <v>2490000</v>
      </c>
      <c r="W101" s="19">
        <v>44642</v>
      </c>
      <c r="X101" s="5">
        <v>44642</v>
      </c>
      <c r="Y101" s="5">
        <v>44656</v>
      </c>
      <c r="Z101">
        <f t="shared" si="9"/>
        <v>14</v>
      </c>
      <c r="AA101" t="s">
        <v>1741</v>
      </c>
    </row>
    <row r="102" spans="1:27" x14ac:dyDescent="0.25">
      <c r="A102">
        <v>101</v>
      </c>
      <c r="B102">
        <v>4</v>
      </c>
      <c r="C102" t="s">
        <v>1722</v>
      </c>
      <c r="D102" t="s">
        <v>1554</v>
      </c>
      <c r="E102" t="s">
        <v>1555</v>
      </c>
      <c r="F102" t="s">
        <v>1743</v>
      </c>
      <c r="G102" t="s">
        <v>334</v>
      </c>
      <c r="H102" t="s">
        <v>2032</v>
      </c>
      <c r="I102" s="10" t="s">
        <v>1713</v>
      </c>
      <c r="J102" s="26">
        <f>_xlfn.IFNA(LEFT(I102,LEN(I102)-1)*CHOOSE(MATCH(RIGHT(I102,1), {"K","M","B"},0),1000,1000000,1000000000),I102)</f>
        <v>588430</v>
      </c>
      <c r="K102" s="10" t="s">
        <v>1712</v>
      </c>
      <c r="L102" s="26">
        <f>_xlfn.IFNA(LEFT(K102,LEN(K102)-1)*CHOOSE(MATCH(RIGHT(K102,1), {"K","M","B"},0),1000,1000000,1000000000),K102)</f>
        <v>6940000</v>
      </c>
      <c r="M102" s="10" t="s">
        <v>1102</v>
      </c>
      <c r="N102" s="10" t="str">
        <f t="shared" si="6"/>
        <v>0.31</v>
      </c>
      <c r="O102" s="10">
        <f t="shared" si="7"/>
        <v>1.31</v>
      </c>
      <c r="P102" s="10" t="s">
        <v>1711</v>
      </c>
      <c r="Q102" s="10" t="str">
        <f t="shared" si="10"/>
        <v>1.31</v>
      </c>
      <c r="R102" s="10">
        <f t="shared" si="8"/>
        <v>2.31</v>
      </c>
      <c r="S102" s="24" t="s">
        <v>1710</v>
      </c>
      <c r="T102" s="24">
        <f>_xlfn.IFNA(LEFT(S102,LEN(S102)-1)*CHOOSE(MATCH(RIGHT(S102,1), {"K","M","B"},0),1000,1000000,1000000000),S102)</f>
        <v>800000</v>
      </c>
      <c r="U102" s="10" t="s">
        <v>705</v>
      </c>
      <c r="V102" s="10">
        <f>_xlfn.IFNA(LEFT(U102,LEN(U102)-1)*CHOOSE(MATCH(RIGHT(U102,1), {"K","M","B"},0),1000,1000000,1000000000),U102)</f>
        <v>5720000</v>
      </c>
      <c r="W102" s="18">
        <v>44678</v>
      </c>
      <c r="X102" s="22">
        <v>44678</v>
      </c>
      <c r="Y102" s="5">
        <v>44690</v>
      </c>
      <c r="Z102">
        <f t="shared" si="9"/>
        <v>12</v>
      </c>
      <c r="AA102" t="s">
        <v>1741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1469-80EC-4429-A017-EEABAB2EE57C}">
  <dimension ref="A1:AA69"/>
  <sheetViews>
    <sheetView workbookViewId="0">
      <selection activeCell="H7" sqref="H7"/>
    </sheetView>
  </sheetViews>
  <sheetFormatPr defaultRowHeight="15" x14ac:dyDescent="0.25"/>
  <cols>
    <col min="8" max="8" width="135.85546875" bestFit="1" customWidth="1"/>
  </cols>
  <sheetData>
    <row r="1" spans="1:27" ht="15.75" thickBot="1" x14ac:dyDescent="0.3">
      <c r="A1" t="s">
        <v>62</v>
      </c>
      <c r="B1" t="s">
        <v>2420</v>
      </c>
      <c r="C1" t="s">
        <v>0</v>
      </c>
      <c r="D1" t="s">
        <v>1</v>
      </c>
      <c r="E1" t="s">
        <v>1723</v>
      </c>
      <c r="F1" t="s">
        <v>2065</v>
      </c>
      <c r="G1" t="s">
        <v>9</v>
      </c>
      <c r="H1" t="s">
        <v>1724</v>
      </c>
      <c r="I1" t="s">
        <v>2</v>
      </c>
      <c r="J1" s="26" t="s">
        <v>2053</v>
      </c>
      <c r="K1" t="s">
        <v>3</v>
      </c>
      <c r="L1" t="s">
        <v>2054</v>
      </c>
      <c r="M1" t="s">
        <v>4</v>
      </c>
      <c r="N1" t="s">
        <v>2055</v>
      </c>
      <c r="O1" t="s">
        <v>2064</v>
      </c>
      <c r="P1" t="s">
        <v>5</v>
      </c>
      <c r="Q1" t="s">
        <v>2056</v>
      </c>
      <c r="R1" t="s">
        <v>2060</v>
      </c>
      <c r="S1" s="23" t="s">
        <v>7</v>
      </c>
      <c r="T1" s="23" t="s">
        <v>2057</v>
      </c>
      <c r="U1" t="s">
        <v>6</v>
      </c>
      <c r="V1" t="s">
        <v>2058</v>
      </c>
      <c r="W1" s="5" t="s">
        <v>10</v>
      </c>
      <c r="X1" t="s">
        <v>11</v>
      </c>
      <c r="Y1" t="s">
        <v>8</v>
      </c>
      <c r="Z1" t="s">
        <v>12</v>
      </c>
      <c r="AA1" t="s">
        <v>1740</v>
      </c>
    </row>
    <row r="2" spans="1:27" ht="15.75" thickBot="1" x14ac:dyDescent="0.3">
      <c r="A2" t="s">
        <v>2066</v>
      </c>
      <c r="B2">
        <v>5</v>
      </c>
      <c r="C2" s="32" t="s">
        <v>517</v>
      </c>
      <c r="D2" t="s">
        <v>518</v>
      </c>
      <c r="E2" t="s">
        <v>1727</v>
      </c>
      <c r="F2" t="s">
        <v>2069</v>
      </c>
      <c r="G2" t="s">
        <v>1734</v>
      </c>
      <c r="H2" t="s">
        <v>2036</v>
      </c>
      <c r="I2" s="10" t="s">
        <v>1706</v>
      </c>
      <c r="J2">
        <f>_xlfn.IFNA(LEFT(I2,LEN(I2)-1)*CHOOSE(MATCH(RIGHT(I2,1), {"K","M","B"},0),1000,1000000,1000000000),I2)</f>
        <v>1170000</v>
      </c>
      <c r="K2" s="10" t="s">
        <v>2228</v>
      </c>
      <c r="L2">
        <f>_xlfn.IFNA(LEFT(K2,LEN(K2)-1)*CHOOSE(MATCH(RIGHT(K2,1), {"K","M","B"},0),1000,1000000,1000000000),K2)</f>
        <v>192020</v>
      </c>
      <c r="M2" s="10" t="s">
        <v>53</v>
      </c>
      <c r="N2" s="33" t="str">
        <f>LEFT(M2,4)</f>
        <v>0.03</v>
      </c>
      <c r="O2">
        <f>N2+1</f>
        <v>1.03</v>
      </c>
      <c r="P2" s="10" t="s">
        <v>692</v>
      </c>
      <c r="Q2" s="33" t="str">
        <f>LEFT(P2,4)</f>
        <v>7.21</v>
      </c>
      <c r="R2">
        <f>Q2+1</f>
        <v>8.2100000000000009</v>
      </c>
      <c r="S2" s="10" t="s">
        <v>91</v>
      </c>
      <c r="T2">
        <f>_xlfn.IFNA(LEFT(S2,LEN(S2)-1)*CHOOSE(MATCH(RIGHT(S2,1), {"K","M","B"},0),1000,1000000,1000000000),S2)</f>
        <v>100000</v>
      </c>
      <c r="U2" s="10" t="s">
        <v>691</v>
      </c>
      <c r="V2">
        <f>_xlfn.IFNA(LEFT(U2,LEN(U2)-1)*CHOOSE(MATCH(RIGHT(U2,1), {"K","M","B"},0),1000,1000000,1000000000),U2)</f>
        <v>3420000</v>
      </c>
      <c r="W2" s="18">
        <v>44307</v>
      </c>
      <c r="X2" s="5">
        <v>44307</v>
      </c>
      <c r="Y2" s="5">
        <v>44312</v>
      </c>
      <c r="Z2">
        <f>Y2-X2</f>
        <v>5</v>
      </c>
      <c r="AA2" t="s">
        <v>1741</v>
      </c>
    </row>
    <row r="3" spans="1:27" ht="15.75" thickBot="1" x14ac:dyDescent="0.3">
      <c r="A3" t="s">
        <v>2066</v>
      </c>
      <c r="B3">
        <v>5</v>
      </c>
      <c r="C3" s="35" t="s">
        <v>2410</v>
      </c>
      <c r="D3" s="40" t="s">
        <v>2326</v>
      </c>
      <c r="E3" t="s">
        <v>1743</v>
      </c>
      <c r="F3" s="31" t="s">
        <v>2069</v>
      </c>
      <c r="G3" t="s">
        <v>1734</v>
      </c>
      <c r="H3" t="s">
        <v>2327</v>
      </c>
      <c r="I3" s="10" t="s">
        <v>2328</v>
      </c>
      <c r="J3">
        <f>_xlfn.IFNA(LEFT(I3,LEN(I3)-1)*CHOOSE(MATCH(RIGHT(I3,1), {"K","M","B"},0),1000,1000000,1000000000),I3)</f>
        <v>48400</v>
      </c>
      <c r="K3" s="10" t="s">
        <v>2329</v>
      </c>
      <c r="L3">
        <f>_xlfn.IFNA(LEFT(K3,LEN(K3)-1)*CHOOSE(MATCH(RIGHT(K3,1), {"K","M","B"},0),1000,1000000,1000000000),K3)</f>
        <v>179820</v>
      </c>
      <c r="M3" s="10" t="s">
        <v>162</v>
      </c>
      <c r="N3" s="33" t="str">
        <f>LEFT(M3,4)</f>
        <v>0.05</v>
      </c>
      <c r="O3">
        <f>N3+1</f>
        <v>1.05</v>
      </c>
      <c r="P3" s="10" t="s">
        <v>2330</v>
      </c>
      <c r="Q3" s="33" t="str">
        <f>LEFT(P3,4)</f>
        <v>2.08</v>
      </c>
      <c r="R3">
        <f>Q3+1</f>
        <v>3.08</v>
      </c>
      <c r="S3" s="10" t="s">
        <v>2331</v>
      </c>
      <c r="T3">
        <f>_xlfn.IFNA(LEFT(S3,LEN(S3)-1)*CHOOSE(MATCH(RIGHT(S3,1), {"K","M","B"},0),1000,1000000,1000000000),S3)</f>
        <v>445000</v>
      </c>
      <c r="U3" s="10" t="s">
        <v>619</v>
      </c>
      <c r="V3">
        <f>_xlfn.IFNA(LEFT(U3,LEN(U3)-1)*CHOOSE(MATCH(RIGHT(U3,1), {"K","M","B"},0),1000,1000000,1000000000),U3)</f>
        <v>3250000</v>
      </c>
      <c r="W3" s="18">
        <v>44333</v>
      </c>
      <c r="X3" s="5">
        <v>44333</v>
      </c>
      <c r="Y3" s="5">
        <v>44343</v>
      </c>
      <c r="Z3">
        <f>Y3-X3</f>
        <v>10</v>
      </c>
      <c r="AA3" t="s">
        <v>1741</v>
      </c>
    </row>
    <row r="4" spans="1:27" ht="15.75" thickBot="1" x14ac:dyDescent="0.3">
      <c r="A4" t="s">
        <v>2066</v>
      </c>
      <c r="B4">
        <v>5</v>
      </c>
      <c r="C4" s="32" t="s">
        <v>2381</v>
      </c>
      <c r="D4" t="s">
        <v>2152</v>
      </c>
      <c r="E4" t="s">
        <v>1743</v>
      </c>
      <c r="F4" t="s">
        <v>2069</v>
      </c>
      <c r="G4" t="s">
        <v>1734</v>
      </c>
      <c r="H4" t="s">
        <v>2153</v>
      </c>
      <c r="I4" s="10" t="s">
        <v>2154</v>
      </c>
      <c r="J4">
        <f>_xlfn.IFNA(LEFT(I4,LEN(I4)-1)*CHOOSE(MATCH(RIGHT(I4,1), {"K","M","B"},0),1000,1000000,1000000000),I4)</f>
        <v>812060</v>
      </c>
      <c r="K4" s="11">
        <v>210.94</v>
      </c>
      <c r="L4">
        <f>_xlfn.IFNA(LEFT(K4,LEN(K4)-1)*CHOOSE(MATCH(RIGHT(K4,1), {"K","M","B"},0),1000,1000000,1000000000),K4)</f>
        <v>210.94</v>
      </c>
      <c r="M4" s="10" t="s">
        <v>2155</v>
      </c>
      <c r="N4" s="33" t="str">
        <f>LEFT(M4,4)</f>
        <v>0.87</v>
      </c>
      <c r="O4">
        <f>N4+1</f>
        <v>1.87</v>
      </c>
      <c r="P4" s="10" t="s">
        <v>2156</v>
      </c>
      <c r="Q4" s="33" t="str">
        <f>LEFT(P4,5)</f>
        <v>27.35</v>
      </c>
      <c r="R4">
        <f>Q4+1</f>
        <v>28.35</v>
      </c>
      <c r="S4" s="10" t="s">
        <v>2091</v>
      </c>
      <c r="T4">
        <f>_xlfn.IFNA(LEFT(S4,LEN(S4)-1)*CHOOSE(MATCH(RIGHT(S4,1), {"K","M","B"},0),1000,1000000,1000000000),S4)</f>
        <v>112500</v>
      </c>
      <c r="U4" s="10" t="s">
        <v>920</v>
      </c>
      <c r="V4">
        <f>_xlfn.IFNA(LEFT(U4,LEN(U4)-1)*CHOOSE(MATCH(RIGHT(U4,1), {"K","M","B"},0),1000,1000000,1000000000),U4)</f>
        <v>237500</v>
      </c>
      <c r="W4" s="18">
        <v>44377</v>
      </c>
      <c r="X4" s="5">
        <v>44377</v>
      </c>
      <c r="Y4" s="5">
        <v>44514</v>
      </c>
      <c r="Z4">
        <f>Y4-X4</f>
        <v>137</v>
      </c>
      <c r="AA4" t="s">
        <v>1741</v>
      </c>
    </row>
    <row r="5" spans="1:27" ht="15.75" thickBot="1" x14ac:dyDescent="0.3">
      <c r="A5" t="s">
        <v>2066</v>
      </c>
      <c r="B5">
        <v>5</v>
      </c>
      <c r="C5" s="32" t="s">
        <v>2398</v>
      </c>
      <c r="D5" t="s">
        <v>2252</v>
      </c>
      <c r="E5" t="s">
        <v>1727</v>
      </c>
      <c r="F5" t="s">
        <v>2069</v>
      </c>
      <c r="G5" t="s">
        <v>334</v>
      </c>
      <c r="H5" t="s">
        <v>2253</v>
      </c>
      <c r="I5" s="10" t="s">
        <v>2254</v>
      </c>
      <c r="J5">
        <f>_xlfn.IFNA(LEFT(I5,LEN(I5)-1)*CHOOSE(MATCH(RIGHT(I5,1), {"K","M","B"},0),1000,1000000,1000000000),I5)</f>
        <v>213160</v>
      </c>
      <c r="K5" s="10" t="s">
        <v>2255</v>
      </c>
      <c r="L5">
        <f>_xlfn.IFNA(LEFT(K5,LEN(K5)-1)*CHOOSE(MATCH(RIGHT(K5,1), {"K","M","B"},0),1000,1000000,1000000000),K5)</f>
        <v>9710</v>
      </c>
      <c r="M5" s="10" t="s">
        <v>725</v>
      </c>
      <c r="N5" s="33" t="str">
        <f>LEFT(M5,4)</f>
        <v>0.09</v>
      </c>
      <c r="O5">
        <f>N5+1</f>
        <v>1.0900000000000001</v>
      </c>
      <c r="P5" s="10" t="s">
        <v>2256</v>
      </c>
      <c r="Q5" s="33" t="str">
        <f>LEFT(P5,4)</f>
        <v>5.63</v>
      </c>
      <c r="R5">
        <f>Q5+1</f>
        <v>6.63</v>
      </c>
      <c r="S5" s="10" t="s">
        <v>214</v>
      </c>
      <c r="T5">
        <f>_xlfn.IFNA(LEFT(S5,LEN(S5)-1)*CHOOSE(MATCH(RIGHT(S5,1), {"K","M","B"},0),1000,1000000,1000000000),S5)</f>
        <v>120000</v>
      </c>
      <c r="U5" s="10" t="s">
        <v>2257</v>
      </c>
      <c r="V5">
        <f>_xlfn.IFNA(LEFT(U5,LEN(U5)-1)*CHOOSE(MATCH(RIGHT(U5,1), {"K","M","B"},0),1000,1000000,1000000000),U5)</f>
        <v>1910000</v>
      </c>
      <c r="W5" s="18">
        <v>44319</v>
      </c>
      <c r="X5" s="5">
        <v>44319</v>
      </c>
      <c r="Y5" s="5">
        <v>44319</v>
      </c>
      <c r="Z5">
        <f>Y5-X5</f>
        <v>0</v>
      </c>
      <c r="AA5" t="s">
        <v>1741</v>
      </c>
    </row>
    <row r="6" spans="1:27" ht="15.75" thickBot="1" x14ac:dyDescent="0.3">
      <c r="A6" t="s">
        <v>2066</v>
      </c>
      <c r="B6">
        <v>5</v>
      </c>
      <c r="C6" s="32" t="s">
        <v>515</v>
      </c>
      <c r="D6" t="s">
        <v>516</v>
      </c>
      <c r="E6" t="s">
        <v>1727</v>
      </c>
      <c r="F6" t="s">
        <v>2069</v>
      </c>
      <c r="G6" t="s">
        <v>1734</v>
      </c>
      <c r="H6" t="s">
        <v>1843</v>
      </c>
      <c r="I6" s="10" t="s">
        <v>2221</v>
      </c>
      <c r="J6">
        <f>_xlfn.IFNA(LEFT(I6,LEN(I6)-1)*CHOOSE(MATCH(RIGHT(I6,1), {"K","M","B"},0),1000,1000000,1000000000),I6)</f>
        <v>187650</v>
      </c>
      <c r="K6" s="10" t="s">
        <v>2222</v>
      </c>
      <c r="L6">
        <f>_xlfn.IFNA(LEFT(K6,LEN(K6)-1)*CHOOSE(MATCH(RIGHT(K6,1), {"K","M","B"},0),1000,1000000,1000000000),K6)</f>
        <v>14110</v>
      </c>
      <c r="M6" s="10" t="s">
        <v>162</v>
      </c>
      <c r="N6" s="33" t="str">
        <f>LEFT(M6,4)</f>
        <v>0.05</v>
      </c>
      <c r="O6">
        <f>N6+1</f>
        <v>1.05</v>
      </c>
      <c r="P6" s="10" t="s">
        <v>694</v>
      </c>
      <c r="Q6" s="33" t="str">
        <f>LEFT(P6,4)</f>
        <v>7.97</v>
      </c>
      <c r="R6">
        <f>Q6+1</f>
        <v>8.9699999999999989</v>
      </c>
      <c r="S6" s="10" t="s">
        <v>237</v>
      </c>
      <c r="T6">
        <f>_xlfn.IFNA(LEFT(S6,LEN(S6)-1)*CHOOSE(MATCH(RIGHT(S6,1), {"K","M","B"},0),1000,1000000,1000000000),S6)</f>
        <v>135000</v>
      </c>
      <c r="U6" s="10" t="s">
        <v>177</v>
      </c>
      <c r="V6">
        <f>_xlfn.IFNA(LEFT(U6,LEN(U6)-1)*CHOOSE(MATCH(RIGHT(U6,1), {"K","M","B"},0),1000,1000000,1000000000),U6)</f>
        <v>2390000</v>
      </c>
      <c r="W6" s="18">
        <v>44318</v>
      </c>
      <c r="X6" s="5">
        <v>44318</v>
      </c>
      <c r="Y6" s="5">
        <v>44325</v>
      </c>
      <c r="Z6">
        <f>Y6-X6</f>
        <v>7</v>
      </c>
      <c r="AA6" t="s">
        <v>1741</v>
      </c>
    </row>
    <row r="7" spans="1:27" ht="15.75" thickBot="1" x14ac:dyDescent="0.3">
      <c r="A7" t="s">
        <v>2066</v>
      </c>
      <c r="B7">
        <v>5</v>
      </c>
      <c r="C7" s="35" t="s">
        <v>2317</v>
      </c>
      <c r="D7" s="40" t="s">
        <v>2317</v>
      </c>
      <c r="E7" t="s">
        <v>1863</v>
      </c>
      <c r="F7" s="42" t="s">
        <v>2069</v>
      </c>
      <c r="G7" t="s">
        <v>1734</v>
      </c>
      <c r="H7" t="s">
        <v>2318</v>
      </c>
      <c r="I7" s="10" t="s">
        <v>2319</v>
      </c>
      <c r="J7">
        <f>_xlfn.IFNA(LEFT(I7,LEN(I7)-1)*CHOOSE(MATCH(RIGHT(I7,1), {"K","M","B"},0),1000,1000000,1000000000),I7)</f>
        <v>87400</v>
      </c>
      <c r="K7" s="10" t="s">
        <v>2320</v>
      </c>
      <c r="L7">
        <f>_xlfn.IFNA(LEFT(K7,LEN(K7)-1)*CHOOSE(MATCH(RIGHT(K7,1), {"K","M","B"},0),1000,1000000,1000000000),K7)</f>
        <v>6230</v>
      </c>
      <c r="M7" s="10" t="s">
        <v>587</v>
      </c>
      <c r="N7" s="33" t="str">
        <f>LEFT(M7,4)</f>
        <v>0.13</v>
      </c>
      <c r="O7">
        <f>N7+1</f>
        <v>1.1299999999999999</v>
      </c>
      <c r="P7" s="10" t="s">
        <v>2321</v>
      </c>
      <c r="Q7" s="33" t="str">
        <f>LEFT(P7,4)</f>
        <v>2.16</v>
      </c>
      <c r="R7">
        <f>Q7+1</f>
        <v>3.16</v>
      </c>
      <c r="S7" s="10" t="s">
        <v>2322</v>
      </c>
      <c r="T7">
        <f>_xlfn.IFNA(LEFT(S7,LEN(S7)-1)*CHOOSE(MATCH(RIGHT(S7,1), {"K","M","B"},0),1000,1000000,1000000000),S7)</f>
        <v>370000</v>
      </c>
      <c r="U7" s="10" t="s">
        <v>189</v>
      </c>
      <c r="V7">
        <f>_xlfn.IFNA(LEFT(U7,LEN(U7)-1)*CHOOSE(MATCH(RIGHT(U7,1), {"K","M","B"},0),1000,1000000,1000000000),U7)</f>
        <v>1950000</v>
      </c>
      <c r="W7" s="18">
        <v>44640</v>
      </c>
      <c r="X7" s="5">
        <v>44640</v>
      </c>
      <c r="Y7" s="5">
        <v>44644</v>
      </c>
      <c r="Z7">
        <f>Y7-X7</f>
        <v>4</v>
      </c>
      <c r="AA7" t="s">
        <v>1741</v>
      </c>
    </row>
    <row r="8" spans="1:27" ht="15.75" thickBot="1" x14ac:dyDescent="0.3">
      <c r="A8" t="s">
        <v>2066</v>
      </c>
      <c r="B8">
        <v>5</v>
      </c>
      <c r="C8" s="35" t="s">
        <v>2416</v>
      </c>
      <c r="D8" s="40" t="s">
        <v>2356</v>
      </c>
      <c r="E8" t="s">
        <v>1727</v>
      </c>
      <c r="F8" s="42" t="s">
        <v>2069</v>
      </c>
      <c r="G8" t="s">
        <v>1728</v>
      </c>
      <c r="H8" t="s">
        <v>2357</v>
      </c>
      <c r="I8" s="10" t="s">
        <v>2358</v>
      </c>
      <c r="J8">
        <f>_xlfn.IFNA(LEFT(I8,LEN(I8)-1)*CHOOSE(MATCH(RIGHT(I8,1), {"K","M","B"},0),1000,1000000,1000000000),I8)</f>
        <v>253200</v>
      </c>
      <c r="K8" s="10" t="s">
        <v>2359</v>
      </c>
      <c r="L8">
        <f>_xlfn.IFNA(LEFT(K8,LEN(K8)-1)*CHOOSE(MATCH(RIGHT(K8,1), {"K","M","B"},0),1000,1000000,1000000000),K8)</f>
        <v>245390</v>
      </c>
      <c r="M8" s="10" t="s">
        <v>1036</v>
      </c>
      <c r="N8" s="33" t="str">
        <f>LEFT(M8,4)</f>
        <v>0.02</v>
      </c>
      <c r="O8">
        <f>N8+1</f>
        <v>1.02</v>
      </c>
      <c r="P8" s="10" t="s">
        <v>2360</v>
      </c>
      <c r="Q8" s="33" t="str">
        <f>LEFT(P8,4)</f>
        <v>1.09</v>
      </c>
      <c r="R8">
        <f>Q8+1</f>
        <v>2.09</v>
      </c>
      <c r="S8" s="10" t="s">
        <v>584</v>
      </c>
      <c r="T8">
        <f>_xlfn.IFNA(LEFT(S8,LEN(S8)-1)*CHOOSE(MATCH(RIGHT(S8,1), {"K","M","B"},0),1000,1000000,1000000000),S8)</f>
        <v>1500000</v>
      </c>
      <c r="U8" s="10" t="s">
        <v>748</v>
      </c>
      <c r="V8">
        <f>_xlfn.IFNA(LEFT(U8,LEN(U8)-1)*CHOOSE(MATCH(RIGHT(U8,1), {"K","M","B"},0),1000,1000000,1000000000),U8)</f>
        <v>3500000</v>
      </c>
      <c r="W8" s="18">
        <v>44518</v>
      </c>
      <c r="X8" s="5">
        <v>44518</v>
      </c>
      <c r="Y8" s="5">
        <v>44521</v>
      </c>
      <c r="Z8">
        <f>Y8-X8</f>
        <v>3</v>
      </c>
      <c r="AA8" t="s">
        <v>1741</v>
      </c>
    </row>
    <row r="9" spans="1:27" ht="15.75" thickBot="1" x14ac:dyDescent="0.3">
      <c r="A9" t="s">
        <v>2066</v>
      </c>
      <c r="B9">
        <v>5</v>
      </c>
      <c r="C9" s="32" t="s">
        <v>2379</v>
      </c>
      <c r="D9" t="s">
        <v>2142</v>
      </c>
      <c r="E9" t="s">
        <v>1743</v>
      </c>
      <c r="F9" t="s">
        <v>2077</v>
      </c>
      <c r="G9" t="s">
        <v>334</v>
      </c>
      <c r="H9" t="s">
        <v>2143</v>
      </c>
      <c r="I9" s="10" t="s">
        <v>2144</v>
      </c>
      <c r="J9">
        <f>_xlfn.IFNA(LEFT(I9,LEN(I9)-1)*CHOOSE(MATCH(RIGHT(I9,1), {"K","M","B"},0),1000,1000000,1000000000),I9)</f>
        <v>79870</v>
      </c>
      <c r="K9" s="10" t="s">
        <v>2145</v>
      </c>
      <c r="L9">
        <f>_xlfn.IFNA(LEFT(K9,LEN(K9)-1)*CHOOSE(MATCH(RIGHT(K9,1), {"K","M","B"},0),1000,1000000,1000000000),K9)</f>
        <v>37820</v>
      </c>
      <c r="M9" s="10" t="s">
        <v>642</v>
      </c>
      <c r="N9" s="33" t="str">
        <f>LEFT(M9,4)</f>
        <v>0.10</v>
      </c>
      <c r="O9">
        <f>N9+1</f>
        <v>1.1000000000000001</v>
      </c>
      <c r="P9" s="10" t="s">
        <v>2146</v>
      </c>
      <c r="Q9" s="33" t="str">
        <f>LEFT(P9,5)</f>
        <v>36.26</v>
      </c>
      <c r="R9">
        <f>Q9+1</f>
        <v>37.26</v>
      </c>
      <c r="S9" s="10" t="s">
        <v>172</v>
      </c>
      <c r="T9">
        <f>_xlfn.IFNA(LEFT(S9,LEN(S9)-1)*CHOOSE(MATCH(RIGHT(S9,1), {"K","M","B"},0),1000,1000000,1000000000),S9)</f>
        <v>200000</v>
      </c>
      <c r="U9" s="10" t="s">
        <v>618</v>
      </c>
      <c r="V9">
        <f>_xlfn.IFNA(LEFT(U9,LEN(U9)-1)*CHOOSE(MATCH(RIGHT(U9,1), {"K","M","B"},0),1000,1000000,1000000000),U9)</f>
        <v>1900000</v>
      </c>
      <c r="W9" s="18">
        <v>44531</v>
      </c>
      <c r="X9" s="5">
        <v>44531</v>
      </c>
      <c r="Y9" s="5">
        <v>44531</v>
      </c>
      <c r="Z9">
        <f>Y9-X9</f>
        <v>0</v>
      </c>
      <c r="AA9" t="s">
        <v>1741</v>
      </c>
    </row>
    <row r="10" spans="1:27" ht="15.75" thickBot="1" x14ac:dyDescent="0.3">
      <c r="A10" t="s">
        <v>2066</v>
      </c>
      <c r="B10">
        <v>5</v>
      </c>
      <c r="C10" s="32" t="s">
        <v>2394</v>
      </c>
      <c r="D10" t="s">
        <v>2223</v>
      </c>
      <c r="E10" t="s">
        <v>1727</v>
      </c>
      <c r="F10" t="s">
        <v>2069</v>
      </c>
      <c r="G10" t="s">
        <v>334</v>
      </c>
      <c r="H10" t="s">
        <v>2224</v>
      </c>
      <c r="I10" s="10" t="s">
        <v>2225</v>
      </c>
      <c r="J10">
        <f>_xlfn.IFNA(LEFT(I10,LEN(I10)-1)*CHOOSE(MATCH(RIGHT(I10,1), {"K","M","B"},0),1000,1000000,1000000000),I10)</f>
        <v>867900</v>
      </c>
      <c r="K10" s="10" t="s">
        <v>2226</v>
      </c>
      <c r="L10">
        <f>_xlfn.IFNA(LEFT(K10,LEN(K10)-1)*CHOOSE(MATCH(RIGHT(K10,1), {"K","M","B"},0),1000,1000000,1000000000),K10)</f>
        <v>763480</v>
      </c>
      <c r="M10" s="10" t="s">
        <v>816</v>
      </c>
      <c r="N10" s="33" t="str">
        <f>LEFT(M10,4)</f>
        <v>0.19</v>
      </c>
      <c r="O10">
        <f>N10+1</f>
        <v>1.19</v>
      </c>
      <c r="P10" s="10" t="s">
        <v>2227</v>
      </c>
      <c r="Q10" s="33" t="str">
        <f>LEFT(P10,4)</f>
        <v>7.54</v>
      </c>
      <c r="R10">
        <f>Q10+1</f>
        <v>8.5399999999999991</v>
      </c>
      <c r="S10" s="10" t="s">
        <v>198</v>
      </c>
      <c r="T10">
        <f>_xlfn.IFNA(LEFT(S10,LEN(S10)-1)*CHOOSE(MATCH(RIGHT(S10,1), {"K","M","B"},0),1000,1000000,1000000000),S10)</f>
        <v>700000</v>
      </c>
      <c r="U10" s="10" t="s">
        <v>567</v>
      </c>
      <c r="V10">
        <f>_xlfn.IFNA(LEFT(U10,LEN(U10)-1)*CHOOSE(MATCH(RIGHT(U10,1), {"K","M","B"},0),1000,1000000,1000000000),U10)</f>
        <v>1400000</v>
      </c>
      <c r="W10" s="18">
        <v>44552</v>
      </c>
      <c r="X10" s="5">
        <v>44552</v>
      </c>
      <c r="Y10" s="5">
        <v>44556</v>
      </c>
      <c r="Z10">
        <f>Y10-X10</f>
        <v>4</v>
      </c>
      <c r="AA10" t="s">
        <v>1741</v>
      </c>
    </row>
    <row r="11" spans="1:27" ht="15.75" thickBot="1" x14ac:dyDescent="0.3">
      <c r="A11" t="s">
        <v>2066</v>
      </c>
      <c r="B11">
        <v>5</v>
      </c>
      <c r="C11" s="32" t="s">
        <v>2399</v>
      </c>
      <c r="D11" t="s">
        <v>2258</v>
      </c>
      <c r="E11" t="s">
        <v>1743</v>
      </c>
      <c r="F11" t="s">
        <v>2077</v>
      </c>
      <c r="G11" t="s">
        <v>1754</v>
      </c>
      <c r="H11" t="s">
        <v>2259</v>
      </c>
      <c r="I11" s="10" t="s">
        <v>2260</v>
      </c>
      <c r="J11">
        <f>_xlfn.IFNA(LEFT(I11,LEN(I11)-1)*CHOOSE(MATCH(RIGHT(I11,1), {"K","M","B"},0),1000,1000000,1000000000),I11)</f>
        <v>81560</v>
      </c>
      <c r="K11" s="10" t="s">
        <v>2261</v>
      </c>
      <c r="L11">
        <f>_xlfn.IFNA(LEFT(K11,LEN(K11)-1)*CHOOSE(MATCH(RIGHT(K11,1), {"K","M","B"},0),1000,1000000,1000000000),K11)</f>
        <v>422220</v>
      </c>
      <c r="M11" s="10" t="s">
        <v>186</v>
      </c>
      <c r="N11" s="33" t="str">
        <f>LEFT(M11,4)</f>
        <v>0.25</v>
      </c>
      <c r="O11">
        <f>N11+1</f>
        <v>1.25</v>
      </c>
      <c r="P11" s="10" t="s">
        <v>2262</v>
      </c>
      <c r="Q11" s="33" t="str">
        <f>LEFT(P11,4)</f>
        <v>5.41</v>
      </c>
      <c r="R11">
        <f>Q11+1</f>
        <v>6.41</v>
      </c>
      <c r="S11" s="10" t="s">
        <v>571</v>
      </c>
      <c r="T11">
        <f>_xlfn.IFNA(LEFT(S11,LEN(S11)-1)*CHOOSE(MATCH(RIGHT(S11,1), {"K","M","B"},0),1000,1000000,1000000000),S11)</f>
        <v>300000</v>
      </c>
      <c r="U11" s="10" t="s">
        <v>1638</v>
      </c>
      <c r="V11">
        <f>_xlfn.IFNA(LEFT(U11,LEN(U11)-1)*CHOOSE(MATCH(RIGHT(U11,1), {"K","M","B"},0),1000,1000000,1000000000),U11)</f>
        <v>1150000</v>
      </c>
      <c r="W11" s="18">
        <v>44584</v>
      </c>
      <c r="X11" s="5">
        <v>44584</v>
      </c>
      <c r="Y11" s="5">
        <v>44598</v>
      </c>
      <c r="Z11">
        <f>Y11-X11</f>
        <v>14</v>
      </c>
      <c r="AA11" t="s">
        <v>1741</v>
      </c>
    </row>
    <row r="12" spans="1:27" ht="15.75" thickBot="1" x14ac:dyDescent="0.3">
      <c r="A12" t="s">
        <v>2066</v>
      </c>
      <c r="B12">
        <v>5</v>
      </c>
      <c r="C12" s="32" t="s">
        <v>2377</v>
      </c>
      <c r="D12" t="s">
        <v>2131</v>
      </c>
      <c r="E12" t="s">
        <v>1743</v>
      </c>
      <c r="F12" t="s">
        <v>2069</v>
      </c>
      <c r="G12" t="s">
        <v>1734</v>
      </c>
      <c r="H12" t="s">
        <v>2132</v>
      </c>
      <c r="I12" s="10" t="s">
        <v>2133</v>
      </c>
      <c r="J12">
        <f>_xlfn.IFNA(LEFT(I12,LEN(I12)-1)*CHOOSE(MATCH(RIGHT(I12,1), {"K","M","B"},0),1000,1000000,1000000000),I12)</f>
        <v>406060</v>
      </c>
      <c r="K12" s="11">
        <v>580.58000000000004</v>
      </c>
      <c r="L12">
        <f>_xlfn.IFNA(LEFT(K12,LEN(K12)-1)*CHOOSE(MATCH(RIGHT(K12,1), {"K","M","B"},0),1000,1000000,1000000000),K12)</f>
        <v>580.58000000000004</v>
      </c>
      <c r="M12" s="10" t="s">
        <v>2134</v>
      </c>
      <c r="N12" s="33" t="str">
        <f>LEFT(M12,4)</f>
        <v>2.03</v>
      </c>
      <c r="O12">
        <f>N12+1</f>
        <v>3.03</v>
      </c>
      <c r="P12" s="10" t="s">
        <v>2135</v>
      </c>
      <c r="Q12" s="33" t="str">
        <f>LEFT(P12,5)</f>
        <v>39.60</v>
      </c>
      <c r="R12">
        <f>Q12+1</f>
        <v>40.6</v>
      </c>
      <c r="S12" s="10" t="s">
        <v>1226</v>
      </c>
      <c r="T12">
        <f>_xlfn.IFNA(LEFT(S12,LEN(S12)-1)*CHOOSE(MATCH(RIGHT(S12,1), {"K","M","B"},0),1000,1000000,1000000000),S12)</f>
        <v>90000</v>
      </c>
      <c r="U12" s="10" t="s">
        <v>1226</v>
      </c>
      <c r="V12">
        <f>_xlfn.IFNA(LEFT(U12,LEN(U12)-1)*CHOOSE(MATCH(RIGHT(U12,1), {"K","M","B"},0),1000,1000000,1000000000),U12)</f>
        <v>90000</v>
      </c>
      <c r="W12" s="18">
        <v>44434</v>
      </c>
      <c r="X12" s="5">
        <v>44434</v>
      </c>
      <c r="Y12" s="5">
        <v>44530</v>
      </c>
      <c r="Z12">
        <f>Y12-X12</f>
        <v>96</v>
      </c>
      <c r="AA12" t="s">
        <v>1741</v>
      </c>
    </row>
    <row r="13" spans="1:27" ht="15.75" thickBot="1" x14ac:dyDescent="0.3">
      <c r="A13" t="s">
        <v>2066</v>
      </c>
      <c r="B13">
        <v>5</v>
      </c>
      <c r="C13" s="32" t="s">
        <v>2067</v>
      </c>
      <c r="D13" t="s">
        <v>2068</v>
      </c>
      <c r="E13" t="s">
        <v>1743</v>
      </c>
      <c r="F13" t="s">
        <v>2069</v>
      </c>
      <c r="G13" t="s">
        <v>1734</v>
      </c>
      <c r="H13" t="s">
        <v>2070</v>
      </c>
      <c r="I13" s="10" t="s">
        <v>2071</v>
      </c>
      <c r="J13">
        <f>_xlfn.IFNA(LEFT(I13,LEN(I13)-1)*CHOOSE(MATCH(RIGHT(I13,1), {"K","M","B"},0),1000,1000000,1000000000),I13)</f>
        <v>685850</v>
      </c>
      <c r="K13" s="10" t="s">
        <v>2072</v>
      </c>
      <c r="L13">
        <f>_xlfn.IFNA(LEFT(K13,LEN(K13)-1)*CHOOSE(MATCH(RIGHT(K13,1), {"K","M","B"},0),1000,1000000,1000000000),K13)</f>
        <v>24240</v>
      </c>
      <c r="M13" s="10" t="s">
        <v>2073</v>
      </c>
      <c r="N13" s="33" t="str">
        <f>LEFT(M13,4)</f>
        <v>1.47</v>
      </c>
      <c r="O13">
        <f>N13+1</f>
        <v>2.4699999999999998</v>
      </c>
      <c r="P13" s="10" t="s">
        <v>2074</v>
      </c>
      <c r="Q13" s="33" t="str">
        <f>LEFT(P13,6)</f>
        <v>333.38</v>
      </c>
      <c r="R13">
        <f>Q13+1</f>
        <v>334.38</v>
      </c>
      <c r="S13" s="10" t="s">
        <v>120</v>
      </c>
      <c r="T13">
        <f>_xlfn.IFNA(LEFT(S13,LEN(S13)-1)*CHOOSE(MATCH(RIGHT(S13,1), {"K","M","B"},0),1000,1000000,1000000000),S13)</f>
        <v>125000</v>
      </c>
      <c r="U13" s="10" t="s">
        <v>1099</v>
      </c>
      <c r="V13">
        <f>_xlfn.IFNA(LEFT(U13,LEN(U13)-1)*CHOOSE(MATCH(RIGHT(U13,1), {"K","M","B"},0),1000,1000000,1000000000),U13)</f>
        <v>225000</v>
      </c>
      <c r="W13" s="18">
        <v>44445</v>
      </c>
      <c r="X13" s="5">
        <v>44445</v>
      </c>
      <c r="Y13" s="5">
        <v>44502</v>
      </c>
      <c r="Z13">
        <f>Y13-X13</f>
        <v>57</v>
      </c>
      <c r="AA13" t="s">
        <v>1741</v>
      </c>
    </row>
    <row r="14" spans="1:27" ht="15.75" thickBot="1" x14ac:dyDescent="0.3">
      <c r="A14" t="s">
        <v>2066</v>
      </c>
      <c r="B14">
        <v>5</v>
      </c>
      <c r="C14" s="32" t="s">
        <v>2397</v>
      </c>
      <c r="D14" t="s">
        <v>2245</v>
      </c>
      <c r="E14" t="s">
        <v>1743</v>
      </c>
      <c r="F14" t="s">
        <v>2077</v>
      </c>
      <c r="G14" t="s">
        <v>334</v>
      </c>
      <c r="H14" t="s">
        <v>2246</v>
      </c>
      <c r="I14" s="10" t="s">
        <v>2247</v>
      </c>
      <c r="J14">
        <f>_xlfn.IFNA(LEFT(I14,LEN(I14)-1)*CHOOSE(MATCH(RIGHT(I14,1), {"K","M","B"},0),1000,1000000,1000000000),I14)</f>
        <v>17110</v>
      </c>
      <c r="K14" s="10" t="s">
        <v>2248</v>
      </c>
      <c r="L14">
        <f>_xlfn.IFNA(LEFT(K14,LEN(K14)-1)*CHOOSE(MATCH(RIGHT(K14,1), {"K","M","B"},0),1000,1000000,1000000000),K14)</f>
        <v>6200</v>
      </c>
      <c r="M14" s="10" t="s">
        <v>162</v>
      </c>
      <c r="N14" s="33" t="str">
        <f>LEFT(M14,4)</f>
        <v>0.05</v>
      </c>
      <c r="O14">
        <f>N14+1</f>
        <v>1.05</v>
      </c>
      <c r="P14" s="10" t="s">
        <v>2249</v>
      </c>
      <c r="Q14" s="33" t="str">
        <f>LEFT(P14,4)</f>
        <v>5.78</v>
      </c>
      <c r="R14">
        <f>Q14+1</f>
        <v>6.78</v>
      </c>
      <c r="S14" s="10" t="s">
        <v>2250</v>
      </c>
      <c r="T14">
        <f>_xlfn.IFNA(LEFT(S14,LEN(S14)-1)*CHOOSE(MATCH(RIGHT(S14,1), {"K","M","B"},0),1000,1000000,1000000000),S14)</f>
        <v>175020</v>
      </c>
      <c r="U14" s="10" t="s">
        <v>2251</v>
      </c>
      <c r="V14">
        <f>_xlfn.IFNA(LEFT(U14,LEN(U14)-1)*CHOOSE(MATCH(RIGHT(U14,1), {"K","M","B"},0),1000,1000000,1000000000),U14)</f>
        <v>955020</v>
      </c>
      <c r="W14" s="18">
        <v>44558</v>
      </c>
      <c r="X14" s="5">
        <v>44558</v>
      </c>
      <c r="Y14" s="5">
        <v>44558</v>
      </c>
      <c r="Z14">
        <f>Y14-X14</f>
        <v>0</v>
      </c>
      <c r="AA14" t="s">
        <v>1741</v>
      </c>
    </row>
    <row r="15" spans="1:27" ht="15.75" thickBot="1" x14ac:dyDescent="0.3">
      <c r="A15" t="s">
        <v>2066</v>
      </c>
      <c r="B15">
        <v>5</v>
      </c>
      <c r="C15" s="32" t="s">
        <v>2402</v>
      </c>
      <c r="D15" t="s">
        <v>2276</v>
      </c>
      <c r="E15" t="s">
        <v>1743</v>
      </c>
      <c r="F15" t="s">
        <v>2077</v>
      </c>
      <c r="G15" t="s">
        <v>334</v>
      </c>
      <c r="H15" t="s">
        <v>2277</v>
      </c>
      <c r="I15" s="10" t="s">
        <v>2278</v>
      </c>
      <c r="J15">
        <f>_xlfn.IFNA(LEFT(I15,LEN(I15)-1)*CHOOSE(MATCH(RIGHT(I15,1), {"K","M","B"},0),1000,1000000,1000000000),I15)</f>
        <v>47650</v>
      </c>
      <c r="K15" s="11">
        <v>313.04000000000002</v>
      </c>
      <c r="L15">
        <f>_xlfn.IFNA(LEFT(K15,LEN(K15)-1)*CHOOSE(MATCH(RIGHT(K15,1), {"K","M","B"},0),1000,1000000,1000000000),K15)</f>
        <v>313.04000000000002</v>
      </c>
      <c r="M15" s="10" t="s">
        <v>53</v>
      </c>
      <c r="N15" s="33" t="str">
        <f>LEFT(M15,4)</f>
        <v>0.03</v>
      </c>
      <c r="O15">
        <f>N15+1</f>
        <v>1.03</v>
      </c>
      <c r="P15" s="10" t="s">
        <v>2279</v>
      </c>
      <c r="Q15" s="33" t="str">
        <f>LEFT(P15,4)</f>
        <v>4.30</v>
      </c>
      <c r="R15">
        <f>Q15+1</f>
        <v>5.3</v>
      </c>
      <c r="S15" s="10" t="s">
        <v>120</v>
      </c>
      <c r="T15">
        <f>_xlfn.IFNA(LEFT(S15,LEN(S15)-1)*CHOOSE(MATCH(RIGHT(S15,1), {"K","M","B"},0),1000,1000000,1000000000),S15)</f>
        <v>125000</v>
      </c>
      <c r="U15" s="10" t="s">
        <v>1370</v>
      </c>
      <c r="V15">
        <f>_xlfn.IFNA(LEFT(U15,LEN(U15)-1)*CHOOSE(MATCH(RIGHT(U15,1), {"K","M","B"},0),1000,1000000,1000000000),U15)</f>
        <v>1880000</v>
      </c>
      <c r="W15" s="18">
        <v>44537</v>
      </c>
      <c r="X15" s="5">
        <v>44537</v>
      </c>
      <c r="Y15" s="5">
        <v>44538</v>
      </c>
      <c r="Z15">
        <f>Y15-X15</f>
        <v>1</v>
      </c>
      <c r="AA15" t="s">
        <v>1741</v>
      </c>
    </row>
    <row r="16" spans="1:27" ht="15.75" thickBot="1" x14ac:dyDescent="0.3">
      <c r="A16" t="s">
        <v>2066</v>
      </c>
      <c r="B16">
        <v>5</v>
      </c>
      <c r="C16" s="35" t="s">
        <v>1192</v>
      </c>
      <c r="D16" s="40" t="s">
        <v>1193</v>
      </c>
      <c r="E16" t="s">
        <v>1743</v>
      </c>
      <c r="F16" s="43" t="s">
        <v>2077</v>
      </c>
      <c r="G16" t="s">
        <v>1728</v>
      </c>
      <c r="H16" t="s">
        <v>1931</v>
      </c>
      <c r="I16" s="10" t="s">
        <v>1116</v>
      </c>
      <c r="J16">
        <f>_xlfn.IFNA(LEFT(I16,LEN(I16)-1)*CHOOSE(MATCH(RIGHT(I16,1), {"K","M","B"},0),1000,1000000,1000000000),I16)</f>
        <v>1090000</v>
      </c>
      <c r="K16" s="11">
        <v>48.12</v>
      </c>
      <c r="L16">
        <f>_xlfn.IFNA(LEFT(K16,LEN(K16)-1)*CHOOSE(MATCH(RIGHT(K16,1), {"K","M","B"},0),1000,1000000,1000000000),K16)</f>
        <v>48.12</v>
      </c>
      <c r="M16" s="10" t="s">
        <v>53</v>
      </c>
      <c r="N16" s="33" t="str">
        <f>LEFT(M16,4)</f>
        <v>0.03</v>
      </c>
      <c r="O16">
        <f>N16+1</f>
        <v>1.03</v>
      </c>
      <c r="P16" s="10" t="s">
        <v>1118</v>
      </c>
      <c r="Q16" s="33" t="str">
        <f>LEFT(P16,4)</f>
        <v>1.58</v>
      </c>
      <c r="R16">
        <f>Q16+1</f>
        <v>2.58</v>
      </c>
      <c r="S16" s="10" t="s">
        <v>172</v>
      </c>
      <c r="T16">
        <f>_xlfn.IFNA(LEFT(S16,LEN(S16)-1)*CHOOSE(MATCH(RIGHT(S16,1), {"K","M","B"},0),1000,1000000,1000000000),S16)</f>
        <v>200000</v>
      </c>
      <c r="U16" s="10" t="s">
        <v>594</v>
      </c>
      <c r="V16">
        <f>_xlfn.IFNA(LEFT(U16,LEN(U16)-1)*CHOOSE(MATCH(RIGHT(U16,1), {"K","M","B"},0),1000,1000000,1000000000),U16)</f>
        <v>600000</v>
      </c>
      <c r="W16" s="18">
        <v>44361</v>
      </c>
      <c r="X16" s="5">
        <v>44361</v>
      </c>
      <c r="Y16" s="5">
        <v>44432</v>
      </c>
      <c r="Z16">
        <f>Y16-X16</f>
        <v>71</v>
      </c>
      <c r="AA16" t="s">
        <v>1741</v>
      </c>
    </row>
    <row r="17" spans="1:27" ht="15.75" thickBot="1" x14ac:dyDescent="0.3">
      <c r="A17" t="s">
        <v>2066</v>
      </c>
      <c r="B17">
        <v>5</v>
      </c>
      <c r="C17" s="32" t="s">
        <v>2084</v>
      </c>
      <c r="D17" t="s">
        <v>2085</v>
      </c>
      <c r="E17" t="s">
        <v>1743</v>
      </c>
      <c r="F17" t="s">
        <v>2069</v>
      </c>
      <c r="G17" t="s">
        <v>1734</v>
      </c>
      <c r="H17" t="s">
        <v>2086</v>
      </c>
      <c r="I17" s="10" t="s">
        <v>2087</v>
      </c>
      <c r="J17">
        <f>_xlfn.IFNA(LEFT(I17,LEN(I17)-1)*CHOOSE(MATCH(RIGHT(I17,1), {"K","M","B"},0),1000,1000000,1000000000),I17)</f>
        <v>10830000</v>
      </c>
      <c r="K17" s="10" t="s">
        <v>2088</v>
      </c>
      <c r="L17">
        <f>_xlfn.IFNA(LEFT(K17,LEN(K17)-1)*CHOOSE(MATCH(RIGHT(K17,1), {"K","M","B"},0),1000,1000000,1000000000),K17)</f>
        <v>44330</v>
      </c>
      <c r="M17" s="10" t="s">
        <v>2089</v>
      </c>
      <c r="N17" s="33" t="str">
        <f>LEFT(M17,4)</f>
        <v>5.31</v>
      </c>
      <c r="O17">
        <f>N17+1</f>
        <v>6.31</v>
      </c>
      <c r="P17" s="10" t="s">
        <v>2090</v>
      </c>
      <c r="Q17" s="33" t="str">
        <f>LEFT(P17,6)</f>
        <v>236.55</v>
      </c>
      <c r="R17">
        <f>Q17+1</f>
        <v>237.55</v>
      </c>
      <c r="S17" s="10" t="s">
        <v>2091</v>
      </c>
      <c r="T17">
        <f>_xlfn.IFNA(LEFT(S17,LEN(S17)-1)*CHOOSE(MATCH(RIGHT(S17,1), {"K","M","B"},0),1000,1000000,1000000000),S17)</f>
        <v>112500</v>
      </c>
      <c r="U17" s="10" t="s">
        <v>2091</v>
      </c>
      <c r="V17">
        <f>_xlfn.IFNA(LEFT(U17,LEN(U17)-1)*CHOOSE(MATCH(RIGHT(U17,1), {"K","M","B"},0),1000,1000000,1000000000),U17)</f>
        <v>112500</v>
      </c>
      <c r="W17" s="18">
        <v>44468</v>
      </c>
      <c r="X17" s="5">
        <v>44468</v>
      </c>
      <c r="Y17" s="5">
        <v>44517</v>
      </c>
      <c r="Z17">
        <f>Y17-X17</f>
        <v>49</v>
      </c>
      <c r="AA17" t="s">
        <v>1741</v>
      </c>
    </row>
    <row r="18" spans="1:27" ht="15.75" thickBot="1" x14ac:dyDescent="0.3">
      <c r="A18" t="s">
        <v>2066</v>
      </c>
      <c r="B18">
        <v>5</v>
      </c>
      <c r="C18" s="32" t="s">
        <v>2395</v>
      </c>
      <c r="D18" t="s">
        <v>2231</v>
      </c>
      <c r="E18" t="s">
        <v>1743</v>
      </c>
      <c r="F18" t="s">
        <v>2077</v>
      </c>
      <c r="G18" t="s">
        <v>1739</v>
      </c>
      <c r="H18" t="s">
        <v>2232</v>
      </c>
      <c r="I18" s="10" t="s">
        <v>2233</v>
      </c>
      <c r="J18">
        <f>_xlfn.IFNA(LEFT(I18,LEN(I18)-1)*CHOOSE(MATCH(RIGHT(I18,1), {"K","M","B"},0),1000,1000000,1000000000),I18)</f>
        <v>24410</v>
      </c>
      <c r="K18" s="10" t="s">
        <v>2234</v>
      </c>
      <c r="L18">
        <f>_xlfn.IFNA(LEFT(K18,LEN(K18)-1)*CHOOSE(MATCH(RIGHT(K18,1), {"K","M","B"},0),1000,1000000,1000000000),K18)</f>
        <v>1910</v>
      </c>
      <c r="M18" s="10" t="s">
        <v>725</v>
      </c>
      <c r="N18" s="33" t="str">
        <f>LEFT(M18,4)</f>
        <v>0.09</v>
      </c>
      <c r="O18">
        <f>N18+1</f>
        <v>1.0900000000000001</v>
      </c>
      <c r="P18" s="10" t="s">
        <v>2235</v>
      </c>
      <c r="Q18" s="33" t="str">
        <f>LEFT(P18,4)</f>
        <v>6.12</v>
      </c>
      <c r="R18">
        <f>Q18+1</f>
        <v>7.12</v>
      </c>
      <c r="S18" s="10" t="s">
        <v>2236</v>
      </c>
      <c r="T18">
        <f>_xlfn.IFNA(LEFT(S18,LEN(S18)-1)*CHOOSE(MATCH(RIGHT(S18,1), {"K","M","B"},0),1000,1000000,1000000000),S18)</f>
        <v>63000</v>
      </c>
      <c r="U18" s="10" t="s">
        <v>2237</v>
      </c>
      <c r="V18">
        <f>_xlfn.IFNA(LEFT(U18,LEN(U18)-1)*CHOOSE(MATCH(RIGHT(U18,1), {"K","M","B"},0),1000,1000000,1000000000),U18)</f>
        <v>202000</v>
      </c>
      <c r="W18" s="18">
        <v>44458</v>
      </c>
      <c r="X18" s="5">
        <v>44458</v>
      </c>
      <c r="Y18" s="5">
        <v>44505</v>
      </c>
      <c r="Z18">
        <f>Y18-X18</f>
        <v>47</v>
      </c>
      <c r="AA18" t="s">
        <v>1741</v>
      </c>
    </row>
    <row r="19" spans="1:27" ht="15.75" thickBot="1" x14ac:dyDescent="0.3">
      <c r="A19" t="s">
        <v>2066</v>
      </c>
      <c r="B19">
        <v>5</v>
      </c>
      <c r="C19" s="32" t="s">
        <v>2092</v>
      </c>
      <c r="D19" t="s">
        <v>2093</v>
      </c>
      <c r="E19" t="s">
        <v>1743</v>
      </c>
      <c r="F19" t="s">
        <v>2077</v>
      </c>
      <c r="G19" t="s">
        <v>1754</v>
      </c>
      <c r="H19" t="s">
        <v>2094</v>
      </c>
      <c r="I19" s="10" t="s">
        <v>2095</v>
      </c>
      <c r="J19">
        <f>_xlfn.IFNA(LEFT(I19,LEN(I19)-1)*CHOOSE(MATCH(RIGHT(I19,1), {"K","M","B"},0),1000,1000000,1000000000),I19)</f>
        <v>308450</v>
      </c>
      <c r="K19" s="10" t="s">
        <v>2096</v>
      </c>
      <c r="L19">
        <f>_xlfn.IFNA(LEFT(K19,LEN(K19)-1)*CHOOSE(MATCH(RIGHT(K19,1), {"K","M","B"},0),1000,1000000,1000000000),K19)</f>
        <v>1160</v>
      </c>
      <c r="M19" s="10" t="s">
        <v>148</v>
      </c>
      <c r="N19" s="33" t="str">
        <f>LEFT(M19,4)</f>
        <v>1.00</v>
      </c>
      <c r="O19">
        <f>N19+1</f>
        <v>2</v>
      </c>
      <c r="P19" s="10" t="s">
        <v>2097</v>
      </c>
      <c r="Q19" s="33" t="str">
        <f>LEFT(P19,6)</f>
        <v>201.47</v>
      </c>
      <c r="R19">
        <f>Q19+1</f>
        <v>202.47</v>
      </c>
      <c r="S19" s="10" t="s">
        <v>2098</v>
      </c>
      <c r="T19">
        <f>_xlfn.IFNA(LEFT(S19,LEN(S19)-1)*CHOOSE(MATCH(RIGHT(S19,1), {"K","M","B"},0),1000,1000000,1000000000),S19)</f>
        <v>129000</v>
      </c>
      <c r="U19" s="10" t="s">
        <v>2099</v>
      </c>
      <c r="V19">
        <f>_xlfn.IFNA(LEFT(U19,LEN(U19)-1)*CHOOSE(MATCH(RIGHT(U19,1), {"K","M","B"},0),1000,1000000,1000000000),U19)</f>
        <v>290000</v>
      </c>
      <c r="W19" s="18">
        <v>44503</v>
      </c>
      <c r="X19" s="5">
        <v>44503</v>
      </c>
      <c r="Y19" s="5">
        <v>44504</v>
      </c>
      <c r="Z19">
        <f>Y19-X19</f>
        <v>1</v>
      </c>
      <c r="AA19" t="s">
        <v>1741</v>
      </c>
    </row>
    <row r="20" spans="1:27" ht="15.75" thickBot="1" x14ac:dyDescent="0.3">
      <c r="A20" t="s">
        <v>2066</v>
      </c>
      <c r="B20">
        <v>5</v>
      </c>
      <c r="C20" s="32" t="s">
        <v>2387</v>
      </c>
      <c r="D20" t="s">
        <v>2183</v>
      </c>
      <c r="E20" t="s">
        <v>1743</v>
      </c>
      <c r="F20" t="s">
        <v>2077</v>
      </c>
      <c r="G20" t="s">
        <v>334</v>
      </c>
      <c r="H20" t="s">
        <v>2184</v>
      </c>
      <c r="I20" s="10" t="s">
        <v>2185</v>
      </c>
      <c r="J20">
        <f>_xlfn.IFNA(LEFT(I20,LEN(I20)-1)*CHOOSE(MATCH(RIGHT(I20,1), {"K","M","B"},0),1000,1000000,1000000000),I20)</f>
        <v>437890</v>
      </c>
      <c r="K20" s="10" t="s">
        <v>2186</v>
      </c>
      <c r="L20">
        <f>_xlfn.IFNA(LEFT(K20,LEN(K20)-1)*CHOOSE(MATCH(RIGHT(K20,1), {"K","M","B"},0),1000,1000000,1000000000),K20)</f>
        <v>10120</v>
      </c>
      <c r="M20" s="10" t="s">
        <v>57</v>
      </c>
      <c r="N20" s="33" t="str">
        <f>LEFT(M20,4)</f>
        <v>0.33</v>
      </c>
      <c r="O20">
        <f>N20+1</f>
        <v>1.33</v>
      </c>
      <c r="P20" s="10" t="s">
        <v>2187</v>
      </c>
      <c r="Q20" s="33" t="str">
        <f>LEFT(P20,5)</f>
        <v>17.61</v>
      </c>
      <c r="R20">
        <f>Q20+1</f>
        <v>18.61</v>
      </c>
      <c r="S20" s="10" t="s">
        <v>2188</v>
      </c>
      <c r="T20">
        <f>_xlfn.IFNA(LEFT(S20,LEN(S20)-1)*CHOOSE(MATCH(RIGHT(S20,1), {"K","M","B"},0),1000,1000000,1000000000),S20)</f>
        <v>230000</v>
      </c>
      <c r="U20" s="10" t="s">
        <v>272</v>
      </c>
      <c r="V20">
        <f>_xlfn.IFNA(LEFT(U20,LEN(U20)-1)*CHOOSE(MATCH(RIGHT(U20,1), {"K","M","B"},0),1000,1000000,1000000000),U20)</f>
        <v>2660000</v>
      </c>
      <c r="W20" s="18">
        <v>44511</v>
      </c>
      <c r="X20" s="5">
        <v>44511</v>
      </c>
      <c r="Y20" s="5">
        <v>44517</v>
      </c>
      <c r="Z20">
        <f>Y20-X20</f>
        <v>6</v>
      </c>
      <c r="AA20" t="s">
        <v>1741</v>
      </c>
    </row>
    <row r="21" spans="1:27" ht="15.75" thickBot="1" x14ac:dyDescent="0.3">
      <c r="A21" t="s">
        <v>2066</v>
      </c>
      <c r="B21">
        <v>5</v>
      </c>
      <c r="C21" s="35" t="s">
        <v>2418</v>
      </c>
      <c r="D21" s="40" t="s">
        <v>2366</v>
      </c>
      <c r="E21" t="s">
        <v>1743</v>
      </c>
      <c r="F21" s="43" t="s">
        <v>2077</v>
      </c>
      <c r="G21" t="s">
        <v>1734</v>
      </c>
      <c r="H21" t="s">
        <v>2367</v>
      </c>
      <c r="I21" s="10">
        <v>0</v>
      </c>
      <c r="J21">
        <v>0</v>
      </c>
      <c r="K21" s="10" t="s">
        <v>2368</v>
      </c>
      <c r="L21">
        <f>_xlfn.IFNA(LEFT(K21,LEN(K21)-1)*CHOOSE(MATCH(RIGHT(K21,1), {"K","M","B"},0),1000,1000000,1000000000),K21)</f>
        <v>6300</v>
      </c>
      <c r="M21" s="10" t="s">
        <v>54</v>
      </c>
      <c r="N21" s="33" t="str">
        <f>LEFT(M21,4)</f>
        <v>0.04</v>
      </c>
      <c r="O21">
        <f>N21+1</f>
        <v>1.04</v>
      </c>
      <c r="P21" s="10" t="s">
        <v>212</v>
      </c>
      <c r="Q21" s="33" t="str">
        <f>LEFT(P21,4)</f>
        <v>0.92</v>
      </c>
      <c r="R21">
        <f>Q21+1</f>
        <v>1.92</v>
      </c>
      <c r="S21" s="10" t="s">
        <v>2369</v>
      </c>
      <c r="T21">
        <f>_xlfn.IFNA(LEFT(S21,LEN(S21)-1)*CHOOSE(MATCH(RIGHT(S21,1), {"K","M","B"},0),1000,1000000,1000000000),S21)</f>
        <v>113400</v>
      </c>
      <c r="U21" s="10" t="s">
        <v>2370</v>
      </c>
      <c r="V21">
        <f>_xlfn.IFNA(LEFT(U21,LEN(U21)-1)*CHOOSE(MATCH(RIGHT(U21,1), {"K","M","B"},0),1000,1000000,1000000000),U21)</f>
        <v>914400</v>
      </c>
      <c r="W21" s="18">
        <v>44383</v>
      </c>
      <c r="X21" s="5">
        <v>44383</v>
      </c>
      <c r="Y21" s="5">
        <v>44536</v>
      </c>
      <c r="Z21">
        <f>Y21-X21</f>
        <v>153</v>
      </c>
      <c r="AA21" t="s">
        <v>1741</v>
      </c>
    </row>
    <row r="22" spans="1:27" ht="15.75" thickBot="1" x14ac:dyDescent="0.3">
      <c r="A22" t="s">
        <v>2066</v>
      </c>
      <c r="B22">
        <v>5</v>
      </c>
      <c r="C22" s="32" t="s">
        <v>2400</v>
      </c>
      <c r="D22" t="s">
        <v>2263</v>
      </c>
      <c r="E22" t="s">
        <v>1727</v>
      </c>
      <c r="F22" t="s">
        <v>2069</v>
      </c>
      <c r="G22" t="s">
        <v>1836</v>
      </c>
      <c r="H22" t="s">
        <v>2264</v>
      </c>
      <c r="I22" s="10" t="s">
        <v>88</v>
      </c>
      <c r="J22">
        <f>_xlfn.IFNA(LEFT(I22,LEN(I22)-1)*CHOOSE(MATCH(RIGHT(I22,1), {"K","M","B"},0),1000,1000000,1000000000),I22)</f>
        <v>2250000</v>
      </c>
      <c r="K22" s="10" t="s">
        <v>2265</v>
      </c>
      <c r="L22">
        <f>_xlfn.IFNA(LEFT(K22,LEN(K22)-1)*CHOOSE(MATCH(RIGHT(K22,1), {"K","M","B"},0),1000,1000000,1000000000),K22)</f>
        <v>626220</v>
      </c>
      <c r="M22" s="10" t="s">
        <v>2134</v>
      </c>
      <c r="N22" s="33" t="str">
        <f>LEFT(M22,4)</f>
        <v>2.03</v>
      </c>
      <c r="O22">
        <f>N22+1</f>
        <v>3.03</v>
      </c>
      <c r="P22" s="10" t="s">
        <v>2266</v>
      </c>
      <c r="Q22" s="33" t="str">
        <f>LEFT(P22,4)</f>
        <v>5.30</v>
      </c>
      <c r="R22">
        <f>Q22+1</f>
        <v>6.3</v>
      </c>
      <c r="S22" s="10" t="s">
        <v>2267</v>
      </c>
      <c r="T22">
        <f>_xlfn.IFNA(LEFT(S22,LEN(S22)-1)*CHOOSE(MATCH(RIGHT(S22,1), {"K","M","B"},0),1000,1000000,1000000000),S22)</f>
        <v>24000</v>
      </c>
      <c r="U22" s="10" t="s">
        <v>2268</v>
      </c>
      <c r="V22">
        <f>_xlfn.IFNA(LEFT(U22,LEN(U22)-1)*CHOOSE(MATCH(RIGHT(U22,1), {"K","M","B"},0),1000,1000000,1000000000),U22)</f>
        <v>6160000</v>
      </c>
      <c r="W22" s="18">
        <v>44726</v>
      </c>
      <c r="X22" s="5">
        <v>44726</v>
      </c>
      <c r="Y22" s="5">
        <v>44734</v>
      </c>
      <c r="Z22">
        <f>Y22-X22</f>
        <v>8</v>
      </c>
      <c r="AA22" t="s">
        <v>1741</v>
      </c>
    </row>
    <row r="23" spans="1:27" ht="15.75" thickBot="1" x14ac:dyDescent="0.3">
      <c r="A23" t="s">
        <v>2066</v>
      </c>
      <c r="B23">
        <v>5</v>
      </c>
      <c r="C23" s="32" t="s">
        <v>2378</v>
      </c>
      <c r="D23" t="s">
        <v>2136</v>
      </c>
      <c r="E23" t="s">
        <v>1743</v>
      </c>
      <c r="F23" t="s">
        <v>2069</v>
      </c>
      <c r="G23" t="s">
        <v>1836</v>
      </c>
      <c r="H23" t="s">
        <v>2137</v>
      </c>
      <c r="I23" s="10" t="s">
        <v>2138</v>
      </c>
      <c r="J23">
        <f>_xlfn.IFNA(LEFT(I23,LEN(I23)-1)*CHOOSE(MATCH(RIGHT(I23,1), {"K","M","B"},0),1000,1000000,1000000000),I23)</f>
        <v>18940000</v>
      </c>
      <c r="K23" s="10" t="s">
        <v>2139</v>
      </c>
      <c r="L23">
        <f>_xlfn.IFNA(LEFT(K23,LEN(K23)-1)*CHOOSE(MATCH(RIGHT(K23,1), {"K","M","B"},0),1000,1000000,1000000000),K23)</f>
        <v>853710</v>
      </c>
      <c r="M23" s="10" t="s">
        <v>2140</v>
      </c>
      <c r="N23" s="33" t="str">
        <f>LEFT(M23,5)</f>
        <v>19.50</v>
      </c>
      <c r="O23">
        <f>N23+1</f>
        <v>20.5</v>
      </c>
      <c r="P23" s="10" t="s">
        <v>2141</v>
      </c>
      <c r="Q23" s="33" t="str">
        <f>LEFT(P23,5)</f>
        <v>39.09</v>
      </c>
      <c r="R23">
        <f>Q23+1</f>
        <v>40.090000000000003</v>
      </c>
      <c r="S23" s="10" t="s">
        <v>571</v>
      </c>
      <c r="T23">
        <f>_xlfn.IFNA(LEFT(S23,LEN(S23)-1)*CHOOSE(MATCH(RIGHT(S23,1), {"K","M","B"},0),1000,1000000,1000000000),S23)</f>
        <v>300000</v>
      </c>
      <c r="U23" s="10" t="s">
        <v>682</v>
      </c>
      <c r="V23">
        <f>_xlfn.IFNA(LEFT(U23,LEN(U23)-1)*CHOOSE(MATCH(RIGHT(U23,1), {"K","M","B"},0),1000,1000000,1000000000),U23)</f>
        <v>550000</v>
      </c>
      <c r="W23" s="18">
        <v>44606</v>
      </c>
      <c r="X23" s="5">
        <v>44606</v>
      </c>
      <c r="Y23" s="5">
        <v>44685</v>
      </c>
      <c r="Z23">
        <f>Y23-X23</f>
        <v>79</v>
      </c>
      <c r="AA23" t="s">
        <v>1741</v>
      </c>
    </row>
    <row r="24" spans="1:27" ht="15.75" thickBot="1" x14ac:dyDescent="0.3">
      <c r="A24" t="s">
        <v>2066</v>
      </c>
      <c r="B24">
        <v>5</v>
      </c>
      <c r="C24" s="35" t="s">
        <v>2414</v>
      </c>
      <c r="D24" s="40" t="s">
        <v>2348</v>
      </c>
      <c r="E24" t="s">
        <v>1727</v>
      </c>
      <c r="F24" s="42" t="s">
        <v>2069</v>
      </c>
      <c r="G24" t="s">
        <v>1739</v>
      </c>
      <c r="H24" t="s">
        <v>2349</v>
      </c>
      <c r="I24" s="10" t="s">
        <v>2350</v>
      </c>
      <c r="J24">
        <f>_xlfn.IFNA(LEFT(I24,LEN(I24)-1)*CHOOSE(MATCH(RIGHT(I24,1), {"K","M","B"},0),1000,1000000,1000000000),I24)</f>
        <v>63290000</v>
      </c>
      <c r="K24" s="10" t="s">
        <v>1584</v>
      </c>
      <c r="L24">
        <f>_xlfn.IFNA(LEFT(K24,LEN(K24)-1)*CHOOSE(MATCH(RIGHT(K24,1), {"K","M","B"},0),1000,1000000,1000000000),K24)</f>
        <v>1780000</v>
      </c>
      <c r="M24" s="10" t="s">
        <v>216</v>
      </c>
      <c r="N24" s="33" t="str">
        <f>LEFT(M24,4)</f>
        <v>0.41</v>
      </c>
      <c r="O24">
        <f>N24+1</f>
        <v>1.41</v>
      </c>
      <c r="P24" s="10" t="s">
        <v>2351</v>
      </c>
      <c r="Q24" s="33" t="str">
        <f>LEFT(P24,4)</f>
        <v>1.19</v>
      </c>
      <c r="R24">
        <f>Q24+1</f>
        <v>2.19</v>
      </c>
      <c r="S24" s="10" t="s">
        <v>571</v>
      </c>
      <c r="T24">
        <f>_xlfn.IFNA(LEFT(S24,LEN(S24)-1)*CHOOSE(MATCH(RIGHT(S24,1), {"K","M","B"},0),1000,1000000,1000000000),S24)</f>
        <v>300000</v>
      </c>
      <c r="U24" s="10" t="s">
        <v>719</v>
      </c>
      <c r="V24">
        <f>_xlfn.IFNA(LEFT(U24,LEN(U24)-1)*CHOOSE(MATCH(RIGHT(U24,1), {"K","M","B"},0),1000,1000000,1000000000),U24)</f>
        <v>2400000</v>
      </c>
      <c r="W24" s="18">
        <v>44571</v>
      </c>
      <c r="X24" s="5">
        <v>44571</v>
      </c>
      <c r="Y24" s="5">
        <v>44687</v>
      </c>
      <c r="Z24">
        <f>Y24-X24</f>
        <v>116</v>
      </c>
      <c r="AA24" t="s">
        <v>1741</v>
      </c>
    </row>
    <row r="25" spans="1:27" ht="15.75" thickBot="1" x14ac:dyDescent="0.3">
      <c r="A25" t="s">
        <v>2066</v>
      </c>
      <c r="B25">
        <v>5</v>
      </c>
      <c r="C25" s="32" t="s">
        <v>2396</v>
      </c>
      <c r="D25" t="s">
        <v>2240</v>
      </c>
      <c r="E25" t="s">
        <v>1743</v>
      </c>
      <c r="F25" t="s">
        <v>2069</v>
      </c>
      <c r="G25" t="s">
        <v>1728</v>
      </c>
      <c r="H25" t="s">
        <v>2241</v>
      </c>
      <c r="I25" s="10" t="s">
        <v>169</v>
      </c>
      <c r="J25">
        <f>_xlfn.IFNA(LEFT(I25,LEN(I25)-1)*CHOOSE(MATCH(RIGHT(I25,1), {"K","M","B"},0),1000,1000000,1000000000),I25)</f>
        <v>1380000</v>
      </c>
      <c r="K25" s="10" t="s">
        <v>2242</v>
      </c>
      <c r="L25">
        <f>_xlfn.IFNA(LEFT(K25,LEN(K25)-1)*CHOOSE(MATCH(RIGHT(K25,1), {"K","M","B"},0),1000,1000000,1000000000),K25)</f>
        <v>64430.000000000007</v>
      </c>
      <c r="M25" s="10" t="s">
        <v>232</v>
      </c>
      <c r="N25" s="33" t="str">
        <f>LEFT(M25,4)</f>
        <v>0.16</v>
      </c>
      <c r="O25">
        <f>N25+1</f>
        <v>1.1599999999999999</v>
      </c>
      <c r="P25" s="10" t="s">
        <v>2243</v>
      </c>
      <c r="Q25" s="33" t="str">
        <f>LEFT(P25,4)</f>
        <v>5.79</v>
      </c>
      <c r="R25">
        <f>Q25+1</f>
        <v>6.79</v>
      </c>
      <c r="S25" s="10" t="s">
        <v>559</v>
      </c>
      <c r="T25">
        <f>_xlfn.IFNA(LEFT(S25,LEN(S25)-1)*CHOOSE(MATCH(RIGHT(S25,1), {"K","M","B"},0),1000,1000000,1000000000),S25)</f>
        <v>500000</v>
      </c>
      <c r="U25" s="10" t="s">
        <v>2244</v>
      </c>
      <c r="V25">
        <f>_xlfn.IFNA(LEFT(U25,LEN(U25)-1)*CHOOSE(MATCH(RIGHT(U25,1), {"K","M","B"},0),1000,1000000,1000000000),U25)</f>
        <v>6430000</v>
      </c>
      <c r="W25" s="18">
        <v>44452</v>
      </c>
      <c r="X25" s="5">
        <v>44452</v>
      </c>
      <c r="Y25" s="5">
        <v>44501</v>
      </c>
      <c r="Z25">
        <f>Y25-X25</f>
        <v>49</v>
      </c>
      <c r="AA25" t="s">
        <v>1741</v>
      </c>
    </row>
    <row r="26" spans="1:27" ht="15.75" thickBot="1" x14ac:dyDescent="0.3">
      <c r="A26" t="s">
        <v>2066</v>
      </c>
      <c r="B26">
        <v>5</v>
      </c>
      <c r="C26" s="32" t="s">
        <v>2404</v>
      </c>
      <c r="D26" t="s">
        <v>2283</v>
      </c>
      <c r="E26" t="s">
        <v>1743</v>
      </c>
      <c r="F26" t="s">
        <v>2077</v>
      </c>
      <c r="G26" t="s">
        <v>1734</v>
      </c>
      <c r="H26" t="s">
        <v>2284</v>
      </c>
      <c r="I26" s="10" t="s">
        <v>2285</v>
      </c>
      <c r="J26">
        <f>_xlfn.IFNA(LEFT(I26,LEN(I26)-1)*CHOOSE(MATCH(RIGHT(I26,1), {"K","M","B"},0),1000,1000000,1000000000),I26)</f>
        <v>45380</v>
      </c>
      <c r="K26" s="11">
        <v>482.73</v>
      </c>
      <c r="L26">
        <f>_xlfn.IFNA(LEFT(K26,LEN(K26)-1)*CHOOSE(MATCH(RIGHT(K26,1), {"K","M","B"},0),1000,1000000,1000000000),K26)</f>
        <v>482.73</v>
      </c>
      <c r="M26" s="10" t="s">
        <v>239</v>
      </c>
      <c r="N26" s="33" t="str">
        <f>LEFT(M26,4)</f>
        <v>0.24</v>
      </c>
      <c r="O26">
        <f>N26+1</f>
        <v>1.24</v>
      </c>
      <c r="P26" s="10" t="s">
        <v>2286</v>
      </c>
      <c r="Q26" s="33" t="str">
        <f>LEFT(P26,4)</f>
        <v>4.20</v>
      </c>
      <c r="R26">
        <f>Q26+1</f>
        <v>5.2</v>
      </c>
      <c r="S26" s="10" t="s">
        <v>2091</v>
      </c>
      <c r="T26">
        <f>_xlfn.IFNA(LEFT(S26,LEN(S26)-1)*CHOOSE(MATCH(RIGHT(S26,1), {"K","M","B"},0),1000,1000000,1000000000),S26)</f>
        <v>112500</v>
      </c>
      <c r="U26" s="10" t="s">
        <v>2287</v>
      </c>
      <c r="V26">
        <f>_xlfn.IFNA(LEFT(U26,LEN(U26)-1)*CHOOSE(MATCH(RIGHT(U26,1), {"K","M","B"},0),1000,1000000,1000000000),U26)</f>
        <v>212500</v>
      </c>
      <c r="W26" s="18">
        <v>44381</v>
      </c>
      <c r="X26" s="5">
        <v>44381</v>
      </c>
      <c r="Y26" s="5">
        <v>44512</v>
      </c>
      <c r="Z26">
        <f>Y26-X26</f>
        <v>131</v>
      </c>
      <c r="AA26" t="s">
        <v>1741</v>
      </c>
    </row>
    <row r="27" spans="1:27" ht="15.75" thickBot="1" x14ac:dyDescent="0.3">
      <c r="A27" t="s">
        <v>2066</v>
      </c>
      <c r="B27">
        <v>5</v>
      </c>
      <c r="C27" s="32" t="s">
        <v>2100</v>
      </c>
      <c r="D27" t="s">
        <v>2101</v>
      </c>
      <c r="E27" t="s">
        <v>1743</v>
      </c>
      <c r="F27" t="s">
        <v>2069</v>
      </c>
      <c r="G27" t="s">
        <v>1731</v>
      </c>
      <c r="H27" t="s">
        <v>2102</v>
      </c>
      <c r="I27" s="10" t="s">
        <v>2103</v>
      </c>
      <c r="J27">
        <f>_xlfn.IFNA(LEFT(I27,LEN(I27)-1)*CHOOSE(MATCH(RIGHT(I27,1), {"K","M","B"},0),1000,1000000,1000000000),I27)</f>
        <v>2920000</v>
      </c>
      <c r="K27" s="11">
        <v>569.24</v>
      </c>
      <c r="L27">
        <f>_xlfn.IFNA(LEFT(K27,LEN(K27)-1)*CHOOSE(MATCH(RIGHT(K27,1), {"K","M","B"},0),1000,1000000,1000000000),K27)</f>
        <v>569.24</v>
      </c>
      <c r="M27" s="10" t="s">
        <v>2104</v>
      </c>
      <c r="N27" s="33" t="str">
        <f>LEFT(M27,5)</f>
        <v>11.75</v>
      </c>
      <c r="O27">
        <f>N27+1</f>
        <v>12.75</v>
      </c>
      <c r="P27" s="10" t="s">
        <v>2105</v>
      </c>
      <c r="Q27" s="33" t="str">
        <f>LEFT(P27,6)</f>
        <v>199.76</v>
      </c>
      <c r="R27">
        <f>Q27+1</f>
        <v>200.76</v>
      </c>
      <c r="S27" s="10" t="s">
        <v>2106</v>
      </c>
      <c r="T27">
        <f>_xlfn.IFNA(LEFT(S27,LEN(S27)-1)*CHOOSE(MATCH(RIGHT(S27,1), {"K","M","B"},0),1000,1000000,1000000000),S27)</f>
        <v>149250</v>
      </c>
      <c r="U27" s="10" t="s">
        <v>2107</v>
      </c>
      <c r="V27">
        <f>_xlfn.IFNA(LEFT(U27,LEN(U27)-1)*CHOOSE(MATCH(RIGHT(U27,1), {"K","M","B"},0),1000,1000000,1000000000),U27)</f>
        <v>298500</v>
      </c>
      <c r="W27" s="18">
        <v>44367</v>
      </c>
      <c r="X27" s="5">
        <v>44367</v>
      </c>
      <c r="Y27" s="5">
        <v>44512</v>
      </c>
      <c r="Z27">
        <f>Y27-X27</f>
        <v>145</v>
      </c>
      <c r="AA27" t="s">
        <v>1741</v>
      </c>
    </row>
    <row r="28" spans="1:27" ht="15.75" thickBot="1" x14ac:dyDescent="0.3">
      <c r="A28" t="s">
        <v>2066</v>
      </c>
      <c r="B28">
        <v>5</v>
      </c>
      <c r="C28" s="35" t="s">
        <v>2409</v>
      </c>
      <c r="D28" s="40" t="s">
        <v>2311</v>
      </c>
      <c r="E28" t="s">
        <v>1727</v>
      </c>
      <c r="F28" t="s">
        <v>2069</v>
      </c>
      <c r="G28" t="s">
        <v>1734</v>
      </c>
      <c r="H28" t="s">
        <v>2312</v>
      </c>
      <c r="I28" s="10" t="s">
        <v>2313</v>
      </c>
      <c r="J28">
        <f>_xlfn.IFNA(LEFT(I28,LEN(I28)-1)*CHOOSE(MATCH(RIGHT(I28,1), {"K","M","B"},0),1000,1000000,1000000000),I28)</f>
        <v>102970</v>
      </c>
      <c r="K28" s="11">
        <v>12.94</v>
      </c>
      <c r="L28">
        <f>_xlfn.IFNA(LEFT(K28,LEN(K28)-1)*CHOOSE(MATCH(RIGHT(K28,1), {"K","M","B"},0),1000,1000000,1000000000),K28)</f>
        <v>12.94</v>
      </c>
      <c r="M28" s="10" t="s">
        <v>1036</v>
      </c>
      <c r="N28" s="33" t="str">
        <f>LEFT(M28,4)</f>
        <v>0.02</v>
      </c>
      <c r="O28">
        <f>N28+1</f>
        <v>1.02</v>
      </c>
      <c r="P28" s="10" t="s">
        <v>1238</v>
      </c>
      <c r="Q28" s="33" t="str">
        <f>LEFT(P28,4)</f>
        <v>2.68</v>
      </c>
      <c r="R28">
        <f>Q28+1</f>
        <v>3.68</v>
      </c>
      <c r="S28" s="10" t="s">
        <v>1710</v>
      </c>
      <c r="T28">
        <f>_xlfn.IFNA(LEFT(S28,LEN(S28)-1)*CHOOSE(MATCH(RIGHT(S28,1), {"K","M","B"},0),1000,1000000,1000000000),S28)</f>
        <v>800000</v>
      </c>
      <c r="U28" s="10" t="s">
        <v>249</v>
      </c>
      <c r="V28">
        <f>_xlfn.IFNA(LEFT(U28,LEN(U28)-1)*CHOOSE(MATCH(RIGHT(U28,1), {"K","M","B"},0),1000,1000000,1000000000),U28)</f>
        <v>1690000</v>
      </c>
      <c r="W28" s="18">
        <v>44420</v>
      </c>
      <c r="X28" s="5">
        <v>44421</v>
      </c>
      <c r="Y28" s="5">
        <v>44447</v>
      </c>
      <c r="Z28">
        <f>Y28-X28</f>
        <v>26</v>
      </c>
      <c r="AA28" t="s">
        <v>1741</v>
      </c>
    </row>
    <row r="29" spans="1:27" ht="15.75" thickBot="1" x14ac:dyDescent="0.3">
      <c r="A29" t="s">
        <v>2066</v>
      </c>
      <c r="B29">
        <v>5</v>
      </c>
      <c r="C29" s="35" t="s">
        <v>2411</v>
      </c>
      <c r="D29" s="40" t="s">
        <v>2332</v>
      </c>
      <c r="E29" t="s">
        <v>1727</v>
      </c>
      <c r="F29" s="42" t="s">
        <v>2077</v>
      </c>
      <c r="G29" t="s">
        <v>1728</v>
      </c>
      <c r="H29" t="s">
        <v>2333</v>
      </c>
      <c r="I29" s="10" t="s">
        <v>2334</v>
      </c>
      <c r="J29">
        <f>_xlfn.IFNA(LEFT(I29,LEN(I29)-1)*CHOOSE(MATCH(RIGHT(I29,1), {"K","M","B"},0),1000,1000000,1000000000),I29)</f>
        <v>194780</v>
      </c>
      <c r="K29" s="10">
        <v>0</v>
      </c>
      <c r="L29">
        <v>0</v>
      </c>
      <c r="M29" s="10" t="s">
        <v>50</v>
      </c>
      <c r="N29" s="33" t="str">
        <f>LEFT(M29,4)</f>
        <v>0.07</v>
      </c>
      <c r="O29">
        <f>N29+1</f>
        <v>1.07</v>
      </c>
      <c r="P29" s="10" t="s">
        <v>2335</v>
      </c>
      <c r="Q29" s="33" t="str">
        <f>LEFT(P29,4)</f>
        <v>1.91</v>
      </c>
      <c r="R29">
        <f>Q29+1</f>
        <v>2.91</v>
      </c>
      <c r="S29" s="10" t="s">
        <v>124</v>
      </c>
      <c r="T29">
        <f>_xlfn.IFNA(LEFT(S29,LEN(S29)-1)*CHOOSE(MATCH(RIGHT(S29,1), {"K","M","B"},0),1000,1000000,1000000000),S29)</f>
        <v>250000</v>
      </c>
      <c r="U29" s="10" t="s">
        <v>559</v>
      </c>
      <c r="V29">
        <f>_xlfn.IFNA(LEFT(U29,LEN(U29)-1)*CHOOSE(MATCH(RIGHT(U29,1), {"K","M","B"},0),1000,1000000,1000000000),U29)</f>
        <v>500000</v>
      </c>
      <c r="W29" s="18">
        <v>44351</v>
      </c>
      <c r="X29" s="5">
        <v>44351</v>
      </c>
      <c r="Y29" s="5">
        <v>44353</v>
      </c>
      <c r="Z29">
        <f>Y29-X29</f>
        <v>2</v>
      </c>
      <c r="AA29" t="s">
        <v>1741</v>
      </c>
    </row>
    <row r="30" spans="1:27" ht="15.75" thickBot="1" x14ac:dyDescent="0.3">
      <c r="A30" t="s">
        <v>2066</v>
      </c>
      <c r="B30">
        <v>5</v>
      </c>
      <c r="C30" s="35" t="s">
        <v>2412</v>
      </c>
      <c r="D30" s="40" t="s">
        <v>2336</v>
      </c>
      <c r="E30" t="s">
        <v>1863</v>
      </c>
      <c r="F30" s="43" t="s">
        <v>2069</v>
      </c>
      <c r="G30" t="s">
        <v>1734</v>
      </c>
      <c r="H30" t="s">
        <v>2337</v>
      </c>
      <c r="I30" s="10" t="s">
        <v>2338</v>
      </c>
      <c r="J30">
        <f>_xlfn.IFNA(LEFT(I30,LEN(I30)-1)*CHOOSE(MATCH(RIGHT(I30,1), {"K","M","B"},0),1000,1000000,1000000000),I30)</f>
        <v>12740</v>
      </c>
      <c r="K30" s="10" t="s">
        <v>2339</v>
      </c>
      <c r="L30">
        <f>_xlfn.IFNA(LEFT(K30,LEN(K30)-1)*CHOOSE(MATCH(RIGHT(K30,1), {"K","M","B"},0),1000,1000000,1000000000),K30)</f>
        <v>4930</v>
      </c>
      <c r="M30" s="10" t="s">
        <v>53</v>
      </c>
      <c r="N30" s="33" t="str">
        <f>LEFT(M30,4)</f>
        <v>0.03</v>
      </c>
      <c r="O30">
        <f>N30+1</f>
        <v>1.03</v>
      </c>
      <c r="P30" s="10" t="s">
        <v>2340</v>
      </c>
      <c r="Q30" s="33" t="str">
        <f>LEFT(P30,4)</f>
        <v>1.54</v>
      </c>
      <c r="R30">
        <f>Q30+1</f>
        <v>2.54</v>
      </c>
      <c r="S30" s="10" t="s">
        <v>2341</v>
      </c>
      <c r="T30">
        <f>_xlfn.IFNA(LEFT(S30,LEN(S30)-1)*CHOOSE(MATCH(RIGHT(S30,1), {"K","M","B"},0),1000,1000000,1000000000),S30)</f>
        <v>350000</v>
      </c>
      <c r="U30" s="10" t="s">
        <v>2342</v>
      </c>
      <c r="V30">
        <f>_xlfn.IFNA(LEFT(U30,LEN(U30)-1)*CHOOSE(MATCH(RIGHT(U30,1), {"K","M","B"},0),1000,1000000,1000000000),U30)</f>
        <v>6020000</v>
      </c>
      <c r="W30" s="18">
        <v>44633</v>
      </c>
      <c r="X30" s="5">
        <v>44633</v>
      </c>
      <c r="Y30" s="5">
        <v>44643</v>
      </c>
      <c r="Z30">
        <f>Y30-X30</f>
        <v>10</v>
      </c>
      <c r="AA30" t="s">
        <v>1741</v>
      </c>
    </row>
    <row r="31" spans="1:27" ht="15.75" thickBot="1" x14ac:dyDescent="0.3">
      <c r="A31" t="s">
        <v>2066</v>
      </c>
      <c r="B31">
        <v>5</v>
      </c>
      <c r="C31" s="32" t="s">
        <v>982</v>
      </c>
      <c r="D31" t="s">
        <v>945</v>
      </c>
      <c r="E31" t="s">
        <v>1727</v>
      </c>
      <c r="F31" t="s">
        <v>2069</v>
      </c>
      <c r="G31" t="s">
        <v>1731</v>
      </c>
      <c r="H31" t="s">
        <v>1868</v>
      </c>
      <c r="I31" s="10" t="s">
        <v>2108</v>
      </c>
      <c r="J31">
        <f>_xlfn.IFNA(LEFT(I31,LEN(I31)-1)*CHOOSE(MATCH(RIGHT(I31,1), {"K","M","B"},0),1000,1000000,1000000000),I31)</f>
        <v>44380000</v>
      </c>
      <c r="K31" s="10" t="s">
        <v>2109</v>
      </c>
      <c r="L31">
        <f>_xlfn.IFNA(LEFT(K31,LEN(K31)-1)*CHOOSE(MATCH(RIGHT(K31,1), {"K","M","B"},0),1000,1000000,1000000000),K31)</f>
        <v>470930</v>
      </c>
      <c r="M31" s="10" t="s">
        <v>2110</v>
      </c>
      <c r="N31" s="33" t="str">
        <f>LEFT(M31,4)</f>
        <v>4.68</v>
      </c>
      <c r="O31">
        <f>N31+1</f>
        <v>5.68</v>
      </c>
      <c r="P31" s="10" t="s">
        <v>783</v>
      </c>
      <c r="Q31" s="33" t="str">
        <f>LEFT(P31,6)</f>
        <v>184.91</v>
      </c>
      <c r="R31">
        <f>Q31+1</f>
        <v>185.91</v>
      </c>
      <c r="S31" s="10" t="s">
        <v>91</v>
      </c>
      <c r="T31">
        <f>_xlfn.IFNA(LEFT(S31,LEN(S31)-1)*CHOOSE(MATCH(RIGHT(S31,1), {"K","M","B"},0),1000,1000000,1000000000),S31)</f>
        <v>100000</v>
      </c>
      <c r="U31" s="10" t="s">
        <v>211</v>
      </c>
      <c r="V31">
        <f>_xlfn.IFNA(LEFT(U31,LEN(U31)-1)*CHOOSE(MATCH(RIGHT(U31,1), {"K","M","B"},0),1000,1000000,1000000000),U31)</f>
        <v>1350000</v>
      </c>
      <c r="W31" s="18">
        <v>44287</v>
      </c>
      <c r="X31" s="5">
        <v>44287</v>
      </c>
      <c r="Y31" s="5">
        <v>44288</v>
      </c>
      <c r="Z31">
        <f>Y31-X31</f>
        <v>1</v>
      </c>
      <c r="AA31" t="s">
        <v>1741</v>
      </c>
    </row>
    <row r="32" spans="1:27" ht="15.75" thickBot="1" x14ac:dyDescent="0.3">
      <c r="A32" t="s">
        <v>2066</v>
      </c>
      <c r="B32">
        <v>5</v>
      </c>
      <c r="C32" s="32" t="s">
        <v>2406</v>
      </c>
      <c r="D32" t="s">
        <v>2297</v>
      </c>
      <c r="E32" t="s">
        <v>1743</v>
      </c>
      <c r="F32" t="s">
        <v>2077</v>
      </c>
      <c r="G32" t="s">
        <v>1739</v>
      </c>
      <c r="H32" t="s">
        <v>1868</v>
      </c>
      <c r="I32" s="10" t="s">
        <v>2298</v>
      </c>
      <c r="J32">
        <f>_xlfn.IFNA(LEFT(I32,LEN(I32)-1)*CHOOSE(MATCH(RIGHT(I32,1), {"K","M","B"},0),1000,1000000,1000000000),I32)</f>
        <v>192740</v>
      </c>
      <c r="K32" s="11">
        <v>104.97</v>
      </c>
      <c r="L32">
        <f>_xlfn.IFNA(LEFT(K32,LEN(K32)-1)*CHOOSE(MATCH(RIGHT(K32,1), {"K","M","B"},0),1000,1000000,1000000000),K32)</f>
        <v>104.97</v>
      </c>
      <c r="M32" s="10" t="s">
        <v>52</v>
      </c>
      <c r="N32" s="33" t="str">
        <f>LEFT(M32,4)</f>
        <v>0.11</v>
      </c>
      <c r="O32">
        <f>N32+1</f>
        <v>1.1100000000000001</v>
      </c>
      <c r="P32" s="10" t="s">
        <v>2299</v>
      </c>
      <c r="Q32" s="33" t="str">
        <f>LEFT(P32,4)</f>
        <v>3.12</v>
      </c>
      <c r="R32">
        <f>Q32+1</f>
        <v>4.12</v>
      </c>
      <c r="S32" s="10" t="s">
        <v>1226</v>
      </c>
      <c r="T32">
        <f>_xlfn.IFNA(LEFT(S32,LEN(S32)-1)*CHOOSE(MATCH(RIGHT(S32,1), {"K","M","B"},0),1000,1000000,1000000000),S32)</f>
        <v>90000</v>
      </c>
      <c r="U32" s="10" t="s">
        <v>2300</v>
      </c>
      <c r="V32">
        <f>_xlfn.IFNA(LEFT(U32,LEN(U32)-1)*CHOOSE(MATCH(RIGHT(U32,1), {"K","M","B"},0),1000,1000000,1000000000),U32)</f>
        <v>837500</v>
      </c>
      <c r="W32" s="18">
        <v>44360</v>
      </c>
      <c r="X32" s="5">
        <v>44360</v>
      </c>
      <c r="Y32" s="5">
        <v>44535</v>
      </c>
      <c r="Z32">
        <f>Y32-X32</f>
        <v>175</v>
      </c>
      <c r="AA32" t="s">
        <v>1741</v>
      </c>
    </row>
    <row r="33" spans="1:27" ht="15.75" thickBot="1" x14ac:dyDescent="0.3">
      <c r="A33" t="s">
        <v>2066</v>
      </c>
      <c r="B33">
        <v>5</v>
      </c>
      <c r="C33" s="35" t="s">
        <v>2407</v>
      </c>
      <c r="D33" s="40" t="s">
        <v>2301</v>
      </c>
      <c r="E33" t="s">
        <v>1743</v>
      </c>
      <c r="F33" t="s">
        <v>2077</v>
      </c>
      <c r="G33" t="s">
        <v>334</v>
      </c>
      <c r="H33" t="s">
        <v>1868</v>
      </c>
      <c r="I33" s="10" t="s">
        <v>2302</v>
      </c>
      <c r="J33">
        <f>_xlfn.IFNA(LEFT(I33,LEN(I33)-1)*CHOOSE(MATCH(RIGHT(I33,1), {"K","M","B"},0),1000,1000000,1000000000),I33)</f>
        <v>10950</v>
      </c>
      <c r="K33" s="10">
        <v>0</v>
      </c>
      <c r="L33">
        <v>0</v>
      </c>
      <c r="M33" s="10" t="s">
        <v>54</v>
      </c>
      <c r="N33" s="33" t="str">
        <f>LEFT(M33,4)</f>
        <v>0.04</v>
      </c>
      <c r="O33">
        <f>N33+1</f>
        <v>1.04</v>
      </c>
      <c r="P33" s="10" t="s">
        <v>2303</v>
      </c>
      <c r="Q33" s="33" t="str">
        <f>LEFT(P33,4)</f>
        <v>3.03</v>
      </c>
      <c r="R33">
        <f>Q33+1</f>
        <v>4.0299999999999994</v>
      </c>
      <c r="S33" s="10">
        <v>0</v>
      </c>
      <c r="T33">
        <v>0</v>
      </c>
      <c r="U33" s="10" t="s">
        <v>2304</v>
      </c>
      <c r="V33">
        <f>_xlfn.IFNA(LEFT(U33,LEN(U33)-1)*CHOOSE(MATCH(RIGHT(U33,1), {"K","M","B"},0),1000,1000000,1000000000),U33)</f>
        <v>198000</v>
      </c>
      <c r="W33" s="18">
        <v>44454</v>
      </c>
      <c r="X33" s="5">
        <v>44454</v>
      </c>
      <c r="Y33" s="5">
        <v>44471</v>
      </c>
      <c r="Z33">
        <f>Y33-X33</f>
        <v>17</v>
      </c>
      <c r="AA33" t="s">
        <v>1742</v>
      </c>
    </row>
    <row r="34" spans="1:27" ht="15.75" thickBot="1" x14ac:dyDescent="0.3">
      <c r="A34" t="s">
        <v>2066</v>
      </c>
      <c r="B34">
        <v>5</v>
      </c>
      <c r="C34" s="35" t="s">
        <v>2415</v>
      </c>
      <c r="D34" s="40" t="s">
        <v>2352</v>
      </c>
      <c r="E34" t="s">
        <v>1743</v>
      </c>
      <c r="F34" s="42" t="s">
        <v>2077</v>
      </c>
      <c r="G34" t="s">
        <v>1739</v>
      </c>
      <c r="H34" t="s">
        <v>2353</v>
      </c>
      <c r="I34" s="10" t="s">
        <v>2354</v>
      </c>
      <c r="J34">
        <f>_xlfn.IFNA(LEFT(I34,LEN(I34)-1)*CHOOSE(MATCH(RIGHT(I34,1), {"K","M","B"},0),1000,1000000,1000000000),I34)</f>
        <v>5370000</v>
      </c>
      <c r="K34" s="10">
        <v>0</v>
      </c>
      <c r="L34">
        <v>0</v>
      </c>
      <c r="M34" s="10" t="s">
        <v>908</v>
      </c>
      <c r="N34" s="33" t="str">
        <f>LEFT(M34,4)</f>
        <v>0.40</v>
      </c>
      <c r="O34">
        <f>N34+1</f>
        <v>1.4</v>
      </c>
      <c r="P34" s="10" t="s">
        <v>2355</v>
      </c>
      <c r="Q34" s="33" t="str">
        <f>LEFT(P34,4)</f>
        <v>1.15</v>
      </c>
      <c r="R34">
        <f>Q34+1</f>
        <v>2.15</v>
      </c>
      <c r="S34" s="10" t="s">
        <v>293</v>
      </c>
      <c r="T34">
        <f>_xlfn.IFNA(LEFT(S34,LEN(S34)-1)*CHOOSE(MATCH(RIGHT(S34,1), {"K","M","B"},0),1000,1000000,1000000000),S34)</f>
        <v>1000000</v>
      </c>
      <c r="U34" s="10" t="s">
        <v>293</v>
      </c>
      <c r="V34">
        <f>_xlfn.IFNA(LEFT(U34,LEN(U34)-1)*CHOOSE(MATCH(RIGHT(U34,1), {"K","M","B"},0),1000,1000000,1000000000),U34)</f>
        <v>1000000</v>
      </c>
      <c r="W34" s="18">
        <v>44437</v>
      </c>
      <c r="X34" s="5">
        <v>44437</v>
      </c>
      <c r="Y34" s="5">
        <v>44442</v>
      </c>
      <c r="Z34">
        <f>Y34-X34</f>
        <v>5</v>
      </c>
      <c r="AA34" t="s">
        <v>1742</v>
      </c>
    </row>
    <row r="35" spans="1:27" ht="15.75" thickBot="1" x14ac:dyDescent="0.3">
      <c r="A35" t="s">
        <v>2066</v>
      </c>
      <c r="B35">
        <v>5</v>
      </c>
      <c r="C35" s="32" t="s">
        <v>1014</v>
      </c>
      <c r="D35" t="s">
        <v>966</v>
      </c>
      <c r="E35" t="s">
        <v>1743</v>
      </c>
      <c r="F35" t="s">
        <v>2077</v>
      </c>
      <c r="G35" t="s">
        <v>1734</v>
      </c>
      <c r="H35" t="s">
        <v>2198</v>
      </c>
      <c r="I35" s="10" t="s">
        <v>2199</v>
      </c>
      <c r="J35">
        <f>_xlfn.IFNA(LEFT(I35,LEN(I35)-1)*CHOOSE(MATCH(RIGHT(I35,1), {"K","M","B"},0),1000,1000000,1000000000),I35)</f>
        <v>3520</v>
      </c>
      <c r="K35" s="10">
        <v>0</v>
      </c>
      <c r="L35">
        <v>0</v>
      </c>
      <c r="M35" s="10" t="s">
        <v>754</v>
      </c>
      <c r="N35" s="33" t="str">
        <f>LEFT(M35,4)</f>
        <v>0.20</v>
      </c>
      <c r="O35">
        <f>N35+1</f>
        <v>1.2</v>
      </c>
      <c r="P35" s="10" t="s">
        <v>896</v>
      </c>
      <c r="Q35" s="33" t="str">
        <f>LEFT(P35,5)</f>
        <v>11.73</v>
      </c>
      <c r="R35">
        <f>Q35+1</f>
        <v>12.73</v>
      </c>
      <c r="S35" s="10" t="s">
        <v>237</v>
      </c>
      <c r="T35">
        <f>_xlfn.IFNA(LEFT(S35,LEN(S35)-1)*CHOOSE(MATCH(RIGHT(S35,1), {"K","M","B"},0),1000,1000000,1000000000),S35)</f>
        <v>135000</v>
      </c>
      <c r="U35" s="10" t="s">
        <v>897</v>
      </c>
      <c r="V35">
        <f>_xlfn.IFNA(LEFT(U35,LEN(U35)-1)*CHOOSE(MATCH(RIGHT(U35,1), {"K","M","B"},0),1000,1000000,1000000000),U35)</f>
        <v>485000</v>
      </c>
      <c r="W35" s="18">
        <v>44417</v>
      </c>
      <c r="X35" s="5">
        <v>44417</v>
      </c>
      <c r="Y35" s="5">
        <v>44418</v>
      </c>
      <c r="Z35">
        <f>Y35-X35</f>
        <v>1</v>
      </c>
      <c r="AA35" t="s">
        <v>1741</v>
      </c>
    </row>
    <row r="36" spans="1:27" ht="15.75" thickBot="1" x14ac:dyDescent="0.3">
      <c r="A36" t="s">
        <v>2066</v>
      </c>
      <c r="B36">
        <v>5</v>
      </c>
      <c r="C36" s="32" t="s">
        <v>1027</v>
      </c>
      <c r="D36" t="s">
        <v>979</v>
      </c>
      <c r="E36" t="s">
        <v>1727</v>
      </c>
      <c r="F36" t="s">
        <v>2069</v>
      </c>
      <c r="G36" t="s">
        <v>1734</v>
      </c>
      <c r="H36" t="s">
        <v>1906</v>
      </c>
      <c r="I36" s="10" t="s">
        <v>2229</v>
      </c>
      <c r="J36">
        <f>_xlfn.IFNA(LEFT(I36,LEN(I36)-1)*CHOOSE(MATCH(RIGHT(I36,1), {"K","M","B"},0),1000,1000000,1000000000),I36)</f>
        <v>2830000</v>
      </c>
      <c r="K36" s="10" t="s">
        <v>2230</v>
      </c>
      <c r="L36">
        <f>_xlfn.IFNA(LEFT(K36,LEN(K36)-1)*CHOOSE(MATCH(RIGHT(K36,1), {"K","M","B"},0),1000,1000000,1000000000),K36)</f>
        <v>41540</v>
      </c>
      <c r="M36" s="10" t="s">
        <v>725</v>
      </c>
      <c r="N36" s="33" t="str">
        <f>LEFT(M36,4)</f>
        <v>0.09</v>
      </c>
      <c r="O36">
        <f>N36+1</f>
        <v>1.0900000000000001</v>
      </c>
      <c r="P36" s="10" t="s">
        <v>939</v>
      </c>
      <c r="Q36" s="33" t="str">
        <f>LEFT(P36,4)</f>
        <v>6.82</v>
      </c>
      <c r="R36">
        <f>Q36+1</f>
        <v>7.82</v>
      </c>
      <c r="S36" s="10" t="s">
        <v>293</v>
      </c>
      <c r="T36">
        <f>_xlfn.IFNA(LEFT(S36,LEN(S36)-1)*CHOOSE(MATCH(RIGHT(S36,1), {"K","M","B"},0),1000,1000000,1000000000),S36)</f>
        <v>1000000</v>
      </c>
      <c r="U36" s="10" t="s">
        <v>940</v>
      </c>
      <c r="V36">
        <f>_xlfn.IFNA(LEFT(U36,LEN(U36)-1)*CHOOSE(MATCH(RIGHT(U36,1), {"K","M","B"},0),1000,1000000,1000000000),U36)</f>
        <v>11590000</v>
      </c>
      <c r="W36" s="18">
        <v>44313</v>
      </c>
      <c r="X36" s="5">
        <v>44313</v>
      </c>
      <c r="Y36" s="5">
        <v>44313</v>
      </c>
      <c r="Z36">
        <f>Y36-X36</f>
        <v>0</v>
      </c>
      <c r="AA36" t="s">
        <v>1741</v>
      </c>
    </row>
    <row r="37" spans="1:27" ht="15.75" thickBot="1" x14ac:dyDescent="0.3">
      <c r="A37" t="s">
        <v>2066</v>
      </c>
      <c r="B37">
        <v>5</v>
      </c>
      <c r="C37" s="35" t="s">
        <v>2417</v>
      </c>
      <c r="D37" s="40" t="s">
        <v>2361</v>
      </c>
      <c r="E37" t="s">
        <v>1743</v>
      </c>
      <c r="F37" s="42" t="s">
        <v>2077</v>
      </c>
      <c r="G37" t="s">
        <v>1734</v>
      </c>
      <c r="H37" t="s">
        <v>2362</v>
      </c>
      <c r="I37" s="10" t="s">
        <v>2363</v>
      </c>
      <c r="J37">
        <f>_xlfn.IFNA(LEFT(I37,LEN(I37)-1)*CHOOSE(MATCH(RIGHT(I37,1), {"K","M","B"},0),1000,1000000,1000000000),I37)</f>
        <v>285050</v>
      </c>
      <c r="K37" s="10" t="s">
        <v>2364</v>
      </c>
      <c r="L37">
        <f>_xlfn.IFNA(LEFT(K37,LEN(K37)-1)*CHOOSE(MATCH(RIGHT(K37,1), {"K","M","B"},0),1000,1000000,1000000000),K37)</f>
        <v>150270</v>
      </c>
      <c r="M37" s="10" t="s">
        <v>1102</v>
      </c>
      <c r="N37" s="33" t="str">
        <f>LEFT(M37,4)</f>
        <v>0.31</v>
      </c>
      <c r="O37">
        <f>N37+1</f>
        <v>1.31</v>
      </c>
      <c r="P37" s="10" t="s">
        <v>145</v>
      </c>
      <c r="Q37" s="33" t="str">
        <f>LEFT(P37,4)</f>
        <v>0.96</v>
      </c>
      <c r="R37">
        <f>Q37+1</f>
        <v>1.96</v>
      </c>
      <c r="S37" s="10" t="s">
        <v>164</v>
      </c>
      <c r="T37">
        <f>_xlfn.IFNA(LEFT(S37,LEN(S37)-1)*CHOOSE(MATCH(RIGHT(S37,1), {"K","M","B"},0),1000,1000000,1000000000),S37)</f>
        <v>450000</v>
      </c>
      <c r="U37" s="10" t="s">
        <v>2365</v>
      </c>
      <c r="V37">
        <f>_xlfn.IFNA(LEFT(U37,LEN(U37)-1)*CHOOSE(MATCH(RIGHT(U37,1), {"K","M","B"},0),1000,1000000,1000000000),U37)</f>
        <v>5750000</v>
      </c>
      <c r="W37" s="18">
        <v>44321</v>
      </c>
      <c r="X37" s="5">
        <v>44322</v>
      </c>
      <c r="Y37" s="5">
        <v>44432</v>
      </c>
      <c r="Z37">
        <f>Y37-X37</f>
        <v>110</v>
      </c>
      <c r="AA37" t="s">
        <v>1741</v>
      </c>
    </row>
    <row r="38" spans="1:27" ht="15.75" thickBot="1" x14ac:dyDescent="0.3">
      <c r="A38" t="s">
        <v>2066</v>
      </c>
      <c r="B38">
        <v>5</v>
      </c>
      <c r="C38" s="32" t="s">
        <v>2389</v>
      </c>
      <c r="D38" t="s">
        <v>2194</v>
      </c>
      <c r="E38" t="s">
        <v>1727</v>
      </c>
      <c r="F38" t="s">
        <v>2069</v>
      </c>
      <c r="G38" t="s">
        <v>1734</v>
      </c>
      <c r="H38" t="s">
        <v>1977</v>
      </c>
      <c r="I38" s="10" t="s">
        <v>873</v>
      </c>
      <c r="J38">
        <f>_xlfn.IFNA(LEFT(I38,LEN(I38)-1)*CHOOSE(MATCH(RIGHT(I38,1), {"K","M","B"},0),1000,1000000,1000000000),I38)</f>
        <v>1100000</v>
      </c>
      <c r="K38" s="10" t="s">
        <v>2195</v>
      </c>
      <c r="L38">
        <f>_xlfn.IFNA(LEFT(K38,LEN(K38)-1)*CHOOSE(MATCH(RIGHT(K38,1), {"K","M","B"},0),1000,1000000,1000000000),K38)</f>
        <v>62600</v>
      </c>
      <c r="M38" s="10" t="s">
        <v>1036</v>
      </c>
      <c r="N38" s="33" t="str">
        <f>LEFT(M38,4)</f>
        <v>0.02</v>
      </c>
      <c r="O38">
        <f>N38+1</f>
        <v>1.02</v>
      </c>
      <c r="P38" s="10" t="s">
        <v>2196</v>
      </c>
      <c r="Q38" s="33" t="str">
        <f>LEFT(P38,5)</f>
        <v>15.92</v>
      </c>
      <c r="R38">
        <f>Q38+1</f>
        <v>16.920000000000002</v>
      </c>
      <c r="S38" s="10" t="s">
        <v>91</v>
      </c>
      <c r="T38">
        <f>_xlfn.IFNA(LEFT(S38,LEN(S38)-1)*CHOOSE(MATCH(RIGHT(S38,1), {"K","M","B"},0),1000,1000000,1000000000),S38)</f>
        <v>100000</v>
      </c>
      <c r="U38" s="10" t="s">
        <v>2197</v>
      </c>
      <c r="V38">
        <f>_xlfn.IFNA(LEFT(U38,LEN(U38)-1)*CHOOSE(MATCH(RIGHT(U38,1), {"K","M","B"},0),1000,1000000,1000000000),U38)</f>
        <v>588700</v>
      </c>
      <c r="W38" s="18">
        <v>44285</v>
      </c>
      <c r="X38" s="5">
        <v>44285</v>
      </c>
      <c r="Y38" s="5">
        <v>44285</v>
      </c>
      <c r="Z38">
        <f>Y38-X38</f>
        <v>0</v>
      </c>
      <c r="AA38" t="s">
        <v>1741</v>
      </c>
    </row>
    <row r="39" spans="1:27" ht="15.75" thickBot="1" x14ac:dyDescent="0.3">
      <c r="A39" t="s">
        <v>2066</v>
      </c>
      <c r="B39">
        <v>5</v>
      </c>
      <c r="C39" s="32" t="s">
        <v>2383</v>
      </c>
      <c r="D39" t="s">
        <v>2163</v>
      </c>
      <c r="E39" t="s">
        <v>1727</v>
      </c>
      <c r="F39" t="s">
        <v>2069</v>
      </c>
      <c r="G39" t="s">
        <v>1885</v>
      </c>
      <c r="H39" t="s">
        <v>1886</v>
      </c>
      <c r="I39" s="10" t="s">
        <v>2164</v>
      </c>
      <c r="J39">
        <f>_xlfn.IFNA(LEFT(I39,LEN(I39)-1)*CHOOSE(MATCH(RIGHT(I39,1), {"K","M","B"},0),1000,1000000,1000000000),I39)</f>
        <v>7840000</v>
      </c>
      <c r="K39" s="10" t="s">
        <v>2165</v>
      </c>
      <c r="L39">
        <f>_xlfn.IFNA(LEFT(K39,LEN(K39)-1)*CHOOSE(MATCH(RIGHT(K39,1), {"K","M","B"},0),1000,1000000,1000000000),K39)</f>
        <v>16700</v>
      </c>
      <c r="M39" s="10" t="s">
        <v>855</v>
      </c>
      <c r="N39" s="33" t="str">
        <f>LEFT(M39,4)</f>
        <v>1.32</v>
      </c>
      <c r="O39">
        <f>N39+1</f>
        <v>2.3200000000000003</v>
      </c>
      <c r="P39" s="10" t="s">
        <v>856</v>
      </c>
      <c r="Q39" s="33" t="str">
        <f>LEFT(P39,5)</f>
        <v>24.52</v>
      </c>
      <c r="R39">
        <f>Q39+1</f>
        <v>25.52</v>
      </c>
      <c r="S39" s="10" t="s">
        <v>857</v>
      </c>
      <c r="T39">
        <f>_xlfn.IFNA(LEFT(S39,LEN(S39)-1)*CHOOSE(MATCH(RIGHT(S39,1), {"K","M","B"},0),1000,1000000,1000000000),S39)</f>
        <v>210000</v>
      </c>
      <c r="U39" s="10" t="s">
        <v>858</v>
      </c>
      <c r="V39">
        <f>_xlfn.IFNA(LEFT(U39,LEN(U39)-1)*CHOOSE(MATCH(RIGHT(U39,1), {"K","M","B"},0),1000,1000000,1000000000),U39)</f>
        <v>420000</v>
      </c>
      <c r="W39" s="18">
        <v>44308</v>
      </c>
      <c r="X39" s="5">
        <v>44308</v>
      </c>
      <c r="Y39" s="5">
        <v>44514</v>
      </c>
      <c r="Z39">
        <f>Y39-X39</f>
        <v>206</v>
      </c>
      <c r="AA39" t="s">
        <v>1741</v>
      </c>
    </row>
    <row r="40" spans="1:27" ht="15.75" thickBot="1" x14ac:dyDescent="0.3">
      <c r="A40" t="s">
        <v>2066</v>
      </c>
      <c r="B40">
        <v>5</v>
      </c>
      <c r="C40" s="32" t="s">
        <v>987</v>
      </c>
      <c r="D40" t="s">
        <v>948</v>
      </c>
      <c r="E40" t="s">
        <v>1727</v>
      </c>
      <c r="F40" t="s">
        <v>2077</v>
      </c>
      <c r="G40" t="s">
        <v>1734</v>
      </c>
      <c r="H40" t="s">
        <v>1873</v>
      </c>
      <c r="I40" s="10" t="s">
        <v>2118</v>
      </c>
      <c r="J40">
        <f>_xlfn.IFNA(LEFT(I40,LEN(I40)-1)*CHOOSE(MATCH(RIGHT(I40,1), {"K","M","B"},0),1000,1000000,1000000000),I40)</f>
        <v>158760</v>
      </c>
      <c r="K40" s="10" t="s">
        <v>2119</v>
      </c>
      <c r="L40">
        <f>_xlfn.IFNA(LEFT(K40,LEN(K40)-1)*CHOOSE(MATCH(RIGHT(K40,1), {"K","M","B"},0),1000,1000000,1000000000),K40)</f>
        <v>28710</v>
      </c>
      <c r="M40" s="10" t="s">
        <v>652</v>
      </c>
      <c r="N40" s="33" t="str">
        <f>LEFT(M40,4)</f>
        <v>0.06</v>
      </c>
      <c r="O40">
        <f>N40+1</f>
        <v>1.06</v>
      </c>
      <c r="P40" s="10" t="s">
        <v>805</v>
      </c>
      <c r="Q40" s="33" t="str">
        <f>LEFT(P40,5)</f>
        <v>80.78</v>
      </c>
      <c r="R40">
        <f>Q40+1</f>
        <v>81.78</v>
      </c>
      <c r="S40" s="10" t="s">
        <v>58</v>
      </c>
      <c r="T40">
        <f>_xlfn.IFNA(LEFT(S40,LEN(S40)-1)*CHOOSE(MATCH(RIGHT(S40,1), {"K","M","B"},0),1000,1000000,1000000000),S40)</f>
        <v>150000</v>
      </c>
      <c r="U40" s="10" t="s">
        <v>806</v>
      </c>
      <c r="V40">
        <f>_xlfn.IFNA(LEFT(U40,LEN(U40)-1)*CHOOSE(MATCH(RIGHT(U40,1), {"K","M","B"},0),1000,1000000,1000000000),U40)</f>
        <v>2450000</v>
      </c>
      <c r="W40" s="18">
        <v>44280</v>
      </c>
      <c r="X40" s="5">
        <v>44282</v>
      </c>
      <c r="Y40" s="5">
        <v>44280</v>
      </c>
      <c r="Z40">
        <f>Y40-X40</f>
        <v>-2</v>
      </c>
      <c r="AA40" t="s">
        <v>1741</v>
      </c>
    </row>
    <row r="41" spans="1:27" ht="15.75" thickBot="1" x14ac:dyDescent="0.3">
      <c r="A41" t="s">
        <v>2066</v>
      </c>
      <c r="B41">
        <v>5</v>
      </c>
      <c r="C41" s="32" t="s">
        <v>2393</v>
      </c>
      <c r="D41" t="s">
        <v>2217</v>
      </c>
      <c r="E41" t="s">
        <v>1727</v>
      </c>
      <c r="F41" t="s">
        <v>2069</v>
      </c>
      <c r="G41" t="s">
        <v>1734</v>
      </c>
      <c r="H41" t="s">
        <v>2218</v>
      </c>
      <c r="I41" s="10" t="s">
        <v>2219</v>
      </c>
      <c r="J41">
        <f>_xlfn.IFNA(LEFT(I41,LEN(I41)-1)*CHOOSE(MATCH(RIGHT(I41,1), {"K","M","B"},0),1000,1000000,1000000000),I41)</f>
        <v>23660</v>
      </c>
      <c r="K41" s="10" t="s">
        <v>2220</v>
      </c>
      <c r="L41">
        <f>_xlfn.IFNA(LEFT(K41,LEN(K41)-1)*CHOOSE(MATCH(RIGHT(K41,1), {"K","M","B"},0),1000,1000000,1000000000),K41)</f>
        <v>118650</v>
      </c>
      <c r="M41" s="10" t="s">
        <v>53</v>
      </c>
      <c r="N41" s="33" t="str">
        <f>LEFT(M41,4)</f>
        <v>0.03</v>
      </c>
      <c r="O41">
        <f>N41+1</f>
        <v>1.03</v>
      </c>
      <c r="P41" s="10" t="s">
        <v>919</v>
      </c>
      <c r="Q41" s="33" t="str">
        <f>LEFT(P41,4)</f>
        <v>8.11</v>
      </c>
      <c r="R41">
        <f>Q41+1</f>
        <v>9.11</v>
      </c>
      <c r="S41" s="10" t="s">
        <v>788</v>
      </c>
      <c r="T41">
        <f>_xlfn.IFNA(LEFT(S41,LEN(S41)-1)*CHOOSE(MATCH(RIGHT(S41,1), {"K","M","B"},0),1000,1000000,1000000000),S41)</f>
        <v>75000</v>
      </c>
      <c r="U41" s="10" t="s">
        <v>220</v>
      </c>
      <c r="V41">
        <f>_xlfn.IFNA(LEFT(U41,LEN(U41)-1)*CHOOSE(MATCH(RIGHT(U41,1), {"K","M","B"},0),1000,1000000,1000000000),U41)</f>
        <v>1540000</v>
      </c>
      <c r="W41" s="18">
        <v>44342</v>
      </c>
      <c r="X41" s="5">
        <v>44342</v>
      </c>
      <c r="Y41" s="5">
        <v>44342</v>
      </c>
      <c r="Z41">
        <f>Y41-X41</f>
        <v>0</v>
      </c>
      <c r="AA41" t="s">
        <v>1741</v>
      </c>
    </row>
    <row r="42" spans="1:27" ht="15.75" thickBot="1" x14ac:dyDescent="0.3">
      <c r="A42" t="s">
        <v>2066</v>
      </c>
      <c r="B42">
        <v>5</v>
      </c>
      <c r="C42" s="32" t="s">
        <v>2390</v>
      </c>
      <c r="D42" t="s">
        <v>2200</v>
      </c>
      <c r="E42" t="s">
        <v>1727</v>
      </c>
      <c r="F42" t="s">
        <v>2069</v>
      </c>
      <c r="G42" t="s">
        <v>1739</v>
      </c>
      <c r="H42" t="s">
        <v>1790</v>
      </c>
      <c r="I42" s="10" t="s">
        <v>2201</v>
      </c>
      <c r="J42">
        <f>_xlfn.IFNA(LEFT(I42,LEN(I42)-1)*CHOOSE(MATCH(RIGHT(I42,1), {"K","M","B"},0),1000,1000000,1000000000),I42)</f>
        <v>52060</v>
      </c>
      <c r="K42" s="10" t="s">
        <v>2202</v>
      </c>
      <c r="L42">
        <f>_xlfn.IFNA(LEFT(K42,LEN(K42)-1)*CHOOSE(MATCH(RIGHT(K42,1), {"K","M","B"},0),1000,1000000,1000000000),K42)</f>
        <v>2450</v>
      </c>
      <c r="M42" s="10" t="s">
        <v>50</v>
      </c>
      <c r="N42" s="33" t="str">
        <f>LEFT(M42,4)</f>
        <v>0.07</v>
      </c>
      <c r="O42">
        <f>N42+1</f>
        <v>1.07</v>
      </c>
      <c r="P42" s="10" t="s">
        <v>2203</v>
      </c>
      <c r="Q42" s="33" t="str">
        <f>LEFT(P42,5)</f>
        <v>11.10</v>
      </c>
      <c r="R42">
        <f>Q42+1</f>
        <v>12.1</v>
      </c>
      <c r="S42" s="10" t="s">
        <v>1252</v>
      </c>
      <c r="T42">
        <f>_xlfn.IFNA(LEFT(S42,LEN(S42)-1)*CHOOSE(MATCH(RIGHT(S42,1), {"K","M","B"},0),1000,1000000,1000000000),S42)</f>
        <v>50000</v>
      </c>
      <c r="U42" s="10" t="s">
        <v>2204</v>
      </c>
      <c r="V42">
        <f>_xlfn.IFNA(LEFT(U42,LEN(U42)-1)*CHOOSE(MATCH(RIGHT(U42,1), {"K","M","B"},0),1000,1000000,1000000000),U42)</f>
        <v>2470000</v>
      </c>
      <c r="W42" s="18">
        <v>44302</v>
      </c>
      <c r="X42" s="5">
        <v>44302</v>
      </c>
      <c r="Y42" s="5">
        <v>44304</v>
      </c>
      <c r="Z42">
        <f>Y42-X42</f>
        <v>2</v>
      </c>
      <c r="AA42" t="s">
        <v>1741</v>
      </c>
    </row>
    <row r="43" spans="1:27" ht="15.75" thickBot="1" x14ac:dyDescent="0.3">
      <c r="A43" t="s">
        <v>2066</v>
      </c>
      <c r="B43">
        <v>5</v>
      </c>
      <c r="C43" s="32" t="s">
        <v>2401</v>
      </c>
      <c r="D43" t="s">
        <v>2269</v>
      </c>
      <c r="E43" t="s">
        <v>1727</v>
      </c>
      <c r="F43" t="s">
        <v>2069</v>
      </c>
      <c r="G43" t="s">
        <v>1734</v>
      </c>
      <c r="H43" t="s">
        <v>2270</v>
      </c>
      <c r="I43" s="10" t="s">
        <v>2271</v>
      </c>
      <c r="J43">
        <f>_xlfn.IFNA(LEFT(I43,LEN(I43)-1)*CHOOSE(MATCH(RIGHT(I43,1), {"K","M","B"},0),1000,1000000,1000000000),I43)</f>
        <v>4760000</v>
      </c>
      <c r="K43" s="10" t="s">
        <v>2272</v>
      </c>
      <c r="L43">
        <f>_xlfn.IFNA(LEFT(K43,LEN(K43)-1)*CHOOSE(MATCH(RIGHT(K43,1), {"K","M","B"},0),1000,1000000,1000000000),K43)</f>
        <v>160640</v>
      </c>
      <c r="M43" s="10" t="s">
        <v>626</v>
      </c>
      <c r="N43" s="33" t="str">
        <f>LEFT(M43,4)</f>
        <v>0.14</v>
      </c>
      <c r="O43">
        <f>N43+1</f>
        <v>1.1400000000000001</v>
      </c>
      <c r="P43" s="10" t="s">
        <v>1587</v>
      </c>
      <c r="Q43" s="33" t="str">
        <f>LEFT(P43,4)</f>
        <v>4.97</v>
      </c>
      <c r="R43">
        <f>Q43+1</f>
        <v>5.97</v>
      </c>
      <c r="S43" s="10" t="s">
        <v>2273</v>
      </c>
      <c r="T43">
        <f>_xlfn.IFNA(LEFT(S43,LEN(S43)-1)*CHOOSE(MATCH(RIGHT(S43,1), {"K","M","B"},0),1000,1000000,1000000000),S43)</f>
        <v>84380</v>
      </c>
      <c r="U43" s="10" t="s">
        <v>2274</v>
      </c>
      <c r="V43">
        <f>_xlfn.IFNA(LEFT(U43,LEN(U43)-1)*CHOOSE(MATCH(RIGHT(U43,1), {"K","M","B"},0),1000,1000000,1000000000),U43)</f>
        <v>9800000</v>
      </c>
      <c r="W43" s="18">
        <v>44409</v>
      </c>
      <c r="X43" s="5">
        <v>44409</v>
      </c>
      <c r="Y43" s="5">
        <v>44440</v>
      </c>
      <c r="Z43">
        <f>Y43-X43</f>
        <v>31</v>
      </c>
      <c r="AA43" t="s">
        <v>1741</v>
      </c>
    </row>
    <row r="44" spans="1:27" ht="15.75" thickBot="1" x14ac:dyDescent="0.3">
      <c r="A44" t="s">
        <v>2066</v>
      </c>
      <c r="B44">
        <v>5</v>
      </c>
      <c r="C44" s="32" t="s">
        <v>2391</v>
      </c>
      <c r="D44" t="s">
        <v>2205</v>
      </c>
      <c r="E44" t="s">
        <v>1727</v>
      </c>
      <c r="F44" t="s">
        <v>2069</v>
      </c>
      <c r="G44" t="s">
        <v>1739</v>
      </c>
      <c r="H44" t="s">
        <v>2206</v>
      </c>
      <c r="I44" s="10" t="s">
        <v>2207</v>
      </c>
      <c r="J44">
        <f>_xlfn.IFNA(LEFT(I44,LEN(I44)-1)*CHOOSE(MATCH(RIGHT(I44,1), {"K","M","B"},0),1000,1000000,1000000000),I44)</f>
        <v>13900000</v>
      </c>
      <c r="K44" s="10" t="s">
        <v>2208</v>
      </c>
      <c r="L44">
        <f>_xlfn.IFNA(LEFT(K44,LEN(K44)-1)*CHOOSE(MATCH(RIGHT(K44,1), {"K","M","B"},0),1000,1000000,1000000000),K44)</f>
        <v>313080</v>
      </c>
      <c r="M44" s="10" t="s">
        <v>2209</v>
      </c>
      <c r="N44" s="33" t="str">
        <f>LEFT(M44,4)</f>
        <v>1.66</v>
      </c>
      <c r="O44">
        <f>N44+1</f>
        <v>2.66</v>
      </c>
      <c r="P44" s="10" t="s">
        <v>2210</v>
      </c>
      <c r="Q44" s="33" t="str">
        <f>LEFT(P44,5)</f>
        <v>10.10</v>
      </c>
      <c r="R44">
        <f>Q44+1</f>
        <v>11.1</v>
      </c>
      <c r="S44" s="10" t="s">
        <v>168</v>
      </c>
      <c r="T44">
        <f>_xlfn.IFNA(LEFT(S44,LEN(S44)-1)*CHOOSE(MATCH(RIGHT(S44,1), {"K","M","B"},0),1000,1000000,1000000000),S44)</f>
        <v>170000</v>
      </c>
      <c r="U44" s="10" t="s">
        <v>2211</v>
      </c>
      <c r="V44">
        <f>_xlfn.IFNA(LEFT(U44,LEN(U44)-1)*CHOOSE(MATCH(RIGHT(U44,1), {"K","M","B"},0),1000,1000000,1000000000),U44)</f>
        <v>4550000</v>
      </c>
      <c r="W44" s="18">
        <v>44332</v>
      </c>
      <c r="X44" s="5">
        <v>44332</v>
      </c>
      <c r="Y44" s="5">
        <v>44524</v>
      </c>
      <c r="Z44">
        <f>Y44-X44</f>
        <v>192</v>
      </c>
      <c r="AA44" t="s">
        <v>1741</v>
      </c>
    </row>
    <row r="45" spans="1:27" ht="15.75" thickBot="1" x14ac:dyDescent="0.3">
      <c r="A45" t="s">
        <v>2066</v>
      </c>
      <c r="B45">
        <v>5</v>
      </c>
      <c r="C45" s="32" t="s">
        <v>991</v>
      </c>
      <c r="D45" t="s">
        <v>951</v>
      </c>
      <c r="E45" t="s">
        <v>1743</v>
      </c>
      <c r="F45" t="s">
        <v>2077</v>
      </c>
      <c r="G45" t="s">
        <v>1728</v>
      </c>
      <c r="H45" t="s">
        <v>2126</v>
      </c>
      <c r="I45" s="10" t="s">
        <v>1361</v>
      </c>
      <c r="J45">
        <f>_xlfn.IFNA(LEFT(I45,LEN(I45)-1)*CHOOSE(MATCH(RIGHT(I45,1), {"K","M","B"},0),1000,1000000,1000000000),I45)</f>
        <v>1030000</v>
      </c>
      <c r="K45" s="10" t="s">
        <v>2127</v>
      </c>
      <c r="L45">
        <f>_xlfn.IFNA(LEFT(K45,LEN(K45)-1)*CHOOSE(MATCH(RIGHT(K45,1), {"K","M","B"},0),1000,1000000,1000000000),K45)</f>
        <v>58450</v>
      </c>
      <c r="M45" s="10" t="s">
        <v>631</v>
      </c>
      <c r="N45" s="33" t="str">
        <f>LEFT(M45,4)</f>
        <v>0.22</v>
      </c>
      <c r="O45">
        <f>N45+1</f>
        <v>1.22</v>
      </c>
      <c r="P45" s="10" t="s">
        <v>820</v>
      </c>
      <c r="Q45" s="33" t="str">
        <f>LEFT(P45,5)</f>
        <v>47.32</v>
      </c>
      <c r="R45">
        <f>Q45+1</f>
        <v>48.32</v>
      </c>
      <c r="S45" s="10" t="s">
        <v>58</v>
      </c>
      <c r="T45">
        <f>_xlfn.IFNA(LEFT(S45,LEN(S45)-1)*CHOOSE(MATCH(RIGHT(S45,1), {"K","M","B"},0),1000,1000000,1000000000),S45)</f>
        <v>150000</v>
      </c>
      <c r="U45" s="10" t="s">
        <v>821</v>
      </c>
      <c r="V45">
        <f>_xlfn.IFNA(LEFT(U45,LEN(U45)-1)*CHOOSE(MATCH(RIGHT(U45,1), {"K","M","B"},0),1000,1000000,1000000000),U45)</f>
        <v>1600000</v>
      </c>
      <c r="W45" s="18">
        <v>44522</v>
      </c>
      <c r="X45" s="5">
        <v>44522</v>
      </c>
      <c r="Y45" s="5">
        <v>44522</v>
      </c>
      <c r="Z45">
        <f>Y45-X45</f>
        <v>0</v>
      </c>
      <c r="AA45" t="s">
        <v>1741</v>
      </c>
    </row>
    <row r="46" spans="1:27" ht="15.75" thickBot="1" x14ac:dyDescent="0.3">
      <c r="A46" t="s">
        <v>2066</v>
      </c>
      <c r="B46">
        <v>5</v>
      </c>
      <c r="C46" s="32" t="s">
        <v>2375</v>
      </c>
      <c r="D46" t="s">
        <v>2120</v>
      </c>
      <c r="E46" t="s">
        <v>1743</v>
      </c>
      <c r="F46" t="s">
        <v>2077</v>
      </c>
      <c r="G46" t="s">
        <v>334</v>
      </c>
      <c r="H46" t="s">
        <v>2121</v>
      </c>
      <c r="I46" s="10" t="s">
        <v>2122</v>
      </c>
      <c r="J46">
        <f>_xlfn.IFNA(LEFT(I46,LEN(I46)-1)*CHOOSE(MATCH(RIGHT(I46,1), {"K","M","B"},0),1000,1000000,1000000000),I46)</f>
        <v>50580</v>
      </c>
      <c r="K46" s="11">
        <v>518.96</v>
      </c>
      <c r="L46">
        <f>_xlfn.IFNA(LEFT(K46,LEN(K46)-1)*CHOOSE(MATCH(RIGHT(K46,1), {"K","M","B"},0),1000,1000000,1000000000),K46)</f>
        <v>518.96</v>
      </c>
      <c r="M46" s="10" t="s">
        <v>2123</v>
      </c>
      <c r="N46" s="33" t="str">
        <f>LEFT(M46,4)</f>
        <v>0.32</v>
      </c>
      <c r="O46">
        <f>N46+1</f>
        <v>1.32</v>
      </c>
      <c r="P46" s="10" t="s">
        <v>2124</v>
      </c>
      <c r="Q46" s="33" t="str">
        <f>LEFT(P46,5)</f>
        <v>64.10</v>
      </c>
      <c r="R46">
        <f>Q46+1</f>
        <v>65.099999999999994</v>
      </c>
      <c r="S46" s="10" t="s">
        <v>2125</v>
      </c>
      <c r="T46">
        <f>_xlfn.IFNA(LEFT(S46,LEN(S46)-1)*CHOOSE(MATCH(RIGHT(S46,1), {"K","M","B"},0),1000,1000000,1000000000),S46)</f>
        <v>10000</v>
      </c>
      <c r="U46" s="10" t="s">
        <v>134</v>
      </c>
      <c r="V46">
        <f>_xlfn.IFNA(LEFT(U46,LEN(U46)-1)*CHOOSE(MATCH(RIGHT(U46,1), {"K","M","B"},0),1000,1000000,1000000000),U46)</f>
        <v>110000</v>
      </c>
      <c r="W46" s="18">
        <v>44498</v>
      </c>
      <c r="X46" s="5">
        <v>44498</v>
      </c>
      <c r="Y46" s="5">
        <v>44500</v>
      </c>
      <c r="Z46">
        <f>Y46-X46</f>
        <v>2</v>
      </c>
      <c r="AA46" t="s">
        <v>1741</v>
      </c>
    </row>
    <row r="47" spans="1:27" ht="15.75" thickBot="1" x14ac:dyDescent="0.3">
      <c r="A47" t="s">
        <v>2066</v>
      </c>
      <c r="B47">
        <v>5</v>
      </c>
      <c r="C47" s="32" t="s">
        <v>2385</v>
      </c>
      <c r="D47" t="s">
        <v>2172</v>
      </c>
      <c r="E47" t="s">
        <v>1743</v>
      </c>
      <c r="F47" t="s">
        <v>2077</v>
      </c>
      <c r="G47" t="s">
        <v>334</v>
      </c>
      <c r="H47" t="s">
        <v>2121</v>
      </c>
      <c r="I47" s="10" t="s">
        <v>2173</v>
      </c>
      <c r="J47">
        <f>_xlfn.IFNA(LEFT(I47,LEN(I47)-1)*CHOOSE(MATCH(RIGHT(I47,1), {"K","M","B"},0),1000,1000000,1000000000),I47)</f>
        <v>2320000</v>
      </c>
      <c r="K47" s="10" t="s">
        <v>2174</v>
      </c>
      <c r="L47">
        <f>_xlfn.IFNA(LEFT(K47,LEN(K47)-1)*CHOOSE(MATCH(RIGHT(K47,1), {"K","M","B"},0),1000,1000000,1000000000),K47)</f>
        <v>937010</v>
      </c>
      <c r="M47" s="10" t="s">
        <v>1234</v>
      </c>
      <c r="N47" s="33" t="str">
        <f>LEFT(M47,4)</f>
        <v>0.72</v>
      </c>
      <c r="O47">
        <f>N47+1</f>
        <v>1.72</v>
      </c>
      <c r="P47" s="10" t="s">
        <v>2175</v>
      </c>
      <c r="Q47" s="33" t="str">
        <f>LEFT(P47,5)</f>
        <v>22.93</v>
      </c>
      <c r="R47">
        <f>Q47+1</f>
        <v>23.93</v>
      </c>
      <c r="S47" s="10" t="s">
        <v>172</v>
      </c>
      <c r="T47">
        <f>_xlfn.IFNA(LEFT(S47,LEN(S47)-1)*CHOOSE(MATCH(RIGHT(S47,1), {"K","M","B"},0),1000,1000000,1000000000),S47)</f>
        <v>200000</v>
      </c>
      <c r="U47" s="10" t="s">
        <v>2176</v>
      </c>
      <c r="V47">
        <f>_xlfn.IFNA(LEFT(U47,LEN(U47)-1)*CHOOSE(MATCH(RIGHT(U47,1), {"K","M","B"},0),1000,1000000,1000000000),U47)</f>
        <v>7380000</v>
      </c>
      <c r="W47" s="18">
        <v>44622</v>
      </c>
      <c r="X47" s="5">
        <v>44622</v>
      </c>
      <c r="Y47" s="5">
        <v>44650</v>
      </c>
      <c r="Z47">
        <f>Y47-X47</f>
        <v>28</v>
      </c>
      <c r="AA47" t="s">
        <v>1741</v>
      </c>
    </row>
    <row r="48" spans="1:27" ht="15.75" thickBot="1" x14ac:dyDescent="0.3">
      <c r="A48" t="s">
        <v>2066</v>
      </c>
      <c r="B48">
        <v>5</v>
      </c>
      <c r="C48" s="32" t="s">
        <v>2075</v>
      </c>
      <c r="D48" t="s">
        <v>2076</v>
      </c>
      <c r="E48" t="s">
        <v>1727</v>
      </c>
      <c r="F48" t="s">
        <v>2077</v>
      </c>
      <c r="G48" t="s">
        <v>1728</v>
      </c>
      <c r="H48" t="s">
        <v>2078</v>
      </c>
      <c r="I48" s="10" t="s">
        <v>180</v>
      </c>
      <c r="J48">
        <f>_xlfn.IFNA(LEFT(I48,LEN(I48)-1)*CHOOSE(MATCH(RIGHT(I48,1), {"K","M","B"},0),1000,1000000,1000000000),I48)</f>
        <v>1190000</v>
      </c>
      <c r="K48" s="10" t="s">
        <v>2079</v>
      </c>
      <c r="L48">
        <f>_xlfn.IFNA(LEFT(K48,LEN(K48)-1)*CHOOSE(MATCH(RIGHT(K48,1), {"K","M","B"},0),1000,1000000,1000000000),K48)</f>
        <v>9780</v>
      </c>
      <c r="M48" s="10" t="s">
        <v>2080</v>
      </c>
      <c r="N48" s="33" t="str">
        <f>LEFT(M48,4)</f>
        <v>5.89</v>
      </c>
      <c r="O48">
        <f>N48+1</f>
        <v>6.89</v>
      </c>
      <c r="P48" s="10" t="s">
        <v>2081</v>
      </c>
      <c r="Q48" s="33" t="str">
        <f>LEFT(P48,6)</f>
        <v>317.54</v>
      </c>
      <c r="R48">
        <f>Q48+1</f>
        <v>318.54000000000002</v>
      </c>
      <c r="S48" s="10" t="s">
        <v>2082</v>
      </c>
      <c r="T48">
        <f>_xlfn.IFNA(LEFT(S48,LEN(S48)-1)*CHOOSE(MATCH(RIGHT(S48,1), {"K","M","B"},0),1000,1000000,1000000000),S48)</f>
        <v>101250</v>
      </c>
      <c r="U48" s="10" t="s">
        <v>2083</v>
      </c>
      <c r="V48">
        <f>_xlfn.IFNA(LEFT(U48,LEN(U48)-1)*CHOOSE(MATCH(RIGHT(U48,1), {"K","M","B"},0),1000,1000000,1000000000),U48)</f>
        <v>288730</v>
      </c>
      <c r="W48" s="18">
        <v>44441</v>
      </c>
      <c r="X48" s="5">
        <v>44442</v>
      </c>
      <c r="Y48" s="5">
        <v>44513</v>
      </c>
      <c r="Z48">
        <f>Y48-X48</f>
        <v>71</v>
      </c>
      <c r="AA48" t="s">
        <v>1741</v>
      </c>
    </row>
    <row r="49" spans="1:27" ht="15.75" thickBot="1" x14ac:dyDescent="0.3">
      <c r="A49" t="s">
        <v>2066</v>
      </c>
      <c r="B49">
        <v>5</v>
      </c>
      <c r="C49" s="32" t="s">
        <v>1146</v>
      </c>
      <c r="D49" t="s">
        <v>1147</v>
      </c>
      <c r="E49" t="s">
        <v>1743</v>
      </c>
      <c r="F49" t="s">
        <v>2077</v>
      </c>
      <c r="G49" t="s">
        <v>1734</v>
      </c>
      <c r="H49" t="s">
        <v>2238</v>
      </c>
      <c r="I49" s="10" t="s">
        <v>1062</v>
      </c>
      <c r="J49">
        <f>_xlfn.IFNA(LEFT(I49,LEN(I49)-1)*CHOOSE(MATCH(RIGHT(I49,1), {"K","M","B"},0),1000,1000000,1000000000),I49)</f>
        <v>242740</v>
      </c>
      <c r="K49" s="10">
        <v>0</v>
      </c>
      <c r="L49">
        <v>0</v>
      </c>
      <c r="M49" s="10" t="s">
        <v>2239</v>
      </c>
      <c r="N49" s="33" t="str">
        <f>LEFT(M49,4)</f>
        <v>0.48</v>
      </c>
      <c r="O49">
        <f>N49+1</f>
        <v>1.48</v>
      </c>
      <c r="P49" s="10" t="s">
        <v>1037</v>
      </c>
      <c r="Q49" s="33" t="str">
        <f>LEFT(P49,4)</f>
        <v>5.82</v>
      </c>
      <c r="R49">
        <f>Q49+1</f>
        <v>6.82</v>
      </c>
      <c r="S49" s="10" t="s">
        <v>91</v>
      </c>
      <c r="T49">
        <f>_xlfn.IFNA(LEFT(S49,LEN(S49)-1)*CHOOSE(MATCH(RIGHT(S49,1), {"K","M","B"},0),1000,1000000,1000000000),S49)</f>
        <v>100000</v>
      </c>
      <c r="U49" s="10" t="s">
        <v>1038</v>
      </c>
      <c r="V49">
        <f>_xlfn.IFNA(LEFT(U49,LEN(U49)-1)*CHOOSE(MATCH(RIGHT(U49,1), {"K","M","B"},0),1000,1000000,1000000000),U49)</f>
        <v>2910000</v>
      </c>
      <c r="W49" s="18">
        <v>44352</v>
      </c>
      <c r="X49" s="5">
        <v>44352</v>
      </c>
      <c r="Y49" s="5">
        <v>44353</v>
      </c>
      <c r="Z49">
        <f>Y49-X49</f>
        <v>1</v>
      </c>
      <c r="AA49" t="s">
        <v>1741</v>
      </c>
    </row>
    <row r="50" spans="1:27" ht="15.75" thickBot="1" x14ac:dyDescent="0.3">
      <c r="A50" t="s">
        <v>2066</v>
      </c>
      <c r="B50">
        <v>5</v>
      </c>
      <c r="C50" s="35" t="s">
        <v>2408</v>
      </c>
      <c r="D50" s="40" t="s">
        <v>2305</v>
      </c>
      <c r="E50" t="s">
        <v>1743</v>
      </c>
      <c r="F50" t="s">
        <v>2069</v>
      </c>
      <c r="G50" t="s">
        <v>334</v>
      </c>
      <c r="H50" t="s">
        <v>2306</v>
      </c>
      <c r="I50" s="10" t="s">
        <v>2307</v>
      </c>
      <c r="J50">
        <f>_xlfn.IFNA(LEFT(I50,LEN(I50)-1)*CHOOSE(MATCH(RIGHT(I50,1), {"K","M","B"},0),1000,1000000,1000000000),I50)</f>
        <v>130740.00000000001</v>
      </c>
      <c r="K50" s="10" t="s">
        <v>2308</v>
      </c>
      <c r="L50">
        <f>_xlfn.IFNA(LEFT(K50,LEN(K50)-1)*CHOOSE(MATCH(RIGHT(K50,1), {"K","M","B"},0),1000,1000000,1000000000),K50)</f>
        <v>59210</v>
      </c>
      <c r="M50" s="10" t="s">
        <v>52</v>
      </c>
      <c r="N50" s="33" t="str">
        <f>LEFT(M50,4)</f>
        <v>0.11</v>
      </c>
      <c r="O50">
        <f>N50+1</f>
        <v>1.1100000000000001</v>
      </c>
      <c r="P50" s="10" t="s">
        <v>1562</v>
      </c>
      <c r="Q50" s="33" t="str">
        <f>LEFT(P50,4)</f>
        <v>2.71</v>
      </c>
      <c r="R50">
        <f>Q50+1</f>
        <v>3.71</v>
      </c>
      <c r="S50" s="10" t="s">
        <v>2309</v>
      </c>
      <c r="T50">
        <f>_xlfn.IFNA(LEFT(S50,LEN(S50)-1)*CHOOSE(MATCH(RIGHT(S50,1), {"K","M","B"},0),1000,1000000,1000000000),S50)</f>
        <v>300060</v>
      </c>
      <c r="U50" s="10" t="s">
        <v>2310</v>
      </c>
      <c r="V50">
        <f>_xlfn.IFNA(LEFT(U50,LEN(U50)-1)*CHOOSE(MATCH(RIGHT(U50,1), {"K","M","B"},0),1000,1000000,1000000000),U50)</f>
        <v>2069999.9999999998</v>
      </c>
      <c r="W50" s="18">
        <v>44574</v>
      </c>
      <c r="X50" s="5">
        <v>44574</v>
      </c>
      <c r="Y50" s="5">
        <v>44576</v>
      </c>
      <c r="Z50">
        <f>Y50-X50</f>
        <v>2</v>
      </c>
      <c r="AA50" t="s">
        <v>1741</v>
      </c>
    </row>
    <row r="51" spans="1:27" ht="15.75" thickBot="1" x14ac:dyDescent="0.3">
      <c r="A51" t="s">
        <v>2066</v>
      </c>
      <c r="B51">
        <v>5</v>
      </c>
      <c r="C51" s="32" t="s">
        <v>2374</v>
      </c>
      <c r="D51" s="41" t="s">
        <v>2111</v>
      </c>
      <c r="E51" t="s">
        <v>1743</v>
      </c>
      <c r="F51" t="s">
        <v>2077</v>
      </c>
      <c r="G51" t="s">
        <v>1734</v>
      </c>
      <c r="H51" t="s">
        <v>2112</v>
      </c>
      <c r="I51" s="10" t="s">
        <v>2113</v>
      </c>
      <c r="J51">
        <f>_xlfn.IFNA(LEFT(I51,LEN(I51)-1)*CHOOSE(MATCH(RIGHT(I51,1), {"K","M","B"},0),1000,1000000,1000000000),I51)</f>
        <v>688760</v>
      </c>
      <c r="K51" s="10" t="s">
        <v>2114</v>
      </c>
      <c r="L51">
        <f>_xlfn.IFNA(LEFT(K51,LEN(K51)-1)*CHOOSE(MATCH(RIGHT(K51,1), {"K","M","B"},0),1000,1000000,1000000000),K51)</f>
        <v>653640</v>
      </c>
      <c r="M51" s="10" t="s">
        <v>2115</v>
      </c>
      <c r="N51" s="33" t="str">
        <f>LEFT(M51,4)</f>
        <v>1.77</v>
      </c>
      <c r="O51">
        <f>N51+1</f>
        <v>2.77</v>
      </c>
      <c r="P51" s="10" t="s">
        <v>2116</v>
      </c>
      <c r="Q51" s="33" t="str">
        <f>LEFT(P51,6)</f>
        <v>121.26</v>
      </c>
      <c r="R51">
        <f>Q51+1</f>
        <v>122.26</v>
      </c>
      <c r="S51" s="10" t="s">
        <v>862</v>
      </c>
      <c r="T51">
        <f>_xlfn.IFNA(LEFT(S51,LEN(S51)-1)*CHOOSE(MATCH(RIGHT(S51,1), {"K","M","B"},0),1000,1000000,1000000000),S51)</f>
        <v>80000</v>
      </c>
      <c r="U51" s="10" t="s">
        <v>2117</v>
      </c>
      <c r="V51">
        <f>_xlfn.IFNA(LEFT(U51,LEN(U51)-1)*CHOOSE(MATCH(RIGHT(U51,1), {"K","M","B"},0),1000,1000000,1000000000),U51)</f>
        <v>885000</v>
      </c>
      <c r="W51" s="18">
        <v>44306</v>
      </c>
      <c r="X51" s="5">
        <v>44317</v>
      </c>
      <c r="Y51" s="5">
        <v>44306</v>
      </c>
      <c r="Z51">
        <f>Y51-X51</f>
        <v>-11</v>
      </c>
      <c r="AA51" t="s">
        <v>1741</v>
      </c>
    </row>
    <row r="52" spans="1:27" ht="15.75" thickBot="1" x14ac:dyDescent="0.3">
      <c r="A52" t="s">
        <v>2066</v>
      </c>
      <c r="B52">
        <v>5</v>
      </c>
      <c r="C52" s="32" t="s">
        <v>2376</v>
      </c>
      <c r="D52" s="41" t="s">
        <v>2128</v>
      </c>
      <c r="E52" t="s">
        <v>1743</v>
      </c>
      <c r="F52" t="s">
        <v>2077</v>
      </c>
      <c r="G52" t="s">
        <v>334</v>
      </c>
      <c r="H52" t="s">
        <v>2112</v>
      </c>
      <c r="I52" s="10">
        <v>0</v>
      </c>
      <c r="J52">
        <v>0</v>
      </c>
      <c r="K52" s="10">
        <v>0</v>
      </c>
      <c r="L52">
        <v>0</v>
      </c>
      <c r="M52" s="10" t="s">
        <v>2129</v>
      </c>
      <c r="N52" s="33" t="str">
        <f>LEFT(M52,4)</f>
        <v>0.74</v>
      </c>
      <c r="O52">
        <f>N52+1</f>
        <v>1.74</v>
      </c>
      <c r="P52" s="10" t="s">
        <v>2130</v>
      </c>
      <c r="Q52" s="33" t="str">
        <f>LEFT(P52,5)</f>
        <v>45.98</v>
      </c>
      <c r="R52">
        <f>Q52+1</f>
        <v>46.98</v>
      </c>
      <c r="S52" s="10" t="s">
        <v>1226</v>
      </c>
      <c r="T52">
        <f>_xlfn.IFNA(LEFT(S52,LEN(S52)-1)*CHOOSE(MATCH(RIGHT(S52,1), {"K","M","B"},0),1000,1000000,1000000000),S52)</f>
        <v>90000</v>
      </c>
      <c r="U52" s="10" t="s">
        <v>1226</v>
      </c>
      <c r="V52">
        <f>_xlfn.IFNA(LEFT(U52,LEN(U52)-1)*CHOOSE(MATCH(RIGHT(U52,1), {"K","M","B"},0),1000,1000000,1000000000),U52)</f>
        <v>90000</v>
      </c>
      <c r="W52" s="18">
        <v>44451</v>
      </c>
      <c r="X52" s="5">
        <v>44451</v>
      </c>
      <c r="Y52" s="5">
        <v>44465</v>
      </c>
      <c r="Z52">
        <f>Y52-X52</f>
        <v>14</v>
      </c>
      <c r="AA52" t="s">
        <v>1742</v>
      </c>
    </row>
    <row r="53" spans="1:27" ht="15.75" thickBot="1" x14ac:dyDescent="0.3">
      <c r="A53" t="s">
        <v>2066</v>
      </c>
      <c r="B53">
        <v>5</v>
      </c>
      <c r="C53" s="32" t="s">
        <v>2405</v>
      </c>
      <c r="D53" s="41" t="s">
        <v>2288</v>
      </c>
      <c r="E53" t="s">
        <v>1743</v>
      </c>
      <c r="F53" t="s">
        <v>2077</v>
      </c>
      <c r="G53" t="s">
        <v>1734</v>
      </c>
      <c r="H53" t="s">
        <v>2289</v>
      </c>
      <c r="I53" s="10" t="s">
        <v>2290</v>
      </c>
      <c r="J53">
        <f>_xlfn.IFNA(LEFT(I53,LEN(I53)-1)*CHOOSE(MATCH(RIGHT(I53,1), {"K","M","B"},0),1000,1000000,1000000000),I53)</f>
        <v>1430</v>
      </c>
      <c r="K53" s="10" t="s">
        <v>2291</v>
      </c>
      <c r="L53">
        <f>_xlfn.IFNA(LEFT(K53,LEN(K53)-1)*CHOOSE(MATCH(RIGHT(K53,1), {"K","M","B"},0),1000,1000000,1000000000),K53)</f>
        <v>40520</v>
      </c>
      <c r="M53" s="10" t="s">
        <v>2292</v>
      </c>
      <c r="N53" s="33" t="str">
        <f>LEFT(M53,4)</f>
        <v>0.00</v>
      </c>
      <c r="O53">
        <f>N53+1</f>
        <v>1</v>
      </c>
      <c r="P53" s="10" t="s">
        <v>2293</v>
      </c>
      <c r="Q53" s="33" t="str">
        <f>LEFT(P53,4)</f>
        <v>3.96</v>
      </c>
      <c r="R53">
        <f>Q53+1</f>
        <v>4.96</v>
      </c>
      <c r="S53" s="10" t="s">
        <v>172</v>
      </c>
      <c r="T53">
        <f>_xlfn.IFNA(LEFT(S53,LEN(S53)-1)*CHOOSE(MATCH(RIGHT(S53,1), {"K","M","B"},0),1000,1000000,1000000000),S53)</f>
        <v>200000</v>
      </c>
      <c r="U53" s="10" t="s">
        <v>247</v>
      </c>
      <c r="V53">
        <f>_xlfn.IFNA(LEFT(U53,LEN(U53)-1)*CHOOSE(MATCH(RIGHT(U53,1), {"K","M","B"},0),1000,1000000,1000000000),U53)</f>
        <v>1610000</v>
      </c>
      <c r="W53" s="18">
        <v>44405</v>
      </c>
      <c r="X53" s="5">
        <v>44405</v>
      </c>
      <c r="Y53" s="5">
        <v>44405</v>
      </c>
      <c r="Z53">
        <f>Y53-X53</f>
        <v>0</v>
      </c>
      <c r="AA53" t="s">
        <v>1741</v>
      </c>
    </row>
    <row r="54" spans="1:27" ht="15.75" thickBot="1" x14ac:dyDescent="0.3">
      <c r="A54" t="s">
        <v>2066</v>
      </c>
      <c r="B54">
        <v>5</v>
      </c>
      <c r="C54" s="35" t="s">
        <v>1184</v>
      </c>
      <c r="D54" s="11" t="s">
        <v>1185</v>
      </c>
      <c r="E54" t="s">
        <v>1827</v>
      </c>
      <c r="F54" t="s">
        <v>2069</v>
      </c>
      <c r="G54" t="s">
        <v>334</v>
      </c>
      <c r="H54" t="s">
        <v>1927</v>
      </c>
      <c r="I54" s="10" t="s">
        <v>2314</v>
      </c>
      <c r="J54">
        <f>_xlfn.IFNA(LEFT(I54,LEN(I54)-1)*CHOOSE(MATCH(RIGHT(I54,1), {"K","M","B"},0),1000,1000000,1000000000),I54)</f>
        <v>205980</v>
      </c>
      <c r="K54" s="10" t="s">
        <v>2315</v>
      </c>
      <c r="L54">
        <f>_xlfn.IFNA(LEFT(K54,LEN(K54)-1)*CHOOSE(MATCH(RIGHT(K54,1), {"K","M","B"},0),1000,1000000,1000000000),K54)</f>
        <v>540790</v>
      </c>
      <c r="M54" s="10" t="s">
        <v>575</v>
      </c>
      <c r="N54" s="33" t="str">
        <f>LEFT(M54,4)</f>
        <v>0.29</v>
      </c>
      <c r="O54">
        <f>N54+1</f>
        <v>1.29</v>
      </c>
      <c r="P54" s="10" t="s">
        <v>1103</v>
      </c>
      <c r="Q54" s="33" t="str">
        <f>LEFT(P54,4)</f>
        <v>2.57</v>
      </c>
      <c r="R54">
        <f>Q54+1</f>
        <v>3.57</v>
      </c>
      <c r="S54" s="10" t="s">
        <v>2316</v>
      </c>
      <c r="T54">
        <f>_xlfn.IFNA(LEFT(S54,LEN(S54)-1)*CHOOSE(MATCH(RIGHT(S54,1), {"K","M","B"},0),1000,1000000,1000000000),S54)</f>
        <v>335000</v>
      </c>
      <c r="U54" s="10" t="s">
        <v>706</v>
      </c>
      <c r="V54">
        <f>_xlfn.IFNA(LEFT(U54,LEN(U54)-1)*CHOOSE(MATCH(RIGHT(U54,1), {"K","M","B"},0),1000,1000000,1000000000),U54)</f>
        <v>1230000</v>
      </c>
      <c r="W54" s="18">
        <v>44671</v>
      </c>
      <c r="X54" s="5">
        <v>44671</v>
      </c>
      <c r="Y54" s="5">
        <v>44671</v>
      </c>
      <c r="Z54">
        <f>Y54-X54</f>
        <v>0</v>
      </c>
      <c r="AA54" t="s">
        <v>1741</v>
      </c>
    </row>
    <row r="55" spans="1:27" ht="15.75" thickBot="1" x14ac:dyDescent="0.3">
      <c r="A55" t="s">
        <v>2066</v>
      </c>
      <c r="B55">
        <v>5</v>
      </c>
      <c r="C55" s="32" t="s">
        <v>2382</v>
      </c>
      <c r="D55" s="41" t="s">
        <v>2157</v>
      </c>
      <c r="E55" t="s">
        <v>1743</v>
      </c>
      <c r="F55" s="41" t="s">
        <v>2069</v>
      </c>
      <c r="G55" t="s">
        <v>334</v>
      </c>
      <c r="H55" t="s">
        <v>2158</v>
      </c>
      <c r="I55" s="10" t="s">
        <v>2159</v>
      </c>
      <c r="J55">
        <f>_xlfn.IFNA(LEFT(I55,LEN(I55)-1)*CHOOSE(MATCH(RIGHT(I55,1), {"K","M","B"},0),1000,1000000,1000000000),I55)</f>
        <v>759870</v>
      </c>
      <c r="K55" s="10" t="s">
        <v>2160</v>
      </c>
      <c r="L55">
        <f>_xlfn.IFNA(LEFT(K55,LEN(K55)-1)*CHOOSE(MATCH(RIGHT(K55,1), {"K","M","B"},0),1000,1000000,1000000000),K55)</f>
        <v>78010</v>
      </c>
      <c r="M55" s="10" t="s">
        <v>575</v>
      </c>
      <c r="N55" s="33" t="str">
        <f>LEFT(M55,4)</f>
        <v>0.29</v>
      </c>
      <c r="O55">
        <f>N55+1</f>
        <v>1.29</v>
      </c>
      <c r="P55" s="10" t="s">
        <v>2161</v>
      </c>
      <c r="Q55" s="33" t="str">
        <f>LEFT(P55,5)</f>
        <v>25.62</v>
      </c>
      <c r="R55">
        <f>Q55+1</f>
        <v>26.62</v>
      </c>
      <c r="S55" s="10" t="s">
        <v>2162</v>
      </c>
      <c r="T55">
        <f>_xlfn.IFNA(LEFT(S55,LEN(S55)-1)*CHOOSE(MATCH(RIGHT(S55,1), {"K","M","B"},0),1000,1000000,1000000000),S55)</f>
        <v>150750</v>
      </c>
      <c r="U55" s="10" t="s">
        <v>1077</v>
      </c>
      <c r="V55">
        <f>_xlfn.IFNA(LEFT(U55,LEN(U55)-1)*CHOOSE(MATCH(RIGHT(U55,1), {"K","M","B"},0),1000,1000000,1000000000),U55)</f>
        <v>1930000</v>
      </c>
      <c r="W55" s="18">
        <v>44371</v>
      </c>
      <c r="X55" s="5">
        <v>44371</v>
      </c>
      <c r="Y55" s="5">
        <v>44510</v>
      </c>
      <c r="Z55">
        <f>Y55-X55</f>
        <v>139</v>
      </c>
      <c r="AA55" t="s">
        <v>1741</v>
      </c>
    </row>
    <row r="56" spans="1:27" ht="15.75" thickBot="1" x14ac:dyDescent="0.3">
      <c r="A56" t="s">
        <v>2066</v>
      </c>
      <c r="B56">
        <v>5</v>
      </c>
      <c r="C56" s="38" t="s">
        <v>2419</v>
      </c>
      <c r="D56" s="13" t="s">
        <v>2372</v>
      </c>
      <c r="E56" t="s">
        <v>1743</v>
      </c>
      <c r="F56" s="37" t="s">
        <v>2077</v>
      </c>
      <c r="G56" t="s">
        <v>1734</v>
      </c>
      <c r="H56" t="s">
        <v>2373</v>
      </c>
      <c r="I56" s="9">
        <v>0</v>
      </c>
      <c r="J56">
        <v>0</v>
      </c>
      <c r="K56" s="9">
        <v>0</v>
      </c>
      <c r="L56">
        <v>0</v>
      </c>
      <c r="M56" s="9" t="s">
        <v>2292</v>
      </c>
      <c r="N56" s="33" t="str">
        <f>LEFT(M56,4)</f>
        <v>0.00</v>
      </c>
      <c r="O56">
        <f>N56+1</f>
        <v>1</v>
      </c>
      <c r="P56" s="9" t="s">
        <v>227</v>
      </c>
      <c r="Q56" s="33" t="str">
        <f>LEFT(P56,4)</f>
        <v>0.36</v>
      </c>
      <c r="R56">
        <f>Q56+1</f>
        <v>1.3599999999999999</v>
      </c>
      <c r="S56" s="9" t="s">
        <v>172</v>
      </c>
      <c r="T56">
        <f>_xlfn.IFNA(LEFT(S56,LEN(S56)-1)*CHOOSE(MATCH(RIGHT(S56,1), {"K","M","B"},0),1000,1000000,1000000000),S56)</f>
        <v>200000</v>
      </c>
      <c r="U56" s="9" t="s">
        <v>172</v>
      </c>
      <c r="V56">
        <f>_xlfn.IFNA(LEFT(U56,LEN(U56)-1)*CHOOSE(MATCH(RIGHT(U56,1), {"K","M","B"},0),1000,1000000,1000000000),U56)</f>
        <v>200000</v>
      </c>
      <c r="W56" s="19">
        <v>44369</v>
      </c>
      <c r="X56" s="5">
        <v>44369</v>
      </c>
      <c r="Y56" s="5">
        <v>44422</v>
      </c>
      <c r="Z56">
        <f>Y56-X56</f>
        <v>53</v>
      </c>
      <c r="AA56" t="s">
        <v>1741</v>
      </c>
    </row>
    <row r="57" spans="1:27" ht="15.75" thickBot="1" x14ac:dyDescent="0.3">
      <c r="A57" t="s">
        <v>2066</v>
      </c>
      <c r="B57">
        <v>5</v>
      </c>
      <c r="C57" s="34" t="s">
        <v>541</v>
      </c>
      <c r="D57" s="41" t="s">
        <v>542</v>
      </c>
      <c r="E57" t="s">
        <v>1727</v>
      </c>
      <c r="F57" s="41" t="s">
        <v>2077</v>
      </c>
      <c r="G57" t="s">
        <v>1734</v>
      </c>
      <c r="H57" t="s">
        <v>2294</v>
      </c>
      <c r="I57" s="9" t="s">
        <v>2295</v>
      </c>
      <c r="J57">
        <f>_xlfn.IFNA(LEFT(I57,LEN(I57)-1)*CHOOSE(MATCH(RIGHT(I57,1), {"K","M","B"},0),1000,1000000,1000000000),I57)</f>
        <v>409360</v>
      </c>
      <c r="K57" s="9" t="s">
        <v>2296</v>
      </c>
      <c r="L57">
        <f>_xlfn.IFNA(LEFT(K57,LEN(K57)-1)*CHOOSE(MATCH(RIGHT(K57,1), {"K","M","B"},0),1000,1000000,1000000000),K57)</f>
        <v>7430</v>
      </c>
      <c r="M57" s="9" t="s">
        <v>642</v>
      </c>
      <c r="N57" s="33" t="str">
        <f>LEFT(M57,4)</f>
        <v>0.10</v>
      </c>
      <c r="O57">
        <f>N57+1</f>
        <v>1.1000000000000001</v>
      </c>
      <c r="P57" s="9" t="s">
        <v>641</v>
      </c>
      <c r="Q57" s="33" t="str">
        <f>LEFT(P57,4)</f>
        <v>3.89</v>
      </c>
      <c r="R57">
        <f>Q57+1</f>
        <v>4.8900000000000006</v>
      </c>
      <c r="S57" s="9" t="s">
        <v>120</v>
      </c>
      <c r="T57">
        <f>_xlfn.IFNA(LEFT(S57,LEN(S57)-1)*CHOOSE(MATCH(RIGHT(S57,1), {"K","M","B"},0),1000,1000000,1000000000),S57)</f>
        <v>125000</v>
      </c>
      <c r="U57" s="9" t="s">
        <v>639</v>
      </c>
      <c r="V57">
        <f>_xlfn.IFNA(LEFT(U57,LEN(U57)-1)*CHOOSE(MATCH(RIGHT(U57,1), {"K","M","B"},0),1000,1000000,1000000000),U57)</f>
        <v>3960000</v>
      </c>
      <c r="W57" s="19">
        <v>44362</v>
      </c>
      <c r="X57" s="5">
        <v>44362</v>
      </c>
      <c r="Y57" s="5">
        <v>44425</v>
      </c>
      <c r="Z57">
        <f>Y57-X57</f>
        <v>63</v>
      </c>
      <c r="AA57" t="s">
        <v>1741</v>
      </c>
    </row>
    <row r="58" spans="1:27" ht="15.75" thickBot="1" x14ac:dyDescent="0.3">
      <c r="A58" t="s">
        <v>2066</v>
      </c>
      <c r="B58">
        <v>5</v>
      </c>
      <c r="C58" s="32" t="s">
        <v>2384</v>
      </c>
      <c r="D58" s="41" t="s">
        <v>2166</v>
      </c>
      <c r="E58" t="s">
        <v>1727</v>
      </c>
      <c r="F58" s="41" t="s">
        <v>2077</v>
      </c>
      <c r="G58" t="s">
        <v>1739</v>
      </c>
      <c r="H58" t="s">
        <v>2167</v>
      </c>
      <c r="I58" s="10" t="s">
        <v>2168</v>
      </c>
      <c r="J58">
        <f>_xlfn.IFNA(LEFT(I58,LEN(I58)-1)*CHOOSE(MATCH(RIGHT(I58,1), {"K","M","B"},0),1000,1000000,1000000000),I58)</f>
        <v>513730</v>
      </c>
      <c r="K58" s="10" t="s">
        <v>2169</v>
      </c>
      <c r="L58">
        <f>_xlfn.IFNA(LEFT(K58,LEN(K58)-1)*CHOOSE(MATCH(RIGHT(K58,1), {"K","M","B"},0),1000,1000000,1000000000),K58)</f>
        <v>17650</v>
      </c>
      <c r="M58" s="10" t="s">
        <v>53</v>
      </c>
      <c r="N58" s="33" t="str">
        <f>LEFT(M58,4)</f>
        <v>0.03</v>
      </c>
      <c r="O58">
        <f>N58+1</f>
        <v>1.03</v>
      </c>
      <c r="P58" s="10" t="s">
        <v>2170</v>
      </c>
      <c r="Q58" s="33" t="str">
        <f>LEFT(P58,5)</f>
        <v>23.87</v>
      </c>
      <c r="R58">
        <f>Q58+1</f>
        <v>24.87</v>
      </c>
      <c r="S58" s="10" t="s">
        <v>1252</v>
      </c>
      <c r="T58">
        <f>_xlfn.IFNA(LEFT(S58,LEN(S58)-1)*CHOOSE(MATCH(RIGHT(S58,1), {"K","M","B"},0),1000,1000000,1000000000),S58)</f>
        <v>50000</v>
      </c>
      <c r="U58" s="10" t="s">
        <v>2171</v>
      </c>
      <c r="V58">
        <f>_xlfn.IFNA(LEFT(U58,LEN(U58)-1)*CHOOSE(MATCH(RIGHT(U58,1), {"K","M","B"},0),1000,1000000,1000000000),U58)</f>
        <v>467500</v>
      </c>
      <c r="W58" s="18">
        <v>44295</v>
      </c>
      <c r="X58" s="5">
        <v>44295</v>
      </c>
      <c r="Y58" s="5">
        <v>44298</v>
      </c>
      <c r="Z58">
        <f>Y58-X58</f>
        <v>3</v>
      </c>
      <c r="AA58" t="s">
        <v>1741</v>
      </c>
    </row>
    <row r="59" spans="1:27" ht="15.75" thickBot="1" x14ac:dyDescent="0.3">
      <c r="A59" t="s">
        <v>2066</v>
      </c>
      <c r="B59">
        <v>5</v>
      </c>
      <c r="C59" s="32" t="s">
        <v>1008</v>
      </c>
      <c r="D59" s="41" t="s">
        <v>960</v>
      </c>
      <c r="E59" t="s">
        <v>1743</v>
      </c>
      <c r="F59" s="41" t="s">
        <v>2077</v>
      </c>
      <c r="G59" t="s">
        <v>1734</v>
      </c>
      <c r="H59" t="s">
        <v>1889</v>
      </c>
      <c r="I59" s="10" t="s">
        <v>2193</v>
      </c>
      <c r="J59">
        <f>_xlfn.IFNA(LEFT(I59,LEN(I59)-1)*CHOOSE(MATCH(RIGHT(I59,1), {"K","M","B"},0),1000,1000000,1000000000),I59)</f>
        <v>31590</v>
      </c>
      <c r="K59" s="11">
        <v>303.23</v>
      </c>
      <c r="L59">
        <f>_xlfn.IFNA(LEFT(K59,LEN(K59)-1)*CHOOSE(MATCH(RIGHT(K59,1), {"K","M","B"},0),1000,1000000,1000000000),K59)</f>
        <v>303.23</v>
      </c>
      <c r="M59" s="10" t="s">
        <v>52</v>
      </c>
      <c r="N59" s="33" t="str">
        <f>LEFT(M59,4)</f>
        <v>0.11</v>
      </c>
      <c r="O59">
        <f>N59+1</f>
        <v>1.1100000000000001</v>
      </c>
      <c r="P59" s="10" t="s">
        <v>876</v>
      </c>
      <c r="Q59" s="33" t="str">
        <f>LEFT(P59,5)</f>
        <v>17.45</v>
      </c>
      <c r="R59">
        <f>Q59+1</f>
        <v>18.45</v>
      </c>
      <c r="S59" s="10" t="s">
        <v>1226</v>
      </c>
      <c r="T59">
        <f>_xlfn.IFNA(LEFT(S59,LEN(S59)-1)*CHOOSE(MATCH(RIGHT(S59,1), {"K","M","B"},0),1000,1000000,1000000000),S59)</f>
        <v>90000</v>
      </c>
      <c r="U59" s="10" t="s">
        <v>877</v>
      </c>
      <c r="V59">
        <f>_xlfn.IFNA(LEFT(U59,LEN(U59)-1)*CHOOSE(MATCH(RIGHT(U59,1), {"K","M","B"},0),1000,1000000,1000000000),U59)</f>
        <v>1420000</v>
      </c>
      <c r="W59" s="18">
        <v>44364</v>
      </c>
      <c r="X59" s="5">
        <v>44364</v>
      </c>
      <c r="Y59" s="5">
        <v>44417</v>
      </c>
      <c r="Z59">
        <f>Y59-X59</f>
        <v>53</v>
      </c>
      <c r="AA59" t="s">
        <v>1741</v>
      </c>
    </row>
    <row r="60" spans="1:27" ht="15.75" thickBot="1" x14ac:dyDescent="0.3">
      <c r="A60" t="s">
        <v>2066</v>
      </c>
      <c r="B60">
        <v>5</v>
      </c>
      <c r="C60" s="35" t="s">
        <v>2413</v>
      </c>
      <c r="D60" s="11" t="s">
        <v>2343</v>
      </c>
      <c r="E60" t="s">
        <v>1743</v>
      </c>
      <c r="F60" s="36" t="s">
        <v>2077</v>
      </c>
      <c r="G60" t="s">
        <v>1836</v>
      </c>
      <c r="H60" t="s">
        <v>2344</v>
      </c>
      <c r="I60" s="10" t="s">
        <v>2345</v>
      </c>
      <c r="J60">
        <f>_xlfn.IFNA(LEFT(I60,LEN(I60)-1)*CHOOSE(MATCH(RIGHT(I60,1), {"K","M","B"},0),1000,1000000,1000000000),I60)</f>
        <v>42050</v>
      </c>
      <c r="K60" s="10" t="s">
        <v>2346</v>
      </c>
      <c r="L60">
        <f>_xlfn.IFNA(LEFT(K60,LEN(K60)-1)*CHOOSE(MATCH(RIGHT(K60,1), {"K","M","B"},0),1000,1000000,1000000000),K60)</f>
        <v>47290</v>
      </c>
      <c r="M60" s="10" t="s">
        <v>767</v>
      </c>
      <c r="N60" s="33" t="str">
        <f>LEFT(M60,4)</f>
        <v>0.12</v>
      </c>
      <c r="O60">
        <f>N60+1</f>
        <v>1.1200000000000001</v>
      </c>
      <c r="P60" s="10" t="s">
        <v>2347</v>
      </c>
      <c r="Q60" s="33" t="str">
        <f>LEFT(P60,4)</f>
        <v>1.40</v>
      </c>
      <c r="R60">
        <f>Q60+1</f>
        <v>2.4</v>
      </c>
      <c r="S60" s="10" t="s">
        <v>172</v>
      </c>
      <c r="T60">
        <f>_xlfn.IFNA(LEFT(S60,LEN(S60)-1)*CHOOSE(MATCH(RIGHT(S60,1), {"K","M","B"},0),1000,1000000,1000000000),S60)</f>
        <v>200000</v>
      </c>
      <c r="U60" s="10" t="s">
        <v>1605</v>
      </c>
      <c r="V60">
        <f>_xlfn.IFNA(LEFT(U60,LEN(U60)-1)*CHOOSE(MATCH(RIGHT(U60,1), {"K","M","B"},0),1000,1000000,1000000000),U60)</f>
        <v>275000</v>
      </c>
      <c r="W60" s="18">
        <v>44641</v>
      </c>
      <c r="X60" s="5">
        <v>44641</v>
      </c>
      <c r="Y60" s="5">
        <v>44647</v>
      </c>
      <c r="Z60">
        <f>Y60-X60</f>
        <v>6</v>
      </c>
      <c r="AA60" t="s">
        <v>1741</v>
      </c>
    </row>
    <row r="61" spans="1:27" ht="15.75" thickBot="1" x14ac:dyDescent="0.3">
      <c r="A61" t="s">
        <v>2066</v>
      </c>
      <c r="B61">
        <v>5</v>
      </c>
      <c r="C61" s="32" t="s">
        <v>2392</v>
      </c>
      <c r="D61" s="41" t="s">
        <v>2212</v>
      </c>
      <c r="E61" t="s">
        <v>1743</v>
      </c>
      <c r="F61" s="41" t="s">
        <v>2069</v>
      </c>
      <c r="G61" t="s">
        <v>1754</v>
      </c>
      <c r="H61" t="s">
        <v>2213</v>
      </c>
      <c r="I61" s="10" t="s">
        <v>2214</v>
      </c>
      <c r="J61">
        <f>_xlfn.IFNA(LEFT(I61,LEN(I61)-1)*CHOOSE(MATCH(RIGHT(I61,1), {"K","M","B"},0),1000,1000000,1000000000),I61)</f>
        <v>207040</v>
      </c>
      <c r="K61" s="10" t="s">
        <v>2215</v>
      </c>
      <c r="L61">
        <f>_xlfn.IFNA(LEFT(K61,LEN(K61)-1)*CHOOSE(MATCH(RIGHT(K61,1), {"K","M","B"},0),1000,1000000,1000000000),K61)</f>
        <v>168720</v>
      </c>
      <c r="M61" s="10" t="s">
        <v>767</v>
      </c>
      <c r="N61" s="33" t="str">
        <f>LEFT(M61,4)</f>
        <v>0.12</v>
      </c>
      <c r="O61">
        <f>N61+1</f>
        <v>1.1200000000000001</v>
      </c>
      <c r="P61" s="10" t="s">
        <v>2216</v>
      </c>
      <c r="Q61" s="33" t="str">
        <f>LEFT(P61,4)</f>
        <v>8.67</v>
      </c>
      <c r="R61">
        <f>Q61+1</f>
        <v>9.67</v>
      </c>
      <c r="S61" s="10" t="s">
        <v>124</v>
      </c>
      <c r="T61">
        <f>_xlfn.IFNA(LEFT(S61,LEN(S61)-1)*CHOOSE(MATCH(RIGHT(S61,1), {"K","M","B"},0),1000,1000000,1000000000),S61)</f>
        <v>250000</v>
      </c>
      <c r="U61" s="10" t="s">
        <v>584</v>
      </c>
      <c r="V61">
        <f>_xlfn.IFNA(LEFT(U61,LEN(U61)-1)*CHOOSE(MATCH(RIGHT(U61,1), {"K","M","B"},0),1000,1000000,1000000000),U61)</f>
        <v>1500000</v>
      </c>
      <c r="W61" s="18">
        <v>44509</v>
      </c>
      <c r="X61" s="5">
        <v>44509</v>
      </c>
      <c r="Y61" s="5">
        <v>44491</v>
      </c>
      <c r="Z61">
        <f>Y61-X61</f>
        <v>-18</v>
      </c>
      <c r="AA61" t="s">
        <v>1741</v>
      </c>
    </row>
    <row r="62" spans="1:27" ht="15.75" thickBot="1" x14ac:dyDescent="0.3">
      <c r="A62" t="s">
        <v>2066</v>
      </c>
      <c r="B62">
        <v>5</v>
      </c>
      <c r="C62" s="32" t="s">
        <v>2380</v>
      </c>
      <c r="D62" s="41" t="s">
        <v>2147</v>
      </c>
      <c r="E62" t="s">
        <v>1743</v>
      </c>
      <c r="F62" s="41" t="s">
        <v>2069</v>
      </c>
      <c r="G62" t="s">
        <v>334</v>
      </c>
      <c r="H62" t="s">
        <v>2148</v>
      </c>
      <c r="I62" s="10" t="s">
        <v>2149</v>
      </c>
      <c r="J62">
        <f>_xlfn.IFNA(LEFT(I62,LEN(I62)-1)*CHOOSE(MATCH(RIGHT(I62,1), {"K","M","B"},0),1000,1000000,1000000000),I62)</f>
        <v>261029.99999999997</v>
      </c>
      <c r="K62" s="11">
        <v>497.29</v>
      </c>
      <c r="L62">
        <f>_xlfn.IFNA(LEFT(K62,LEN(K62)-1)*CHOOSE(MATCH(RIGHT(K62,1), {"K","M","B"},0),1000,1000000,1000000000),K62)</f>
        <v>497.29</v>
      </c>
      <c r="M62" s="10" t="s">
        <v>2150</v>
      </c>
      <c r="N62" s="33" t="str">
        <f>LEFT(M62,4)</f>
        <v>1.04</v>
      </c>
      <c r="O62">
        <f>N62+1</f>
        <v>2.04</v>
      </c>
      <c r="P62" s="10" t="s">
        <v>2151</v>
      </c>
      <c r="Q62" s="33" t="str">
        <f>LEFT(P62,5)</f>
        <v>34.14</v>
      </c>
      <c r="R62">
        <f>Q62+1</f>
        <v>35.14</v>
      </c>
      <c r="S62" s="10" t="s">
        <v>91</v>
      </c>
      <c r="T62">
        <f>_xlfn.IFNA(LEFT(S62,LEN(S62)-1)*CHOOSE(MATCH(RIGHT(S62,1), {"K","M","B"},0),1000,1000000,1000000000),S62)</f>
        <v>100000</v>
      </c>
      <c r="U62" s="10" t="s">
        <v>172</v>
      </c>
      <c r="V62">
        <f>_xlfn.IFNA(LEFT(U62,LEN(U62)-1)*CHOOSE(MATCH(RIGHT(U62,1), {"K","M","B"},0),1000,1000000,1000000000),U62)</f>
        <v>200000</v>
      </c>
      <c r="W62" s="18">
        <v>44580</v>
      </c>
      <c r="X62" s="5">
        <v>44580</v>
      </c>
      <c r="Y62" s="5">
        <v>44597</v>
      </c>
      <c r="Z62">
        <f>Y62-X62</f>
        <v>17</v>
      </c>
      <c r="AA62" t="s">
        <v>1741</v>
      </c>
    </row>
    <row r="63" spans="1:27" ht="15.75" thickBot="1" x14ac:dyDescent="0.3">
      <c r="A63" t="s">
        <v>2066</v>
      </c>
      <c r="B63">
        <v>5</v>
      </c>
      <c r="C63" s="35" t="s">
        <v>2323</v>
      </c>
      <c r="D63" s="11" t="s">
        <v>2323</v>
      </c>
      <c r="E63" t="s">
        <v>1743</v>
      </c>
      <c r="F63" s="36" t="s">
        <v>2077</v>
      </c>
      <c r="G63" t="s">
        <v>1754</v>
      </c>
      <c r="H63" t="s">
        <v>2324</v>
      </c>
      <c r="I63" s="10" t="s">
        <v>2325</v>
      </c>
      <c r="J63">
        <f>_xlfn.IFNA(LEFT(I63,LEN(I63)-1)*CHOOSE(MATCH(RIGHT(I63,1), {"K","M","B"},0),1000,1000000,1000000000),I63)</f>
        <v>3220</v>
      </c>
      <c r="K63" s="10">
        <v>0</v>
      </c>
      <c r="L63">
        <v>0</v>
      </c>
      <c r="M63" s="10" t="s">
        <v>2292</v>
      </c>
      <c r="N63" s="33" t="str">
        <f>LEFT(M63,4)</f>
        <v>0.00</v>
      </c>
      <c r="O63">
        <f>N63+1</f>
        <v>1</v>
      </c>
      <c r="P63" s="10" t="s">
        <v>2321</v>
      </c>
      <c r="Q63" s="33" t="str">
        <f>LEFT(P63,4)</f>
        <v>2.16</v>
      </c>
      <c r="R63">
        <f>Q63+1</f>
        <v>3.16</v>
      </c>
      <c r="S63" s="10" t="s">
        <v>124</v>
      </c>
      <c r="T63">
        <f>_xlfn.IFNA(LEFT(S63,LEN(S63)-1)*CHOOSE(MATCH(RIGHT(S63,1), {"K","M","B"},0),1000,1000000,1000000000),S63)</f>
        <v>250000</v>
      </c>
      <c r="U63" s="10" t="s">
        <v>578</v>
      </c>
      <c r="V63">
        <f>_xlfn.IFNA(LEFT(U63,LEN(U63)-1)*CHOOSE(MATCH(RIGHT(U63,1), {"K","M","B"},0),1000,1000000,1000000000),U63)</f>
        <v>2089999.9999999998</v>
      </c>
      <c r="W63" s="18">
        <v>44395</v>
      </c>
      <c r="X63" s="5">
        <v>44395</v>
      </c>
      <c r="Y63" s="5">
        <v>44402</v>
      </c>
      <c r="Z63">
        <f>Y63-X63</f>
        <v>7</v>
      </c>
      <c r="AA63" t="s">
        <v>1741</v>
      </c>
    </row>
    <row r="64" spans="1:27" ht="15.75" thickBot="1" x14ac:dyDescent="0.3">
      <c r="A64" t="s">
        <v>2066</v>
      </c>
      <c r="B64">
        <v>5</v>
      </c>
      <c r="C64" s="32" t="s">
        <v>2386</v>
      </c>
      <c r="D64" s="41" t="s">
        <v>2177</v>
      </c>
      <c r="E64" t="s">
        <v>1727</v>
      </c>
      <c r="F64" s="41" t="s">
        <v>2069</v>
      </c>
      <c r="G64" t="s">
        <v>1734</v>
      </c>
      <c r="H64" t="s">
        <v>2178</v>
      </c>
      <c r="I64" s="10" t="s">
        <v>2179</v>
      </c>
      <c r="J64">
        <f>_xlfn.IFNA(LEFT(I64,LEN(I64)-1)*CHOOSE(MATCH(RIGHT(I64,1), {"K","M","B"},0),1000,1000000,1000000000),I64)</f>
        <v>5090000</v>
      </c>
      <c r="K64" s="10" t="s">
        <v>2180</v>
      </c>
      <c r="L64">
        <f>_xlfn.IFNA(LEFT(K64,LEN(K64)-1)*CHOOSE(MATCH(RIGHT(K64,1), {"K","M","B"},0),1000,1000000,1000000000),K64)</f>
        <v>355690</v>
      </c>
      <c r="M64" s="10" t="s">
        <v>626</v>
      </c>
      <c r="N64" s="33" t="str">
        <f>LEFT(M64,4)</f>
        <v>0.14</v>
      </c>
      <c r="O64">
        <f>N64+1</f>
        <v>1.1400000000000001</v>
      </c>
      <c r="P64" s="10" t="s">
        <v>2181</v>
      </c>
      <c r="Q64" s="33" t="str">
        <f>LEFT(P64,5)</f>
        <v>18.63</v>
      </c>
      <c r="R64">
        <f>Q64+1</f>
        <v>19.63</v>
      </c>
      <c r="S64" s="10" t="s">
        <v>58</v>
      </c>
      <c r="T64">
        <f>_xlfn.IFNA(LEFT(S64,LEN(S64)-1)*CHOOSE(MATCH(RIGHT(S64,1), {"K","M","B"},0),1000,1000000,1000000000),S64)</f>
        <v>150000</v>
      </c>
      <c r="U64" s="10" t="s">
        <v>2182</v>
      </c>
      <c r="V64">
        <f>_xlfn.IFNA(LEFT(U64,LEN(U64)-1)*CHOOSE(MATCH(RIGHT(U64,1), {"K","M","B"},0),1000,1000000,1000000000),U64)</f>
        <v>6470000</v>
      </c>
      <c r="W64" s="18">
        <v>44327</v>
      </c>
      <c r="X64" s="5">
        <v>44327</v>
      </c>
      <c r="Y64" s="5">
        <v>44328</v>
      </c>
      <c r="Z64">
        <f>Y64-X64</f>
        <v>1</v>
      </c>
      <c r="AA64" t="s">
        <v>1741</v>
      </c>
    </row>
    <row r="65" spans="1:27" ht="15.75" thickBot="1" x14ac:dyDescent="0.3">
      <c r="A65" t="s">
        <v>2066</v>
      </c>
      <c r="B65">
        <v>5</v>
      </c>
      <c r="C65" s="32" t="s">
        <v>1164</v>
      </c>
      <c r="D65" s="41" t="s">
        <v>1165</v>
      </c>
      <c r="E65" t="s">
        <v>1743</v>
      </c>
      <c r="F65" s="41" t="s">
        <v>2077</v>
      </c>
      <c r="G65" t="s">
        <v>1734</v>
      </c>
      <c r="H65" t="s">
        <v>1917</v>
      </c>
      <c r="I65" s="10" t="s">
        <v>2275</v>
      </c>
      <c r="J65">
        <f>_xlfn.IFNA(LEFT(I65,LEN(I65)-1)*CHOOSE(MATCH(RIGHT(I65,1), {"K","M","B"},0),1000,1000000,1000000000),I65)</f>
        <v>460920</v>
      </c>
      <c r="K65" s="10" t="s">
        <v>2096</v>
      </c>
      <c r="L65">
        <f>_xlfn.IFNA(LEFT(K65,LEN(K65)-1)*CHOOSE(MATCH(RIGHT(K65,1), {"K","M","B"},0),1000,1000000,1000000000),K65)</f>
        <v>1160</v>
      </c>
      <c r="M65" s="10" t="s">
        <v>186</v>
      </c>
      <c r="N65" s="33" t="str">
        <f>LEFT(M65,4)</f>
        <v>0.25</v>
      </c>
      <c r="O65">
        <f>N65+1</f>
        <v>1.25</v>
      </c>
      <c r="P65" s="10" t="s">
        <v>1066</v>
      </c>
      <c r="Q65" s="33" t="str">
        <f>LEFT(P65,4)</f>
        <v>4.87</v>
      </c>
      <c r="R65">
        <f>Q65+1</f>
        <v>5.87</v>
      </c>
      <c r="S65" s="10" t="s">
        <v>1226</v>
      </c>
      <c r="T65">
        <f>_xlfn.IFNA(LEFT(S65,LEN(S65)-1)*CHOOSE(MATCH(RIGHT(S65,1), {"K","M","B"},0),1000,1000000,1000000000),S65)</f>
        <v>90000</v>
      </c>
      <c r="U65" s="10" t="s">
        <v>1067</v>
      </c>
      <c r="V65">
        <f>_xlfn.IFNA(LEFT(U65,LEN(U65)-1)*CHOOSE(MATCH(RIGHT(U65,1), {"K","M","B"},0),1000,1000000,1000000000),U65)</f>
        <v>664000</v>
      </c>
      <c r="W65" s="18">
        <v>44382</v>
      </c>
      <c r="X65" s="5">
        <v>44382</v>
      </c>
      <c r="Y65" s="5">
        <v>44474</v>
      </c>
      <c r="Z65">
        <f>Y65-X65</f>
        <v>92</v>
      </c>
      <c r="AA65" t="s">
        <v>1741</v>
      </c>
    </row>
    <row r="66" spans="1:27" ht="15.75" thickBot="1" x14ac:dyDescent="0.3">
      <c r="A66" t="s">
        <v>2066</v>
      </c>
      <c r="B66">
        <v>5</v>
      </c>
      <c r="C66" s="32" t="s">
        <v>2388</v>
      </c>
      <c r="D66" s="41" t="s">
        <v>2189</v>
      </c>
      <c r="E66" t="s">
        <v>1727</v>
      </c>
      <c r="F66" s="41" t="s">
        <v>2077</v>
      </c>
      <c r="G66" t="s">
        <v>1739</v>
      </c>
      <c r="H66" t="s">
        <v>2190</v>
      </c>
      <c r="I66" s="10">
        <v>0</v>
      </c>
      <c r="J66">
        <v>0</v>
      </c>
      <c r="K66" s="11">
        <v>50.25</v>
      </c>
      <c r="L66">
        <f>_xlfn.IFNA(LEFT(K66,LEN(K66)-1)*CHOOSE(MATCH(RIGHT(K66,1), {"K","M","B"},0),1000,1000000,1000000000),K66)</f>
        <v>50.25</v>
      </c>
      <c r="M66" s="10" t="s">
        <v>2191</v>
      </c>
      <c r="N66" s="33" t="str">
        <f>LEFT(M66,4)</f>
        <v>0.85</v>
      </c>
      <c r="O66">
        <f>N66+1</f>
        <v>1.85</v>
      </c>
      <c r="P66" s="10" t="s">
        <v>2192</v>
      </c>
      <c r="Q66" s="33" t="str">
        <f>LEFT(P66,5)</f>
        <v>17.46</v>
      </c>
      <c r="R66">
        <f>Q66+1</f>
        <v>18.46</v>
      </c>
      <c r="S66" s="10" t="s">
        <v>862</v>
      </c>
      <c r="T66">
        <f>_xlfn.IFNA(LEFT(S66,LEN(S66)-1)*CHOOSE(MATCH(RIGHT(S66,1), {"K","M","B"},0),1000,1000000,1000000000),S66)</f>
        <v>80000</v>
      </c>
      <c r="U66" s="10" t="s">
        <v>1348</v>
      </c>
      <c r="V66">
        <f>_xlfn.IFNA(LEFT(U66,LEN(U66)-1)*CHOOSE(MATCH(RIGHT(U66,1), {"K","M","B"},0),1000,1000000,1000000000),U66)</f>
        <v>160000</v>
      </c>
      <c r="W66" s="18">
        <v>44453</v>
      </c>
      <c r="X66" s="5">
        <v>44453</v>
      </c>
      <c r="Y66" s="5">
        <v>44528</v>
      </c>
      <c r="Z66">
        <f>Y66-X66</f>
        <v>75</v>
      </c>
      <c r="AA66" t="s">
        <v>1741</v>
      </c>
    </row>
    <row r="67" spans="1:27" ht="15.75" thickBot="1" x14ac:dyDescent="0.3">
      <c r="A67" t="s">
        <v>2066</v>
      </c>
      <c r="B67">
        <v>5</v>
      </c>
      <c r="C67" s="35" t="s">
        <v>1204</v>
      </c>
      <c r="D67" s="11" t="s">
        <v>1205</v>
      </c>
      <c r="E67" t="s">
        <v>1727</v>
      </c>
      <c r="F67" s="37" t="s">
        <v>2077</v>
      </c>
      <c r="G67" t="s">
        <v>1734</v>
      </c>
      <c r="H67" t="s">
        <v>2041</v>
      </c>
      <c r="I67" s="10" t="s">
        <v>2371</v>
      </c>
      <c r="J67">
        <f>_xlfn.IFNA(LEFT(I67,LEN(I67)-1)*CHOOSE(MATCH(RIGHT(I67,1), {"K","M","B"},0),1000,1000000,1000000000),I67)</f>
        <v>61710</v>
      </c>
      <c r="K67" s="10">
        <v>0</v>
      </c>
      <c r="L67">
        <v>0</v>
      </c>
      <c r="M67" s="10" t="s">
        <v>53</v>
      </c>
      <c r="N67" s="33" t="str">
        <f>LEFT(M67,4)</f>
        <v>0.03</v>
      </c>
      <c r="O67">
        <f>N67+1</f>
        <v>1.03</v>
      </c>
      <c r="P67" s="10" t="s">
        <v>750</v>
      </c>
      <c r="Q67" s="33" t="str">
        <f>LEFT(P67,4)</f>
        <v>0.89</v>
      </c>
      <c r="R67">
        <f>Q67+1</f>
        <v>1.8900000000000001</v>
      </c>
      <c r="S67" s="10" t="s">
        <v>571</v>
      </c>
      <c r="T67">
        <f>_xlfn.IFNA(LEFT(S67,LEN(S67)-1)*CHOOSE(MATCH(RIGHT(S67,1), {"K","M","B"},0),1000,1000000,1000000000),S67)</f>
        <v>300000</v>
      </c>
      <c r="U67" s="10" t="s">
        <v>594</v>
      </c>
      <c r="V67">
        <f>_xlfn.IFNA(LEFT(U67,LEN(U67)-1)*CHOOSE(MATCH(RIGHT(U67,1), {"K","M","B"},0),1000,1000000,1000000000),U67)</f>
        <v>600000</v>
      </c>
      <c r="W67" s="18">
        <v>44356</v>
      </c>
      <c r="X67" s="5">
        <v>44356</v>
      </c>
      <c r="Y67" s="5">
        <v>44422</v>
      </c>
      <c r="Z67">
        <f>Y67-X67</f>
        <v>66</v>
      </c>
      <c r="AA67" t="s">
        <v>1742</v>
      </c>
    </row>
    <row r="68" spans="1:27" ht="15.75" thickBot="1" x14ac:dyDescent="0.3">
      <c r="A68" t="s">
        <v>2066</v>
      </c>
      <c r="B68">
        <v>5</v>
      </c>
      <c r="C68" s="32" t="s">
        <v>2403</v>
      </c>
      <c r="D68" s="41" t="s">
        <v>2280</v>
      </c>
      <c r="E68" t="s">
        <v>1743</v>
      </c>
      <c r="F68" s="41" t="s">
        <v>2077</v>
      </c>
      <c r="G68" t="s">
        <v>1734</v>
      </c>
      <c r="H68" t="s">
        <v>2281</v>
      </c>
      <c r="I68" s="10" t="s">
        <v>873</v>
      </c>
      <c r="J68">
        <f>_xlfn.IFNA(LEFT(I68,LEN(I68)-1)*CHOOSE(MATCH(RIGHT(I68,1), {"K","M","B"},0),1000,1000000,1000000000),I68)</f>
        <v>1100000</v>
      </c>
      <c r="K68" s="10" t="s">
        <v>1706</v>
      </c>
      <c r="L68">
        <f>_xlfn.IFNA(LEFT(K68,LEN(K68)-1)*CHOOSE(MATCH(RIGHT(K68,1), {"K","M","B"},0),1000,1000000,1000000000),K68)</f>
        <v>1170000</v>
      </c>
      <c r="M68" s="10" t="s">
        <v>232</v>
      </c>
      <c r="N68" s="33" t="str">
        <f>LEFT(M68,4)</f>
        <v>0.16</v>
      </c>
      <c r="O68">
        <f>N68+1</f>
        <v>1.1599999999999999</v>
      </c>
      <c r="P68" s="10" t="s">
        <v>2282</v>
      </c>
      <c r="Q68" s="33" t="str">
        <f>LEFT(P68,4)</f>
        <v>4.25</v>
      </c>
      <c r="R68">
        <f>Q68+1</f>
        <v>5.25</v>
      </c>
      <c r="S68" s="10" t="s">
        <v>1226</v>
      </c>
      <c r="T68">
        <f>_xlfn.IFNA(LEFT(S68,LEN(S68)-1)*CHOOSE(MATCH(RIGHT(S68,1), {"K","M","B"},0),1000,1000000,1000000000),S68)</f>
        <v>90000</v>
      </c>
      <c r="U68" s="10" t="s">
        <v>697</v>
      </c>
      <c r="V68">
        <f>_xlfn.IFNA(LEFT(U68,LEN(U68)-1)*CHOOSE(MATCH(RIGHT(U68,1), {"K","M","B"},0),1000,1000000,1000000000),U68)</f>
        <v>2100000</v>
      </c>
      <c r="W68" s="18">
        <v>44325</v>
      </c>
      <c r="X68" s="5">
        <v>44325</v>
      </c>
      <c r="Y68" s="5">
        <v>44519</v>
      </c>
      <c r="Z68">
        <f>Y68-X68</f>
        <v>194</v>
      </c>
      <c r="AA68" t="s">
        <v>1741</v>
      </c>
    </row>
    <row r="69" spans="1:27" ht="15.75" thickBot="1" x14ac:dyDescent="0.3">
      <c r="C69" s="39"/>
      <c r="F69" s="36"/>
      <c r="O69" s="10"/>
      <c r="P69" s="10"/>
      <c r="Q69" s="24"/>
      <c r="R69" s="10"/>
      <c r="S69" s="10"/>
      <c r="T69" s="18"/>
      <c r="U69" s="5"/>
      <c r="V69" s="5"/>
      <c r="W69" s="5"/>
    </row>
  </sheetData>
  <sortState xmlns:xlrd2="http://schemas.microsoft.com/office/spreadsheetml/2017/richdata2" ref="A2:AA68">
    <sortCondition ref="H2:H68"/>
  </sortState>
  <hyperlinks>
    <hyperlink ref="C32" r:id="rId1" display="https://cryptorank.io/price/investdex" xr:uid="{3CAB7F92-7420-4BA6-B8C4-39CCED8ABB3B}"/>
    <hyperlink ref="C57" r:id="rId2" display="https://cryptorank.io/price/spherium" xr:uid="{803C6CD5-FFEB-4F7A-BAB9-EDD3530949E0}"/>
    <hyperlink ref="C53" r:id="rId3" display="https://cryptorank.io/price/fanadise" xr:uid="{81F96A31-4365-4854-A677-2C456282A9BD}"/>
    <hyperlink ref="C26" r:id="rId4" display="https://cryptorank.io/price/safelaunch" xr:uid="{F08791AD-4A3E-4060-98D5-B2F1D05A7A41}"/>
    <hyperlink ref="C68" r:id="rId5" display="https://cryptorank.io/price/roseon-finance" xr:uid="{F0A3F372-10D6-4B35-ACC5-C6E6BE4FC81D}"/>
    <hyperlink ref="C15" r:id="rId6" display="https://cryptorank.io/price/atlantis-metaverse" xr:uid="{90D68DF8-3440-4AB0-A3D6-9F1179E2E5A3}"/>
    <hyperlink ref="C65" r:id="rId7" display="https://cryptorank.io/price/decubate" xr:uid="{4F42853E-8D8E-4412-A5F8-BC81FE3A5C78}"/>
    <hyperlink ref="C43" r:id="rId8" display="https://cryptorank.io/price/eqifi" xr:uid="{D3930E00-0288-4FAF-8464-B109D96035D2}"/>
    <hyperlink ref="C22" r:id="rId9" display="https://cryptorank.io/price/tidex" xr:uid="{7E8A0C9B-0FFA-4C76-BDA6-19324B5D8C04}"/>
    <hyperlink ref="C11" r:id="rId10" display="https://cryptorank.io/price/metafluence" xr:uid="{5DCC2FCE-54B1-411F-8644-0AA66A01A428}"/>
    <hyperlink ref="C5" r:id="rId11" display="https://cryptorank.io/price/tradestars" xr:uid="{38F61698-DAE2-4111-9F52-F8DF35439AC4}"/>
    <hyperlink ref="C14" r:id="rId12" display="https://cryptorank.io/price/world-of-defish" xr:uid="{892A1466-29F6-4503-BD68-AAA5D1EE2FE6}"/>
    <hyperlink ref="C25" r:id="rId13" display="https://cryptorank.io/price/xp-network" xr:uid="{D2472505-3CF0-4AB8-B900-BBD22F958A77}"/>
    <hyperlink ref="C49" r:id="rId14" display="https://cryptorank.io/price/mozik" xr:uid="{9A1146EF-B142-4899-99E0-87C81248FEB8}"/>
    <hyperlink ref="C18" r:id="rId15" display="https://cryptorank.io/price/flourishing-ai" xr:uid="{CB5B0A41-5757-4A96-B673-C1FFD58E7C1F}"/>
    <hyperlink ref="C36" r:id="rId16" display="https://cryptorank.io/price/blockbank" xr:uid="{3AC533D5-A24B-4B49-B859-2DC7E13F17B6}"/>
    <hyperlink ref="C2" r:id="rId17" display="https://cryptorank.io/price/smoothy" xr:uid="{10D9A4BF-B4AF-4F52-8D28-6FB14DBA2003}"/>
    <hyperlink ref="C10" r:id="rId18" display="https://cryptorank.io/price/katana-inu" xr:uid="{37D20741-D97A-443E-9E88-4CC092629E35}"/>
    <hyperlink ref="C6" r:id="rId19" display="https://cryptorank.io/price/lever-network" xr:uid="{7CE6058D-54A5-4D55-B81D-D61E7326B08A}"/>
    <hyperlink ref="C41" r:id="rId20" display="https://cryptorank.io/price/freela" xr:uid="{BC8583B3-5B39-4FE1-BDED-440A74999DC8}"/>
    <hyperlink ref="C61" r:id="rId21" display="https://cryptorank.io/price/happy-fans" xr:uid="{7FAFA1B9-B5B3-440D-BAD9-A56A3A479689}"/>
    <hyperlink ref="C44" r:id="rId22" display="https://cryptorank.io/price/milc" xr:uid="{FB414967-5014-4A6D-BB39-A4A2FE8A9F9E}"/>
    <hyperlink ref="C42" r:id="rId23" display="https://cryptorank.io/price/kelvpn" xr:uid="{942D2291-6F88-4F4F-A54C-B460D8058E97}"/>
    <hyperlink ref="C35" r:id="rId24" display="https://cryptorank.io/price/privi-trax" xr:uid="{91DC0E4F-7929-47A2-A561-5CB26A474ADD}"/>
    <hyperlink ref="C38" r:id="rId25" display="https://cryptorank.io/price/cook-protocol" xr:uid="{A51CB9F5-A7D3-4CE0-9E8D-731F27E9068E}"/>
    <hyperlink ref="C59" r:id="rId26" display="https://cryptorank.io/price/dot-finance" xr:uid="{A5D9F47D-1DC8-40B0-A4E0-7222876EC2AA}"/>
    <hyperlink ref="C66" r:id="rId27" display="https://cryptorank.io/price/identity" xr:uid="{6A4F8389-9A5E-451A-9E4A-CEE5F1B56A95}"/>
    <hyperlink ref="C20" r:id="rId28" display="https://cryptorank.io/price/dexsport" xr:uid="{B04C95F5-9B02-458D-A84B-9CE16C4A8BD4}"/>
    <hyperlink ref="C64" r:id="rId29" display="https://cryptorank.io/price/o3swap" xr:uid="{085D9C84-7F6B-45D3-BD99-DC4C7B2087D4}"/>
    <hyperlink ref="C47" r:id="rId30" display="https://cryptorank.io/price/outerring" xr:uid="{F270E4DA-98BC-4BF4-9A93-52BF50F00937}"/>
    <hyperlink ref="C58" r:id="rId31" display="https://cryptorank.io/price/raze-network" xr:uid="{1150F503-4F83-4E52-B338-C09C278F90BA}"/>
    <hyperlink ref="C39" r:id="rId32" display="https://cryptorank.io/price/stackos" xr:uid="{48659C21-27EA-44AF-B02D-3EF843E65644}"/>
    <hyperlink ref="C55" r:id="rId33" display="https://cryptorank.io/price/polker" xr:uid="{AAAED907-A540-435D-8338-B8FE99150CB0}"/>
    <hyperlink ref="C4" r:id="rId34" display="https://cryptorank.io/price/swapz" xr:uid="{6A2AB24C-6654-4802-822D-CFE23955A09A}"/>
    <hyperlink ref="C62" r:id="rId35" display="https://cryptorank.io/price/verve" xr:uid="{9D990F30-CF51-4BBA-A057-129AB51EFD92}"/>
    <hyperlink ref="C9" r:id="rId36" display="https://cryptorank.io/price/operon-origins" xr:uid="{6BA0EDD3-F16C-457C-B1C4-89E9131CC213}"/>
    <hyperlink ref="C23" r:id="rId37" display="https://cryptorank.io/price/qmall" xr:uid="{96CEEA60-8017-4DB5-A589-46393DEA547B}"/>
    <hyperlink ref="C12" r:id="rId38" display="https://cryptorank.io/price/crossswap" xr:uid="{B0CF98C0-0D18-4C87-A320-AABD87A656A9}"/>
    <hyperlink ref="C52" r:id="rId39" display="https://cryptorank.io/price/medacoin" xr:uid="{38C4E534-0C8B-4EBA-8854-E79EDD20DB24}"/>
    <hyperlink ref="C45" r:id="rId40" display="https://cryptorank.io/price/lovelace" xr:uid="{4F7D4A99-1DC7-452E-958D-B9D8610ED010}"/>
    <hyperlink ref="C46" r:id="rId41" display="https://cryptorank.io/price/ghospers-game" xr:uid="{5FA87E77-81CC-40A0-9824-CF38A19903E0}"/>
    <hyperlink ref="C40" r:id="rId42" display="https://cryptorank.io/price/blind-boxes" xr:uid="{099B7C85-8B43-4780-A08D-0AB569A53205}"/>
    <hyperlink ref="C51" r:id="rId43" display="https://cryptorank.io/price/bsc-station" xr:uid="{C5488D29-F789-4D38-9DEA-A9A2B3F0DD34}"/>
    <hyperlink ref="C31" r:id="rId44" display="https://cryptorank.io/price/aioz-network" xr:uid="{07DA8D0E-CD1A-40D7-9914-E59CB5DF2364}"/>
    <hyperlink ref="C27" r:id="rId45" display="https://cryptorank.io/price/crosswallet" xr:uid="{CF5263EF-4738-4AFF-B82F-EC5C993CEEC1}"/>
    <hyperlink ref="C19" r:id="rId46" display="https://cryptorank.io/price/bitorbit" xr:uid="{5097DC48-8290-4FA2-B0E3-85C05D217B15}"/>
    <hyperlink ref="C17" r:id="rId47" display="https://cryptorank.io/price/gamezone" xr:uid="{D83A5EB2-B8A4-46F9-8179-F3818F539797}"/>
    <hyperlink ref="C48" r:id="rId48" display="https://cryptorank.io/price/nftlaunch" xr:uid="{8741BBCE-5B10-4D7C-89D6-45F2709708AF}"/>
    <hyperlink ref="C13" r:id="rId49" display="https://cryptorank.io/price/wagyuswap" xr:uid="{553F5336-ACA7-4027-BD6A-8C030B635D35}"/>
    <hyperlink ref="C33" r:id="rId50" display="https://cryptorank.io/price/vikings-chain" xr:uid="{DC5F9EA1-5960-4CDA-A266-F6B03C9D84E1}"/>
    <hyperlink ref="C50" r:id="rId51" display="https://cryptorank.io/price/marvelous-nfts" xr:uid="{FA02008D-4D69-4BD7-8533-4DD119E53995}"/>
    <hyperlink ref="C28" r:id="rId52" display="https://cryptorank.io/price/ydragon" xr:uid="{D5F9A7B5-A860-407C-8056-A71C7B10B3E6}"/>
    <hyperlink ref="C54" r:id="rId53" display="https://cryptorank.io/price/metashooter" xr:uid="{84BD6146-68E1-4681-AEBB-DE9DEFF98C5C}"/>
    <hyperlink ref="C7" r:id="rId54" display="https://cryptorank.io/price/adadao" xr:uid="{DFD22836-E5F5-4801-B264-C36792F4A5C1}"/>
    <hyperlink ref="C63" r:id="rId55" display="https://cryptorank.io/price/two-two" xr:uid="{9A3851F0-EC9E-4FA1-96EE-3609742B8068}"/>
    <hyperlink ref="C3" r:id="rId56" display="https://cryptorank.io/price/alium-swap" xr:uid="{3FDA4E11-9CBA-407C-987D-86DDC3B6D3A2}"/>
    <hyperlink ref="C29" r:id="rId57" display="https://cryptorank.io/price/nft-stars" xr:uid="{A389EBB9-6107-4D92-937F-883C33A93637}"/>
    <hyperlink ref="C16" r:id="rId58" display="https://cryptorank.io/price/liquidifty" xr:uid="{CAE27EAA-E0DD-4759-9448-337FCD4831AD}"/>
    <hyperlink ref="C30" r:id="rId59" display="https://cryptorank.io/price/adalend" xr:uid="{C3C5C476-BD1C-4CAB-8C63-1A9A68A3D447}"/>
    <hyperlink ref="C60" r:id="rId60" display="https://cryptorank.io/price/neofi" xr:uid="{5A3F82E3-5C84-4C64-9AD8-EFF3956185DE}"/>
    <hyperlink ref="C24" r:id="rId61" display="https://cryptorank.io/price/weway" xr:uid="{C0BD9E2B-437D-4C96-AA0A-03DBAE651355}"/>
    <hyperlink ref="C34" r:id="rId62" display="https://cryptorank.io/price/polar-sync" xr:uid="{8438B335-5E5E-4D47-A288-F35EDFE22A28}"/>
    <hyperlink ref="C8" r:id="rId63" display="https://cryptorank.io/price/media-eye" xr:uid="{6C0B80C9-C0D2-40A7-A019-B265E53B9BB6}"/>
    <hyperlink ref="C37" r:id="rId64" display="https://cryptorank.io/price/greenheart" xr:uid="{8DCAB595-6F56-43D0-90F5-C8621CBB3D29}"/>
    <hyperlink ref="C21" r:id="rId65" display="https://cryptorank.io/price/xion" xr:uid="{6CA26747-B894-41F7-B341-86024E41DA90}"/>
    <hyperlink ref="C67" r:id="rId66" display="https://cryptorank.io/price/demodyfi" xr:uid="{349457F4-7317-4581-A767-A32AE5967D2D}"/>
    <hyperlink ref="C56" r:id="rId67" display="https://cryptorank.io/price/polkatrail" xr:uid="{27FCDCE4-D465-4429-A45F-305403F7F6B1}"/>
  </hyperlinks>
  <pageMargins left="0.7" right="0.7" top="0.75" bottom="0.75" header="0.3" footer="0.3"/>
  <drawing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MISO</vt:lpstr>
      <vt:lpstr>DAO Maker</vt:lpstr>
      <vt:lpstr>PAID Network</vt:lpstr>
      <vt:lpstr>Polkastarter</vt:lpstr>
      <vt:lpstr>BSCPad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Kim</dc:creator>
  <cp:lastModifiedBy>Joseph Kim</cp:lastModifiedBy>
  <dcterms:created xsi:type="dcterms:W3CDTF">2022-08-12T03:13:59Z</dcterms:created>
  <dcterms:modified xsi:type="dcterms:W3CDTF">2022-08-19T16:38:11Z</dcterms:modified>
</cp:coreProperties>
</file>