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3" autoFilterDateGrouping="1"/>
  </bookViews>
  <sheets>
    <sheet xmlns:r="http://schemas.openxmlformats.org/officeDocument/2006/relationships" name="Time Sheet" sheetId="1" state="visible" r:id="rId1"/>
    <sheet xmlns:r="http://schemas.openxmlformats.org/officeDocument/2006/relationships" name="Time Standards" sheetId="2" state="visible" r:id="rId2"/>
    <sheet xmlns:r="http://schemas.openxmlformats.org/officeDocument/2006/relationships" name="Girls" sheetId="3" state="visible" r:id="rId3"/>
    <sheet xmlns:r="http://schemas.openxmlformats.org/officeDocument/2006/relationships" name="Boys" sheetId="4" state="visible" r:id="rId4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1">
    <numFmt numFmtId="164" formatCode="mm:ss.00"/>
  </numFmts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7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dxfs count="56"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7" displayName="Table7" ref="A1:I3" headerRowCount="1" totalsRowShown="0">
  <autoFilter ref="A1:I3"/>
  <tableColumns count="9">
    <tableColumn id="1" name="Type"/>
    <tableColumn id="2" name="50 Y Free" dataDxfId="55"/>
    <tableColumn id="3" name="100 Y Free" dataDxfId="54"/>
    <tableColumn id="4" name="200 Y Free" dataDxfId="53"/>
    <tableColumn id="5" name="500 Y Free" dataDxfId="52"/>
    <tableColumn id="6" name="100 Y Back" dataDxfId="51"/>
    <tableColumn id="7" name="100 Y Breast" dataDxfId="50"/>
    <tableColumn id="8" name="100 Y Fly" dataDxfId="49"/>
    <tableColumn id="9" name="200 Y IM" dataDxfId="4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female" displayName="female" ref="A1:AF2" headerRowCount="1" totalsRowShown="0">
  <autoFilter ref="A1:AF2"/>
  <sortState ref="A2:AF26">
    <sortCondition ref="AE1:AE26"/>
  </sortState>
  <tableColumns count="32">
    <tableColumn id="1" name="Name"/>
    <tableColumn id="3" name="Team"/>
    <tableColumn id="2" name="50 Y Free" dataDxfId="47">
      <calculatedColumnFormula array="1">IFERROR(VLOOKUP($A2,_xlfn._xlws.SORT(_xlfn._xlws.FILTER('Time Sheet'!$A:$G,'Time Sheet'!$B:$B=C$1),7,1),7,FALSE),"")</calculatedColumnFormula>
    </tableColumn>
    <tableColumn id="4" name="100 Y Free" dataDxfId="46">
      <calculatedColumnFormula array="1">IFERROR(VLOOKUP($A2,_xlfn._xlws.SORT(_xlfn._xlws.FILTER('Time Sheet'!$A:$G,'Time Sheet'!$B:$B=D$1),7,1),7,FALSE),"")</calculatedColumnFormula>
    </tableColumn>
    <tableColumn id="6" name="200 Y Free" dataDxfId="45">
      <calculatedColumnFormula array="1">IFERROR(VLOOKUP($A2,_xlfn._xlws.SORT(_xlfn._xlws.FILTER('Time Sheet'!$A:$G,'Time Sheet'!$B:$B=E$1),7,1),7,FALSE),"")</calculatedColumnFormula>
    </tableColumn>
    <tableColumn id="8" name="500 Y Free" dataDxfId="44">
      <calculatedColumnFormula array="1">IFERROR(VLOOKUP($A2,_xlfn._xlws.SORT(_xlfn._xlws.FILTER('Time Sheet'!$A:$G,'Time Sheet'!$B:$B=F$1),7,1),7,FALSE),"")</calculatedColumnFormula>
    </tableColumn>
    <tableColumn id="7" name="1000 Y Free" dataDxfId="43">
      <calculatedColumnFormula array="1">IFERROR(VLOOKUP($A2,_xlfn._xlws.SORT(_xlfn._xlws.FILTER('Time Sheet'!$A:$G,'Time Sheet'!$B:$B=G$1),7,1),7,FALSE),"")</calculatedColumnFormula>
    </tableColumn>
    <tableColumn id="9" name="1650 Y Free" dataDxfId="42">
      <calculatedColumnFormula array="1">IFERROR(VLOOKUP($A2,_xlfn._xlws.SORT(_xlfn._xlws.FILTER('Time Sheet'!$A:$G,'Time Sheet'!$B:$B=H$1),7,1),7,FALSE),"")</calculatedColumnFormula>
    </tableColumn>
    <tableColumn id="10" name="100 Y Back" dataDxfId="41">
      <calculatedColumnFormula array="1">IFERROR(VLOOKUP($A2,_xlfn._xlws.SORT(_xlfn._xlws.FILTER('Time Sheet'!$A:$G,'Time Sheet'!$B:$B=I$1),7,1),7,FALSE),"")</calculatedColumnFormula>
    </tableColumn>
    <tableColumn id="11" name="200 Y Back" dataDxfId="40">
      <calculatedColumnFormula array="1">IFERROR(VLOOKUP($A2,_xlfn._xlws.SORT(_xlfn._xlws.FILTER('Time Sheet'!$A:$G,'Time Sheet'!$B:$B=J$1),7,1),7,FALSE),"")</calculatedColumnFormula>
    </tableColumn>
    <tableColumn id="12" name="100 Y Breast" dataDxfId="39">
      <calculatedColumnFormula array="1">IFERROR(VLOOKUP($A2,_xlfn._xlws.SORT(_xlfn._xlws.FILTER('Time Sheet'!$A:$G,'Time Sheet'!$B:$B=K$1),7,1),7,FALSE),"")</calculatedColumnFormula>
    </tableColumn>
    <tableColumn id="13" name="200 Y Breast" dataDxfId="38">
      <calculatedColumnFormula array="1">IFERROR(VLOOKUP($A2,_xlfn._xlws.SORT(_xlfn._xlws.FILTER('Time Sheet'!$A:$G,'Time Sheet'!$B:$B=L$1),7,1),7,FALSE),"")</calculatedColumnFormula>
    </tableColumn>
    <tableColumn id="14" name="100 Y Fly" dataDxfId="37">
      <calculatedColumnFormula array="1">IFERROR(VLOOKUP($A2,_xlfn._xlws.SORT(_xlfn._xlws.FILTER('Time Sheet'!$A:$G,'Time Sheet'!$B:$B=M$1),7,1),7,FALSE),"")</calculatedColumnFormula>
    </tableColumn>
    <tableColumn id="15" name="200 Y Fly" dataDxfId="36">
      <calculatedColumnFormula array="1">IFERROR(VLOOKUP($A2,_xlfn._xlws.SORT(_xlfn._xlws.FILTER('Time Sheet'!$A:$G,'Time Sheet'!$B:$B=N$1),7,1),7,FALSE),"")</calculatedColumnFormula>
    </tableColumn>
    <tableColumn id="16" name="200 Y IM" dataDxfId="35">
      <calculatedColumnFormula array="1">IFERROR(VLOOKUP($A2,_xlfn._xlws.SORT(_xlfn._xlws.FILTER('Time Sheet'!$A:$G,'Time Sheet'!$B:$B=O$1),7,1),7,FALSE),"")</calculatedColumnFormula>
    </tableColumn>
    <tableColumn id="17" name="400 Y IM" dataDxfId="34">
      <calculatedColumnFormula array="1">IFERROR(VLOOKUP($A2,_xlfn._xlws.SORT(_xlfn._xlws.FILTER('Time Sheet'!$A:$G,'Time Sheet'!$B:$B=P$1),7,1),7,FALSE),"")</calculatedColumnFormula>
    </tableColumn>
    <tableColumn id="19" name="50" dataDxfId="33">
      <calculatedColumnFormula>IFERROR(_xlfn.RANK.EQ(C2,C:C,1),"")</calculatedColumnFormula>
    </tableColumn>
    <tableColumn id="20" name="100" dataDxfId="32">
      <calculatedColumnFormula>IFERROR(_xlfn.RANK.EQ(D2,D:D,1),"")</calculatedColumnFormula>
    </tableColumn>
    <tableColumn id="21" name="200" dataDxfId="31">
      <calculatedColumnFormula>IFERROR(_xlfn.RANK.EQ(E2,E:E,1),"")</calculatedColumnFormula>
    </tableColumn>
    <tableColumn id="22" name="500" dataDxfId="30">
      <calculatedColumnFormula>IFERROR(_xlfn.RANK.EQ(F2,F:F,1),"")</calculatedColumnFormula>
    </tableColumn>
    <tableColumn id="29" name="1000">
      <calculatedColumnFormula>IFERROR(_xlfn.RANK.EQ(G2,G:G,1),"")</calculatedColumnFormula>
    </tableColumn>
    <tableColumn id="18" name="1650">
      <calculatedColumnFormula>IFERROR(_xlfn.RANK.EQ(H2,H:H,1),"")</calculatedColumnFormula>
    </tableColumn>
    <tableColumn id="30" name="1BK">
      <calculatedColumnFormula>IFERROR(_xlfn.RANK.EQ(I2,I:I,1),"")</calculatedColumnFormula>
    </tableColumn>
    <tableColumn id="31" name="2BK">
      <calculatedColumnFormula>IFERROR(_xlfn.RANK.EQ(J2,J:J,1),"")</calculatedColumnFormula>
    </tableColumn>
    <tableColumn id="32" name="1BR">
      <calculatedColumnFormula>IFERROR(_xlfn.RANK.EQ(K2,K:K,1),"")</calculatedColumnFormula>
    </tableColumn>
    <tableColumn id="33" name="2BR">
      <calculatedColumnFormula>IFERROR(_xlfn.RANK.EQ(L2,L:L,1),"")</calculatedColumnFormula>
    </tableColumn>
    <tableColumn id="23" name="1FL" dataDxfId="29">
      <calculatedColumnFormula>IFERROR(_xlfn.RANK.EQ(M2,M:M,1),"")</calculatedColumnFormula>
    </tableColumn>
    <tableColumn id="24" name="2FL" dataDxfId="28">
      <calculatedColumnFormula>IFERROR(_xlfn.RANK.EQ(N2,N:N,1),"")</calculatedColumnFormula>
    </tableColumn>
    <tableColumn id="25" name="2IM" dataDxfId="27">
      <calculatedColumnFormula>IFERROR(_xlfn.RANK.EQ(O2,O:O,1),"")</calculatedColumnFormula>
    </tableColumn>
    <tableColumn id="26" name="4IM" dataDxfId="26">
      <calculatedColumnFormula>IFERROR(_xlfn.RANK.EQ(P2,P:P,1),"")</calculatedColumnFormula>
    </tableColumn>
    <tableColumn id="27" name="Average" dataDxfId="25">
      <calculatedColumnFormula>IFERROR(AVERAGE(female[[#This Row],[50]:[4IM]]),"")</calculatedColumnFormula>
    </tableColumn>
    <tableColumn id="28" name="4.00" dataDxfId="24">
      <calculatedColumnFormula array="1">IFERROR(AVERAGE(SMALL(female[[#This Row],[50]:[4IM]],_xlfn.SEQUENCE($AF$1))),"")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female4" displayName="female4" ref="A1:AF2" headerRowCount="1" totalsRowShown="0">
  <autoFilter ref="A1:AF2"/>
  <sortState ref="A2:AF26">
    <sortCondition ref="AE1:AE26"/>
  </sortState>
  <tableColumns count="32">
    <tableColumn id="1" name="Name"/>
    <tableColumn id="3" name="Team"/>
    <tableColumn id="2" name="50 Y Free" dataDxfId="23">
      <calculatedColumnFormula array="1">IFERROR(VLOOKUP($A2,_xlfn._xlws.SORT(_xlfn._xlws.FILTER('Time Sheet'!$A:$G,'Time Sheet'!$B:$B=C$1),7,1),7,FALSE),"")</calculatedColumnFormula>
    </tableColumn>
    <tableColumn id="4" name="100 Y Free" dataDxfId="22">
      <calculatedColumnFormula array="1">IFERROR(VLOOKUP($A2,_xlfn._xlws.SORT(_xlfn._xlws.FILTER('Time Sheet'!$A:$G,'Time Sheet'!$B:$B=D$1),7,1),7,FALSE),"")</calculatedColumnFormula>
    </tableColumn>
    <tableColumn id="6" name="200 Y Free" dataDxfId="21">
      <calculatedColumnFormula array="1">IFERROR(VLOOKUP($A2,_xlfn._xlws.SORT(_xlfn._xlws.FILTER('Time Sheet'!$A:$G,'Time Sheet'!$B:$B=E$1),7,1),7,FALSE),"")</calculatedColumnFormula>
    </tableColumn>
    <tableColumn id="8" name="500 Y Free" dataDxfId="20">
      <calculatedColumnFormula array="1">IFERROR(VLOOKUP($A2,_xlfn._xlws.SORT(_xlfn._xlws.FILTER('Time Sheet'!$A:$G,'Time Sheet'!$B:$B=F$1),7,1),7,FALSE),"")</calculatedColumnFormula>
    </tableColumn>
    <tableColumn id="7" name="1000 Y Free" dataDxfId="19">
      <calculatedColumnFormula array="1">IFERROR(VLOOKUP($A2,_xlfn._xlws.SORT(_xlfn._xlws.FILTER('Time Sheet'!$A:$G,'Time Sheet'!$B:$B=G$1),7,1),7,FALSE),"")</calculatedColumnFormula>
    </tableColumn>
    <tableColumn id="9" name="1650 Y Free" dataDxfId="18">
      <calculatedColumnFormula array="1">IFERROR(VLOOKUP($A2,_xlfn._xlws.SORT(_xlfn._xlws.FILTER('Time Sheet'!$A:$G,'Time Sheet'!$B:$B=H$1),7,1),7,FALSE),"")</calculatedColumnFormula>
    </tableColumn>
    <tableColumn id="10" name="100 Y Back" dataDxfId="17">
      <calculatedColumnFormula array="1">IFERROR(VLOOKUP($A2,_xlfn._xlws.SORT(_xlfn._xlws.FILTER('Time Sheet'!$A:$G,'Time Sheet'!$B:$B=I$1),7,1),7,FALSE),"")</calculatedColumnFormula>
    </tableColumn>
    <tableColumn id="11" name="200 Y Back" dataDxfId="16">
      <calculatedColumnFormula array="1">IFERROR(VLOOKUP($A2,_xlfn._xlws.SORT(_xlfn._xlws.FILTER('Time Sheet'!$A:$G,'Time Sheet'!$B:$B=J$1),7,1),7,FALSE),"")</calculatedColumnFormula>
    </tableColumn>
    <tableColumn id="12" name="100 Y Breast" dataDxfId="15">
      <calculatedColumnFormula array="1">IFERROR(VLOOKUP($A2,_xlfn._xlws.SORT(_xlfn._xlws.FILTER('Time Sheet'!$A:$G,'Time Sheet'!$B:$B=K$1),7,1),7,FALSE),"")</calculatedColumnFormula>
    </tableColumn>
    <tableColumn id="13" name="200 Y Breast" dataDxfId="14">
      <calculatedColumnFormula array="1">IFERROR(VLOOKUP($A2,_xlfn._xlws.SORT(_xlfn._xlws.FILTER('Time Sheet'!$A:$G,'Time Sheet'!$B:$B=L$1),7,1),7,FALSE),"")</calculatedColumnFormula>
    </tableColumn>
    <tableColumn id="14" name="100 Y Fly" dataDxfId="13">
      <calculatedColumnFormula array="1">IFERROR(VLOOKUP($A2,_xlfn._xlws.SORT(_xlfn._xlws.FILTER('Time Sheet'!$A:$G,'Time Sheet'!$B:$B=M$1),7,1),7,FALSE),"")</calculatedColumnFormula>
    </tableColumn>
    <tableColumn id="15" name="200 Y Fly" dataDxfId="12">
      <calculatedColumnFormula array="1">IFERROR(VLOOKUP($A2,_xlfn._xlws.SORT(_xlfn._xlws.FILTER('Time Sheet'!$A:$G,'Time Sheet'!$B:$B=N$1),7,1),7,FALSE),"")</calculatedColumnFormula>
    </tableColumn>
    <tableColumn id="16" name="200 Y IM" dataDxfId="11">
      <calculatedColumnFormula array="1">IFERROR(VLOOKUP($A2,_xlfn._xlws.SORT(_xlfn._xlws.FILTER('Time Sheet'!$A:$G,'Time Sheet'!$B:$B=O$1),7,1),7,FALSE),"")</calculatedColumnFormula>
    </tableColumn>
    <tableColumn id="17" name="400 Y IM" dataDxfId="10">
      <calculatedColumnFormula array="1">IFERROR(VLOOKUP($A2,_xlfn._xlws.SORT(_xlfn._xlws.FILTER('Time Sheet'!$A:$G,'Time Sheet'!$B:$B=P$1),7,1),7,FALSE),"")</calculatedColumnFormula>
    </tableColumn>
    <tableColumn id="19" name="50" dataDxfId="9">
      <calculatedColumnFormula>IFERROR(_xlfn.RANK.EQ(C2,C:C,1),"")</calculatedColumnFormula>
    </tableColumn>
    <tableColumn id="20" name="100" dataDxfId="8">
      <calculatedColumnFormula>IFERROR(_xlfn.RANK.EQ(D2,D:D,1),"")</calculatedColumnFormula>
    </tableColumn>
    <tableColumn id="21" name="200" dataDxfId="7">
      <calculatedColumnFormula>IFERROR(_xlfn.RANK.EQ(E2,E:E,1),"")</calculatedColumnFormula>
    </tableColumn>
    <tableColumn id="22" name="500" dataDxfId="6">
      <calculatedColumnFormula>IFERROR(_xlfn.RANK.EQ(F2,F:F,1),"")</calculatedColumnFormula>
    </tableColumn>
    <tableColumn id="29" name="1000">
      <calculatedColumnFormula>IFERROR(_xlfn.RANK.EQ(G2,G:G,1),"")</calculatedColumnFormula>
    </tableColumn>
    <tableColumn id="18" name="1650">
      <calculatedColumnFormula>IFERROR(_xlfn.RANK.EQ(H2,H:H,1),"")</calculatedColumnFormula>
    </tableColumn>
    <tableColumn id="30" name="1BK">
      <calculatedColumnFormula>IFERROR(_xlfn.RANK.EQ(I2,I:I,1),"")</calculatedColumnFormula>
    </tableColumn>
    <tableColumn id="31" name="2BK">
      <calculatedColumnFormula>IFERROR(_xlfn.RANK.EQ(J2,J:J,1),"")</calculatedColumnFormula>
    </tableColumn>
    <tableColumn id="32" name="1BR">
      <calculatedColumnFormula>IFERROR(_xlfn.RANK.EQ(K2,K:K,1),"")</calculatedColumnFormula>
    </tableColumn>
    <tableColumn id="33" name="2BR">
      <calculatedColumnFormula>IFERROR(_xlfn.RANK.EQ(L2,L:L,1),"")</calculatedColumnFormula>
    </tableColumn>
    <tableColumn id="23" name="1FL" dataDxfId="5">
      <calculatedColumnFormula>IFERROR(_xlfn.RANK.EQ(M2,M:M,1),"")</calculatedColumnFormula>
    </tableColumn>
    <tableColumn id="24" name="2FL" dataDxfId="4">
      <calculatedColumnFormula>IFERROR(_xlfn.RANK.EQ(N2,N:N,1),"")</calculatedColumnFormula>
    </tableColumn>
    <tableColumn id="25" name="2IM" dataDxfId="3">
      <calculatedColumnFormula>IFERROR(_xlfn.RANK.EQ(O2,O:O,1),"")</calculatedColumnFormula>
    </tableColumn>
    <tableColumn id="26" name="4IM" dataDxfId="2">
      <calculatedColumnFormula>IFERROR(_xlfn.RANK.EQ(P2,P:P,1),"")</calculatedColumnFormula>
    </tableColumn>
    <tableColumn id="27" name="Average" dataDxfId="1">
      <calculatedColumnFormula>IFERROR(AVERAGE(female4[[#This Row],[50]:[4IM]]),"")</calculatedColumnFormula>
    </tableColumn>
    <tableColumn id="28" name="4.00" dataDxfId="0">
      <calculatedColumnFormula array="1">IFERROR(AVERAGE(SMALL(female4[[#This Row],[50]:[4IM]],_xlfn.SEQUENCE($AF$1))),"")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K1" sqref="K1"/>
    </sheetView>
  </sheetViews>
  <sheetFormatPr baseColWidth="10" defaultRowHeight="16"/>
  <cols>
    <col width="49.83203125" customWidth="1" min="10" max="10"/>
  </cols>
  <sheetData>
    <row r="1">
      <c r="A1" t="inlineStr">
        <is>
          <t>Parker Miles</t>
        </is>
      </c>
      <c r="B1" t="inlineStr">
        <is>
          <t>50 Y Free</t>
        </is>
      </c>
      <c r="C1" t="inlineStr">
        <is>
          <t>24.90</t>
        </is>
      </c>
      <c r="D1" t="inlineStr"/>
      <c r="E1" t="inlineStr">
        <is>
          <t>24.90</t>
        </is>
      </c>
      <c r="F1" t="inlineStr"/>
      <c r="G1" t="n">
        <v>0.0002881944444444444</v>
      </c>
      <c r="H1" t="b">
        <v>1</v>
      </c>
      <c r="I1">
        <f>G2&lt;HLOOKUP(B2,Table7[#All],IF('Time Sheet'!H2,3,2),FALSE)</f>
        <v/>
      </c>
    </row>
    <row r="2">
      <c r="A2" t="inlineStr">
        <is>
          <t>Parker Miles</t>
        </is>
      </c>
      <c r="B2" t="inlineStr">
        <is>
          <t>50 L Free</t>
        </is>
      </c>
      <c r="C2" t="inlineStr">
        <is>
          <t>29.04</t>
        </is>
      </c>
      <c r="D2" t="inlineStr"/>
      <c r="E2" t="inlineStr">
        <is>
          <t>29.04</t>
        </is>
      </c>
      <c r="F2" t="inlineStr"/>
      <c r="G2" t="n">
        <v>0.0003361111111111111</v>
      </c>
      <c r="H2" t="b">
        <v>1</v>
      </c>
      <c r="I2">
        <f>G3&lt;HLOOKUP(B3,Table7[#All],IF('Time Sheet'!H3,3,2),FALSE)</f>
        <v/>
      </c>
    </row>
    <row r="3">
      <c r="A3" t="inlineStr">
        <is>
          <t>Parker Miles</t>
        </is>
      </c>
      <c r="B3" t="inlineStr">
        <is>
          <t>100 Y Free</t>
        </is>
      </c>
      <c r="C3" t="inlineStr">
        <is>
          <t>54.36</t>
        </is>
      </c>
      <c r="D3" t="inlineStr"/>
      <c r="E3" t="inlineStr">
        <is>
          <t>54.36</t>
        </is>
      </c>
      <c r="F3" t="inlineStr"/>
      <c r="G3" t="n">
        <v>0.0006291666666666667</v>
      </c>
      <c r="H3" t="b">
        <v>1</v>
      </c>
      <c r="I3">
        <f>G4&lt;HLOOKUP(B4,Table7[#All],IF('Time Sheet'!H4,3,2),FALSE)</f>
        <v/>
      </c>
    </row>
    <row r="4">
      <c r="A4" t="inlineStr">
        <is>
          <t>Parker Miles</t>
        </is>
      </c>
      <c r="B4" t="inlineStr">
        <is>
          <t>100 L Free</t>
        </is>
      </c>
      <c r="C4" t="inlineStr">
        <is>
          <t>1:04.38</t>
        </is>
      </c>
      <c r="D4" t="inlineStr"/>
      <c r="E4" t="inlineStr">
        <is>
          <t>1:04.38</t>
        </is>
      </c>
      <c r="F4" t="inlineStr"/>
      <c r="G4" t="n">
        <v>0.0007451388888888888</v>
      </c>
      <c r="H4" t="b">
        <v>1</v>
      </c>
      <c r="I4">
        <f>G5&lt;HLOOKUP(B5,Table7[#All],IF('Time Sheet'!H5,3,2),FALSE)</f>
        <v/>
      </c>
    </row>
    <row r="5">
      <c r="A5" t="inlineStr">
        <is>
          <t>Parker Miles</t>
        </is>
      </c>
      <c r="B5" t="inlineStr">
        <is>
          <t>200 Y Free</t>
        </is>
      </c>
      <c r="C5" t="inlineStr">
        <is>
          <t>2:04.41</t>
        </is>
      </c>
      <c r="D5" t="inlineStr"/>
      <c r="E5" t="inlineStr">
        <is>
          <t>2:04.41</t>
        </is>
      </c>
      <c r="F5" t="inlineStr"/>
      <c r="G5" t="n">
        <v>0.001439930555555555</v>
      </c>
      <c r="H5" t="b">
        <v>1</v>
      </c>
      <c r="I5">
        <f>G6&lt;HLOOKUP(B6,Table7[#All],IF('Time Sheet'!H6,3,2),FALSE)</f>
        <v/>
      </c>
    </row>
    <row r="6">
      <c r="A6" t="inlineStr">
        <is>
          <t>Parker Miles</t>
        </is>
      </c>
      <c r="B6" t="inlineStr">
        <is>
          <t>200 L Free</t>
        </is>
      </c>
      <c r="C6" t="inlineStr">
        <is>
          <t>2:29.75</t>
        </is>
      </c>
      <c r="D6" t="inlineStr"/>
      <c r="E6" t="inlineStr">
        <is>
          <t>2:29.75</t>
        </is>
      </c>
      <c r="F6" t="inlineStr"/>
      <c r="G6" t="n">
        <v>0.001733217592592593</v>
      </c>
      <c r="H6" t="b">
        <v>1</v>
      </c>
      <c r="I6">
        <f>G7&lt;HLOOKUP(B7,Table7[#All],IF('Time Sheet'!H7,3,2),FALSE)</f>
        <v/>
      </c>
    </row>
    <row r="7">
      <c r="A7" t="inlineStr">
        <is>
          <t>Parker Miles</t>
        </is>
      </c>
      <c r="B7" t="inlineStr">
        <is>
          <t>400 L Free</t>
        </is>
      </c>
      <c r="C7" t="inlineStr">
        <is>
          <t>5:44.53</t>
        </is>
      </c>
      <c r="D7" t="inlineStr"/>
      <c r="E7" t="inlineStr">
        <is>
          <t>5:44.53</t>
        </is>
      </c>
      <c r="F7" t="inlineStr"/>
      <c r="G7" t="n">
        <v>0.00398761574074074</v>
      </c>
      <c r="H7" t="b">
        <v>1</v>
      </c>
      <c r="I7">
        <f>G8&lt;HLOOKUP(B8,Table7[#All],IF('Time Sheet'!H8,3,2),FALSE)</f>
        <v/>
      </c>
    </row>
    <row r="8">
      <c r="A8" t="inlineStr">
        <is>
          <t>Parker Miles</t>
        </is>
      </c>
      <c r="B8" t="inlineStr">
        <is>
          <t>500 Y Free</t>
        </is>
      </c>
      <c r="C8" t="inlineStr">
        <is>
          <t>5:55.77</t>
        </is>
      </c>
      <c r="D8" t="inlineStr"/>
      <c r="E8" t="inlineStr">
        <is>
          <t>5:55.77</t>
        </is>
      </c>
      <c r="F8" t="inlineStr"/>
      <c r="G8" t="n">
        <v>0.004117708333333333</v>
      </c>
      <c r="H8" t="b">
        <v>1</v>
      </c>
      <c r="I8">
        <f>G9&lt;HLOOKUP(B9,Table7[#All],IF('Time Sheet'!H9,3,2),FALSE)</f>
        <v/>
      </c>
    </row>
    <row r="9">
      <c r="A9" t="inlineStr">
        <is>
          <t>Parker Miles</t>
        </is>
      </c>
      <c r="B9" t="inlineStr">
        <is>
          <t>25 Y Back</t>
        </is>
      </c>
      <c r="C9" t="inlineStr">
        <is>
          <t>21.37</t>
        </is>
      </c>
      <c r="D9" t="inlineStr"/>
      <c r="E9" t="inlineStr">
        <is>
          <t>21.37</t>
        </is>
      </c>
      <c r="F9" t="inlineStr"/>
      <c r="G9" t="n">
        <v>0.000247337962962963</v>
      </c>
      <c r="H9" t="b">
        <v>1</v>
      </c>
      <c r="I9">
        <f>G10&lt;HLOOKUP(B10,Table7[#All],IF('Time Sheet'!H10,3,2),FALSE)</f>
        <v/>
      </c>
    </row>
    <row r="10">
      <c r="A10" t="inlineStr">
        <is>
          <t>Parker Miles</t>
        </is>
      </c>
      <c r="B10" t="inlineStr">
        <is>
          <t>50 Y Back</t>
        </is>
      </c>
      <c r="C10" t="inlineStr">
        <is>
          <t>27.59</t>
        </is>
      </c>
      <c r="D10" t="inlineStr"/>
      <c r="E10" t="inlineStr">
        <is>
          <t>27.59</t>
        </is>
      </c>
      <c r="F10" t="inlineStr"/>
      <c r="G10" t="n">
        <v>0.0003193287037037037</v>
      </c>
      <c r="H10" t="b">
        <v>1</v>
      </c>
      <c r="I10">
        <f>G11&lt;HLOOKUP(B11,Table7[#All],IF('Time Sheet'!H11,3,2),FALSE)</f>
        <v/>
      </c>
    </row>
    <row r="11">
      <c r="A11" t="inlineStr">
        <is>
          <t>Parker Miles</t>
        </is>
      </c>
      <c r="B11" t="inlineStr">
        <is>
          <t>50 L Back</t>
        </is>
      </c>
      <c r="C11" t="inlineStr">
        <is>
          <t>35.25</t>
        </is>
      </c>
      <c r="D11" t="inlineStr"/>
      <c r="E11" t="inlineStr">
        <is>
          <t>35.25</t>
        </is>
      </c>
      <c r="F11" t="inlineStr"/>
      <c r="G11" t="n">
        <v>0.0004079861111111111</v>
      </c>
      <c r="H11" t="b">
        <v>1</v>
      </c>
      <c r="I11">
        <f>G12&lt;HLOOKUP(B12,Table7[#All],IF('Time Sheet'!H12,3,2),FALSE)</f>
        <v/>
      </c>
    </row>
    <row r="12">
      <c r="A12" t="inlineStr">
        <is>
          <t>Parker Miles</t>
        </is>
      </c>
      <c r="B12" t="inlineStr">
        <is>
          <t>100 Y Back</t>
        </is>
      </c>
      <c r="C12" t="inlineStr">
        <is>
          <t>57.50</t>
        </is>
      </c>
      <c r="D12" t="inlineStr"/>
      <c r="E12" t="inlineStr">
        <is>
          <t>57.50</t>
        </is>
      </c>
      <c r="F12" t="inlineStr"/>
      <c r="G12" t="n">
        <v>0.0006655092592592592</v>
      </c>
      <c r="H12" t="b">
        <v>1</v>
      </c>
      <c r="I12">
        <f>G13&lt;HLOOKUP(B13,Table7[#All],IF('Time Sheet'!H13,3,2),FALSE)</f>
        <v/>
      </c>
    </row>
    <row r="13">
      <c r="A13" t="inlineStr">
        <is>
          <t>Parker Miles</t>
        </is>
      </c>
      <c r="B13" t="inlineStr">
        <is>
          <t>100 L Back</t>
        </is>
      </c>
      <c r="C13" t="inlineStr">
        <is>
          <t>1:10.99</t>
        </is>
      </c>
      <c r="D13" t="inlineStr"/>
      <c r="E13" t="inlineStr">
        <is>
          <t>1:10.99</t>
        </is>
      </c>
      <c r="F13" t="inlineStr"/>
      <c r="G13" t="n">
        <v>0.0008216435185185184</v>
      </c>
      <c r="H13" t="b">
        <v>1</v>
      </c>
      <c r="I13">
        <f>G14&lt;HLOOKUP(B14,Table7[#All],IF('Time Sheet'!H14,3,2),FALSE)</f>
        <v/>
      </c>
    </row>
    <row r="14">
      <c r="A14" t="inlineStr">
        <is>
          <t>Parker Miles</t>
        </is>
      </c>
      <c r="B14" t="inlineStr">
        <is>
          <t>200 Y Back</t>
        </is>
      </c>
      <c r="C14" t="inlineStr">
        <is>
          <t>2:19.81</t>
        </is>
      </c>
      <c r="D14" t="inlineStr"/>
      <c r="E14" t="inlineStr">
        <is>
          <t>2:19.81</t>
        </is>
      </c>
      <c r="F14" t="inlineStr"/>
      <c r="G14" t="n">
        <v>0.001618171296296296</v>
      </c>
      <c r="H14" t="b">
        <v>1</v>
      </c>
      <c r="I14">
        <f>G15&lt;HLOOKUP(B15,Table7[#All],IF('Time Sheet'!H15,3,2),FALSE)</f>
        <v/>
      </c>
    </row>
    <row r="15">
      <c r="A15" t="inlineStr">
        <is>
          <t>Parker Miles</t>
        </is>
      </c>
      <c r="B15" t="inlineStr">
        <is>
          <t>200 L Back</t>
        </is>
      </c>
      <c r="C15" t="inlineStr">
        <is>
          <t>2:43.27</t>
        </is>
      </c>
      <c r="D15" t="inlineStr"/>
      <c r="E15" t="inlineStr">
        <is>
          <t>2:43.27</t>
        </is>
      </c>
      <c r="F15" t="inlineStr"/>
      <c r="G15" t="n">
        <v>0.001889699074074074</v>
      </c>
      <c r="H15" t="b">
        <v>1</v>
      </c>
      <c r="I15">
        <f>G16&lt;HLOOKUP(B16,Table7[#All],IF('Time Sheet'!H16,3,2),FALSE)</f>
        <v/>
      </c>
    </row>
    <row r="16">
      <c r="A16" t="inlineStr">
        <is>
          <t>Parker Miles</t>
        </is>
      </c>
      <c r="B16" t="inlineStr">
        <is>
          <t>25 Y Breast</t>
        </is>
      </c>
      <c r="C16" t="inlineStr">
        <is>
          <t>29.79</t>
        </is>
      </c>
      <c r="D16" t="inlineStr"/>
      <c r="E16" t="inlineStr">
        <is>
          <t>29.79</t>
        </is>
      </c>
      <c r="F16" t="inlineStr"/>
      <c r="G16" t="n">
        <v>0.0003447916666666666</v>
      </c>
      <c r="H16" t="b">
        <v>1</v>
      </c>
      <c r="I16">
        <f>G17&lt;HLOOKUP(B17,Table7[#All],IF('Time Sheet'!H17,3,2),FALSE)</f>
        <v/>
      </c>
    </row>
    <row r="17">
      <c r="A17" t="inlineStr">
        <is>
          <t>Parker Miles</t>
        </is>
      </c>
      <c r="B17" t="inlineStr">
        <is>
          <t>50 Y Breast</t>
        </is>
      </c>
      <c r="C17" t="inlineStr">
        <is>
          <t>37.34</t>
        </is>
      </c>
      <c r="D17" t="inlineStr"/>
      <c r="E17" t="inlineStr">
        <is>
          <t>37.34</t>
        </is>
      </c>
      <c r="F17" t="inlineStr"/>
      <c r="G17" t="n">
        <v>0.000432175925925926</v>
      </c>
      <c r="H17" t="b">
        <v>1</v>
      </c>
      <c r="I17">
        <f>G18&lt;HLOOKUP(B18,Table7[#All],IF('Time Sheet'!H18,3,2),FALSE)</f>
        <v/>
      </c>
    </row>
    <row r="18">
      <c r="A18" t="inlineStr">
        <is>
          <t>Parker Miles</t>
        </is>
      </c>
      <c r="B18" t="inlineStr">
        <is>
          <t>50 L Breast</t>
        </is>
      </c>
      <c r="C18" t="inlineStr">
        <is>
          <t>46.90</t>
        </is>
      </c>
      <c r="D18" t="inlineStr"/>
      <c r="E18" t="inlineStr">
        <is>
          <t>46.90</t>
        </is>
      </c>
      <c r="F18" t="inlineStr"/>
      <c r="G18" t="n">
        <v>0.000542824074074074</v>
      </c>
      <c r="H18" t="b">
        <v>1</v>
      </c>
      <c r="I18">
        <f>G19&lt;HLOOKUP(B19,Table7[#All],IF('Time Sheet'!H19,3,2),FALSE)</f>
        <v/>
      </c>
    </row>
    <row r="19">
      <c r="A19" t="inlineStr">
        <is>
          <t>Parker Miles</t>
        </is>
      </c>
      <c r="B19" t="inlineStr">
        <is>
          <t>100 Y Breast</t>
        </is>
      </c>
      <c r="C19" t="inlineStr">
        <is>
          <t>1:20.50</t>
        </is>
      </c>
      <c r="D19" t="inlineStr"/>
      <c r="E19" t="inlineStr">
        <is>
          <t>1:20.50</t>
        </is>
      </c>
      <c r="F19" t="inlineStr"/>
      <c r="G19" t="n">
        <v>0.000931712962962963</v>
      </c>
      <c r="H19" t="b">
        <v>1</v>
      </c>
      <c r="I19">
        <f>G20&lt;HLOOKUP(B20,Table7[#All],IF('Time Sheet'!H20,3,2),FALSE)</f>
        <v/>
      </c>
    </row>
    <row r="20">
      <c r="A20" t="inlineStr">
        <is>
          <t>Parker Miles</t>
        </is>
      </c>
      <c r="B20" t="inlineStr">
        <is>
          <t>100 L Breast</t>
        </is>
      </c>
      <c r="C20" t="inlineStr">
        <is>
          <t>1:36.87</t>
        </is>
      </c>
      <c r="D20" t="inlineStr"/>
      <c r="E20" t="inlineStr">
        <is>
          <t>1:36.87</t>
        </is>
      </c>
      <c r="F20" t="inlineStr"/>
      <c r="G20" t="n">
        <v>0.001121180555555556</v>
      </c>
      <c r="H20" t="b">
        <v>1</v>
      </c>
      <c r="I20">
        <f>G21&lt;HLOOKUP(B21,Table7[#All],IF('Time Sheet'!H21,3,2),FALSE)</f>
        <v/>
      </c>
    </row>
    <row r="21">
      <c r="A21" t="inlineStr">
        <is>
          <t>Parker Miles</t>
        </is>
      </c>
      <c r="B21" t="inlineStr">
        <is>
          <t>200 Y Breast</t>
        </is>
      </c>
      <c r="C21" t="inlineStr">
        <is>
          <t>2:57.59</t>
        </is>
      </c>
      <c r="D21" t="inlineStr"/>
      <c r="E21" t="inlineStr">
        <is>
          <t>2:57.59</t>
        </is>
      </c>
      <c r="F21" t="inlineStr"/>
      <c r="G21" t="n">
        <v>0.002055439814814815</v>
      </c>
      <c r="H21" t="b">
        <v>1</v>
      </c>
      <c r="I21">
        <f>G22&lt;HLOOKUP(B22,Table7[#All],IF('Time Sheet'!H22,3,2),FALSE)</f>
        <v/>
      </c>
    </row>
    <row r="22">
      <c r="A22" t="inlineStr">
        <is>
          <t>Parker Miles</t>
        </is>
      </c>
      <c r="B22" t="inlineStr">
        <is>
          <t>200 L Breast</t>
        </is>
      </c>
      <c r="C22" t="inlineStr">
        <is>
          <t>3:32.58</t>
        </is>
      </c>
      <c r="D22" t="inlineStr"/>
      <c r="E22" t="inlineStr">
        <is>
          <t>3:32.58</t>
        </is>
      </c>
      <c r="F22" t="inlineStr"/>
      <c r="G22" t="n">
        <v>0.002460416666666667</v>
      </c>
      <c r="H22" t="b">
        <v>1</v>
      </c>
      <c r="I22">
        <f>G23&lt;HLOOKUP(B23,Table7[#All],IF('Time Sheet'!H23,3,2),FALSE)</f>
        <v/>
      </c>
    </row>
    <row r="23">
      <c r="A23" t="inlineStr">
        <is>
          <t>Parker Miles</t>
        </is>
      </c>
      <c r="B23" t="inlineStr">
        <is>
          <t>25 Y Fly</t>
        </is>
      </c>
      <c r="C23" t="inlineStr">
        <is>
          <t>27.75</t>
        </is>
      </c>
      <c r="D23" t="inlineStr"/>
      <c r="E23" t="inlineStr">
        <is>
          <t>27.75</t>
        </is>
      </c>
      <c r="F23" t="inlineStr"/>
      <c r="G23" t="n">
        <v>0.0003211805555555556</v>
      </c>
      <c r="H23" t="b">
        <v>1</v>
      </c>
      <c r="I23">
        <f>G24&lt;HLOOKUP(B24,Table7[#All],IF('Time Sheet'!H24,3,2),FALSE)</f>
        <v/>
      </c>
    </row>
    <row r="24">
      <c r="A24" t="inlineStr">
        <is>
          <t>Parker Miles</t>
        </is>
      </c>
      <c r="B24" t="inlineStr">
        <is>
          <t>50 Y Fly</t>
        </is>
      </c>
      <c r="C24" t="inlineStr">
        <is>
          <t>29.47</t>
        </is>
      </c>
      <c r="D24" t="inlineStr"/>
      <c r="E24" t="inlineStr">
        <is>
          <t>29.47</t>
        </is>
      </c>
      <c r="F24" t="inlineStr"/>
      <c r="G24" t="n">
        <v>0.000341087962962963</v>
      </c>
      <c r="H24" t="b">
        <v>1</v>
      </c>
      <c r="I24">
        <f>G25&lt;HLOOKUP(B25,Table7[#All],IF('Time Sheet'!H25,3,2),FALSE)</f>
        <v/>
      </c>
    </row>
    <row r="25">
      <c r="A25" t="inlineStr">
        <is>
          <t>Parker Miles</t>
        </is>
      </c>
      <c r="B25" t="inlineStr">
        <is>
          <t>50 L Fly</t>
        </is>
      </c>
      <c r="C25" t="inlineStr">
        <is>
          <t>33.31</t>
        </is>
      </c>
      <c r="D25" t="inlineStr"/>
      <c r="E25" t="inlineStr">
        <is>
          <t>33.31</t>
        </is>
      </c>
      <c r="F25" t="inlineStr"/>
      <c r="G25" t="n">
        <v>0.0003855324074074075</v>
      </c>
      <c r="H25" t="b">
        <v>1</v>
      </c>
      <c r="I25">
        <f>G26&lt;HLOOKUP(B26,Table7[#All],IF('Time Sheet'!H26,3,2),FALSE)</f>
        <v/>
      </c>
    </row>
    <row r="26">
      <c r="A26" t="inlineStr">
        <is>
          <t>Parker Miles</t>
        </is>
      </c>
      <c r="B26" t="inlineStr">
        <is>
          <t>100 Y Fly</t>
        </is>
      </c>
      <c r="C26" t="inlineStr">
        <is>
          <t>1:03.85</t>
        </is>
      </c>
      <c r="D26" t="inlineStr"/>
      <c r="E26" t="inlineStr">
        <is>
          <t>1:03.85</t>
        </is>
      </c>
      <c r="F26" t="inlineStr"/>
      <c r="G26" t="n">
        <v>0.0007390046296296296</v>
      </c>
      <c r="H26" t="b">
        <v>1</v>
      </c>
      <c r="I26">
        <f>G27&lt;HLOOKUP(B27,Table7[#All],IF('Time Sheet'!H27,3,2),FALSE)</f>
        <v/>
      </c>
    </row>
    <row r="27">
      <c r="A27" t="inlineStr">
        <is>
          <t>Parker Miles</t>
        </is>
      </c>
      <c r="B27" t="inlineStr">
        <is>
          <t>100 L Fly</t>
        </is>
      </c>
      <c r="C27" t="inlineStr">
        <is>
          <t>1:19.50</t>
        </is>
      </c>
      <c r="D27" t="inlineStr"/>
      <c r="E27" t="inlineStr">
        <is>
          <t>1:19.50</t>
        </is>
      </c>
      <c r="F27" t="inlineStr"/>
      <c r="G27" t="n">
        <v>0.0009201388888888889</v>
      </c>
      <c r="H27" t="b">
        <v>1</v>
      </c>
      <c r="I27">
        <f>G28&lt;HLOOKUP(B28,Table7[#All],IF('Time Sheet'!H28,3,2),FALSE)</f>
        <v/>
      </c>
    </row>
    <row r="28">
      <c r="A28" t="inlineStr">
        <is>
          <t>Parker Miles</t>
        </is>
      </c>
      <c r="B28" t="inlineStr">
        <is>
          <t>100 Y IM</t>
        </is>
      </c>
      <c r="C28" t="inlineStr">
        <is>
          <t>1:06.51</t>
        </is>
      </c>
      <c r="D28" t="inlineStr"/>
      <c r="E28" t="inlineStr">
        <is>
          <t>1:06.51</t>
        </is>
      </c>
      <c r="F28" t="inlineStr"/>
      <c r="G28" t="n">
        <v>0.0007697916666666668</v>
      </c>
      <c r="H28" t="b">
        <v>1</v>
      </c>
      <c r="I28">
        <f>G29&lt;HLOOKUP(B29,Table7[#All],IF('Time Sheet'!H29,3,2),FALSE)</f>
        <v/>
      </c>
    </row>
    <row r="29">
      <c r="A29" t="inlineStr">
        <is>
          <t>Parker Miles</t>
        </is>
      </c>
      <c r="B29" t="inlineStr">
        <is>
          <t>200 Y IM</t>
        </is>
      </c>
      <c r="C29" t="inlineStr">
        <is>
          <t>2:22.00</t>
        </is>
      </c>
      <c r="D29" t="inlineStr"/>
      <c r="E29" t="inlineStr">
        <is>
          <t>2:22.00</t>
        </is>
      </c>
      <c r="F29" t="inlineStr"/>
      <c r="G29" t="n">
        <v>0.001643518518518519</v>
      </c>
      <c r="H29" t="b">
        <v>1</v>
      </c>
      <c r="I29">
        <f>G30&lt;HLOOKUP(B30,Table7[#All],IF('Time Sheet'!H30,3,2),FALSE)</f>
        <v/>
      </c>
    </row>
    <row r="30">
      <c r="A30" t="inlineStr">
        <is>
          <t>Parker Miles</t>
        </is>
      </c>
      <c r="B30" t="inlineStr">
        <is>
          <t>200 L IM</t>
        </is>
      </c>
      <c r="C30" t="inlineStr">
        <is>
          <t>2:43.91</t>
        </is>
      </c>
      <c r="D30" t="inlineStr"/>
      <c r="E30" t="inlineStr">
        <is>
          <t>2:43.91</t>
        </is>
      </c>
      <c r="F30" t="inlineStr"/>
      <c r="G30" t="n">
        <v>0.001897106481481481</v>
      </c>
      <c r="H30" t="b">
        <v>1</v>
      </c>
      <c r="I30">
        <f>G31&lt;HLOOKUP(B31,Table7[#All],IF('Time Sheet'!H31,3,2),FALSE)</f>
        <v/>
      </c>
    </row>
    <row r="31">
      <c r="A31" t="inlineStr">
        <is>
          <t>Parker Miles</t>
        </is>
      </c>
      <c r="B31" t="inlineStr">
        <is>
          <t>400 Y IM</t>
        </is>
      </c>
      <c r="C31" t="inlineStr">
        <is>
          <t>5:37.84</t>
        </is>
      </c>
      <c r="D31" t="inlineStr"/>
      <c r="E31" t="inlineStr">
        <is>
          <t>5:37.84</t>
        </is>
      </c>
      <c r="F31" t="inlineStr"/>
      <c r="G31" t="n">
        <v>0.003910185185185185</v>
      </c>
      <c r="H31" t="b">
        <v>1</v>
      </c>
      <c r="I31">
        <f>G32&lt;HLOOKUP(B32,Table7[#All],IF('Time Sheet'!H32,3,2),FALSE)</f>
        <v/>
      </c>
    </row>
    <row r="32">
      <c r="A32" t="inlineStr">
        <is>
          <t>Parker Miles</t>
        </is>
      </c>
      <c r="B32" t="inlineStr">
        <is>
          <t>400 L IM</t>
        </is>
      </c>
      <c r="C32" t="inlineStr">
        <is>
          <t>6:35.59</t>
        </is>
      </c>
      <c r="D32" t="inlineStr"/>
      <c r="E32" t="inlineStr">
        <is>
          <t>6:35.59</t>
        </is>
      </c>
      <c r="F32" t="inlineStr"/>
      <c r="G32" t="n">
        <v>0.004578587962962962</v>
      </c>
      <c r="H32" t="b">
        <v>1</v>
      </c>
      <c r="I32">
        <f>G33&lt;HLOOKUP(B33,Table7[#All],IF('Time Sheet'!H33,3,2),FALSE)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101" workbookViewId="0">
      <selection activeCell="E19" sqref="E19"/>
    </sheetView>
  </sheetViews>
  <sheetFormatPr baseColWidth="10" defaultRowHeight="16"/>
  <cols>
    <col width="19.6640625" customWidth="1" min="1" max="1"/>
    <col width="11" customWidth="1" style="2" min="2" max="2"/>
    <col width="12.33203125" bestFit="1" customWidth="1" style="2" min="3" max="3"/>
    <col width="12" customWidth="1" style="2" min="4" max="4"/>
    <col width="12" customWidth="1" min="5" max="5"/>
    <col width="12.1640625" customWidth="1" min="6" max="6"/>
    <col width="13.6640625" customWidth="1" min="7" max="8"/>
  </cols>
  <sheetData>
    <row r="1">
      <c r="A1" t="inlineStr">
        <is>
          <t>Type</t>
        </is>
      </c>
      <c r="B1" s="2" t="inlineStr">
        <is>
          <t>50 Y Free</t>
        </is>
      </c>
      <c r="C1" s="2" t="inlineStr">
        <is>
          <t>100 Y Free</t>
        </is>
      </c>
      <c r="D1" s="2" t="inlineStr">
        <is>
          <t>200 Y Free</t>
        </is>
      </c>
      <c r="E1" t="inlineStr">
        <is>
          <t>500 Y Free</t>
        </is>
      </c>
      <c r="F1" t="inlineStr">
        <is>
          <t>100 Y Back</t>
        </is>
      </c>
      <c r="G1" t="inlineStr">
        <is>
          <t>100 Y Breast</t>
        </is>
      </c>
      <c r="H1" t="inlineStr">
        <is>
          <t>100 Y Fly</t>
        </is>
      </c>
      <c r="I1" t="inlineStr">
        <is>
          <t>200 Y IM</t>
        </is>
      </c>
    </row>
    <row r="2">
      <c r="A2" t="inlineStr">
        <is>
          <t>Women Regional Qal</t>
        </is>
      </c>
      <c r="B2" s="2" t="n">
        <v>0.0002892361111111111</v>
      </c>
      <c r="C2" s="2" t="n">
        <v>0.0006422453703703704</v>
      </c>
      <c r="D2" s="2" t="n">
        <v>0.001377199074074074</v>
      </c>
      <c r="E2" s="2" t="n">
        <v>0.003738310185185185</v>
      </c>
      <c r="F2" s="2" t="n">
        <v>0.0006943287037037037</v>
      </c>
      <c r="G2" s="2" t="n">
        <v>0.0007869212962962962</v>
      </c>
      <c r="H2" s="2" t="n">
        <v>0.0007001157407407407</v>
      </c>
      <c r="I2" s="2" t="n">
        <v>0.001550810185185185</v>
      </c>
    </row>
    <row r="3">
      <c r="A3" t="inlineStr">
        <is>
          <t>Men Regional Qal</t>
        </is>
      </c>
      <c r="B3" s="2" t="n">
        <v>0.0002603009259259259</v>
      </c>
      <c r="C3" s="2" t="n">
        <v>0.000578587962962963</v>
      </c>
      <c r="D3" s="2" t="n">
        <v>0.001261458333333333</v>
      </c>
      <c r="E3" s="2" t="n">
        <v>0.003448958333333333</v>
      </c>
      <c r="F3" s="2" t="n">
        <v>0.0006480324074074074</v>
      </c>
      <c r="G3" s="2" t="n">
        <v>0.0007174768518518518</v>
      </c>
      <c r="H3" s="2" t="n">
        <v>0.0006248842592592593</v>
      </c>
      <c r="I3" s="2" t="n">
        <v>0.00142349537037037</v>
      </c>
    </row>
    <row r="4">
      <c r="E4" s="1" t="n"/>
      <c r="F4" s="1" t="n"/>
      <c r="G4" s="1" t="n"/>
      <c r="H4" s="1" t="n"/>
    </row>
    <row r="5">
      <c r="E5" s="1" t="n"/>
      <c r="F5" s="1" t="n"/>
      <c r="G5" s="1" t="n"/>
    </row>
    <row r="6">
      <c r="E6" s="1" t="n"/>
      <c r="F6" s="1" t="n"/>
      <c r="G6" s="1" t="n"/>
    </row>
    <row r="8">
      <c r="E8" s="1" t="n"/>
      <c r="F8" s="1" t="n"/>
      <c r="G8" s="1" t="n"/>
    </row>
    <row r="9">
      <c r="E9" s="1" t="n"/>
      <c r="F9" s="1" t="n"/>
      <c r="G9" s="1" t="n"/>
    </row>
    <row r="10">
      <c r="E10" s="1" t="n"/>
      <c r="F10" s="1" t="n"/>
      <c r="G10" s="1" t="n"/>
    </row>
    <row r="11">
      <c r="E11" s="1" t="n"/>
      <c r="G11" s="1" t="n"/>
    </row>
    <row r="12">
      <c r="E12" s="1" t="n"/>
      <c r="F12" s="1" t="n"/>
      <c r="G12" s="1" t="n"/>
    </row>
    <row r="13">
      <c r="E13" s="1" t="n"/>
      <c r="G13" s="1" t="n"/>
    </row>
    <row r="14">
      <c r="E14" s="1" t="n"/>
      <c r="F14" s="1" t="n"/>
    </row>
    <row r="18">
      <c r="E18" s="1" t="n"/>
      <c r="G18" s="1" t="n"/>
    </row>
    <row r="19">
      <c r="E19" s="1" t="n"/>
      <c r="F19" s="1" t="n"/>
      <c r="G19" s="1" t="n"/>
    </row>
    <row r="20">
      <c r="E20" s="1" t="n"/>
      <c r="F20" s="1" t="n"/>
      <c r="G20" s="1" t="n"/>
    </row>
    <row r="22">
      <c r="E22" s="1" t="n"/>
      <c r="F22" s="1" t="n"/>
      <c r="G22" s="1" t="n"/>
    </row>
    <row r="23">
      <c r="E23" s="1" t="n"/>
      <c r="G23" s="1" t="n"/>
    </row>
    <row r="24">
      <c r="E24" s="1" t="n"/>
      <c r="F24" s="1" t="n"/>
      <c r="G24" s="1" t="n"/>
    </row>
    <row r="25">
      <c r="E25" s="1" t="n"/>
      <c r="F25" s="1" t="n"/>
      <c r="G25" s="1" t="n"/>
    </row>
    <row r="26">
      <c r="E26" s="1" t="n"/>
      <c r="F26" s="1" t="n"/>
      <c r="G26" s="1" t="n"/>
    </row>
    <row r="27">
      <c r="E27" s="1" t="n"/>
      <c r="F27" s="1" t="n"/>
      <c r="G27" s="1" t="n"/>
    </row>
    <row r="28">
      <c r="E28" s="1" t="n"/>
      <c r="G28" s="1" t="n"/>
    </row>
  </sheetData>
  <pageMargins left="0.7" right="0.7" top="0.75" bottom="0.75" header="0.3" footer="0.3"/>
  <pageSetup orientation="portrait" horizontalDpi="0" verticalDpi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5"/>
  <sheetViews>
    <sheetView zoomScale="125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AF6" sqref="AF6"/>
    </sheetView>
  </sheetViews>
  <sheetFormatPr baseColWidth="10" defaultRowHeight="16"/>
  <cols>
    <col width="15.83203125" bestFit="1" customWidth="1" min="1" max="1"/>
    <col width="15.83203125" customWidth="1" min="2" max="2"/>
    <col width="12.6640625" customWidth="1" style="2" min="3" max="12"/>
    <col width="12.83203125" customWidth="1" style="2" min="13" max="14"/>
    <col width="12.6640625" customWidth="1" style="2" min="15" max="16"/>
    <col width="4.6640625" bestFit="1" customWidth="1" min="17" max="17"/>
    <col width="5.6640625" bestFit="1" customWidth="1" min="18" max="20"/>
    <col width="5.6640625" customWidth="1" min="21" max="26"/>
    <col width="5.6640625" bestFit="1" customWidth="1" min="27" max="30"/>
    <col width="15.83203125" customWidth="1" style="4" min="32" max="32"/>
  </cols>
  <sheetData>
    <row r="1">
      <c r="A1" t="inlineStr">
        <is>
          <t>Name</t>
        </is>
      </c>
      <c r="B1" t="inlineStr">
        <is>
          <t>Team</t>
        </is>
      </c>
      <c r="C1" s="2" t="inlineStr">
        <is>
          <t>50 Y Free</t>
        </is>
      </c>
      <c r="D1" s="2" t="inlineStr">
        <is>
          <t>100 Y Free</t>
        </is>
      </c>
      <c r="E1" s="2" t="inlineStr">
        <is>
          <t>200 Y Free</t>
        </is>
      </c>
      <c r="F1" s="2" t="inlineStr">
        <is>
          <t>500 Y Free</t>
        </is>
      </c>
      <c r="G1" s="2" t="inlineStr">
        <is>
          <t>1000 Y Free</t>
        </is>
      </c>
      <c r="H1" s="2" t="inlineStr">
        <is>
          <t>1650 Y Free</t>
        </is>
      </c>
      <c r="I1" s="2" t="inlineStr">
        <is>
          <t>100 Y Back</t>
        </is>
      </c>
      <c r="J1" s="2" t="inlineStr">
        <is>
          <t>200 Y Back</t>
        </is>
      </c>
      <c r="K1" s="2" t="inlineStr">
        <is>
          <t>100 Y Breast</t>
        </is>
      </c>
      <c r="L1" s="2" t="inlineStr">
        <is>
          <t>200 Y Breast</t>
        </is>
      </c>
      <c r="M1" s="2" t="inlineStr">
        <is>
          <t>100 Y Fly</t>
        </is>
      </c>
      <c r="N1" s="2" t="inlineStr">
        <is>
          <t>200 Y Fly</t>
        </is>
      </c>
      <c r="O1" s="2" t="inlineStr">
        <is>
          <t>200 Y IM</t>
        </is>
      </c>
      <c r="P1" s="2" t="inlineStr">
        <is>
          <t>400 Y IM</t>
        </is>
      </c>
      <c r="Q1" t="inlineStr">
        <is>
          <t>50</t>
        </is>
      </c>
      <c r="R1" t="inlineStr">
        <is>
          <t>100</t>
        </is>
      </c>
      <c r="S1" t="inlineStr">
        <is>
          <t>200</t>
        </is>
      </c>
      <c r="T1" t="inlineStr">
        <is>
          <t>500</t>
        </is>
      </c>
      <c r="U1" t="inlineStr">
        <is>
          <t>1000</t>
        </is>
      </c>
      <c r="V1" t="inlineStr">
        <is>
          <t>1650</t>
        </is>
      </c>
      <c r="W1" t="inlineStr">
        <is>
          <t>1BK</t>
        </is>
      </c>
      <c r="X1" t="inlineStr">
        <is>
          <t>2BK</t>
        </is>
      </c>
      <c r="Y1" t="inlineStr">
        <is>
          <t>1BR</t>
        </is>
      </c>
      <c r="Z1" t="inlineStr">
        <is>
          <t>2BR</t>
        </is>
      </c>
      <c r="AA1" t="inlineStr">
        <is>
          <t>1FL</t>
        </is>
      </c>
      <c r="AB1" t="inlineStr">
        <is>
          <t>2FL</t>
        </is>
      </c>
      <c r="AC1" t="inlineStr">
        <is>
          <t>2IM</t>
        </is>
      </c>
      <c r="AD1" t="inlineStr">
        <is>
          <t>4IM</t>
        </is>
      </c>
      <c r="AE1" t="inlineStr">
        <is>
          <t>Average</t>
        </is>
      </c>
      <c r="AF1" s="4" t="inlineStr">
        <is>
          <t>4.00</t>
        </is>
      </c>
    </row>
    <row r="2">
      <c r="C2" s="2">
        <f t="array" ref="C2">IFERROR(VLOOKUP($A2,_xlfn._xlws.SORT(_xlfn._xlws.FILTER('Time Sheet'!$A:$G,'Time Sheet'!$B:$B=C$1),7,1),7,FALSE),"")</f>
        <v/>
      </c>
      <c r="D2" s="2">
        <f t="array" ref="D2">IFERROR(VLOOKUP($A2,_xlfn._xlws.SORT(_xlfn._xlws.FILTER('Time Sheet'!$A:$G,'Time Sheet'!$B:$B=D$1),7,1),7,FALSE),"")</f>
        <v/>
      </c>
      <c r="E2" s="2">
        <f t="array" ref="E2">IFERROR(VLOOKUP($A2,_xlfn._xlws.SORT(_xlfn._xlws.FILTER('Time Sheet'!$A:$G,'Time Sheet'!$B:$B=E$1),7,1),7,FALSE),"")</f>
        <v/>
      </c>
      <c r="F2" s="2">
        <f t="array" ref="F2">IFERROR(VLOOKUP($A2,_xlfn._xlws.SORT(_xlfn._xlws.FILTER('Time Sheet'!$A:$G,'Time Sheet'!$B:$B=F$1),7,1),7,FALSE),"")</f>
        <v/>
      </c>
      <c r="G2" s="2">
        <f t="array" ref="G2">IFERROR(VLOOKUP($A2,_xlfn._xlws.SORT(_xlfn._xlws.FILTER('Time Sheet'!$A:$G,'Time Sheet'!$B:$B=G$1),7,1),7,FALSE),"")</f>
        <v/>
      </c>
      <c r="H2" s="2">
        <f t="array" ref="H2">IFERROR(VLOOKUP($A2,_xlfn._xlws.SORT(_xlfn._xlws.FILTER('Time Sheet'!$A:$G,'Time Sheet'!$B:$B=H$1),7,1),7,FALSE),"")</f>
        <v/>
      </c>
      <c r="I2" s="2">
        <f t="array" ref="I2">IFERROR(VLOOKUP($A2,_xlfn._xlws.SORT(_xlfn._xlws.FILTER('Time Sheet'!$A:$G,'Time Sheet'!$B:$B=I$1),7,1),7,FALSE),"")</f>
        <v/>
      </c>
      <c r="J2" s="2">
        <f t="array" ref="J2">IFERROR(VLOOKUP($A2,_xlfn._xlws.SORT(_xlfn._xlws.FILTER('Time Sheet'!$A:$G,'Time Sheet'!$B:$B=J$1),7,1),7,FALSE),"")</f>
        <v/>
      </c>
      <c r="K2" s="2">
        <f t="array" ref="K2">IFERROR(VLOOKUP($A2,_xlfn._xlws.SORT(_xlfn._xlws.FILTER('Time Sheet'!$A:$G,'Time Sheet'!$B:$B=K$1),7,1),7,FALSE),"")</f>
        <v/>
      </c>
      <c r="L2" s="2">
        <f t="array" ref="L2">IFERROR(VLOOKUP($A2,_xlfn._xlws.SORT(_xlfn._xlws.FILTER('Time Sheet'!$A:$G,'Time Sheet'!$B:$B=L$1),7,1),7,FALSE),"")</f>
        <v/>
      </c>
      <c r="M2" s="2">
        <f t="array" ref="M2">IFERROR(VLOOKUP($A2,_xlfn._xlws.SORT(_xlfn._xlws.FILTER('Time Sheet'!$A:$G,'Time Sheet'!$B:$B=M$1),7,1),7,FALSE),"")</f>
        <v/>
      </c>
      <c r="N2" s="2">
        <f t="array" ref="N2">IFERROR(VLOOKUP($A2,_xlfn._xlws.SORT(_xlfn._xlws.FILTER('Time Sheet'!$A:$G,'Time Sheet'!$B:$B=N$1),7,1),7,FALSE),"")</f>
        <v/>
      </c>
      <c r="O2" s="2">
        <f t="array" ref="O2">IFERROR(VLOOKUP($A2,_xlfn._xlws.SORT(_xlfn._xlws.FILTER('Time Sheet'!$A:$G,'Time Sheet'!$B:$B=O$1),7,1),7,FALSE),"")</f>
        <v/>
      </c>
      <c r="P2" s="2">
        <f t="array" ref="P2">IFERROR(VLOOKUP($A2,_xlfn._xlws.SORT(_xlfn._xlws.FILTER('Time Sheet'!$A:$G,'Time Sheet'!$B:$B=P$1),7,1),7,FALSE),"")</f>
        <v/>
      </c>
      <c r="Q2">
        <f>IFERROR(_xlfn.RANK.EQ(C2,C:C,1),"")</f>
        <v/>
      </c>
      <c r="R2">
        <f>IFERROR(_xlfn.RANK.EQ(D2,D:D,1),"")</f>
        <v/>
      </c>
      <c r="S2">
        <f>IFERROR(_xlfn.RANK.EQ(E2,E:E,1),"")</f>
        <v/>
      </c>
      <c r="T2">
        <f>IFERROR(_xlfn.RANK.EQ(F2,F:F,1),"")</f>
        <v/>
      </c>
      <c r="U2">
        <f>IFERROR(_xlfn.RANK.EQ(G2,G:G,1),"")</f>
        <v/>
      </c>
      <c r="V2">
        <f>IFERROR(_xlfn.RANK.EQ(H2,H:H,1),"")</f>
        <v/>
      </c>
      <c r="W2">
        <f>IFERROR(_xlfn.RANK.EQ(I2,I:I,1),"")</f>
        <v/>
      </c>
      <c r="X2">
        <f>IFERROR(_xlfn.RANK.EQ(J2,J:J,1),"")</f>
        <v/>
      </c>
      <c r="Y2">
        <f>IFERROR(_xlfn.RANK.EQ(K2,K:K,1),"")</f>
        <v/>
      </c>
      <c r="Z2">
        <f>IFERROR(_xlfn.RANK.EQ(L2,L:L,1),"")</f>
        <v/>
      </c>
      <c r="AA2">
        <f>IFERROR(_xlfn.RANK.EQ(M2,M:M,1),"")</f>
        <v/>
      </c>
      <c r="AB2">
        <f>IFERROR(_xlfn.RANK.EQ(N2,N:N,1),"")</f>
        <v/>
      </c>
      <c r="AC2">
        <f>IFERROR(_xlfn.RANK.EQ(O2,O:O,1),"")</f>
        <v/>
      </c>
      <c r="AD2">
        <f>IFERROR(_xlfn.RANK.EQ(P2,P:P,1),"")</f>
        <v/>
      </c>
      <c r="AE2" s="3">
        <f>IFERROR(AVERAGE(female[[#This Row],[50]:[4IM]]),"")</f>
        <v/>
      </c>
      <c r="AF2" s="4">
        <f t="array" ref="AF2">IFERROR(AVERAGE(SMALL(female[[#This Row],[50]:[4IM]],_xlfn.SEQUENCE($AF$1))),"")</f>
        <v/>
      </c>
    </row>
    <row r="3">
      <c r="AE3" s="3" t="n"/>
    </row>
    <row r="4">
      <c r="AE4" s="3" t="n"/>
    </row>
    <row r="5">
      <c r="C5" s="2">
        <f t="array" ref="C5">IFERROR(VLOOKUP($A5,_xlfn._xlws.SORT(_xlfn._xlws.FILTER('Time Sheet'!$A:$G,'Time Sheet'!$B:$B=C$1),7,1),7,FALSE),"")</f>
        <v/>
      </c>
      <c r="D5" s="2">
        <f t="array" ref="D5">IFERROR(VLOOKUP($A5,_xlfn._xlws.SORT(_xlfn._xlws.FILTER('Time Sheet'!$A:$G,'Time Sheet'!$B:$B=D$1),7,1),7,FALSE),"")</f>
        <v/>
      </c>
      <c r="E5" s="2">
        <f t="array" ref="E5">IFERROR(VLOOKUP($A5,_xlfn._xlws.SORT(_xlfn._xlws.FILTER('Time Sheet'!$A:$G,'Time Sheet'!$B:$B=E$1),7,1),7,FALSE),"")</f>
        <v/>
      </c>
      <c r="F5" s="2">
        <f t="array" ref="F5">IFERROR(VLOOKUP($A5,_xlfn._xlws.SORT(_xlfn._xlws.FILTER('Time Sheet'!$A:$G,'Time Sheet'!$B:$B=F$1),7,1),7,FALSE),"")</f>
        <v/>
      </c>
      <c r="I5" s="2">
        <f t="array" ref="I5">IFERROR(VLOOKUP($A5,_xlfn._xlws.SORT(_xlfn._xlws.FILTER('Time Sheet'!$A:$G,'Time Sheet'!$B:$B=I$1),7,1),7,FALSE),"")</f>
        <v/>
      </c>
      <c r="K5" s="2">
        <f t="array" ref="K5">IFERROR(VLOOKUP($A5,_xlfn._xlws.SORT(_xlfn._xlws.FILTER('Time Sheet'!$A:$G,'Time Sheet'!$B:$B=K$1),7,1),7,FALSE),"")</f>
        <v/>
      </c>
      <c r="M5" s="2">
        <f t="array" ref="M5">IFERROR(VLOOKUP($A5,_xlfn._xlws.SORT(_xlfn._xlws.FILTER('Time Sheet'!$A:$G,'Time Sheet'!$B:$B=M$1),7,1),7,FALSE),"")</f>
        <v/>
      </c>
      <c r="O5" s="2">
        <f t="array" ref="O5">IFERROR(VLOOKUP($A5,_xlfn._xlws.SORT(_xlfn._xlws.FILTER('Time Sheet'!$A:$G,'Time Sheet'!$B:$B=O$1),7,1),7,FALSE),"")</f>
        <v/>
      </c>
      <c r="Q5">
        <f>IFERROR(_xlfn.RANK.EQ(C5,C:C,1),"")</f>
        <v/>
      </c>
      <c r="R5">
        <f>IFERROR(_xlfn.RANK.EQ(D5,D:D,1),"")</f>
        <v/>
      </c>
      <c r="S5">
        <f>IFERROR(_xlfn.RANK.EQ(E5,E:E,1),"")</f>
        <v/>
      </c>
      <c r="T5">
        <f>IFERROR(_xlfn.RANK.EQ(F5,F:F,1),"")</f>
        <v/>
      </c>
      <c r="AA5">
        <f>IFERROR(_xlfn.RANK.EQ(I5,I:I,1),"")</f>
        <v/>
      </c>
      <c r="AB5">
        <f>IFERROR(_xlfn.RANK.EQ(K5,K:K,1),"")</f>
        <v/>
      </c>
      <c r="AC5">
        <f>IFERROR(_xlfn.RANK.EQ(M5,M:M,1),"")</f>
        <v/>
      </c>
      <c r="AD5">
        <f>IFERROR(_xlfn.RANK.EQ(O5,O:O,1),"")</f>
        <v/>
      </c>
      <c r="AE5" s="3">
        <f>IFERROR(AVERAGE(female[[#This Row],[50]:[4IM]]),"")</f>
        <v/>
      </c>
      <c r="AF5" s="4">
        <f>IFERROR(AVERAGE(SMALL(female[[#This Row],[50]:[4IM]],1),SMALL(female[[#This Row],[50]:[4IM]],2)),"")</f>
        <v/>
      </c>
    </row>
    <row r="6">
      <c r="C6" s="2">
        <f t="array" ref="C6">IFERROR(VLOOKUP($A6,_xlfn._xlws.SORT(_xlfn._xlws.FILTER('Time Sheet'!$A:$G,'Time Sheet'!$B:$B=C$1),7,1),7,FALSE),"")</f>
        <v/>
      </c>
      <c r="D6" s="2">
        <f t="array" ref="D6">IFERROR(VLOOKUP($A6,_xlfn._xlws.SORT(_xlfn._xlws.FILTER('Time Sheet'!$A:$G,'Time Sheet'!$B:$B=D$1),7,1),7,FALSE),"")</f>
        <v/>
      </c>
      <c r="E6" s="2">
        <f t="array" ref="E6">IFERROR(VLOOKUP($A6,_xlfn._xlws.SORT(_xlfn._xlws.FILTER('Time Sheet'!$A:$G,'Time Sheet'!$B:$B=E$1),7,1),7,FALSE),"")</f>
        <v/>
      </c>
      <c r="F6" s="2">
        <f t="array" ref="F6">IFERROR(VLOOKUP($A6,_xlfn._xlws.SORT(_xlfn._xlws.FILTER('Time Sheet'!$A:$G,'Time Sheet'!$B:$B=F$1),7,1),7,FALSE),"")</f>
        <v/>
      </c>
      <c r="I6" s="2">
        <f t="array" ref="I6">IFERROR(VLOOKUP($A6,_xlfn._xlws.SORT(_xlfn._xlws.FILTER('Time Sheet'!$A:$G,'Time Sheet'!$B:$B=I$1),7,1),7,FALSE),"")</f>
        <v/>
      </c>
      <c r="K6" s="2">
        <f t="array" ref="K6">IFERROR(VLOOKUP($A6,_xlfn._xlws.SORT(_xlfn._xlws.FILTER('Time Sheet'!$A:$G,'Time Sheet'!$B:$B=K$1),7,1),7,FALSE),"")</f>
        <v/>
      </c>
      <c r="M6" s="2">
        <f t="array" ref="M6">IFERROR(VLOOKUP($A6,_xlfn._xlws.SORT(_xlfn._xlws.FILTER('Time Sheet'!$A:$G,'Time Sheet'!$B:$B=M$1),7,1),7,FALSE),"")</f>
        <v/>
      </c>
      <c r="O6" s="2">
        <f t="array" ref="O6">IFERROR(VLOOKUP($A6,_xlfn._xlws.SORT(_xlfn._xlws.FILTER('Time Sheet'!$A:$G,'Time Sheet'!$B:$B=O$1),7,1),7,FALSE),"")</f>
        <v/>
      </c>
      <c r="Q6">
        <f>IFERROR(_xlfn.RANK.EQ(C6,C:C,1),"")</f>
        <v/>
      </c>
      <c r="R6">
        <f>IFERROR(_xlfn.RANK.EQ(D6,D:D,1),"")</f>
        <v/>
      </c>
      <c r="S6">
        <f>IFERROR(_xlfn.RANK.EQ(E6,E:E,1),"")</f>
        <v/>
      </c>
      <c r="T6">
        <f>IFERROR(_xlfn.RANK.EQ(F6,F:F,1),"")</f>
        <v/>
      </c>
      <c r="AA6">
        <f>IFERROR(_xlfn.RANK.EQ(I6,I:I,1),"")</f>
        <v/>
      </c>
      <c r="AB6">
        <f>IFERROR(_xlfn.RANK.EQ(K6,K:K,1),"")</f>
        <v/>
      </c>
      <c r="AC6">
        <f>IFERROR(_xlfn.RANK.EQ(M6,M:M,1),"")</f>
        <v/>
      </c>
      <c r="AD6">
        <f>IFERROR(_xlfn.RANK.EQ(O6,O:O,1),"")</f>
        <v/>
      </c>
      <c r="AE6" s="3">
        <f>IFERROR(AVERAGE(female[[#This Row],[50]:[4IM]]),"")</f>
        <v/>
      </c>
      <c r="AF6" s="4">
        <f>IFERROR(AVERAGE(SMALL(female[[#This Row],[50]:[4IM]],1),SMALL(female[[#This Row],[50]:[4IM]],2)),"")</f>
        <v/>
      </c>
    </row>
    <row r="7">
      <c r="C7" s="2">
        <f t="array" ref="C7">IFERROR(VLOOKUP($A7,_xlfn._xlws.SORT(_xlfn._xlws.FILTER('Time Sheet'!$A:$G,'Time Sheet'!$B:$B=C$1),7,1),7,FALSE),"")</f>
        <v/>
      </c>
      <c r="D7" s="2">
        <f t="array" ref="D7">IFERROR(VLOOKUP($A7,_xlfn._xlws.SORT(_xlfn._xlws.FILTER('Time Sheet'!$A:$G,'Time Sheet'!$B:$B=D$1),7,1),7,FALSE),"")</f>
        <v/>
      </c>
      <c r="E7" s="2">
        <f t="array" ref="E7">IFERROR(VLOOKUP($A7,_xlfn._xlws.SORT(_xlfn._xlws.FILTER('Time Sheet'!$A:$G,'Time Sheet'!$B:$B=E$1),7,1),7,FALSE),"")</f>
        <v/>
      </c>
      <c r="F7" s="2">
        <f t="array" ref="F7">IFERROR(VLOOKUP($A7,_xlfn._xlws.SORT(_xlfn._xlws.FILTER('Time Sheet'!$A:$G,'Time Sheet'!$B:$B=F$1),7,1),7,FALSE),"")</f>
        <v/>
      </c>
      <c r="I7" s="2">
        <f t="array" ref="I7">IFERROR(VLOOKUP($A7,_xlfn._xlws.SORT(_xlfn._xlws.FILTER('Time Sheet'!$A:$G,'Time Sheet'!$B:$B=I$1),7,1),7,FALSE),"")</f>
        <v/>
      </c>
      <c r="K7" s="2">
        <f t="array" ref="K7">IFERROR(VLOOKUP($A7,_xlfn._xlws.SORT(_xlfn._xlws.FILTER('Time Sheet'!$A:$G,'Time Sheet'!$B:$B=K$1),7,1),7,FALSE),"")</f>
        <v/>
      </c>
      <c r="M7" s="2">
        <f t="array" ref="M7">IFERROR(VLOOKUP($A7,_xlfn._xlws.SORT(_xlfn._xlws.FILTER('Time Sheet'!$A:$G,'Time Sheet'!$B:$B=M$1),7,1),7,FALSE),"")</f>
        <v/>
      </c>
      <c r="O7" s="2">
        <f t="array" ref="O7">IFERROR(VLOOKUP($A7,_xlfn._xlws.SORT(_xlfn._xlws.FILTER('Time Sheet'!$A:$G,'Time Sheet'!$B:$B=O$1),7,1),7,FALSE),"")</f>
        <v/>
      </c>
      <c r="Q7">
        <f>IFERROR(_xlfn.RANK.EQ(C7,C:C,1),"")</f>
        <v/>
      </c>
      <c r="R7">
        <f>IFERROR(_xlfn.RANK.EQ(D7,D:D,1),"")</f>
        <v/>
      </c>
      <c r="S7">
        <f>IFERROR(_xlfn.RANK.EQ(E7,E:E,1),"")</f>
        <v/>
      </c>
      <c r="T7">
        <f>IFERROR(_xlfn.RANK.EQ(F7,F:F,1),"")</f>
        <v/>
      </c>
      <c r="AA7">
        <f>IFERROR(_xlfn.RANK.EQ(I7,I:I,1),"")</f>
        <v/>
      </c>
      <c r="AB7">
        <f>IFERROR(_xlfn.RANK.EQ(K7,K:K,1),"")</f>
        <v/>
      </c>
      <c r="AC7">
        <f>IFERROR(_xlfn.RANK.EQ(M7,M:M,1),"")</f>
        <v/>
      </c>
      <c r="AD7">
        <f>IFERROR(_xlfn.RANK.EQ(O7,O:O,1),"")</f>
        <v/>
      </c>
      <c r="AE7" s="3">
        <f>IFERROR(AVERAGE(female[[#This Row],[50]:[4IM]]),"")</f>
        <v/>
      </c>
      <c r="AF7" s="4">
        <f>IFERROR(AVERAGE(SMALL(female[[#This Row],[50]:[4IM]],1),SMALL(female[[#This Row],[50]:[4IM]],2)),"")</f>
        <v/>
      </c>
    </row>
    <row r="8">
      <c r="C8" s="2">
        <f t="array" ref="C8">IFERROR(VLOOKUP($A8,_xlfn._xlws.SORT(_xlfn._xlws.FILTER('Time Sheet'!$A:$G,'Time Sheet'!$B:$B=C$1),7,1),7,FALSE),"")</f>
        <v/>
      </c>
      <c r="D8" s="2">
        <f t="array" ref="D8">IFERROR(VLOOKUP($A8,_xlfn._xlws.SORT(_xlfn._xlws.FILTER('Time Sheet'!$A:$G,'Time Sheet'!$B:$B=D$1),7,1),7,FALSE),"")</f>
        <v/>
      </c>
      <c r="E8" s="2">
        <f t="array" ref="E8">IFERROR(VLOOKUP($A8,_xlfn._xlws.SORT(_xlfn._xlws.FILTER('Time Sheet'!$A:$G,'Time Sheet'!$B:$B=E$1),7,1),7,FALSE),"")</f>
        <v/>
      </c>
      <c r="F8" s="2">
        <f t="array" ref="F8">IFERROR(VLOOKUP($A8,_xlfn._xlws.SORT(_xlfn._xlws.FILTER('Time Sheet'!$A:$G,'Time Sheet'!$B:$B=F$1),7,1),7,FALSE),"")</f>
        <v/>
      </c>
      <c r="I8" s="2">
        <f t="array" ref="I8">IFERROR(VLOOKUP($A8,_xlfn._xlws.SORT(_xlfn._xlws.FILTER('Time Sheet'!$A:$G,'Time Sheet'!$B:$B=I$1),7,1),7,FALSE),"")</f>
        <v/>
      </c>
      <c r="K8" s="2">
        <f t="array" ref="K8">IFERROR(VLOOKUP($A8,_xlfn._xlws.SORT(_xlfn._xlws.FILTER('Time Sheet'!$A:$G,'Time Sheet'!$B:$B=K$1),7,1),7,FALSE),"")</f>
        <v/>
      </c>
      <c r="M8" s="2">
        <f t="array" ref="M8">IFERROR(VLOOKUP($A8,_xlfn._xlws.SORT(_xlfn._xlws.FILTER('Time Sheet'!$A:$G,'Time Sheet'!$B:$B=M$1),7,1),7,FALSE),"")</f>
        <v/>
      </c>
      <c r="O8" s="2">
        <f t="array" ref="O8">IFERROR(VLOOKUP($A8,_xlfn._xlws.SORT(_xlfn._xlws.FILTER('Time Sheet'!$A:$G,'Time Sheet'!$B:$B=O$1),7,1),7,FALSE),"")</f>
        <v/>
      </c>
      <c r="Q8">
        <f>IFERROR(_xlfn.RANK.EQ(C8,C:C,1),"")</f>
        <v/>
      </c>
      <c r="R8">
        <f>IFERROR(_xlfn.RANK.EQ(D8,D:D,1),"")</f>
        <v/>
      </c>
      <c r="S8">
        <f>IFERROR(_xlfn.RANK.EQ(E8,E:E,1),"")</f>
        <v/>
      </c>
      <c r="T8">
        <f>IFERROR(_xlfn.RANK.EQ(F8,F:F,1),"")</f>
        <v/>
      </c>
      <c r="AA8">
        <f>IFERROR(_xlfn.RANK.EQ(I8,I:I,1),"")</f>
        <v/>
      </c>
      <c r="AB8">
        <f>IFERROR(_xlfn.RANK.EQ(K8,K:K,1),"")</f>
        <v/>
      </c>
      <c r="AC8">
        <f>IFERROR(_xlfn.RANK.EQ(M8,M:M,1),"")</f>
        <v/>
      </c>
      <c r="AD8">
        <f>IFERROR(_xlfn.RANK.EQ(O8,O:O,1),"")</f>
        <v/>
      </c>
      <c r="AE8" s="3">
        <f>IFERROR(AVERAGE(female[[#This Row],[50]:[4IM]]),"")</f>
        <v/>
      </c>
      <c r="AF8" s="4">
        <f>IFERROR(AVERAGE(SMALL(female[[#This Row],[50]:[4IM]],1),SMALL(female[[#This Row],[50]:[4IM]],2)),"")</f>
        <v/>
      </c>
    </row>
    <row r="9">
      <c r="C9" s="2">
        <f t="array" ref="C9">IFERROR(VLOOKUP($A9,_xlfn._xlws.SORT(_xlfn._xlws.FILTER('Time Sheet'!$A:$G,'Time Sheet'!$B:$B=C$1),7,1),7,FALSE),"")</f>
        <v/>
      </c>
      <c r="D9" s="2">
        <f t="array" ref="D9">IFERROR(VLOOKUP($A9,_xlfn._xlws.SORT(_xlfn._xlws.FILTER('Time Sheet'!$A:$G,'Time Sheet'!$B:$B=D$1),7,1),7,FALSE),"")</f>
        <v/>
      </c>
      <c r="E9" s="2">
        <f t="array" ref="E9">IFERROR(VLOOKUP($A9,_xlfn._xlws.SORT(_xlfn._xlws.FILTER('Time Sheet'!$A:$G,'Time Sheet'!$B:$B=E$1),7,1),7,FALSE),"")</f>
        <v/>
      </c>
      <c r="F9" s="2">
        <f t="array" ref="F9">IFERROR(VLOOKUP($A9,_xlfn._xlws.SORT(_xlfn._xlws.FILTER('Time Sheet'!$A:$G,'Time Sheet'!$B:$B=F$1),7,1),7,FALSE),"")</f>
        <v/>
      </c>
      <c r="I9" s="2">
        <f t="array" ref="I9">IFERROR(VLOOKUP($A9,_xlfn._xlws.SORT(_xlfn._xlws.FILTER('Time Sheet'!$A:$G,'Time Sheet'!$B:$B=I$1),7,1),7,FALSE),"")</f>
        <v/>
      </c>
      <c r="K9" s="2">
        <f t="array" ref="K9">IFERROR(VLOOKUP($A9,_xlfn._xlws.SORT(_xlfn._xlws.FILTER('Time Sheet'!$A:$G,'Time Sheet'!$B:$B=K$1),7,1),7,FALSE),"")</f>
        <v/>
      </c>
      <c r="M9" s="2">
        <f t="array" ref="M9">IFERROR(VLOOKUP($A9,_xlfn._xlws.SORT(_xlfn._xlws.FILTER('Time Sheet'!$A:$G,'Time Sheet'!$B:$B=M$1),7,1),7,FALSE),"")</f>
        <v/>
      </c>
      <c r="O9" s="2">
        <f t="array" ref="O9">IFERROR(VLOOKUP($A9,_xlfn._xlws.SORT(_xlfn._xlws.FILTER('Time Sheet'!$A:$G,'Time Sheet'!$B:$B=O$1),7,1),7,FALSE),"")</f>
        <v/>
      </c>
      <c r="Q9">
        <f>IFERROR(_xlfn.RANK.EQ(C9,C:C,1),"")</f>
        <v/>
      </c>
      <c r="R9">
        <f>IFERROR(_xlfn.RANK.EQ(D9,D:D,1),"")</f>
        <v/>
      </c>
      <c r="S9">
        <f>IFERROR(_xlfn.RANK.EQ(E9,E:E,1),"")</f>
        <v/>
      </c>
      <c r="T9">
        <f>IFERROR(_xlfn.RANK.EQ(F9,F:F,1),"")</f>
        <v/>
      </c>
      <c r="AA9">
        <f>IFERROR(_xlfn.RANK.EQ(I9,I:I,1),"")</f>
        <v/>
      </c>
      <c r="AB9">
        <f>IFERROR(_xlfn.RANK.EQ(K9,K:K,1),"")</f>
        <v/>
      </c>
      <c r="AC9">
        <f>IFERROR(_xlfn.RANK.EQ(M9,M:M,1),"")</f>
        <v/>
      </c>
      <c r="AD9">
        <f>IFERROR(_xlfn.RANK.EQ(O9,O:O,1),"")</f>
        <v/>
      </c>
      <c r="AE9" s="3">
        <f>IFERROR(AVERAGE(female[[#This Row],[50]:[4IM]]),"")</f>
        <v/>
      </c>
      <c r="AF9" s="4">
        <f>IFERROR(AVERAGE(SMALL(female[[#This Row],[50]:[4IM]],1),SMALL(female[[#This Row],[50]:[4IM]],2)),"")</f>
        <v/>
      </c>
    </row>
    <row r="10">
      <c r="C10" s="2">
        <f t="array" ref="C10">IFERROR(VLOOKUP($A10,_xlfn._xlws.SORT(_xlfn._xlws.FILTER('Time Sheet'!$A:$G,'Time Sheet'!$B:$B=C$1),7,1),7,FALSE),"")</f>
        <v/>
      </c>
      <c r="D10" s="2">
        <f t="array" ref="D10">IFERROR(VLOOKUP($A10,_xlfn._xlws.SORT(_xlfn._xlws.FILTER('Time Sheet'!$A:$G,'Time Sheet'!$B:$B=D$1),7,1),7,FALSE),"")</f>
        <v/>
      </c>
      <c r="E10" s="2">
        <f t="array" ref="E10">IFERROR(VLOOKUP($A10,_xlfn._xlws.SORT(_xlfn._xlws.FILTER('Time Sheet'!$A:$G,'Time Sheet'!$B:$B=E$1),7,1),7,FALSE),"")</f>
        <v/>
      </c>
      <c r="F10" s="2">
        <f t="array" ref="F10">IFERROR(VLOOKUP($A10,_xlfn._xlws.SORT(_xlfn._xlws.FILTER('Time Sheet'!$A:$G,'Time Sheet'!$B:$B=F$1),7,1),7,FALSE),"")</f>
        <v/>
      </c>
      <c r="I10" s="2">
        <f t="array" ref="I10">IFERROR(VLOOKUP($A10,_xlfn._xlws.SORT(_xlfn._xlws.FILTER('Time Sheet'!$A:$G,'Time Sheet'!$B:$B=I$1),7,1),7,FALSE),"")</f>
        <v/>
      </c>
      <c r="K10" s="2">
        <f t="array" ref="K10">IFERROR(VLOOKUP($A10,_xlfn._xlws.SORT(_xlfn._xlws.FILTER('Time Sheet'!$A:$G,'Time Sheet'!$B:$B=K$1),7,1),7,FALSE),"")</f>
        <v/>
      </c>
      <c r="M10" s="2">
        <f t="array" ref="M10">IFERROR(VLOOKUP($A10,_xlfn._xlws.SORT(_xlfn._xlws.FILTER('Time Sheet'!$A:$G,'Time Sheet'!$B:$B=M$1),7,1),7,FALSE),"")</f>
        <v/>
      </c>
      <c r="O10" s="2">
        <f t="array" ref="O10">IFERROR(VLOOKUP($A10,_xlfn._xlws.SORT(_xlfn._xlws.FILTER('Time Sheet'!$A:$G,'Time Sheet'!$B:$B=O$1),7,1),7,FALSE),"")</f>
        <v/>
      </c>
      <c r="Q10">
        <f>IFERROR(_xlfn.RANK.EQ(C10,C:C,1),"")</f>
        <v/>
      </c>
      <c r="R10">
        <f>IFERROR(_xlfn.RANK.EQ(D10,D:D,1),"")</f>
        <v/>
      </c>
      <c r="S10">
        <f>IFERROR(_xlfn.RANK.EQ(E10,E:E,1),"")</f>
        <v/>
      </c>
      <c r="T10">
        <f>IFERROR(_xlfn.RANK.EQ(F10,F:F,1),"")</f>
        <v/>
      </c>
      <c r="AA10">
        <f>IFERROR(_xlfn.RANK.EQ(I10,I:I,1),"")</f>
        <v/>
      </c>
      <c r="AB10">
        <f>IFERROR(_xlfn.RANK.EQ(K10,K:K,1),"")</f>
        <v/>
      </c>
      <c r="AC10">
        <f>IFERROR(_xlfn.RANK.EQ(M10,M:M,1),"")</f>
        <v/>
      </c>
      <c r="AD10">
        <f>IFERROR(_xlfn.RANK.EQ(O10,O:O,1),"")</f>
        <v/>
      </c>
      <c r="AE10" s="3">
        <f>IFERROR(AVERAGE(female[[#This Row],[50]:[4IM]]),"")</f>
        <v/>
      </c>
      <c r="AF10" s="4">
        <f>IFERROR(AVERAGE(SMALL(female[[#This Row],[50]:[4IM]],1),SMALL(female[[#This Row],[50]:[4IM]],2)),"")</f>
        <v/>
      </c>
    </row>
    <row r="11">
      <c r="C11" s="2">
        <f t="array" ref="C11">IFERROR(VLOOKUP($A11,_xlfn._xlws.SORT(_xlfn._xlws.FILTER('Time Sheet'!$A:$G,'Time Sheet'!$B:$B=C$1),7,1),7,FALSE),"")</f>
        <v/>
      </c>
      <c r="D11" s="2">
        <f t="array" ref="D11">IFERROR(VLOOKUP($A11,_xlfn._xlws.SORT(_xlfn._xlws.FILTER('Time Sheet'!$A:$G,'Time Sheet'!$B:$B=D$1),7,1),7,FALSE),"")</f>
        <v/>
      </c>
      <c r="E11" s="2">
        <f t="array" ref="E11">IFERROR(VLOOKUP($A11,_xlfn._xlws.SORT(_xlfn._xlws.FILTER('Time Sheet'!$A:$G,'Time Sheet'!$B:$B=E$1),7,1),7,FALSE),"")</f>
        <v/>
      </c>
      <c r="F11" s="2">
        <f t="array" ref="F11">IFERROR(VLOOKUP($A11,_xlfn._xlws.SORT(_xlfn._xlws.FILTER('Time Sheet'!$A:$G,'Time Sheet'!$B:$B=F$1),7,1),7,FALSE),"")</f>
        <v/>
      </c>
      <c r="I11" s="2">
        <f t="array" ref="I11">IFERROR(VLOOKUP($A11,_xlfn._xlws.SORT(_xlfn._xlws.FILTER('Time Sheet'!$A:$G,'Time Sheet'!$B:$B=I$1),7,1),7,FALSE),"")</f>
        <v/>
      </c>
      <c r="K11" s="2">
        <f t="array" ref="K11">IFERROR(VLOOKUP($A11,_xlfn._xlws.SORT(_xlfn._xlws.FILTER('Time Sheet'!$A:$G,'Time Sheet'!$B:$B=K$1),7,1),7,FALSE),"")</f>
        <v/>
      </c>
      <c r="M11" s="2">
        <f t="array" ref="M11">IFERROR(VLOOKUP($A11,_xlfn._xlws.SORT(_xlfn._xlws.FILTER('Time Sheet'!$A:$G,'Time Sheet'!$B:$B=M$1),7,1),7,FALSE),"")</f>
        <v/>
      </c>
      <c r="O11" s="2">
        <f t="array" ref="O11">IFERROR(VLOOKUP($A11,_xlfn._xlws.SORT(_xlfn._xlws.FILTER('Time Sheet'!$A:$G,'Time Sheet'!$B:$B=O$1),7,1),7,FALSE),"")</f>
        <v/>
      </c>
      <c r="Q11">
        <f>IFERROR(_xlfn.RANK.EQ(C11,C:C,1),"")</f>
        <v/>
      </c>
      <c r="R11">
        <f>IFERROR(_xlfn.RANK.EQ(D11,D:D,1),"")</f>
        <v/>
      </c>
      <c r="S11">
        <f>IFERROR(_xlfn.RANK.EQ(E11,E:E,1),"")</f>
        <v/>
      </c>
      <c r="T11">
        <f>IFERROR(_xlfn.RANK.EQ(F11,F:F,1),"")</f>
        <v/>
      </c>
      <c r="AA11">
        <f>IFERROR(_xlfn.RANK.EQ(I11,I:I,1),"")</f>
        <v/>
      </c>
      <c r="AB11">
        <f>IFERROR(_xlfn.RANK.EQ(K11,K:K,1),"")</f>
        <v/>
      </c>
      <c r="AC11">
        <f>IFERROR(_xlfn.RANK.EQ(M11,M:M,1),"")</f>
        <v/>
      </c>
      <c r="AD11">
        <f>IFERROR(_xlfn.RANK.EQ(O11,O:O,1),"")</f>
        <v/>
      </c>
      <c r="AE11" s="3">
        <f>IFERROR(AVERAGE(female[[#This Row],[50]:[4IM]]),"")</f>
        <v/>
      </c>
      <c r="AF11" s="4">
        <f>IFERROR(AVERAGE(SMALL(female[[#This Row],[50]:[4IM]],1),SMALL(female[[#This Row],[50]:[4IM]],2)),"")</f>
        <v/>
      </c>
    </row>
    <row r="12">
      <c r="C12" s="2">
        <f t="array" ref="C12">IFERROR(VLOOKUP($A12,_xlfn._xlws.SORT(_xlfn._xlws.FILTER('Time Sheet'!$A:$G,'Time Sheet'!$B:$B=C$1),7,1),7,FALSE),"")</f>
        <v/>
      </c>
      <c r="D12" s="2">
        <f t="array" ref="D12">IFERROR(VLOOKUP($A12,_xlfn._xlws.SORT(_xlfn._xlws.FILTER('Time Sheet'!$A:$G,'Time Sheet'!$B:$B=D$1),7,1),7,FALSE),"")</f>
        <v/>
      </c>
      <c r="E12" s="2">
        <f t="array" ref="E12">IFERROR(VLOOKUP($A12,_xlfn._xlws.SORT(_xlfn._xlws.FILTER('Time Sheet'!$A:$G,'Time Sheet'!$B:$B=E$1),7,1),7,FALSE),"")</f>
        <v/>
      </c>
      <c r="F12" s="2">
        <f t="array" ref="F12">IFERROR(VLOOKUP($A12,_xlfn._xlws.SORT(_xlfn._xlws.FILTER('Time Sheet'!$A:$G,'Time Sheet'!$B:$B=F$1),7,1),7,FALSE),"")</f>
        <v/>
      </c>
      <c r="I12" s="2">
        <f t="array" ref="I12">IFERROR(VLOOKUP($A12,_xlfn._xlws.SORT(_xlfn._xlws.FILTER('Time Sheet'!$A:$G,'Time Sheet'!$B:$B=I$1),7,1),7,FALSE),"")</f>
        <v/>
      </c>
      <c r="K12" s="2">
        <f t="array" ref="K12">IFERROR(VLOOKUP($A12,_xlfn._xlws.SORT(_xlfn._xlws.FILTER('Time Sheet'!$A:$G,'Time Sheet'!$B:$B=K$1),7,1),7,FALSE),"")</f>
        <v/>
      </c>
      <c r="M12" s="2">
        <f t="array" ref="M12">IFERROR(VLOOKUP($A12,_xlfn._xlws.SORT(_xlfn._xlws.FILTER('Time Sheet'!$A:$G,'Time Sheet'!$B:$B=M$1),7,1),7,FALSE),"")</f>
        <v/>
      </c>
      <c r="O12" s="2">
        <f t="array" ref="O12">IFERROR(VLOOKUP($A12,_xlfn._xlws.SORT(_xlfn._xlws.FILTER('Time Sheet'!$A:$G,'Time Sheet'!$B:$B=O$1),7,1),7,FALSE),"")</f>
        <v/>
      </c>
      <c r="Q12">
        <f>IFERROR(_xlfn.RANK.EQ(C12,C:C,1),"")</f>
        <v/>
      </c>
      <c r="R12">
        <f>IFERROR(_xlfn.RANK.EQ(D12,D:D,1),"")</f>
        <v/>
      </c>
      <c r="S12">
        <f>IFERROR(_xlfn.RANK.EQ(E12,E:E,1),"")</f>
        <v/>
      </c>
      <c r="T12">
        <f>IFERROR(_xlfn.RANK.EQ(F12,F:F,1),"")</f>
        <v/>
      </c>
      <c r="AA12">
        <f>IFERROR(_xlfn.RANK.EQ(I12,I:I,1),"")</f>
        <v/>
      </c>
      <c r="AB12">
        <f>IFERROR(_xlfn.RANK.EQ(K12,K:K,1),"")</f>
        <v/>
      </c>
      <c r="AC12">
        <f>IFERROR(_xlfn.RANK.EQ(M12,M:M,1),"")</f>
        <v/>
      </c>
      <c r="AD12">
        <f>IFERROR(_xlfn.RANK.EQ(O12,O:O,1),"")</f>
        <v/>
      </c>
      <c r="AE12" s="3">
        <f>IFERROR(AVERAGE(female[[#This Row],[50]:[4IM]]),"")</f>
        <v/>
      </c>
      <c r="AF12" s="4">
        <f>IFERROR(AVERAGE(SMALL(female[[#This Row],[50]:[4IM]],1),SMALL(female[[#This Row],[50]:[4IM]],2)),"")</f>
        <v/>
      </c>
    </row>
    <row r="13">
      <c r="C13" s="2">
        <f t="array" ref="C13">IFERROR(VLOOKUP($A13,_xlfn._xlws.SORT(_xlfn._xlws.FILTER('Time Sheet'!$A:$G,'Time Sheet'!$B:$B=C$1),7,1),7,FALSE),"")</f>
        <v/>
      </c>
      <c r="D13" s="2">
        <f t="array" ref="D13">IFERROR(VLOOKUP($A13,_xlfn._xlws.SORT(_xlfn._xlws.FILTER('Time Sheet'!$A:$G,'Time Sheet'!$B:$B=D$1),7,1),7,FALSE),"")</f>
        <v/>
      </c>
      <c r="E13" s="2">
        <f t="array" ref="E13">IFERROR(VLOOKUP($A13,_xlfn._xlws.SORT(_xlfn._xlws.FILTER('Time Sheet'!$A:$G,'Time Sheet'!$B:$B=E$1),7,1),7,FALSE),"")</f>
        <v/>
      </c>
      <c r="F13" s="2">
        <f t="array" ref="F13">IFERROR(VLOOKUP($A13,_xlfn._xlws.SORT(_xlfn._xlws.FILTER('Time Sheet'!$A:$G,'Time Sheet'!$B:$B=F$1),7,1),7,FALSE),"")</f>
        <v/>
      </c>
      <c r="I13" s="2">
        <f t="array" ref="I13">IFERROR(VLOOKUP($A13,_xlfn._xlws.SORT(_xlfn._xlws.FILTER('Time Sheet'!$A:$G,'Time Sheet'!$B:$B=I$1),7,1),7,FALSE),"")</f>
        <v/>
      </c>
      <c r="K13" s="2">
        <f t="array" ref="K13">IFERROR(VLOOKUP($A13,_xlfn._xlws.SORT(_xlfn._xlws.FILTER('Time Sheet'!$A:$G,'Time Sheet'!$B:$B=K$1),7,1),7,FALSE),"")</f>
        <v/>
      </c>
      <c r="M13" s="2">
        <f t="array" ref="M13">IFERROR(VLOOKUP($A13,_xlfn._xlws.SORT(_xlfn._xlws.FILTER('Time Sheet'!$A:$G,'Time Sheet'!$B:$B=M$1),7,1),7,FALSE),"")</f>
        <v/>
      </c>
      <c r="O13" s="2">
        <f t="array" ref="O13">IFERROR(VLOOKUP($A13,_xlfn._xlws.SORT(_xlfn._xlws.FILTER('Time Sheet'!$A:$G,'Time Sheet'!$B:$B=O$1),7,1),7,FALSE),"")</f>
        <v/>
      </c>
      <c r="Q13">
        <f>IFERROR(_xlfn.RANK.EQ(C13,C:C,1),"")</f>
        <v/>
      </c>
      <c r="R13">
        <f>IFERROR(_xlfn.RANK.EQ(D13,D:D,1),"")</f>
        <v/>
      </c>
      <c r="S13">
        <f>IFERROR(_xlfn.RANK.EQ(E13,E:E,1),"")</f>
        <v/>
      </c>
      <c r="T13">
        <f>IFERROR(_xlfn.RANK.EQ(F13,F:F,1),"")</f>
        <v/>
      </c>
      <c r="AA13">
        <f>IFERROR(_xlfn.RANK.EQ(I13,I:I,1),"")</f>
        <v/>
      </c>
      <c r="AB13">
        <f>IFERROR(_xlfn.RANK.EQ(K13,K:K,1),"")</f>
        <v/>
      </c>
      <c r="AC13">
        <f>IFERROR(_xlfn.RANK.EQ(M13,M:M,1),"")</f>
        <v/>
      </c>
      <c r="AD13">
        <f>IFERROR(_xlfn.RANK.EQ(O13,O:O,1),"")</f>
        <v/>
      </c>
      <c r="AE13" s="3">
        <f>IFERROR(AVERAGE(female[[#This Row],[50]:[4IM]]),"")</f>
        <v/>
      </c>
      <c r="AF13" s="4">
        <f>IFERROR(AVERAGE(SMALL(female[[#This Row],[50]:[4IM]],1),SMALL(female[[#This Row],[50]:[4IM]],2)),"")</f>
        <v/>
      </c>
    </row>
    <row r="14">
      <c r="C14" s="2">
        <f t="array" ref="C14">IFERROR(VLOOKUP($A14,_xlfn._xlws.SORT(_xlfn._xlws.FILTER('Time Sheet'!$A:$G,'Time Sheet'!$B:$B=C$1),7,1),7,FALSE),"")</f>
        <v/>
      </c>
      <c r="D14" s="2">
        <f t="array" ref="D14">IFERROR(VLOOKUP($A14,_xlfn._xlws.SORT(_xlfn._xlws.FILTER('Time Sheet'!$A:$G,'Time Sheet'!$B:$B=D$1),7,1),7,FALSE),"")</f>
        <v/>
      </c>
      <c r="E14" s="2">
        <f t="array" ref="E14">IFERROR(VLOOKUP($A14,_xlfn._xlws.SORT(_xlfn._xlws.FILTER('Time Sheet'!$A:$G,'Time Sheet'!$B:$B=E$1),7,1),7,FALSE),"")</f>
        <v/>
      </c>
      <c r="F14" s="2">
        <f t="array" ref="F14">IFERROR(VLOOKUP($A14,_xlfn._xlws.SORT(_xlfn._xlws.FILTER('Time Sheet'!$A:$G,'Time Sheet'!$B:$B=F$1),7,1),7,FALSE),"")</f>
        <v/>
      </c>
      <c r="I14" s="2">
        <f t="array" ref="I14">IFERROR(VLOOKUP($A14,_xlfn._xlws.SORT(_xlfn._xlws.FILTER('Time Sheet'!$A:$G,'Time Sheet'!$B:$B=I$1),7,1),7,FALSE),"")</f>
        <v/>
      </c>
      <c r="K14" s="2">
        <f t="array" ref="K14">IFERROR(VLOOKUP($A14,_xlfn._xlws.SORT(_xlfn._xlws.FILTER('Time Sheet'!$A:$G,'Time Sheet'!$B:$B=K$1),7,1),7,FALSE),"")</f>
        <v/>
      </c>
      <c r="M14" s="2">
        <f t="array" ref="M14">IFERROR(VLOOKUP($A14,_xlfn._xlws.SORT(_xlfn._xlws.FILTER('Time Sheet'!$A:$G,'Time Sheet'!$B:$B=M$1),7,1),7,FALSE),"")</f>
        <v/>
      </c>
      <c r="O14" s="2">
        <f t="array" ref="O14">IFERROR(VLOOKUP($A14,_xlfn._xlws.SORT(_xlfn._xlws.FILTER('Time Sheet'!$A:$G,'Time Sheet'!$B:$B=O$1),7,1),7,FALSE),"")</f>
        <v/>
      </c>
      <c r="Q14">
        <f>IFERROR(_xlfn.RANK.EQ(C14,C:C,1),"")</f>
        <v/>
      </c>
      <c r="R14">
        <f>IFERROR(_xlfn.RANK.EQ(D14,D:D,1),"")</f>
        <v/>
      </c>
      <c r="S14">
        <f>IFERROR(_xlfn.RANK.EQ(E14,E:E,1),"")</f>
        <v/>
      </c>
      <c r="T14">
        <f>IFERROR(_xlfn.RANK.EQ(F14,F:F,1),"")</f>
        <v/>
      </c>
      <c r="AA14">
        <f>IFERROR(_xlfn.RANK.EQ(I14,I:I,1),"")</f>
        <v/>
      </c>
      <c r="AB14">
        <f>IFERROR(_xlfn.RANK.EQ(K14,K:K,1),"")</f>
        <v/>
      </c>
      <c r="AC14">
        <f>IFERROR(_xlfn.RANK.EQ(M14,M:M,1),"")</f>
        <v/>
      </c>
      <c r="AD14">
        <f>IFERROR(_xlfn.RANK.EQ(O14,O:O,1),"")</f>
        <v/>
      </c>
      <c r="AE14" s="3">
        <f>IFERROR(AVERAGE(female[[#This Row],[50]:[4IM]]),"")</f>
        <v/>
      </c>
      <c r="AF14" s="4">
        <f>IFERROR(AVERAGE(SMALL(female[[#This Row],[50]:[4IM]],1),SMALL(female[[#This Row],[50]:[4IM]],2)),"")</f>
        <v/>
      </c>
    </row>
    <row r="15">
      <c r="C15" s="2">
        <f t="array" ref="C15">IFERROR(VLOOKUP($A15,_xlfn._xlws.SORT(_xlfn._xlws.FILTER('Time Sheet'!$A:$G,'Time Sheet'!$B:$B=C$1),7,1),7,FALSE),"")</f>
        <v/>
      </c>
      <c r="D15" s="2">
        <f t="array" ref="D15">IFERROR(VLOOKUP($A15,_xlfn._xlws.SORT(_xlfn._xlws.FILTER('Time Sheet'!$A:$G,'Time Sheet'!$B:$B=D$1),7,1),7,FALSE),"")</f>
        <v/>
      </c>
      <c r="E15" s="2">
        <f t="array" ref="E15">IFERROR(VLOOKUP($A15,_xlfn._xlws.SORT(_xlfn._xlws.FILTER('Time Sheet'!$A:$G,'Time Sheet'!$B:$B=E$1),7,1),7,FALSE),"")</f>
        <v/>
      </c>
      <c r="F15" s="2">
        <f t="array" ref="F15">IFERROR(VLOOKUP($A15,_xlfn._xlws.SORT(_xlfn._xlws.FILTER('Time Sheet'!$A:$G,'Time Sheet'!$B:$B=F$1),7,1),7,FALSE),"")</f>
        <v/>
      </c>
      <c r="I15" s="2">
        <f t="array" ref="I15">IFERROR(VLOOKUP($A15,_xlfn._xlws.SORT(_xlfn._xlws.FILTER('Time Sheet'!$A:$G,'Time Sheet'!$B:$B=I$1),7,1),7,FALSE),"")</f>
        <v/>
      </c>
      <c r="K15" s="2">
        <f t="array" ref="K15">IFERROR(VLOOKUP($A15,_xlfn._xlws.SORT(_xlfn._xlws.FILTER('Time Sheet'!$A:$G,'Time Sheet'!$B:$B=K$1),7,1),7,FALSE),"")</f>
        <v/>
      </c>
      <c r="M15" s="2">
        <f t="array" ref="M15">IFERROR(VLOOKUP($A15,_xlfn._xlws.SORT(_xlfn._xlws.FILTER('Time Sheet'!$A:$G,'Time Sheet'!$B:$B=M$1),7,1),7,FALSE),"")</f>
        <v/>
      </c>
      <c r="O15" s="2">
        <f t="array" ref="O15">IFERROR(VLOOKUP($A15,_xlfn._xlws.SORT(_xlfn._xlws.FILTER('Time Sheet'!$A:$G,'Time Sheet'!$B:$B=O$1),7,1),7,FALSE),"")</f>
        <v/>
      </c>
      <c r="Q15">
        <f>IFERROR(_xlfn.RANK.EQ(C15,C:C,1),"")</f>
        <v/>
      </c>
      <c r="R15">
        <f>IFERROR(_xlfn.RANK.EQ(D15,D:D,1),"")</f>
        <v/>
      </c>
      <c r="S15">
        <f>IFERROR(_xlfn.RANK.EQ(E15,E:E,1),"")</f>
        <v/>
      </c>
      <c r="T15">
        <f>IFERROR(_xlfn.RANK.EQ(F15,F:F,1),"")</f>
        <v/>
      </c>
      <c r="AA15">
        <f>IFERROR(_xlfn.RANK.EQ(I15,I:I,1),"")</f>
        <v/>
      </c>
      <c r="AB15">
        <f>IFERROR(_xlfn.RANK.EQ(K15,K:K,1),"")</f>
        <v/>
      </c>
      <c r="AC15">
        <f>IFERROR(_xlfn.RANK.EQ(M15,M:M,1),"")</f>
        <v/>
      </c>
      <c r="AD15">
        <f>IFERROR(_xlfn.RANK.EQ(O15,O:O,1),"")</f>
        <v/>
      </c>
      <c r="AE15" s="3">
        <f>IFERROR(AVERAGE(female[[#This Row],[50]:[4IM]]),"")</f>
        <v/>
      </c>
      <c r="AF15" s="4">
        <f>IFERROR(AVERAGE(SMALL(female[[#This Row],[50]:[4IM]],1),SMALL(female[[#This Row],[50]:[4IM]],2)),"")</f>
        <v/>
      </c>
    </row>
    <row r="16">
      <c r="C16" s="2">
        <f t="array" ref="C16">IFERROR(VLOOKUP($A16,_xlfn._xlws.SORT(_xlfn._xlws.FILTER('Time Sheet'!$A:$G,'Time Sheet'!$B:$B=C$1),7,1),7,FALSE),"")</f>
        <v/>
      </c>
      <c r="D16" s="2">
        <f t="array" ref="D16">IFERROR(VLOOKUP($A16,_xlfn._xlws.SORT(_xlfn._xlws.FILTER('Time Sheet'!$A:$G,'Time Sheet'!$B:$B=D$1),7,1),7,FALSE),"")</f>
        <v/>
      </c>
      <c r="E16" s="2">
        <f t="array" ref="E16">IFERROR(VLOOKUP($A16,_xlfn._xlws.SORT(_xlfn._xlws.FILTER('Time Sheet'!$A:$G,'Time Sheet'!$B:$B=E$1),7,1),7,FALSE),"")</f>
        <v/>
      </c>
      <c r="F16" s="2">
        <f t="array" ref="F16">IFERROR(VLOOKUP($A16,_xlfn._xlws.SORT(_xlfn._xlws.FILTER('Time Sheet'!$A:$G,'Time Sheet'!$B:$B=F$1),7,1),7,FALSE),"")</f>
        <v/>
      </c>
      <c r="I16" s="2">
        <f t="array" ref="I16">IFERROR(VLOOKUP($A16,_xlfn._xlws.SORT(_xlfn._xlws.FILTER('Time Sheet'!$A:$G,'Time Sheet'!$B:$B=I$1),7,1),7,FALSE),"")</f>
        <v/>
      </c>
      <c r="K16" s="2">
        <f t="array" ref="K16">IFERROR(VLOOKUP($A16,_xlfn._xlws.SORT(_xlfn._xlws.FILTER('Time Sheet'!$A:$G,'Time Sheet'!$B:$B=K$1),7,1),7,FALSE),"")</f>
        <v/>
      </c>
      <c r="M16" s="2">
        <f t="array" ref="M16">IFERROR(VLOOKUP($A16,_xlfn._xlws.SORT(_xlfn._xlws.FILTER('Time Sheet'!$A:$G,'Time Sheet'!$B:$B=M$1),7,1),7,FALSE),"")</f>
        <v/>
      </c>
      <c r="O16" s="2">
        <f t="array" ref="O16">IFERROR(VLOOKUP($A16,_xlfn._xlws.SORT(_xlfn._xlws.FILTER('Time Sheet'!$A:$G,'Time Sheet'!$B:$B=O$1),7,1),7,FALSE),"")</f>
        <v/>
      </c>
      <c r="Q16">
        <f>IFERROR(_xlfn.RANK.EQ(C16,C:C,1),"")</f>
        <v/>
      </c>
      <c r="R16">
        <f>IFERROR(_xlfn.RANK.EQ(D16,D:D,1),"")</f>
        <v/>
      </c>
      <c r="S16">
        <f>IFERROR(_xlfn.RANK.EQ(E16,E:E,1),"")</f>
        <v/>
      </c>
      <c r="T16">
        <f>IFERROR(_xlfn.RANK.EQ(F16,F:F,1),"")</f>
        <v/>
      </c>
      <c r="AA16">
        <f>IFERROR(_xlfn.RANK.EQ(I16,I:I,1),"")</f>
        <v/>
      </c>
      <c r="AB16">
        <f>IFERROR(_xlfn.RANK.EQ(K16,K:K,1),"")</f>
        <v/>
      </c>
      <c r="AC16">
        <f>IFERROR(_xlfn.RANK.EQ(M16,M:M,1),"")</f>
        <v/>
      </c>
      <c r="AD16">
        <f>IFERROR(_xlfn.RANK.EQ(O16,O:O,1),"")</f>
        <v/>
      </c>
      <c r="AE16" s="3">
        <f>IFERROR(AVERAGE(female[[#This Row],[50]:[4IM]]),"")</f>
        <v/>
      </c>
      <c r="AF16" s="4">
        <f>IFERROR(AVERAGE(SMALL(female[[#This Row],[50]:[4IM]],1),SMALL(female[[#This Row],[50]:[4IM]],2)),"")</f>
        <v/>
      </c>
    </row>
    <row r="17">
      <c r="C17" s="2">
        <f t="array" ref="C17">IFERROR(VLOOKUP($A17,_xlfn._xlws.SORT(_xlfn._xlws.FILTER('Time Sheet'!$A:$G,'Time Sheet'!$B:$B=C$1),7,1),7,FALSE),"")</f>
        <v/>
      </c>
      <c r="D17" s="2">
        <f t="array" ref="D17">IFERROR(VLOOKUP($A17,_xlfn._xlws.SORT(_xlfn._xlws.FILTER('Time Sheet'!$A:$G,'Time Sheet'!$B:$B=D$1),7,1),7,FALSE),"")</f>
        <v/>
      </c>
      <c r="E17" s="2">
        <f t="array" ref="E17">IFERROR(VLOOKUP($A17,_xlfn._xlws.SORT(_xlfn._xlws.FILTER('Time Sheet'!$A:$G,'Time Sheet'!$B:$B=E$1),7,1),7,FALSE),"")</f>
        <v/>
      </c>
      <c r="F17" s="2">
        <f t="array" ref="F17">IFERROR(VLOOKUP($A17,_xlfn._xlws.SORT(_xlfn._xlws.FILTER('Time Sheet'!$A:$G,'Time Sheet'!$B:$B=F$1),7,1),7,FALSE),"")</f>
        <v/>
      </c>
      <c r="I17" s="2">
        <f t="array" ref="I17">IFERROR(VLOOKUP($A17,_xlfn._xlws.SORT(_xlfn._xlws.FILTER('Time Sheet'!$A:$G,'Time Sheet'!$B:$B=I$1),7,1),7,FALSE),"")</f>
        <v/>
      </c>
      <c r="K17" s="2">
        <f t="array" ref="K17">IFERROR(VLOOKUP($A17,_xlfn._xlws.SORT(_xlfn._xlws.FILTER('Time Sheet'!$A:$G,'Time Sheet'!$B:$B=K$1),7,1),7,FALSE),"")</f>
        <v/>
      </c>
      <c r="M17" s="2">
        <f t="array" ref="M17">IFERROR(VLOOKUP($A17,_xlfn._xlws.SORT(_xlfn._xlws.FILTER('Time Sheet'!$A:$G,'Time Sheet'!$B:$B=M$1),7,1),7,FALSE),"")</f>
        <v/>
      </c>
      <c r="O17" s="2">
        <f t="array" ref="O17">IFERROR(VLOOKUP($A17,_xlfn._xlws.SORT(_xlfn._xlws.FILTER('Time Sheet'!$A:$G,'Time Sheet'!$B:$B=O$1),7,1),7,FALSE),"")</f>
        <v/>
      </c>
      <c r="Q17">
        <f>IFERROR(_xlfn.RANK.EQ(C17,C:C,1),"")</f>
        <v/>
      </c>
      <c r="R17">
        <f>IFERROR(_xlfn.RANK.EQ(D17,D:D,1),"")</f>
        <v/>
      </c>
      <c r="S17">
        <f>IFERROR(_xlfn.RANK.EQ(E17,E:E,1),"")</f>
        <v/>
      </c>
      <c r="T17">
        <f>IFERROR(_xlfn.RANK.EQ(F17,F:F,1),"")</f>
        <v/>
      </c>
      <c r="AA17">
        <f>IFERROR(_xlfn.RANK.EQ(I17,I:I,1),"")</f>
        <v/>
      </c>
      <c r="AB17">
        <f>IFERROR(_xlfn.RANK.EQ(K17,K:K,1),"")</f>
        <v/>
      </c>
      <c r="AC17">
        <f>IFERROR(_xlfn.RANK.EQ(M17,M:M,1),"")</f>
        <v/>
      </c>
      <c r="AD17">
        <f>IFERROR(_xlfn.RANK.EQ(O17,O:O,1),"")</f>
        <v/>
      </c>
      <c r="AE17" s="3">
        <f>IFERROR(AVERAGE(female[[#This Row],[50]:[4IM]]),"")</f>
        <v/>
      </c>
      <c r="AF17" s="4">
        <f>IFERROR(AVERAGE(SMALL(female[[#This Row],[50]:[4IM]],1),SMALL(female[[#This Row],[50]:[4IM]],2)),"")</f>
        <v/>
      </c>
    </row>
    <row r="18">
      <c r="C18" s="2">
        <f t="array" ref="C18">IFERROR(VLOOKUP($A18,_xlfn._xlws.SORT(_xlfn._xlws.FILTER('Time Sheet'!$A:$G,'Time Sheet'!$B:$B=C$1),7,1),7,FALSE),"")</f>
        <v/>
      </c>
      <c r="D18" s="2">
        <f t="array" ref="D18">IFERROR(VLOOKUP($A18,_xlfn._xlws.SORT(_xlfn._xlws.FILTER('Time Sheet'!$A:$G,'Time Sheet'!$B:$B=D$1),7,1),7,FALSE),"")</f>
        <v/>
      </c>
      <c r="E18" s="2">
        <f t="array" ref="E18">IFERROR(VLOOKUP($A18,_xlfn._xlws.SORT(_xlfn._xlws.FILTER('Time Sheet'!$A:$G,'Time Sheet'!$B:$B=E$1),7,1),7,FALSE),"")</f>
        <v/>
      </c>
      <c r="F18" s="2">
        <f t="array" ref="F18">IFERROR(VLOOKUP($A18,_xlfn._xlws.SORT(_xlfn._xlws.FILTER('Time Sheet'!$A:$G,'Time Sheet'!$B:$B=F$1),7,1),7,FALSE),"")</f>
        <v/>
      </c>
      <c r="I18" s="2">
        <f t="array" ref="I18">IFERROR(VLOOKUP($A18,_xlfn._xlws.SORT(_xlfn._xlws.FILTER('Time Sheet'!$A:$G,'Time Sheet'!$B:$B=I$1),7,1),7,FALSE),"")</f>
        <v/>
      </c>
      <c r="K18" s="2">
        <f t="array" ref="K18">IFERROR(VLOOKUP($A18,_xlfn._xlws.SORT(_xlfn._xlws.FILTER('Time Sheet'!$A:$G,'Time Sheet'!$B:$B=K$1),7,1),7,FALSE),"")</f>
        <v/>
      </c>
      <c r="M18" s="2">
        <f t="array" ref="M18">IFERROR(VLOOKUP($A18,_xlfn._xlws.SORT(_xlfn._xlws.FILTER('Time Sheet'!$A:$G,'Time Sheet'!$B:$B=M$1),7,1),7,FALSE),"")</f>
        <v/>
      </c>
      <c r="O18" s="2">
        <f t="array" ref="O18">IFERROR(VLOOKUP($A18,_xlfn._xlws.SORT(_xlfn._xlws.FILTER('Time Sheet'!$A:$G,'Time Sheet'!$B:$B=O$1),7,1),7,FALSE),"")</f>
        <v/>
      </c>
      <c r="Q18">
        <f>IFERROR(_xlfn.RANK.EQ(C18,C:C,1),"")</f>
        <v/>
      </c>
      <c r="R18">
        <f>IFERROR(_xlfn.RANK.EQ(D18,D:D,1),"")</f>
        <v/>
      </c>
      <c r="S18">
        <f>IFERROR(_xlfn.RANK.EQ(E18,E:E,1),"")</f>
        <v/>
      </c>
      <c r="T18">
        <f>IFERROR(_xlfn.RANK.EQ(F18,F:F,1),"")</f>
        <v/>
      </c>
      <c r="AA18">
        <f>IFERROR(_xlfn.RANK.EQ(I18,I:I,1),"")</f>
        <v/>
      </c>
      <c r="AB18">
        <f>IFERROR(_xlfn.RANK.EQ(K18,K:K,1),"")</f>
        <v/>
      </c>
      <c r="AC18">
        <f>IFERROR(_xlfn.RANK.EQ(M18,M:M,1),"")</f>
        <v/>
      </c>
      <c r="AD18">
        <f>IFERROR(_xlfn.RANK.EQ(O18,O:O,1),"")</f>
        <v/>
      </c>
      <c r="AE18" s="3">
        <f>IFERROR(AVERAGE(female[[#This Row],[50]:[4IM]]),"")</f>
        <v/>
      </c>
      <c r="AF18" s="4">
        <f>IFERROR(AVERAGE(SMALL(female[[#This Row],[50]:[4IM]],1),SMALL(female[[#This Row],[50]:[4IM]],2)),"")</f>
        <v/>
      </c>
    </row>
    <row r="19">
      <c r="C19" s="2">
        <f t="array" ref="C19">IFERROR(VLOOKUP($A19,_xlfn._xlws.SORT(_xlfn._xlws.FILTER('Time Sheet'!$A:$G,'Time Sheet'!$B:$B=C$1),7,1),7,FALSE),"")</f>
        <v/>
      </c>
      <c r="D19" s="2">
        <f t="array" ref="D19">IFERROR(VLOOKUP($A19,_xlfn._xlws.SORT(_xlfn._xlws.FILTER('Time Sheet'!$A:$G,'Time Sheet'!$B:$B=D$1),7,1),7,FALSE),"")</f>
        <v/>
      </c>
      <c r="E19" s="2">
        <f t="array" ref="E19">IFERROR(VLOOKUP($A19,_xlfn._xlws.SORT(_xlfn._xlws.FILTER('Time Sheet'!$A:$G,'Time Sheet'!$B:$B=E$1),7,1),7,FALSE),"")</f>
        <v/>
      </c>
      <c r="F19" s="2">
        <f t="array" ref="F19">IFERROR(VLOOKUP($A19,_xlfn._xlws.SORT(_xlfn._xlws.FILTER('Time Sheet'!$A:$G,'Time Sheet'!$B:$B=F$1),7,1),7,FALSE),"")</f>
        <v/>
      </c>
      <c r="I19" s="2">
        <f t="array" ref="I19">IFERROR(VLOOKUP($A19,_xlfn._xlws.SORT(_xlfn._xlws.FILTER('Time Sheet'!$A:$G,'Time Sheet'!$B:$B=I$1),7,1),7,FALSE),"")</f>
        <v/>
      </c>
      <c r="K19" s="2">
        <f t="array" ref="K19">IFERROR(VLOOKUP($A19,_xlfn._xlws.SORT(_xlfn._xlws.FILTER('Time Sheet'!$A:$G,'Time Sheet'!$B:$B=K$1),7,1),7,FALSE),"")</f>
        <v/>
      </c>
      <c r="M19" s="2">
        <f t="array" ref="M19">IFERROR(VLOOKUP($A19,_xlfn._xlws.SORT(_xlfn._xlws.FILTER('Time Sheet'!$A:$G,'Time Sheet'!$B:$B=M$1),7,1),7,FALSE),"")</f>
        <v/>
      </c>
      <c r="O19" s="2">
        <f t="array" ref="O19">IFERROR(VLOOKUP($A19,_xlfn._xlws.SORT(_xlfn._xlws.FILTER('Time Sheet'!$A:$G,'Time Sheet'!$B:$B=O$1),7,1),7,FALSE),"")</f>
        <v/>
      </c>
      <c r="Q19">
        <f>IFERROR(_xlfn.RANK.EQ(C19,C:C,1),"")</f>
        <v/>
      </c>
      <c r="R19">
        <f>IFERROR(_xlfn.RANK.EQ(D19,D:D,1),"")</f>
        <v/>
      </c>
      <c r="S19">
        <f>IFERROR(_xlfn.RANK.EQ(E19,E:E,1),"")</f>
        <v/>
      </c>
      <c r="T19">
        <f>IFERROR(_xlfn.RANK.EQ(F19,F:F,1),"")</f>
        <v/>
      </c>
      <c r="AA19">
        <f>IFERROR(_xlfn.RANK.EQ(I19,I:I,1),"")</f>
        <v/>
      </c>
      <c r="AB19">
        <f>IFERROR(_xlfn.RANK.EQ(K19,K:K,1),"")</f>
        <v/>
      </c>
      <c r="AC19">
        <f>IFERROR(_xlfn.RANK.EQ(M19,M:M,1),"")</f>
        <v/>
      </c>
      <c r="AD19">
        <f>IFERROR(_xlfn.RANK.EQ(O19,O:O,1),"")</f>
        <v/>
      </c>
      <c r="AE19" s="3">
        <f>IFERROR(AVERAGE(female[[#This Row],[50]:[4IM]]),"")</f>
        <v/>
      </c>
      <c r="AF19" s="4">
        <f>IFERROR(AVERAGE(SMALL(female[[#This Row],[50]:[4IM]],1),SMALL(female[[#This Row],[50]:[4IM]],2)),"")</f>
        <v/>
      </c>
    </row>
    <row r="20">
      <c r="C20" s="2">
        <f t="array" ref="C20">IFERROR(VLOOKUP($A20,_xlfn._xlws.SORT(_xlfn._xlws.FILTER('Time Sheet'!$A:$G,'Time Sheet'!$B:$B=C$1),7,1),7,FALSE),"")</f>
        <v/>
      </c>
      <c r="D20" s="2">
        <f t="array" ref="D20">IFERROR(VLOOKUP($A20,_xlfn._xlws.SORT(_xlfn._xlws.FILTER('Time Sheet'!$A:$G,'Time Sheet'!$B:$B=D$1),7,1),7,FALSE),"")</f>
        <v/>
      </c>
      <c r="E20" s="2">
        <f t="array" ref="E20">IFERROR(VLOOKUP($A20,_xlfn._xlws.SORT(_xlfn._xlws.FILTER('Time Sheet'!$A:$G,'Time Sheet'!$B:$B=E$1),7,1),7,FALSE),"")</f>
        <v/>
      </c>
      <c r="F20" s="2">
        <f t="array" ref="F20">IFERROR(VLOOKUP($A20,_xlfn._xlws.SORT(_xlfn._xlws.FILTER('Time Sheet'!$A:$G,'Time Sheet'!$B:$B=F$1),7,1),7,FALSE),"")</f>
        <v/>
      </c>
      <c r="I20" s="2">
        <f t="array" ref="I20">IFERROR(VLOOKUP($A20,_xlfn._xlws.SORT(_xlfn._xlws.FILTER('Time Sheet'!$A:$G,'Time Sheet'!$B:$B=I$1),7,1),7,FALSE),"")</f>
        <v/>
      </c>
      <c r="K20" s="2">
        <f t="array" ref="K20">IFERROR(VLOOKUP($A20,_xlfn._xlws.SORT(_xlfn._xlws.FILTER('Time Sheet'!$A:$G,'Time Sheet'!$B:$B=K$1),7,1),7,FALSE),"")</f>
        <v/>
      </c>
      <c r="M20" s="2">
        <f t="array" ref="M20">IFERROR(VLOOKUP($A20,_xlfn._xlws.SORT(_xlfn._xlws.FILTER('Time Sheet'!$A:$G,'Time Sheet'!$B:$B=M$1),7,1),7,FALSE),"")</f>
        <v/>
      </c>
      <c r="O20" s="2">
        <f t="array" ref="O20">IFERROR(VLOOKUP($A20,_xlfn._xlws.SORT(_xlfn._xlws.FILTER('Time Sheet'!$A:$G,'Time Sheet'!$B:$B=O$1),7,1),7,FALSE),"")</f>
        <v/>
      </c>
      <c r="Q20">
        <f>IFERROR(_xlfn.RANK.EQ(C20,C:C,1),"")</f>
        <v/>
      </c>
      <c r="R20">
        <f>IFERROR(_xlfn.RANK.EQ(D20,D:D,1),"")</f>
        <v/>
      </c>
      <c r="S20">
        <f>IFERROR(_xlfn.RANK.EQ(E20,E:E,1),"")</f>
        <v/>
      </c>
      <c r="T20">
        <f>IFERROR(_xlfn.RANK.EQ(F20,F:F,1),"")</f>
        <v/>
      </c>
      <c r="AA20">
        <f>IFERROR(_xlfn.RANK.EQ(I20,I:I,1),"")</f>
        <v/>
      </c>
      <c r="AB20">
        <f>IFERROR(_xlfn.RANK.EQ(K20,K:K,1),"")</f>
        <v/>
      </c>
      <c r="AC20">
        <f>IFERROR(_xlfn.RANK.EQ(M20,M:M,1),"")</f>
        <v/>
      </c>
      <c r="AD20">
        <f>IFERROR(_xlfn.RANK.EQ(O20,O:O,1),"")</f>
        <v/>
      </c>
      <c r="AE20" s="3">
        <f>IFERROR(AVERAGE(female[[#This Row],[50]:[4IM]]),"")</f>
        <v/>
      </c>
      <c r="AF20" s="4">
        <f>IFERROR(AVERAGE(SMALL(female[[#This Row],[50]:[4IM]],1),SMALL(female[[#This Row],[50]:[4IM]],2)),"")</f>
        <v/>
      </c>
    </row>
    <row r="21">
      <c r="C21" s="2">
        <f t="array" ref="C21">IFERROR(VLOOKUP($A21,_xlfn._xlws.SORT(_xlfn._xlws.FILTER('Time Sheet'!$A:$G,'Time Sheet'!$B:$B=C$1),7,1),7,FALSE),"")</f>
        <v/>
      </c>
      <c r="D21" s="2">
        <f t="array" ref="D21">IFERROR(VLOOKUP($A21,_xlfn._xlws.SORT(_xlfn._xlws.FILTER('Time Sheet'!$A:$G,'Time Sheet'!$B:$B=D$1),7,1),7,FALSE),"")</f>
        <v/>
      </c>
      <c r="E21" s="2">
        <f t="array" ref="E21">IFERROR(VLOOKUP($A21,_xlfn._xlws.SORT(_xlfn._xlws.FILTER('Time Sheet'!$A:$G,'Time Sheet'!$B:$B=E$1),7,1),7,FALSE),"")</f>
        <v/>
      </c>
      <c r="F21" s="2">
        <f t="array" ref="F21">IFERROR(VLOOKUP($A21,_xlfn._xlws.SORT(_xlfn._xlws.FILTER('Time Sheet'!$A:$G,'Time Sheet'!$B:$B=F$1),7,1),7,FALSE),"")</f>
        <v/>
      </c>
      <c r="I21" s="2">
        <f t="array" ref="I21">IFERROR(VLOOKUP($A21,_xlfn._xlws.SORT(_xlfn._xlws.FILTER('Time Sheet'!$A:$G,'Time Sheet'!$B:$B=I$1),7,1),7,FALSE),"")</f>
        <v/>
      </c>
      <c r="K21" s="2">
        <f t="array" ref="K21">IFERROR(VLOOKUP($A21,_xlfn._xlws.SORT(_xlfn._xlws.FILTER('Time Sheet'!$A:$G,'Time Sheet'!$B:$B=K$1),7,1),7,FALSE),"")</f>
        <v/>
      </c>
      <c r="M21" s="2">
        <f t="array" ref="M21">IFERROR(VLOOKUP($A21,_xlfn._xlws.SORT(_xlfn._xlws.FILTER('Time Sheet'!$A:$G,'Time Sheet'!$B:$B=M$1),7,1),7,FALSE),"")</f>
        <v/>
      </c>
      <c r="O21" s="2">
        <f t="array" ref="O21">IFERROR(VLOOKUP($A21,_xlfn._xlws.SORT(_xlfn._xlws.FILTER('Time Sheet'!$A:$G,'Time Sheet'!$B:$B=O$1),7,1),7,FALSE),"")</f>
        <v/>
      </c>
      <c r="Q21">
        <f>IFERROR(_xlfn.RANK.EQ(C21,C:C,1),"")</f>
        <v/>
      </c>
      <c r="R21">
        <f>IFERROR(_xlfn.RANK.EQ(D21,D:D,1),"")</f>
        <v/>
      </c>
      <c r="S21">
        <f>IFERROR(_xlfn.RANK.EQ(E21,E:E,1),"")</f>
        <v/>
      </c>
      <c r="T21">
        <f>IFERROR(_xlfn.RANK.EQ(F21,F:F,1),"")</f>
        <v/>
      </c>
      <c r="AA21">
        <f>IFERROR(_xlfn.RANK.EQ(I21,I:I,1),"")</f>
        <v/>
      </c>
      <c r="AB21">
        <f>IFERROR(_xlfn.RANK.EQ(K21,K:K,1),"")</f>
        <v/>
      </c>
      <c r="AC21">
        <f>IFERROR(_xlfn.RANK.EQ(M21,M:M,1),"")</f>
        <v/>
      </c>
      <c r="AD21">
        <f>IFERROR(_xlfn.RANK.EQ(O21,O:O,1),"")</f>
        <v/>
      </c>
      <c r="AE21" s="3">
        <f>IFERROR(AVERAGE(female[[#This Row],[50]:[4IM]]),"")</f>
        <v/>
      </c>
      <c r="AF21" s="4">
        <f>IFERROR(AVERAGE(SMALL(female[[#This Row],[50]:[4IM]],1),SMALL(female[[#This Row],[50]:[4IM]],2)),"")</f>
        <v/>
      </c>
    </row>
    <row r="22">
      <c r="C22" s="2">
        <f t="array" ref="C22">IFERROR(VLOOKUP($A22,_xlfn._xlws.SORT(_xlfn._xlws.FILTER('Time Sheet'!$A:$G,'Time Sheet'!$B:$B=C$1),7,1),7,FALSE),"")</f>
        <v/>
      </c>
      <c r="D22" s="2">
        <f t="array" ref="D22">IFERROR(VLOOKUP($A22,_xlfn._xlws.SORT(_xlfn._xlws.FILTER('Time Sheet'!$A:$G,'Time Sheet'!$B:$B=D$1),7,1),7,FALSE),"")</f>
        <v/>
      </c>
      <c r="E22" s="2">
        <f t="array" ref="E22">IFERROR(VLOOKUP($A22,_xlfn._xlws.SORT(_xlfn._xlws.FILTER('Time Sheet'!$A:$G,'Time Sheet'!$B:$B=E$1),7,1),7,FALSE),"")</f>
        <v/>
      </c>
      <c r="F22" s="2">
        <f t="array" ref="F22">IFERROR(VLOOKUP($A22,_xlfn._xlws.SORT(_xlfn._xlws.FILTER('Time Sheet'!$A:$G,'Time Sheet'!$B:$B=F$1),7,1),7,FALSE),"")</f>
        <v/>
      </c>
      <c r="I22" s="2">
        <f t="array" ref="I22">IFERROR(VLOOKUP($A22,_xlfn._xlws.SORT(_xlfn._xlws.FILTER('Time Sheet'!$A:$G,'Time Sheet'!$B:$B=I$1),7,1),7,FALSE),"")</f>
        <v/>
      </c>
      <c r="K22" s="2">
        <f t="array" ref="K22">IFERROR(VLOOKUP($A22,_xlfn._xlws.SORT(_xlfn._xlws.FILTER('Time Sheet'!$A:$G,'Time Sheet'!$B:$B=K$1),7,1),7,FALSE),"")</f>
        <v/>
      </c>
      <c r="M22" s="2">
        <f t="array" ref="M22">IFERROR(VLOOKUP($A22,_xlfn._xlws.SORT(_xlfn._xlws.FILTER('Time Sheet'!$A:$G,'Time Sheet'!$B:$B=M$1),7,1),7,FALSE),"")</f>
        <v/>
      </c>
      <c r="O22" s="2">
        <f t="array" ref="O22">IFERROR(VLOOKUP($A22,_xlfn._xlws.SORT(_xlfn._xlws.FILTER('Time Sheet'!$A:$G,'Time Sheet'!$B:$B=O$1),7,1),7,FALSE),"")</f>
        <v/>
      </c>
      <c r="Q22">
        <f>IFERROR(_xlfn.RANK.EQ(C22,C:C,1),"")</f>
        <v/>
      </c>
      <c r="R22">
        <f>IFERROR(_xlfn.RANK.EQ(D22,D:D,1),"")</f>
        <v/>
      </c>
      <c r="S22">
        <f>IFERROR(_xlfn.RANK.EQ(E22,E:E,1),"")</f>
        <v/>
      </c>
      <c r="T22">
        <f>IFERROR(_xlfn.RANK.EQ(F22,F:F,1),"")</f>
        <v/>
      </c>
      <c r="AA22">
        <f>IFERROR(_xlfn.RANK.EQ(I22,I:I,1),"")</f>
        <v/>
      </c>
      <c r="AB22">
        <f>IFERROR(_xlfn.RANK.EQ(K22,K:K,1),"")</f>
        <v/>
      </c>
      <c r="AC22">
        <f>IFERROR(_xlfn.RANK.EQ(M22,M:M,1),"")</f>
        <v/>
      </c>
      <c r="AD22">
        <f>IFERROR(_xlfn.RANK.EQ(O22,O:O,1),"")</f>
        <v/>
      </c>
      <c r="AE22" s="3">
        <f>IFERROR(AVERAGE(female[[#This Row],[50]:[4IM]]),"")</f>
        <v/>
      </c>
      <c r="AF22" s="4">
        <f>IFERROR(AVERAGE(SMALL(female[[#This Row],[50]:[4IM]],1),SMALL(female[[#This Row],[50]:[4IM]],2)),"")</f>
        <v/>
      </c>
    </row>
    <row r="23">
      <c r="C23" s="2">
        <f t="array" ref="C23">IFERROR(VLOOKUP($A23,_xlfn._xlws.SORT(_xlfn._xlws.FILTER('Time Sheet'!$A:$G,'Time Sheet'!$B:$B=C$1),7,1),7,FALSE),"")</f>
        <v/>
      </c>
      <c r="D23" s="2">
        <f t="array" ref="D23">IFERROR(VLOOKUP($A23,_xlfn._xlws.SORT(_xlfn._xlws.FILTER('Time Sheet'!$A:$G,'Time Sheet'!$B:$B=D$1),7,1),7,FALSE),"")</f>
        <v/>
      </c>
      <c r="E23" s="2">
        <f t="array" ref="E23">IFERROR(VLOOKUP($A23,_xlfn._xlws.SORT(_xlfn._xlws.FILTER('Time Sheet'!$A:$G,'Time Sheet'!$B:$B=E$1),7,1),7,FALSE),"")</f>
        <v/>
      </c>
      <c r="F23" s="2">
        <f t="array" ref="F23">IFERROR(VLOOKUP($A23,_xlfn._xlws.SORT(_xlfn._xlws.FILTER('Time Sheet'!$A:$G,'Time Sheet'!$B:$B=F$1),7,1),7,FALSE),"")</f>
        <v/>
      </c>
      <c r="I23" s="2">
        <f t="array" ref="I23">IFERROR(VLOOKUP($A23,_xlfn._xlws.SORT(_xlfn._xlws.FILTER('Time Sheet'!$A:$G,'Time Sheet'!$B:$B=I$1),7,1),7,FALSE),"")</f>
        <v/>
      </c>
      <c r="K23" s="2">
        <f t="array" ref="K23">IFERROR(VLOOKUP($A23,_xlfn._xlws.SORT(_xlfn._xlws.FILTER('Time Sheet'!$A:$G,'Time Sheet'!$B:$B=K$1),7,1),7,FALSE),"")</f>
        <v/>
      </c>
      <c r="M23" s="2">
        <f t="array" ref="M23">IFERROR(VLOOKUP($A23,_xlfn._xlws.SORT(_xlfn._xlws.FILTER('Time Sheet'!$A:$G,'Time Sheet'!$B:$B=M$1),7,1),7,FALSE),"")</f>
        <v/>
      </c>
      <c r="O23" s="2">
        <f t="array" ref="O23">IFERROR(VLOOKUP($A23,_xlfn._xlws.SORT(_xlfn._xlws.FILTER('Time Sheet'!$A:$G,'Time Sheet'!$B:$B=O$1),7,1),7,FALSE),"")</f>
        <v/>
      </c>
      <c r="Q23">
        <f>IFERROR(_xlfn.RANK.EQ(C23,C:C,1),"")</f>
        <v/>
      </c>
      <c r="R23">
        <f>IFERROR(_xlfn.RANK.EQ(D23,D:D,1),"")</f>
        <v/>
      </c>
      <c r="S23">
        <f>IFERROR(_xlfn.RANK.EQ(E23,E:E,1),"")</f>
        <v/>
      </c>
      <c r="T23">
        <f>IFERROR(_xlfn.RANK.EQ(F23,F:F,1),"")</f>
        <v/>
      </c>
      <c r="AA23">
        <f>IFERROR(_xlfn.RANK.EQ(I23,I:I,1),"")</f>
        <v/>
      </c>
      <c r="AB23">
        <f>IFERROR(_xlfn.RANK.EQ(K23,K:K,1),"")</f>
        <v/>
      </c>
      <c r="AC23">
        <f>IFERROR(_xlfn.RANK.EQ(M23,M:M,1),"")</f>
        <v/>
      </c>
      <c r="AD23">
        <f>IFERROR(_xlfn.RANK.EQ(O23,O:O,1),"")</f>
        <v/>
      </c>
      <c r="AE23" s="3">
        <f>IFERROR(AVERAGE(female[[#This Row],[50]:[4IM]]),"")</f>
        <v/>
      </c>
      <c r="AF23" s="4">
        <f>IFERROR(AVERAGE(SMALL(female[[#This Row],[50]:[4IM]],1),SMALL(female[[#This Row],[50]:[4IM]],2)),"")</f>
        <v/>
      </c>
    </row>
    <row r="24">
      <c r="C24" s="2">
        <f t="array" ref="C24">IFERROR(VLOOKUP($A24,_xlfn._xlws.SORT(_xlfn._xlws.FILTER('Time Sheet'!$A:$G,'Time Sheet'!$B:$B=C$1),7,1),7,FALSE),"")</f>
        <v/>
      </c>
      <c r="D24" s="2">
        <f t="array" ref="D24">IFERROR(VLOOKUP($A24,_xlfn._xlws.SORT(_xlfn._xlws.FILTER('Time Sheet'!$A:$G,'Time Sheet'!$B:$B=D$1),7,1),7,FALSE),"")</f>
        <v/>
      </c>
      <c r="E24" s="2">
        <f t="array" ref="E24">IFERROR(VLOOKUP($A24,_xlfn._xlws.SORT(_xlfn._xlws.FILTER('Time Sheet'!$A:$G,'Time Sheet'!$B:$B=E$1),7,1),7,FALSE),"")</f>
        <v/>
      </c>
      <c r="F24" s="2">
        <f t="array" ref="F24">IFERROR(VLOOKUP($A24,_xlfn._xlws.SORT(_xlfn._xlws.FILTER('Time Sheet'!$A:$G,'Time Sheet'!$B:$B=F$1),7,1),7,FALSE),"")</f>
        <v/>
      </c>
      <c r="I24" s="2">
        <f t="array" ref="I24">IFERROR(VLOOKUP($A24,_xlfn._xlws.SORT(_xlfn._xlws.FILTER('Time Sheet'!$A:$G,'Time Sheet'!$B:$B=I$1),7,1),7,FALSE),"")</f>
        <v/>
      </c>
      <c r="K24" s="2">
        <f t="array" ref="K24">IFERROR(VLOOKUP($A24,_xlfn._xlws.SORT(_xlfn._xlws.FILTER('Time Sheet'!$A:$G,'Time Sheet'!$B:$B=K$1),7,1),7,FALSE),"")</f>
        <v/>
      </c>
      <c r="M24" s="2">
        <f t="array" ref="M24">IFERROR(VLOOKUP($A24,_xlfn._xlws.SORT(_xlfn._xlws.FILTER('Time Sheet'!$A:$G,'Time Sheet'!$B:$B=M$1),7,1),7,FALSE),"")</f>
        <v/>
      </c>
      <c r="O24" s="2">
        <f t="array" ref="O24">IFERROR(VLOOKUP($A24,_xlfn._xlws.SORT(_xlfn._xlws.FILTER('Time Sheet'!$A:$G,'Time Sheet'!$B:$B=O$1),7,1),7,FALSE),"")</f>
        <v/>
      </c>
      <c r="Q24">
        <f>IFERROR(_xlfn.RANK.EQ(C24,C:C,1),"")</f>
        <v/>
      </c>
      <c r="R24">
        <f>IFERROR(_xlfn.RANK.EQ(D24,D:D,1),"")</f>
        <v/>
      </c>
      <c r="S24">
        <f>IFERROR(_xlfn.RANK.EQ(E24,E:E,1),"")</f>
        <v/>
      </c>
      <c r="T24">
        <f>IFERROR(_xlfn.RANK.EQ(F24,F:F,1),"")</f>
        <v/>
      </c>
      <c r="AA24">
        <f>IFERROR(_xlfn.RANK.EQ(I24,I:I,1),"")</f>
        <v/>
      </c>
      <c r="AB24">
        <f>IFERROR(_xlfn.RANK.EQ(K24,K:K,1),"")</f>
        <v/>
      </c>
      <c r="AC24">
        <f>IFERROR(_xlfn.RANK.EQ(M24,M:M,1),"")</f>
        <v/>
      </c>
      <c r="AD24">
        <f>IFERROR(_xlfn.RANK.EQ(O24,O:O,1),"")</f>
        <v/>
      </c>
      <c r="AE24" s="3">
        <f>IFERROR(AVERAGE(female[[#This Row],[50]:[4IM]]),"")</f>
        <v/>
      </c>
      <c r="AF24" s="4">
        <f>IFERROR(AVERAGE(SMALL(female[[#This Row],[50]:[4IM]],1),SMALL(female[[#This Row],[50]:[4IM]],2)),"")</f>
        <v/>
      </c>
    </row>
    <row r="25">
      <c r="C25" s="2">
        <f t="array" ref="C25">IFERROR(VLOOKUP($A25,_xlfn._xlws.SORT(_xlfn._xlws.FILTER('Time Sheet'!$A:$G,'Time Sheet'!$B:$B=C$1),7,1),7,FALSE),"")</f>
        <v/>
      </c>
      <c r="D25" s="2">
        <f t="array" ref="D25">IFERROR(VLOOKUP($A25,_xlfn._xlws.SORT(_xlfn._xlws.FILTER('Time Sheet'!$A:$G,'Time Sheet'!$B:$B=D$1),7,1),7,FALSE),"")</f>
        <v/>
      </c>
      <c r="E25" s="2">
        <f t="array" ref="E25">IFERROR(VLOOKUP($A25,_xlfn._xlws.SORT(_xlfn._xlws.FILTER('Time Sheet'!$A:$G,'Time Sheet'!$B:$B=E$1),7,1),7,FALSE),"")</f>
        <v/>
      </c>
      <c r="F25" s="2">
        <f t="array" ref="F25">IFERROR(VLOOKUP($A25,_xlfn._xlws.SORT(_xlfn._xlws.FILTER('Time Sheet'!$A:$G,'Time Sheet'!$B:$B=F$1),7,1),7,FALSE),"")</f>
        <v/>
      </c>
      <c r="I25" s="2">
        <f t="array" ref="I25">IFERROR(VLOOKUP($A25,_xlfn._xlws.SORT(_xlfn._xlws.FILTER('Time Sheet'!$A:$G,'Time Sheet'!$B:$B=I$1),7,1),7,FALSE),"")</f>
        <v/>
      </c>
      <c r="K25" s="2">
        <f t="array" ref="K25">IFERROR(VLOOKUP($A25,_xlfn._xlws.SORT(_xlfn._xlws.FILTER('Time Sheet'!$A:$G,'Time Sheet'!$B:$B=K$1),7,1),7,FALSE),"")</f>
        <v/>
      </c>
      <c r="M25" s="2">
        <f t="array" ref="M25">IFERROR(VLOOKUP($A25,_xlfn._xlws.SORT(_xlfn._xlws.FILTER('Time Sheet'!$A:$G,'Time Sheet'!$B:$B=M$1),7,1),7,FALSE),"")</f>
        <v/>
      </c>
      <c r="O25" s="2">
        <f t="array" ref="O25">IFERROR(VLOOKUP($A25,_xlfn._xlws.SORT(_xlfn._xlws.FILTER('Time Sheet'!$A:$G,'Time Sheet'!$B:$B=O$1),7,1),7,FALSE),"")</f>
        <v/>
      </c>
      <c r="Q25">
        <f>IFERROR(_xlfn.RANK.EQ(C25,C:C,1),"")</f>
        <v/>
      </c>
      <c r="R25">
        <f>IFERROR(_xlfn.RANK.EQ(D25,D:D,1),"")</f>
        <v/>
      </c>
      <c r="S25">
        <f>IFERROR(_xlfn.RANK.EQ(E25,E:E,1),"")</f>
        <v/>
      </c>
      <c r="T25">
        <f>IFERROR(_xlfn.RANK.EQ(F25,F:F,1),"")</f>
        <v/>
      </c>
      <c r="AA25">
        <f>IFERROR(_xlfn.RANK.EQ(I25,I:I,1),"")</f>
        <v/>
      </c>
      <c r="AB25">
        <f>IFERROR(_xlfn.RANK.EQ(K25,K:K,1),"")</f>
        <v/>
      </c>
      <c r="AC25">
        <f>IFERROR(_xlfn.RANK.EQ(M25,M:M,1),"")</f>
        <v/>
      </c>
      <c r="AD25">
        <f>IFERROR(_xlfn.RANK.EQ(O25,O:O,1),"")</f>
        <v/>
      </c>
      <c r="AE25" s="3">
        <f>IFERROR(AVERAGE(female[[#This Row],[50]:[4IM]]),"")</f>
        <v/>
      </c>
      <c r="AF25" s="4">
        <f>IFERROR(AVERAGE(SMALL(female[[#This Row],[50]:[4IM]],1),SMALL(female[[#This Row],[50]:[4IM]],2)),"")</f>
        <v/>
      </c>
    </row>
    <row r="26">
      <c r="C26" s="2">
        <f t="array" ref="C26">IFERROR(VLOOKUP($A26,_xlfn._xlws.SORT(_xlfn._xlws.FILTER('Time Sheet'!$A:$G,'Time Sheet'!$B:$B=C$1),7,1),7,FALSE),"")</f>
        <v/>
      </c>
      <c r="D26" s="2">
        <f t="array" ref="D26">IFERROR(VLOOKUP($A26,_xlfn._xlws.SORT(_xlfn._xlws.FILTER('Time Sheet'!$A:$G,'Time Sheet'!$B:$B=D$1),7,1),7,FALSE),"")</f>
        <v/>
      </c>
      <c r="E26" s="2">
        <f t="array" ref="E26">IFERROR(VLOOKUP($A26,_xlfn._xlws.SORT(_xlfn._xlws.FILTER('Time Sheet'!$A:$G,'Time Sheet'!$B:$B=E$1),7,1),7,FALSE),"")</f>
        <v/>
      </c>
      <c r="F26" s="2">
        <f t="array" ref="F26">IFERROR(VLOOKUP($A26,_xlfn._xlws.SORT(_xlfn._xlws.FILTER('Time Sheet'!$A:$G,'Time Sheet'!$B:$B=F$1),7,1),7,FALSE),"")</f>
        <v/>
      </c>
      <c r="I26" s="2">
        <f t="array" ref="I26">IFERROR(VLOOKUP($A26,_xlfn._xlws.SORT(_xlfn._xlws.FILTER('Time Sheet'!$A:$G,'Time Sheet'!$B:$B=I$1),7,1),7,FALSE),"")</f>
        <v/>
      </c>
      <c r="K26" s="2">
        <f t="array" ref="K26">IFERROR(VLOOKUP($A26,_xlfn._xlws.SORT(_xlfn._xlws.FILTER('Time Sheet'!$A:$G,'Time Sheet'!$B:$B=K$1),7,1),7,FALSE),"")</f>
        <v/>
      </c>
      <c r="M26" s="2">
        <f t="array" ref="M26">IFERROR(VLOOKUP($A26,_xlfn._xlws.SORT(_xlfn._xlws.FILTER('Time Sheet'!$A:$G,'Time Sheet'!$B:$B=M$1),7,1),7,FALSE),"")</f>
        <v/>
      </c>
      <c r="O26" s="2">
        <f t="array" ref="O26">IFERROR(VLOOKUP($A26,_xlfn._xlws.SORT(_xlfn._xlws.FILTER('Time Sheet'!$A:$G,'Time Sheet'!$B:$B=O$1),7,1),7,FALSE),"")</f>
        <v/>
      </c>
      <c r="Q26">
        <f>IFERROR(_xlfn.RANK.EQ(C26,C:C,1),"")</f>
        <v/>
      </c>
      <c r="R26">
        <f>IFERROR(_xlfn.RANK.EQ(D26,D:D,1),"")</f>
        <v/>
      </c>
      <c r="S26">
        <f>IFERROR(_xlfn.RANK.EQ(E26,E:E,1),"")</f>
        <v/>
      </c>
      <c r="T26">
        <f>IFERROR(_xlfn.RANK.EQ(F26,F:F,1),"")</f>
        <v/>
      </c>
      <c r="AA26">
        <f>IFERROR(_xlfn.RANK.EQ(I26,I:I,1),"")</f>
        <v/>
      </c>
      <c r="AB26">
        <f>IFERROR(_xlfn.RANK.EQ(K26,K:K,1),"")</f>
        <v/>
      </c>
      <c r="AC26">
        <f>IFERROR(_xlfn.RANK.EQ(M26,M:M,1),"")</f>
        <v/>
      </c>
      <c r="AD26">
        <f>IFERROR(_xlfn.RANK.EQ(O26,O:O,1),"")</f>
        <v/>
      </c>
      <c r="AE26" s="3">
        <f>IFERROR(AVERAGE(female[[#This Row],[50]:[4IM]]),"")</f>
        <v/>
      </c>
      <c r="AF26" s="4">
        <f>IFERROR(AVERAGE(SMALL(female[[#This Row],[50]:[4IM]],1),SMALL(female[[#This Row],[50]:[4IM]],2)),"")</f>
        <v/>
      </c>
    </row>
    <row r="27">
      <c r="C27" s="2">
        <f t="array" ref="C27">IFERROR(VLOOKUP($A27,_xlfn._xlws.SORT(_xlfn._xlws.FILTER('Time Sheet'!$A:$G,'Time Sheet'!$B:$B=C$1),7,1),7,FALSE),"")</f>
        <v/>
      </c>
      <c r="D27" s="2">
        <f t="array" ref="D27">IFERROR(VLOOKUP($A27,_xlfn._xlws.SORT(_xlfn._xlws.FILTER('Time Sheet'!$A:$G,'Time Sheet'!$B:$B=D$1),7,1),7,FALSE),"")</f>
        <v/>
      </c>
      <c r="E27" s="2">
        <f t="array" ref="E27">IFERROR(VLOOKUP($A27,_xlfn._xlws.SORT(_xlfn._xlws.FILTER('Time Sheet'!$A:$G,'Time Sheet'!$B:$B=E$1),7,1),7,FALSE),"")</f>
        <v/>
      </c>
      <c r="F27" s="2">
        <f t="array" ref="F27">IFERROR(VLOOKUP($A27,_xlfn._xlws.SORT(_xlfn._xlws.FILTER('Time Sheet'!$A:$G,'Time Sheet'!$B:$B=F$1),7,1),7,FALSE),"")</f>
        <v/>
      </c>
      <c r="I27" s="2">
        <f t="array" ref="I27">IFERROR(VLOOKUP($A27,_xlfn._xlws.SORT(_xlfn._xlws.FILTER('Time Sheet'!$A:$G,'Time Sheet'!$B:$B=I$1),7,1),7,FALSE),"")</f>
        <v/>
      </c>
      <c r="K27" s="2">
        <f t="array" ref="K27">IFERROR(VLOOKUP($A27,_xlfn._xlws.SORT(_xlfn._xlws.FILTER('Time Sheet'!$A:$G,'Time Sheet'!$B:$B=K$1),7,1),7,FALSE),"")</f>
        <v/>
      </c>
      <c r="M27" s="2">
        <f t="array" ref="M27">IFERROR(VLOOKUP($A27,_xlfn._xlws.SORT(_xlfn._xlws.FILTER('Time Sheet'!$A:$G,'Time Sheet'!$B:$B=M$1),7,1),7,FALSE),"")</f>
        <v/>
      </c>
      <c r="O27" s="2">
        <f t="array" ref="O27">IFERROR(VLOOKUP($A27,_xlfn._xlws.SORT(_xlfn._xlws.FILTER('Time Sheet'!$A:$G,'Time Sheet'!$B:$B=O$1),7,1),7,FALSE),"")</f>
        <v/>
      </c>
      <c r="Q27">
        <f>IFERROR(_xlfn.RANK.EQ(C27,C:C,1),"")</f>
        <v/>
      </c>
      <c r="R27">
        <f>IFERROR(_xlfn.RANK.EQ(D27,D:D,1),"")</f>
        <v/>
      </c>
      <c r="S27">
        <f>IFERROR(_xlfn.RANK.EQ(E27,E:E,1),"")</f>
        <v/>
      </c>
      <c r="T27">
        <f>IFERROR(_xlfn.RANK.EQ(F27,F:F,1),"")</f>
        <v/>
      </c>
      <c r="AA27">
        <f>IFERROR(_xlfn.RANK.EQ(I27,I:I,1),"")</f>
        <v/>
      </c>
      <c r="AB27">
        <f>IFERROR(_xlfn.RANK.EQ(K27,K:K,1),"")</f>
        <v/>
      </c>
      <c r="AC27">
        <f>IFERROR(_xlfn.RANK.EQ(M27,M:M,1),"")</f>
        <v/>
      </c>
      <c r="AD27">
        <f>IFERROR(_xlfn.RANK.EQ(O27,O:O,1),"")</f>
        <v/>
      </c>
      <c r="AE27" s="3">
        <f>IFERROR(AVERAGE(female[[#This Row],[50]:[4IM]]),"")</f>
        <v/>
      </c>
      <c r="AF27" s="4">
        <f>IFERROR(AVERAGE(SMALL(female[[#This Row],[50]:[4IM]],1),SMALL(female[[#This Row],[50]:[4IM]],2)),"")</f>
        <v/>
      </c>
    </row>
    <row r="28">
      <c r="C28" s="2">
        <f t="array" ref="C28">IFERROR(VLOOKUP($A28,_xlfn._xlws.SORT(_xlfn._xlws.FILTER(#REF!,#REF!=C$1),7,1),7,FALSE),"")</f>
        <v/>
      </c>
      <c r="D28" s="2">
        <f t="array" ref="D28">IFERROR(VLOOKUP($A28,_xlfn._xlws.SORT(_xlfn._xlws.FILTER(#REF!,#REF!=D$1),7,1),7,FALSE),"")</f>
        <v/>
      </c>
      <c r="E28" s="2">
        <f t="array" ref="E28">IFERROR(VLOOKUP($A28,_xlfn._xlws.SORT(_xlfn._xlws.FILTER(#REF!,#REF!=E$1),7,1),7,FALSE),"")</f>
        <v/>
      </c>
      <c r="F28" s="2">
        <f t="array" ref="F28">IFERROR(VLOOKUP($A28,_xlfn._xlws.SORT(_xlfn._xlws.FILTER(#REF!,#REF!=F$1),7,1),7,FALSE),"")</f>
        <v/>
      </c>
      <c r="I28" s="2">
        <f t="array" ref="I28">IFERROR(VLOOKUP($A28,_xlfn._xlws.SORT(_xlfn._xlws.FILTER(#REF!,#REF!=I$1),7,1),7,FALSE),"")</f>
        <v/>
      </c>
      <c r="K28" s="2">
        <f t="array" ref="K28">IFERROR(VLOOKUP($A28,_xlfn._xlws.SORT(_xlfn._xlws.FILTER(#REF!,#REF!=K$1),7,1),7,FALSE),"")</f>
        <v/>
      </c>
      <c r="M28" s="2">
        <f t="array" ref="M28">IFERROR(VLOOKUP($A28,_xlfn._xlws.SORT(_xlfn._xlws.FILTER(#REF!,#REF!=M$1),7,1),7,FALSE),"")</f>
        <v/>
      </c>
      <c r="O28" s="2">
        <f t="array" ref="O28">IFERROR(VLOOKUP($A28,_xlfn._xlws.SORT(_xlfn._xlws.FILTER(#REF!,#REF!=O$1),7,1),7,FALSE),"")</f>
        <v/>
      </c>
      <c r="Q28">
        <f>IFERROR(_xlfn.RANK.EQ(C28,C:C,1),"")</f>
        <v/>
      </c>
      <c r="R28">
        <f>IFERROR(_xlfn.RANK.EQ(D28,D:D,1),"")</f>
        <v/>
      </c>
      <c r="S28">
        <f>IFERROR(_xlfn.RANK.EQ(E28,E:E,1),"")</f>
        <v/>
      </c>
      <c r="T28">
        <f>IFERROR(_xlfn.RANK.EQ(F28,F:F,1),"")</f>
        <v/>
      </c>
      <c r="AA28">
        <f>IFERROR(_xlfn.RANK.EQ(I28,I:I,1),"")</f>
        <v/>
      </c>
      <c r="AB28">
        <f>IFERROR(_xlfn.RANK.EQ(K28,K:K,1),"")</f>
        <v/>
      </c>
      <c r="AC28">
        <f>IFERROR(_xlfn.RANK.EQ(M28,M:M,1),"")</f>
        <v/>
      </c>
      <c r="AD28">
        <f>IFERROR(_xlfn.RANK.EQ(O28,O:O,1),"")</f>
        <v/>
      </c>
      <c r="AE28" s="3">
        <f>IFERROR(AVERAGE(female[[#This Row],[50]:[4IM]]),"")</f>
        <v/>
      </c>
    </row>
    <row r="29">
      <c r="C29" s="2">
        <f t="array" ref="C29">IFERROR(VLOOKUP($A29,_xlfn._xlws.SORT(_xlfn._xlws.FILTER(#REF!,#REF!=C$1),7,1),7,FALSE),"")</f>
        <v/>
      </c>
      <c r="D29" s="2">
        <f t="array" ref="D29">IFERROR(VLOOKUP($A29,_xlfn._xlws.SORT(_xlfn._xlws.FILTER(#REF!,#REF!=D$1),7,1),7,FALSE),"")</f>
        <v/>
      </c>
      <c r="E29" s="2">
        <f t="array" ref="E29">IFERROR(VLOOKUP($A29,_xlfn._xlws.SORT(_xlfn._xlws.FILTER(#REF!,#REF!=E$1),7,1),7,FALSE),"")</f>
        <v/>
      </c>
      <c r="F29" s="2">
        <f t="array" ref="F29">IFERROR(VLOOKUP($A29,_xlfn._xlws.SORT(_xlfn._xlws.FILTER(#REF!,#REF!=F$1),7,1),7,FALSE),"")</f>
        <v/>
      </c>
      <c r="I29" s="2">
        <f t="array" ref="I29">IFERROR(VLOOKUP($A29,_xlfn._xlws.SORT(_xlfn._xlws.FILTER(#REF!,#REF!=I$1),7,1),7,FALSE),"")</f>
        <v/>
      </c>
      <c r="K29" s="2">
        <f t="array" ref="K29">IFERROR(VLOOKUP($A29,_xlfn._xlws.SORT(_xlfn._xlws.FILTER(#REF!,#REF!=K$1),7,1),7,FALSE),"")</f>
        <v/>
      </c>
      <c r="M29" s="2">
        <f t="array" ref="M29">IFERROR(VLOOKUP($A29,_xlfn._xlws.SORT(_xlfn._xlws.FILTER(#REF!,#REF!=M$1),7,1),7,FALSE),"")</f>
        <v/>
      </c>
      <c r="O29" s="2">
        <f t="array" ref="O29">IFERROR(VLOOKUP($A29,_xlfn._xlws.SORT(_xlfn._xlws.FILTER(#REF!,#REF!=O$1),7,1),7,FALSE),"")</f>
        <v/>
      </c>
      <c r="Q29">
        <f>IFERROR(_xlfn.RANK.EQ(C29,C:C,1),"")</f>
        <v/>
      </c>
      <c r="R29">
        <f>IFERROR(_xlfn.RANK.EQ(D29,D:D,1),"")</f>
        <v/>
      </c>
      <c r="S29">
        <f>IFERROR(_xlfn.RANK.EQ(E29,E:E,1),"")</f>
        <v/>
      </c>
      <c r="T29">
        <f>IFERROR(_xlfn.RANK.EQ(F29,F:F,1),"")</f>
        <v/>
      </c>
      <c r="AA29">
        <f>IFERROR(_xlfn.RANK.EQ(I29,I:I,1),"")</f>
        <v/>
      </c>
      <c r="AB29">
        <f>IFERROR(_xlfn.RANK.EQ(K29,K:K,1),"")</f>
        <v/>
      </c>
      <c r="AC29">
        <f>IFERROR(_xlfn.RANK.EQ(M29,M:M,1),"")</f>
        <v/>
      </c>
      <c r="AD29">
        <f>IFERROR(_xlfn.RANK.EQ(O29,O:O,1),"")</f>
        <v/>
      </c>
      <c r="AE29" s="3">
        <f>IFERROR(AVERAGE(female[[#This Row],[50]:[4IM]]),"")</f>
        <v/>
      </c>
    </row>
    <row r="30">
      <c r="C30" s="2">
        <f t="array" ref="C30">IFERROR(VLOOKUP($A30,_xlfn._xlws.SORT(_xlfn._xlws.FILTER(#REF!,#REF!=C$1),7,1),7,FALSE),"")</f>
        <v/>
      </c>
      <c r="D30" s="2">
        <f t="array" ref="D30">IFERROR(VLOOKUP($A30,_xlfn._xlws.SORT(_xlfn._xlws.FILTER(#REF!,#REF!=D$1),7,1),7,FALSE),"")</f>
        <v/>
      </c>
      <c r="E30" s="2">
        <f t="array" ref="E30">IFERROR(VLOOKUP($A30,_xlfn._xlws.SORT(_xlfn._xlws.FILTER(#REF!,#REF!=E$1),7,1),7,FALSE),"")</f>
        <v/>
      </c>
      <c r="F30" s="2">
        <f t="array" ref="F30">IFERROR(VLOOKUP($A30,_xlfn._xlws.SORT(_xlfn._xlws.FILTER(#REF!,#REF!=F$1),7,1),7,FALSE),"")</f>
        <v/>
      </c>
      <c r="I30" s="2">
        <f t="array" ref="I30">IFERROR(VLOOKUP($A30,_xlfn._xlws.SORT(_xlfn._xlws.FILTER(#REF!,#REF!=I$1),7,1),7,FALSE),"")</f>
        <v/>
      </c>
      <c r="K30" s="2">
        <f t="array" ref="K30">IFERROR(VLOOKUP($A30,_xlfn._xlws.SORT(_xlfn._xlws.FILTER(#REF!,#REF!=K$1),7,1),7,FALSE),"")</f>
        <v/>
      </c>
      <c r="M30" s="2">
        <f t="array" ref="M30">IFERROR(VLOOKUP($A30,_xlfn._xlws.SORT(_xlfn._xlws.FILTER(#REF!,#REF!=M$1),7,1),7,FALSE),"")</f>
        <v/>
      </c>
      <c r="O30" s="2">
        <f t="array" ref="O30">IFERROR(VLOOKUP($A30,_xlfn._xlws.SORT(_xlfn._xlws.FILTER(#REF!,#REF!=O$1),7,1),7,FALSE),"")</f>
        <v/>
      </c>
      <c r="Q30">
        <f>IFERROR(_xlfn.RANK.EQ(C30,C:C,1),"")</f>
        <v/>
      </c>
      <c r="R30">
        <f>IFERROR(_xlfn.RANK.EQ(D30,D:D,1),"")</f>
        <v/>
      </c>
      <c r="S30">
        <f>IFERROR(_xlfn.RANK.EQ(E30,E:E,1),"")</f>
        <v/>
      </c>
      <c r="T30">
        <f>IFERROR(_xlfn.RANK.EQ(F30,F:F,1),"")</f>
        <v/>
      </c>
      <c r="AA30">
        <f>IFERROR(_xlfn.RANK.EQ(I30,I:I,1),"")</f>
        <v/>
      </c>
      <c r="AB30">
        <f>IFERROR(_xlfn.RANK.EQ(K30,K:K,1),"")</f>
        <v/>
      </c>
      <c r="AC30">
        <f>IFERROR(_xlfn.RANK.EQ(M30,M:M,1),"")</f>
        <v/>
      </c>
      <c r="AD30">
        <f>IFERROR(_xlfn.RANK.EQ(O30,O:O,1),"")</f>
        <v/>
      </c>
      <c r="AE30" s="3">
        <f>IFERROR(AVERAGE(female[[#This Row],[50]:[4IM]]),"")</f>
        <v/>
      </c>
    </row>
    <row r="31">
      <c r="C31" s="2">
        <f t="array" ref="C31">IFERROR(VLOOKUP($A31,_xlfn._xlws.SORT(_xlfn._xlws.FILTER(#REF!,#REF!=C$1),7,1),7,FALSE),"")</f>
        <v/>
      </c>
      <c r="D31" s="2">
        <f t="array" ref="D31">IFERROR(VLOOKUP($A31,_xlfn._xlws.SORT(_xlfn._xlws.FILTER(#REF!,#REF!=D$1),7,1),7,FALSE),"")</f>
        <v/>
      </c>
      <c r="E31" s="2">
        <f t="array" ref="E31">IFERROR(VLOOKUP($A31,_xlfn._xlws.SORT(_xlfn._xlws.FILTER(#REF!,#REF!=E$1),7,1),7,FALSE),"")</f>
        <v/>
      </c>
      <c r="F31" s="2">
        <f t="array" ref="F31">IFERROR(VLOOKUP($A31,_xlfn._xlws.SORT(_xlfn._xlws.FILTER(#REF!,#REF!=F$1),7,1),7,FALSE),"")</f>
        <v/>
      </c>
      <c r="I31" s="2">
        <f t="array" ref="I31">IFERROR(VLOOKUP($A31,_xlfn._xlws.SORT(_xlfn._xlws.FILTER(#REF!,#REF!=I$1),7,1),7,FALSE),"")</f>
        <v/>
      </c>
      <c r="K31" s="2">
        <f t="array" ref="K31">IFERROR(VLOOKUP($A31,_xlfn._xlws.SORT(_xlfn._xlws.FILTER(#REF!,#REF!=K$1),7,1),7,FALSE),"")</f>
        <v/>
      </c>
      <c r="M31" s="2">
        <f t="array" ref="M31">IFERROR(VLOOKUP($A31,_xlfn._xlws.SORT(_xlfn._xlws.FILTER(#REF!,#REF!=M$1),7,1),7,FALSE),"")</f>
        <v/>
      </c>
      <c r="O31" s="2">
        <f t="array" ref="O31">IFERROR(VLOOKUP($A31,_xlfn._xlws.SORT(_xlfn._xlws.FILTER(#REF!,#REF!=O$1),7,1),7,FALSE),"")</f>
        <v/>
      </c>
      <c r="Q31">
        <f>IFERROR(_xlfn.RANK.EQ(C31,C:C,1),"")</f>
        <v/>
      </c>
      <c r="R31">
        <f>IFERROR(_xlfn.RANK.EQ(D31,D:D,1),"")</f>
        <v/>
      </c>
      <c r="S31">
        <f>IFERROR(_xlfn.RANK.EQ(E31,E:E,1),"")</f>
        <v/>
      </c>
      <c r="T31">
        <f>IFERROR(_xlfn.RANK.EQ(F31,F:F,1),"")</f>
        <v/>
      </c>
      <c r="AA31">
        <f>IFERROR(_xlfn.RANK.EQ(I31,I:I,1),"")</f>
        <v/>
      </c>
      <c r="AB31">
        <f>IFERROR(_xlfn.RANK.EQ(K31,K:K,1),"")</f>
        <v/>
      </c>
      <c r="AC31">
        <f>IFERROR(_xlfn.RANK.EQ(M31,M:M,1),"")</f>
        <v/>
      </c>
      <c r="AD31">
        <f>IFERROR(_xlfn.RANK.EQ(O31,O:O,1),"")</f>
        <v/>
      </c>
      <c r="AE31" s="3">
        <f>IFERROR(AVERAGE(female[[#This Row],[50]:[4IM]]),"")</f>
        <v/>
      </c>
    </row>
    <row r="32">
      <c r="C32" s="2">
        <f t="array" ref="C32">IFERROR(VLOOKUP($A32,_xlfn._xlws.SORT(_xlfn._xlws.FILTER(#REF!,#REF!=C$1),7,1),7,FALSE),"")</f>
        <v/>
      </c>
      <c r="D32" s="2">
        <f t="array" ref="D32">IFERROR(VLOOKUP($A32,_xlfn._xlws.SORT(_xlfn._xlws.FILTER(#REF!,#REF!=D$1),7,1),7,FALSE),"")</f>
        <v/>
      </c>
      <c r="E32" s="2">
        <f t="array" ref="E32">IFERROR(VLOOKUP($A32,_xlfn._xlws.SORT(_xlfn._xlws.FILTER(#REF!,#REF!=E$1),7,1),7,FALSE),"")</f>
        <v/>
      </c>
      <c r="F32" s="2">
        <f t="array" ref="F32">IFERROR(VLOOKUP($A32,_xlfn._xlws.SORT(_xlfn._xlws.FILTER(#REF!,#REF!=F$1),7,1),7,FALSE),"")</f>
        <v/>
      </c>
      <c r="I32" s="2">
        <f t="array" ref="I32">IFERROR(VLOOKUP($A32,_xlfn._xlws.SORT(_xlfn._xlws.FILTER(#REF!,#REF!=I$1),7,1),7,FALSE),"")</f>
        <v/>
      </c>
      <c r="K32" s="2">
        <f t="array" ref="K32">IFERROR(VLOOKUP($A32,_xlfn._xlws.SORT(_xlfn._xlws.FILTER(#REF!,#REF!=K$1),7,1),7,FALSE),"")</f>
        <v/>
      </c>
      <c r="M32" s="2">
        <f t="array" ref="M32">IFERROR(VLOOKUP($A32,_xlfn._xlws.SORT(_xlfn._xlws.FILTER(#REF!,#REF!=M$1),7,1),7,FALSE),"")</f>
        <v/>
      </c>
      <c r="O32" s="2">
        <f t="array" ref="O32">IFERROR(VLOOKUP($A32,_xlfn._xlws.SORT(_xlfn._xlws.FILTER(#REF!,#REF!=O$1),7,1),7,FALSE),"")</f>
        <v/>
      </c>
      <c r="Q32">
        <f>IFERROR(_xlfn.RANK.EQ(C32,C:C,1),"")</f>
        <v/>
      </c>
      <c r="R32">
        <f>IFERROR(_xlfn.RANK.EQ(D32,D:D,1),"")</f>
        <v/>
      </c>
      <c r="S32">
        <f>IFERROR(_xlfn.RANK.EQ(E32,E:E,1),"")</f>
        <v/>
      </c>
      <c r="AE32" s="3">
        <f>IFERROR(AVERAGE(female[[#This Row],[50]:[4IM]]),"")</f>
        <v/>
      </c>
    </row>
    <row r="33">
      <c r="C33" s="2">
        <f t="array" ref="C33">IFERROR(VLOOKUP($A33,_xlfn._xlws.SORT(_xlfn._xlws.FILTER(#REF!,#REF!=C$1),7,1),7,FALSE),"")</f>
        <v/>
      </c>
      <c r="D33" s="2">
        <f t="array" ref="D33">IFERROR(VLOOKUP($A33,_xlfn._xlws.SORT(_xlfn._xlws.FILTER(#REF!,#REF!=D$1),7,1),7,FALSE),"")</f>
        <v/>
      </c>
      <c r="E33" s="2">
        <f t="array" ref="E33">IFERROR(VLOOKUP($A33,_xlfn._xlws.SORT(_xlfn._xlws.FILTER(#REF!,#REF!=E$1),7,1),7,FALSE),"")</f>
        <v/>
      </c>
      <c r="F33" s="2">
        <f t="array" ref="F33">IFERROR(VLOOKUP($A33,_xlfn._xlws.SORT(_xlfn._xlws.FILTER(#REF!,#REF!=F$1),7,1),7,FALSE),"")</f>
        <v/>
      </c>
      <c r="I33" s="2">
        <f t="array" ref="I33">IFERROR(VLOOKUP($A33,_xlfn._xlws.SORT(_xlfn._xlws.FILTER(#REF!,#REF!=I$1),7,1),7,FALSE),"")</f>
        <v/>
      </c>
      <c r="K33" s="2">
        <f t="array" ref="K33">IFERROR(VLOOKUP($A33,_xlfn._xlws.SORT(_xlfn._xlws.FILTER(#REF!,#REF!=K$1),7,1),7,FALSE),"")</f>
        <v/>
      </c>
      <c r="M33" s="2">
        <f t="array" ref="M33">IFERROR(VLOOKUP($A33,_xlfn._xlws.SORT(_xlfn._xlws.FILTER(#REF!,#REF!=M$1),7,1),7,FALSE),"")</f>
        <v/>
      </c>
      <c r="O33" s="2">
        <f t="array" ref="O33">IFERROR(VLOOKUP($A33,_xlfn._xlws.SORT(_xlfn._xlws.FILTER(#REF!,#REF!=O$1),7,1),7,FALSE),"")</f>
        <v/>
      </c>
      <c r="Q33">
        <f>IFERROR(_xlfn.RANK.EQ(C33,C:C,1),"")</f>
        <v/>
      </c>
      <c r="R33">
        <f>IFERROR(_xlfn.RANK.EQ(D33,D:D,1),"")</f>
        <v/>
      </c>
      <c r="S33">
        <f>IFERROR(_xlfn.RANK.EQ(E33,E:E,1),"")</f>
        <v/>
      </c>
      <c r="AE33" s="3">
        <f>IFERROR(AVERAGE(female[[#This Row],[50]:[4IM]]),"")</f>
        <v/>
      </c>
    </row>
    <row r="34">
      <c r="Q34">
        <f>IFERROR(_xlfn.RANK.EQ(#REF!,C:C,1),"")</f>
        <v/>
      </c>
      <c r="R34">
        <f>IFERROR(_xlfn.RANK.EQ(#REF!,D:D,1),"")</f>
        <v/>
      </c>
      <c r="S34">
        <f>IFERROR(_xlfn.RANK.EQ(#REF!,E:E,1),"")</f>
        <v/>
      </c>
      <c r="AE34" s="3">
        <f>IFERROR(AVERAGE(female[[#This Row],[50]:[4IM]]),"")</f>
        <v/>
      </c>
    </row>
    <row r="35">
      <c r="AA35">
        <f>IFERROR(_xlfn.RANK.EQ(I35,I:I,1),"")</f>
        <v/>
      </c>
      <c r="AB35">
        <f>IFERROR(_xlfn.RANK.EQ(K35,K:K,1),"")</f>
        <v/>
      </c>
      <c r="AC35">
        <f>IFERROR(_xlfn.RANK.EQ(M35,M:M,1),"")</f>
        <v/>
      </c>
      <c r="AD35">
        <f>IFERROR(_xlfn.RANK.EQ(O35,O:O,1),"")</f>
        <v/>
      </c>
      <c r="AE35" s="3">
        <f>IFERROR(AVERAGE(female[[#This Row],[50]:[4IM]]),"")</f>
        <v/>
      </c>
    </row>
  </sheetData>
  <conditionalFormatting sqref="Q2:A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tabSelected="1" zoomScale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B8" sqref="AB8"/>
    </sheetView>
  </sheetViews>
  <sheetFormatPr baseColWidth="10" defaultRowHeight="16"/>
  <cols>
    <col width="15.83203125" bestFit="1" customWidth="1" min="1" max="1"/>
    <col width="15.83203125" customWidth="1" min="2" max="2"/>
    <col width="12.6640625" customWidth="1" style="2" min="3" max="12"/>
    <col width="12.83203125" customWidth="1" style="2" min="13" max="14"/>
    <col width="12.6640625" customWidth="1" style="2" min="15" max="16"/>
    <col width="4.6640625" bestFit="1" customWidth="1" min="17" max="17"/>
    <col width="5.6640625" bestFit="1" customWidth="1" min="18" max="20"/>
    <col width="5.6640625" customWidth="1" min="21" max="26"/>
    <col width="5.6640625" bestFit="1" customWidth="1" min="27" max="30"/>
    <col width="15.83203125" customWidth="1" style="4" min="32" max="32"/>
  </cols>
  <sheetData>
    <row r="1">
      <c r="A1" t="inlineStr">
        <is>
          <t>Name</t>
        </is>
      </c>
      <c r="B1" t="inlineStr">
        <is>
          <t>Team</t>
        </is>
      </c>
      <c r="C1" s="2" t="inlineStr">
        <is>
          <t>50 Y Free</t>
        </is>
      </c>
      <c r="D1" s="2" t="inlineStr">
        <is>
          <t>100 Y Free</t>
        </is>
      </c>
      <c r="E1" s="2" t="inlineStr">
        <is>
          <t>200 Y Free</t>
        </is>
      </c>
      <c r="F1" s="2" t="inlineStr">
        <is>
          <t>500 Y Free</t>
        </is>
      </c>
      <c r="G1" s="2" t="inlineStr">
        <is>
          <t>1000 Y Free</t>
        </is>
      </c>
      <c r="H1" s="2" t="inlineStr">
        <is>
          <t>1650 Y Free</t>
        </is>
      </c>
      <c r="I1" s="2" t="inlineStr">
        <is>
          <t>100 Y Back</t>
        </is>
      </c>
      <c r="J1" s="2" t="inlineStr">
        <is>
          <t>200 Y Back</t>
        </is>
      </c>
      <c r="K1" s="2" t="inlineStr">
        <is>
          <t>100 Y Breast</t>
        </is>
      </c>
      <c r="L1" s="2" t="inlineStr">
        <is>
          <t>200 Y Breast</t>
        </is>
      </c>
      <c r="M1" s="2" t="inlineStr">
        <is>
          <t>100 Y Fly</t>
        </is>
      </c>
      <c r="N1" s="2" t="inlineStr">
        <is>
          <t>200 Y Fly</t>
        </is>
      </c>
      <c r="O1" s="2" t="inlineStr">
        <is>
          <t>200 Y IM</t>
        </is>
      </c>
      <c r="P1" s="2" t="inlineStr">
        <is>
          <t>400 Y IM</t>
        </is>
      </c>
      <c r="Q1" t="inlineStr">
        <is>
          <t>50</t>
        </is>
      </c>
      <c r="R1" t="inlineStr">
        <is>
          <t>100</t>
        </is>
      </c>
      <c r="S1" t="inlineStr">
        <is>
          <t>200</t>
        </is>
      </c>
      <c r="T1" t="inlineStr">
        <is>
          <t>500</t>
        </is>
      </c>
      <c r="U1" t="inlineStr">
        <is>
          <t>1000</t>
        </is>
      </c>
      <c r="V1" t="inlineStr">
        <is>
          <t>1650</t>
        </is>
      </c>
      <c r="W1" t="inlineStr">
        <is>
          <t>1BK</t>
        </is>
      </c>
      <c r="X1" t="inlineStr">
        <is>
          <t>2BK</t>
        </is>
      </c>
      <c r="Y1" t="inlineStr">
        <is>
          <t>1BR</t>
        </is>
      </c>
      <c r="Z1" t="inlineStr">
        <is>
          <t>2BR</t>
        </is>
      </c>
      <c r="AA1" t="inlineStr">
        <is>
          <t>1FL</t>
        </is>
      </c>
      <c r="AB1" t="inlineStr">
        <is>
          <t>2FL</t>
        </is>
      </c>
      <c r="AC1" t="inlineStr">
        <is>
          <t>2IM</t>
        </is>
      </c>
      <c r="AD1" t="inlineStr">
        <is>
          <t>4IM</t>
        </is>
      </c>
      <c r="AE1" t="inlineStr">
        <is>
          <t>Average</t>
        </is>
      </c>
      <c r="AF1" s="4" t="inlineStr">
        <is>
          <t>4.00</t>
        </is>
      </c>
    </row>
    <row r="2">
      <c r="A2" t="inlineStr">
        <is>
          <t>Parker Miles</t>
        </is>
      </c>
      <c r="C2" s="2">
        <f t="array" ref="C2">IFERROR(VLOOKUP($A2,_xlfn._xlws.SORT(_xlfn._xlws.FILTER('Time Sheet'!$A:$G,'Time Sheet'!$B:$B=C$1),7,1),7,FALSE),"")</f>
        <v/>
      </c>
      <c r="D2" s="2">
        <f t="array" ref="D2">IFERROR(VLOOKUP($A2,_xlfn._xlws.SORT(_xlfn._xlws.FILTER('Time Sheet'!$A:$G,'Time Sheet'!$B:$B=D$1),7,1),7,FALSE),"")</f>
        <v/>
      </c>
      <c r="E2" s="2">
        <f t="array" ref="E2">IFERROR(VLOOKUP($A2,_xlfn._xlws.SORT(_xlfn._xlws.FILTER('Time Sheet'!$A:$G,'Time Sheet'!$B:$B=E$1),7,1),7,FALSE),"")</f>
        <v/>
      </c>
      <c r="F2" s="2">
        <f t="array" ref="F2">IFERROR(VLOOKUP($A2,_xlfn._xlws.SORT(_xlfn._xlws.FILTER('Time Sheet'!$A:$G,'Time Sheet'!$B:$B=F$1),7,1),7,FALSE),"")</f>
        <v/>
      </c>
      <c r="G2" s="2">
        <f t="array" ref="G2">IFERROR(VLOOKUP($A2,_xlfn._xlws.SORT(_xlfn._xlws.FILTER('Time Sheet'!$A:$G,'Time Sheet'!$B:$B=G$1),7,1),7,FALSE),"")</f>
        <v/>
      </c>
      <c r="H2" s="2">
        <f t="array" ref="H2">IFERROR(VLOOKUP($A2,_xlfn._xlws.SORT(_xlfn._xlws.FILTER('Time Sheet'!$A:$G,'Time Sheet'!$B:$B=H$1),7,1),7,FALSE),"")</f>
        <v/>
      </c>
      <c r="I2" s="2">
        <f t="array" ref="I2">IFERROR(VLOOKUP($A2,_xlfn._xlws.SORT(_xlfn._xlws.FILTER('Time Sheet'!$A:$G,'Time Sheet'!$B:$B=I$1),7,1),7,FALSE),"")</f>
        <v/>
      </c>
      <c r="J2" s="2">
        <f t="array" ref="J2">IFERROR(VLOOKUP($A2,_xlfn._xlws.SORT(_xlfn._xlws.FILTER('Time Sheet'!$A:$G,'Time Sheet'!$B:$B=J$1),7,1),7,FALSE),"")</f>
        <v/>
      </c>
      <c r="K2" s="2">
        <f t="array" ref="K2">IFERROR(VLOOKUP($A2,_xlfn._xlws.SORT(_xlfn._xlws.FILTER('Time Sheet'!$A:$G,'Time Sheet'!$B:$B=K$1),7,1),7,FALSE),"")</f>
        <v/>
      </c>
      <c r="L2" s="2">
        <f t="array" ref="L2">IFERROR(VLOOKUP($A2,_xlfn._xlws.SORT(_xlfn._xlws.FILTER('Time Sheet'!$A:$G,'Time Sheet'!$B:$B=L$1),7,1),7,FALSE),"")</f>
        <v/>
      </c>
      <c r="M2" s="2">
        <f t="array" ref="M2">IFERROR(VLOOKUP($A2,_xlfn._xlws.SORT(_xlfn._xlws.FILTER('Time Sheet'!$A:$G,'Time Sheet'!$B:$B=M$1),7,1),7,FALSE),"")</f>
        <v/>
      </c>
      <c r="N2" s="2">
        <f t="array" ref="N2">IFERROR(VLOOKUP($A2,_xlfn._xlws.SORT(_xlfn._xlws.FILTER('Time Sheet'!$A:$G,'Time Sheet'!$B:$B=N$1),7,1),7,FALSE),"")</f>
        <v/>
      </c>
      <c r="O2" s="2">
        <f t="array" ref="O2">IFERROR(VLOOKUP($A2,_xlfn._xlws.SORT(_xlfn._xlws.FILTER('Time Sheet'!$A:$G,'Time Sheet'!$B:$B=O$1),7,1),7,FALSE),"")</f>
        <v/>
      </c>
      <c r="P2" s="2">
        <f t="array" ref="P2">IFERROR(VLOOKUP($A2,_xlfn._xlws.SORT(_xlfn._xlws.FILTER('Time Sheet'!$A:$G,'Time Sheet'!$B:$B=P$1),7,1),7,FALSE),"")</f>
        <v/>
      </c>
      <c r="Q2">
        <f>IFERROR(_xlfn.RANK.EQ(C2,C:C,1),"")</f>
        <v/>
      </c>
      <c r="R2">
        <f>IFERROR(_xlfn.RANK.EQ(D2,D:D,1),"")</f>
        <v/>
      </c>
      <c r="S2">
        <f>IFERROR(_xlfn.RANK.EQ(E2,E:E,1),"")</f>
        <v/>
      </c>
      <c r="T2">
        <f>IFERROR(_xlfn.RANK.EQ(F2,F:F,1),"")</f>
        <v/>
      </c>
      <c r="U2">
        <f>IFERROR(_xlfn.RANK.EQ(G2,G:G,1),"")</f>
        <v/>
      </c>
      <c r="V2">
        <f>IFERROR(_xlfn.RANK.EQ(H2,H:H,1),"")</f>
        <v/>
      </c>
      <c r="W2">
        <f>IFERROR(_xlfn.RANK.EQ(I2,I:I,1),"")</f>
        <v/>
      </c>
      <c r="X2">
        <f>IFERROR(_xlfn.RANK.EQ(J2,J:J,1),"")</f>
        <v/>
      </c>
      <c r="Y2">
        <f>IFERROR(_xlfn.RANK.EQ(K2,K:K,1),"")</f>
        <v/>
      </c>
      <c r="Z2">
        <f>IFERROR(_xlfn.RANK.EQ(L2,L:L,1),"")</f>
        <v/>
      </c>
      <c r="AA2">
        <f>IFERROR(_xlfn.RANK.EQ(M2,M:M,1),"")</f>
        <v/>
      </c>
      <c r="AB2">
        <f>IFERROR(_xlfn.RANK.EQ(N2,N:N,1),"")</f>
        <v/>
      </c>
      <c r="AC2">
        <f>IFERROR(_xlfn.RANK.EQ(O2,O:O,1),"")</f>
        <v/>
      </c>
      <c r="AD2">
        <f>IFERROR(_xlfn.RANK.EQ(P2,P:P,1),"")</f>
        <v/>
      </c>
      <c r="AE2" s="3">
        <f>IFERROR(AVERAGE(female4[[#This Row],[50]:[4IM]]),"")</f>
        <v/>
      </c>
      <c r="AF2" s="4">
        <f t="array" ref="AF2">IFERROR(AVERAGE(SMALL(female4[[#This Row],[50]:[4IM]],_xlfn.SEQUENCE($AF$1))),"")</f>
        <v/>
      </c>
    </row>
    <row r="3">
      <c r="AE3" s="3" t="n"/>
    </row>
    <row r="4">
      <c r="AE4" s="3" t="n"/>
    </row>
    <row r="5">
      <c r="AE5" s="3" t="n"/>
    </row>
    <row r="6">
      <c r="AE6" s="3" t="n"/>
    </row>
    <row r="7">
      <c r="AE7" s="3" t="n"/>
    </row>
    <row r="8">
      <c r="AE8" s="3" t="n"/>
    </row>
    <row r="9">
      <c r="AE9" s="3" t="n"/>
    </row>
    <row r="10">
      <c r="AE10" s="3" t="n"/>
    </row>
    <row r="11">
      <c r="AE11" s="3" t="n"/>
    </row>
    <row r="12">
      <c r="AE12" s="3" t="n"/>
    </row>
    <row r="13">
      <c r="AE13" s="3" t="n"/>
    </row>
    <row r="14">
      <c r="AE14" s="3" t="n"/>
    </row>
    <row r="15">
      <c r="AE15" s="3" t="n"/>
    </row>
    <row r="16">
      <c r="AE16" s="3" t="n"/>
    </row>
    <row r="17">
      <c r="AE17" s="3" t="n"/>
    </row>
    <row r="18">
      <c r="AE18" s="3" t="n"/>
    </row>
    <row r="19">
      <c r="AE19" s="3" t="n"/>
    </row>
    <row r="20">
      <c r="AE20" s="3" t="n"/>
    </row>
    <row r="21">
      <c r="AE21" s="3" t="n"/>
    </row>
    <row r="22">
      <c r="AE22" s="3" t="n"/>
    </row>
    <row r="23">
      <c r="AE23" s="3" t="n"/>
    </row>
    <row r="24">
      <c r="AE24" s="3" t="n"/>
    </row>
    <row r="25">
      <c r="AE25" s="3" t="n"/>
    </row>
    <row r="26">
      <c r="AE26" s="3" t="n"/>
    </row>
    <row r="27">
      <c r="AE27" s="3" t="n"/>
    </row>
    <row r="28">
      <c r="AE28" s="3" t="n"/>
    </row>
    <row r="29">
      <c r="AE29" s="3" t="n"/>
    </row>
    <row r="30">
      <c r="AE30" s="3" t="n"/>
    </row>
    <row r="31">
      <c r="AE31" s="3" t="n"/>
    </row>
    <row r="32">
      <c r="AE32" s="3" t="n"/>
    </row>
    <row r="33">
      <c r="AE33" s="3" t="n"/>
    </row>
    <row r="34">
      <c r="AE34" s="3" t="n"/>
    </row>
    <row r="35">
      <c r="AE35" s="3" t="n"/>
    </row>
  </sheetData>
  <conditionalFormatting sqref="Q2:AD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Carson West</dc:creator>
  <dcterms:created xmlns:dcterms="http://purl.org/dc/terms/" xmlns:xsi="http://www.w3.org/2001/XMLSchema-instance" xsi:type="dcterms:W3CDTF">2023-10-24T18:48:37Z</dcterms:created>
  <dcterms:modified xmlns:dcterms="http://purl.org/dc/terms/" xmlns:xsi="http://www.w3.org/2001/XMLSchema-instance" xsi:type="dcterms:W3CDTF">2024-08-16T00:16:53Z</dcterms:modified>
  <cp:lastModifiedBy>Carson West</cp:lastModifiedBy>
</cp:coreProperties>
</file>