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OneDrive\Desktop\winmeets\cleaned_up\"/>
    </mc:Choice>
  </mc:AlternateContent>
  <xr:revisionPtr revIDLastSave="0" documentId="8_{69A5206F-13C3-4FF5-8C33-79A9FDC1E698}" xr6:coauthVersionLast="47" xr6:coauthVersionMax="47" xr10:uidLastSave="{00000000-0000-0000-0000-000000000000}"/>
  <bookViews>
    <workbookView xWindow="-28920" yWindow="-15" windowWidth="29040" windowHeight="15720" activeTab="4" xr2:uid="{00000000-000D-0000-FFFF-FFFF00000000}"/>
  </bookViews>
  <sheets>
    <sheet name="Time Sheet" sheetId="1" r:id="rId1"/>
    <sheet name="Girls SCY" sheetId="3" r:id="rId2"/>
    <sheet name="Boys SCY" sheetId="4" r:id="rId3"/>
    <sheet name="Boys LCM" sheetId="8" r:id="rId4"/>
    <sheet name="Girls LCM" sheetId="10" r:id="rId5"/>
    <sheet name="Explanation" sheetId="11" r:id="rId6"/>
    <sheet name="Cuts" sheetId="9" r:id="rId7"/>
    <sheet name="Combined LCM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0" l="1"/>
  <c r="P32" i="10" a="1"/>
  <c r="O32" i="10"/>
  <c r="O32" i="10" a="1"/>
  <c r="N32" i="10"/>
  <c r="AB32" i="10" s="1"/>
  <c r="N32" i="10" a="1"/>
  <c r="M32" i="10"/>
  <c r="M32" i="10" a="1"/>
  <c r="L32" i="10"/>
  <c r="L32" i="10" a="1"/>
  <c r="K32" i="10"/>
  <c r="K32" i="10" a="1"/>
  <c r="J32" i="10"/>
  <c r="J32" i="10" a="1"/>
  <c r="I32" i="10"/>
  <c r="I32" i="10" a="1"/>
  <c r="H32" i="10" a="1"/>
  <c r="H32" i="10" s="1"/>
  <c r="V32" i="10" s="1"/>
  <c r="G32" i="10"/>
  <c r="U32" i="10" s="1"/>
  <c r="G32" i="10" a="1"/>
  <c r="F32" i="10"/>
  <c r="T32" i="10" s="1"/>
  <c r="F32" i="10" a="1"/>
  <c r="E32" i="10" a="1"/>
  <c r="E32" i="10" s="1"/>
  <c r="D32" i="10" a="1"/>
  <c r="D32" i="10" s="1"/>
  <c r="C32" i="10" a="1"/>
  <c r="C32" i="10" s="1"/>
  <c r="P31" i="10" a="1"/>
  <c r="P31" i="10" s="1"/>
  <c r="O31" i="10"/>
  <c r="O31" i="10" a="1"/>
  <c r="N31" i="10" a="1"/>
  <c r="N31" i="10" s="1"/>
  <c r="AB31" i="10" s="1"/>
  <c r="M31" i="10" a="1"/>
  <c r="M31" i="10" s="1"/>
  <c r="L31" i="10" a="1"/>
  <c r="L31" i="10" s="1"/>
  <c r="K31" i="10"/>
  <c r="K31" i="10" a="1"/>
  <c r="J31" i="10" a="1"/>
  <c r="J31" i="10" s="1"/>
  <c r="I31" i="10" a="1"/>
  <c r="I31" i="10" s="1"/>
  <c r="H31" i="10" a="1"/>
  <c r="H31" i="10" s="1"/>
  <c r="V31" i="10" s="1"/>
  <c r="G31" i="10" a="1"/>
  <c r="G31" i="10" s="1"/>
  <c r="U31" i="10" s="1"/>
  <c r="F31" i="10" a="1"/>
  <c r="F31" i="10" s="1"/>
  <c r="E31" i="10" a="1"/>
  <c r="E31" i="10" s="1"/>
  <c r="D31" i="10" a="1"/>
  <c r="D31" i="10" s="1"/>
  <c r="C31" i="10" a="1"/>
  <c r="C31" i="10" s="1"/>
  <c r="P30" i="10"/>
  <c r="P30" i="10" a="1"/>
  <c r="O30" i="10"/>
  <c r="O30" i="10" a="1"/>
  <c r="N30" i="10"/>
  <c r="N30" i="10" a="1"/>
  <c r="M30" i="10"/>
  <c r="M30" i="10" a="1"/>
  <c r="L30" i="10" a="1"/>
  <c r="L30" i="10" s="1"/>
  <c r="K30" i="10"/>
  <c r="K30" i="10" a="1"/>
  <c r="J30" i="10"/>
  <c r="J30" i="10" a="1"/>
  <c r="I30" i="10"/>
  <c r="I30" i="10" a="1"/>
  <c r="H30" i="10" a="1"/>
  <c r="H30" i="10" s="1"/>
  <c r="V30" i="10" s="1"/>
  <c r="G30" i="10"/>
  <c r="U30" i="10" s="1"/>
  <c r="G30" i="10" a="1"/>
  <c r="F30" i="10"/>
  <c r="F30" i="10" a="1"/>
  <c r="E30" i="10" a="1"/>
  <c r="E30" i="10" s="1"/>
  <c r="D30" i="10" a="1"/>
  <c r="D30" i="10" s="1"/>
  <c r="C30" i="10"/>
  <c r="C30" i="10" a="1"/>
  <c r="P29" i="10" a="1"/>
  <c r="P29" i="10" s="1"/>
  <c r="AD29" i="10" s="1"/>
  <c r="O29" i="10" a="1"/>
  <c r="O29" i="10" s="1"/>
  <c r="N29" i="10" a="1"/>
  <c r="N29" i="10" s="1"/>
  <c r="AB29" i="10" s="1"/>
  <c r="M29" i="10" a="1"/>
  <c r="M29" i="10" s="1"/>
  <c r="AA29" i="10" s="1"/>
  <c r="L29" i="10" a="1"/>
  <c r="L29" i="10" s="1"/>
  <c r="Z29" i="10" s="1"/>
  <c r="K29" i="10" a="1"/>
  <c r="K29" i="10" s="1"/>
  <c r="Y29" i="10" s="1"/>
  <c r="J29" i="10" a="1"/>
  <c r="J29" i="10" s="1"/>
  <c r="I29" i="10" a="1"/>
  <c r="I29" i="10" s="1"/>
  <c r="H29" i="10" a="1"/>
  <c r="H29" i="10" s="1"/>
  <c r="G29" i="10" a="1"/>
  <c r="G29" i="10" s="1"/>
  <c r="U29" i="10" s="1"/>
  <c r="F29" i="10" a="1"/>
  <c r="F29" i="10" s="1"/>
  <c r="E29" i="10" a="1"/>
  <c r="E29" i="10" s="1"/>
  <c r="D29" i="10" a="1"/>
  <c r="D29" i="10" s="1"/>
  <c r="C29" i="10" a="1"/>
  <c r="C29" i="10" s="1"/>
  <c r="P28" i="10"/>
  <c r="P28" i="10" a="1"/>
  <c r="O28" i="10"/>
  <c r="O28" i="10" a="1"/>
  <c r="N28" i="10"/>
  <c r="AB28" i="10" s="1"/>
  <c r="N28" i="10" a="1"/>
  <c r="M28" i="10"/>
  <c r="M28" i="10" a="1"/>
  <c r="L28" i="10"/>
  <c r="L28" i="10" a="1"/>
  <c r="K28" i="10"/>
  <c r="K28" i="10" a="1"/>
  <c r="J28" i="10"/>
  <c r="J28" i="10" a="1"/>
  <c r="I28" i="10"/>
  <c r="I28" i="10" a="1"/>
  <c r="H28" i="10"/>
  <c r="V28" i="10" s="1"/>
  <c r="H28" i="10" a="1"/>
  <c r="G28" i="10"/>
  <c r="U28" i="10" s="1"/>
  <c r="G28" i="10" a="1"/>
  <c r="F28" i="10"/>
  <c r="F28" i="10" a="1"/>
  <c r="E28" i="10" a="1"/>
  <c r="E28" i="10" s="1"/>
  <c r="D28" i="10"/>
  <c r="D28" i="10" a="1"/>
  <c r="C28" i="10" a="1"/>
  <c r="C28" i="10" s="1"/>
  <c r="P27" i="10" a="1"/>
  <c r="P27" i="10" s="1"/>
  <c r="O27" i="10" a="1"/>
  <c r="O27" i="10" s="1"/>
  <c r="N27" i="10" a="1"/>
  <c r="N27" i="10" s="1"/>
  <c r="AB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 a="1"/>
  <c r="H27" i="10" s="1"/>
  <c r="V27" i="10" s="1"/>
  <c r="G27" i="10" a="1"/>
  <c r="G27" i="10" s="1"/>
  <c r="U27" i="10" s="1"/>
  <c r="F27" i="10" a="1"/>
  <c r="F27" i="10" s="1"/>
  <c r="E27" i="10" a="1"/>
  <c r="E27" i="10" s="1"/>
  <c r="D27" i="10" a="1"/>
  <c r="D27" i="10" s="1"/>
  <c r="C27" i="10" a="1"/>
  <c r="C27" i="10" s="1"/>
  <c r="P26" i="10"/>
  <c r="P26" i="10" a="1"/>
  <c r="O26" i="10"/>
  <c r="O26" i="10" a="1"/>
  <c r="N26" i="10"/>
  <c r="AB26" i="10" s="1"/>
  <c r="N26" i="10" a="1"/>
  <c r="M26" i="10"/>
  <c r="M26" i="10" a="1"/>
  <c r="L26" i="10"/>
  <c r="L26" i="10" a="1"/>
  <c r="K26" i="10"/>
  <c r="K26" i="10" a="1"/>
  <c r="J26" i="10"/>
  <c r="J26" i="10" a="1"/>
  <c r="I26" i="10"/>
  <c r="I26" i="10" a="1"/>
  <c r="H26" i="10" a="1"/>
  <c r="H26" i="10" s="1"/>
  <c r="G26" i="10"/>
  <c r="U26" i="10" s="1"/>
  <c r="G26" i="10" a="1"/>
  <c r="F26" i="10" a="1"/>
  <c r="F26" i="10" s="1"/>
  <c r="E26" i="10"/>
  <c r="E26" i="10" a="1"/>
  <c r="D26" i="10" a="1"/>
  <c r="D26" i="10" s="1"/>
  <c r="C26" i="10" a="1"/>
  <c r="C26" i="10" s="1"/>
  <c r="P25" i="10" a="1"/>
  <c r="P25" i="10" s="1"/>
  <c r="O25" i="10"/>
  <c r="O25" i="10" a="1"/>
  <c r="N25" i="10"/>
  <c r="AB25" i="10" s="1"/>
  <c r="N25" i="10" a="1"/>
  <c r="M25" i="10" a="1"/>
  <c r="M25" i="10" s="1"/>
  <c r="L25" i="10" a="1"/>
  <c r="L25" i="10" s="1"/>
  <c r="K25" i="10" a="1"/>
  <c r="K25" i="10" s="1"/>
  <c r="J25" i="10" a="1"/>
  <c r="J25" i="10" s="1"/>
  <c r="I25" i="10" a="1"/>
  <c r="I25" i="10" s="1"/>
  <c r="H25" i="10" a="1"/>
  <c r="H25" i="10" s="1"/>
  <c r="V25" i="10" s="1"/>
  <c r="G25" i="10" a="1"/>
  <c r="G25" i="10" s="1"/>
  <c r="U25" i="10" s="1"/>
  <c r="F25" i="10" a="1"/>
  <c r="F25" i="10" s="1"/>
  <c r="E25" i="10" a="1"/>
  <c r="E25" i="10" s="1"/>
  <c r="D25" i="10" a="1"/>
  <c r="D25" i="10" s="1"/>
  <c r="C25" i="10" a="1"/>
  <c r="C25" i="10" s="1"/>
  <c r="P24" i="10"/>
  <c r="P24" i="10" a="1"/>
  <c r="O24" i="10"/>
  <c r="O24" i="10" a="1"/>
  <c r="N24" i="10"/>
  <c r="N24" i="10" a="1"/>
  <c r="M24" i="10"/>
  <c r="M24" i="10" a="1"/>
  <c r="L24" i="10"/>
  <c r="L24" i="10" a="1"/>
  <c r="K24" i="10"/>
  <c r="K24" i="10" a="1"/>
  <c r="J24" i="10"/>
  <c r="J24" i="10" a="1"/>
  <c r="I24" i="10"/>
  <c r="I24" i="10" a="1"/>
  <c r="H24" i="10" a="1"/>
  <c r="H24" i="10" s="1"/>
  <c r="G24" i="10"/>
  <c r="G24" i="10" a="1"/>
  <c r="F24" i="10"/>
  <c r="F24" i="10" a="1"/>
  <c r="E24" i="10" a="1"/>
  <c r="E24" i="10" s="1"/>
  <c r="D24" i="10" a="1"/>
  <c r="D24" i="10" s="1"/>
  <c r="C24" i="10" a="1"/>
  <c r="C24" i="10" s="1"/>
  <c r="P23" i="10" a="1"/>
  <c r="P23" i="10" s="1"/>
  <c r="O23" i="10"/>
  <c r="O23" i="10" a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 a="1"/>
  <c r="H23" i="10" s="1"/>
  <c r="V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P22" i="10"/>
  <c r="P22" i="10" a="1"/>
  <c r="O22" i="10"/>
  <c r="O22" i="10" a="1"/>
  <c r="N22" i="10"/>
  <c r="AB22" i="10" s="1"/>
  <c r="N22" i="10" a="1"/>
  <c r="M22" i="10"/>
  <c r="M22" i="10" a="1"/>
  <c r="L22" i="10"/>
  <c r="L22" i="10" a="1"/>
  <c r="K22" i="10"/>
  <c r="K22" i="10" a="1"/>
  <c r="J22" i="10"/>
  <c r="J22" i="10" a="1"/>
  <c r="I22" i="10"/>
  <c r="I22" i="10" a="1"/>
  <c r="H22" i="10" a="1"/>
  <c r="H22" i="10" s="1"/>
  <c r="V22" i="10" s="1"/>
  <c r="G22" i="10"/>
  <c r="U22" i="10" s="1"/>
  <c r="G22" i="10" a="1"/>
  <c r="F22" i="10"/>
  <c r="F22" i="10" a="1"/>
  <c r="E22" i="10" a="1"/>
  <c r="E22" i="10" s="1"/>
  <c r="D22" i="10" a="1"/>
  <c r="D22" i="10" s="1"/>
  <c r="C22" i="10"/>
  <c r="C22" i="10" a="1"/>
  <c r="P21" i="10" a="1"/>
  <c r="P21" i="10" s="1"/>
  <c r="O21" i="10" a="1"/>
  <c r="O21" i="10" s="1"/>
  <c r="N21" i="10" a="1"/>
  <c r="N21" i="10" s="1"/>
  <c r="AB21" i="10" s="1"/>
  <c r="M21" i="10" a="1"/>
  <c r="M21" i="10" s="1"/>
  <c r="L21" i="10" a="1"/>
  <c r="L21" i="10" s="1"/>
  <c r="Z21" i="10" s="1"/>
  <c r="K21" i="10" a="1"/>
  <c r="K21" i="10" s="1"/>
  <c r="J21" i="10" a="1"/>
  <c r="J21" i="10" s="1"/>
  <c r="I21" i="10" a="1"/>
  <c r="I21" i="10" s="1"/>
  <c r="H21" i="10" a="1"/>
  <c r="H21" i="10" s="1"/>
  <c r="V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P20" i="10"/>
  <c r="P20" i="10" a="1"/>
  <c r="O20" i="10"/>
  <c r="O20" i="10" a="1"/>
  <c r="N20" i="10"/>
  <c r="AB20" i="10" s="1"/>
  <c r="N20" i="10" a="1"/>
  <c r="M20" i="10"/>
  <c r="M20" i="10" a="1"/>
  <c r="L20" i="10"/>
  <c r="L20" i="10" a="1"/>
  <c r="K20" i="10"/>
  <c r="K20" i="10" a="1"/>
  <c r="J20" i="10"/>
  <c r="J20" i="10" a="1"/>
  <c r="I20" i="10" a="1"/>
  <c r="I20" i="10" s="1"/>
  <c r="H20" i="10"/>
  <c r="H20" i="10" a="1"/>
  <c r="G20" i="10"/>
  <c r="G20" i="10" a="1"/>
  <c r="F20" i="10"/>
  <c r="F20" i="10" a="1"/>
  <c r="E20" i="10" a="1"/>
  <c r="E20" i="10" s="1"/>
  <c r="D20" i="10"/>
  <c r="D20" i="10" a="1"/>
  <c r="C20" i="10" a="1"/>
  <c r="C20" i="10" s="1"/>
  <c r="P19" i="10" a="1"/>
  <c r="P19" i="10" s="1"/>
  <c r="O19" i="10" a="1"/>
  <c r="O19" i="10" s="1"/>
  <c r="N19" i="10" a="1"/>
  <c r="N19" i="10" s="1"/>
  <c r="M19" i="10"/>
  <c r="M19" i="10" a="1"/>
  <c r="L19" i="10" a="1"/>
  <c r="L19" i="10" s="1"/>
  <c r="K19" i="10" a="1"/>
  <c r="K19" i="10" s="1"/>
  <c r="J19" i="10" a="1"/>
  <c r="J19" i="10" s="1"/>
  <c r="X19" i="10" s="1"/>
  <c r="I19" i="10" a="1"/>
  <c r="I19" i="10" s="1"/>
  <c r="H19" i="10" a="1"/>
  <c r="H19" i="10" s="1"/>
  <c r="V19" i="10" s="1"/>
  <c r="G19" i="10" a="1"/>
  <c r="G19" i="10" s="1"/>
  <c r="F19" i="10" a="1"/>
  <c r="F19" i="10" s="1"/>
  <c r="E19" i="10" a="1"/>
  <c r="E19" i="10" s="1"/>
  <c r="D19" i="10" a="1"/>
  <c r="D19" i="10" s="1"/>
  <c r="C19" i="10" a="1"/>
  <c r="C19" i="10" s="1"/>
  <c r="P18" i="10"/>
  <c r="P18" i="10" a="1"/>
  <c r="O18" i="10"/>
  <c r="O18" i="10" a="1"/>
  <c r="N18" i="10"/>
  <c r="N18" i="10" a="1"/>
  <c r="M18" i="10"/>
  <c r="M18" i="10" a="1"/>
  <c r="L18" i="10" a="1"/>
  <c r="L18" i="10" s="1"/>
  <c r="K18" i="10"/>
  <c r="K18" i="10" a="1"/>
  <c r="J18" i="10"/>
  <c r="J18" i="10" a="1"/>
  <c r="I18" i="10"/>
  <c r="I18" i="10" a="1"/>
  <c r="H18" i="10" a="1"/>
  <c r="H18" i="10" s="1"/>
  <c r="V18" i="10" s="1"/>
  <c r="G18" i="10"/>
  <c r="G18" i="10" a="1"/>
  <c r="F18" i="10" a="1"/>
  <c r="F18" i="10" s="1"/>
  <c r="E18" i="10"/>
  <c r="E18" i="10" a="1"/>
  <c r="D18" i="10" a="1"/>
  <c r="D18" i="10" s="1"/>
  <c r="C18" i="10" a="1"/>
  <c r="C18" i="10" s="1"/>
  <c r="P17" i="10" a="1"/>
  <c r="P17" i="10" s="1"/>
  <c r="AD17" i="10" s="1"/>
  <c r="O17" i="10" a="1"/>
  <c r="O17" i="10" s="1"/>
  <c r="N17" i="10"/>
  <c r="AB17" i="10" s="1"/>
  <c r="N17" i="10" a="1"/>
  <c r="M17" i="10" a="1"/>
  <c r="M17" i="10" s="1"/>
  <c r="L17" i="10" a="1"/>
  <c r="L17" i="10" s="1"/>
  <c r="K17" i="10" a="1"/>
  <c r="K17" i="10" s="1"/>
  <c r="J17" i="10"/>
  <c r="J17" i="10" a="1"/>
  <c r="I17" i="10" a="1"/>
  <c r="I17" i="10" s="1"/>
  <c r="H17" i="10" a="1"/>
  <c r="H17" i="10" s="1"/>
  <c r="V17" i="10" s="1"/>
  <c r="G17" i="10" a="1"/>
  <c r="G17" i="10" s="1"/>
  <c r="F17" i="10" a="1"/>
  <c r="F17" i="10" s="1"/>
  <c r="E17" i="10" a="1"/>
  <c r="E17" i="10" s="1"/>
  <c r="D17" i="10" a="1"/>
  <c r="D17" i="10" s="1"/>
  <c r="C17" i="10" a="1"/>
  <c r="C17" i="10" s="1"/>
  <c r="P16" i="10"/>
  <c r="P16" i="10" a="1"/>
  <c r="O16" i="10"/>
  <c r="O16" i="10" a="1"/>
  <c r="N16" i="10"/>
  <c r="AB16" i="10" s="1"/>
  <c r="N16" i="10" a="1"/>
  <c r="M16" i="10"/>
  <c r="M16" i="10" a="1"/>
  <c r="L16" i="10" a="1"/>
  <c r="L16" i="10" s="1"/>
  <c r="Z16" i="10" s="1"/>
  <c r="K16" i="10"/>
  <c r="K16" i="10" a="1"/>
  <c r="J16" i="10"/>
  <c r="J16" i="10" a="1"/>
  <c r="I16" i="10" a="1"/>
  <c r="I16" i="10" s="1"/>
  <c r="W16" i="10" s="1"/>
  <c r="H16" i="10" a="1"/>
  <c r="H16" i="10" s="1"/>
  <c r="V16" i="10" s="1"/>
  <c r="G16" i="10"/>
  <c r="G16" i="10" a="1"/>
  <c r="F16" i="10"/>
  <c r="F16" i="10" a="1"/>
  <c r="E16" i="10"/>
  <c r="E16" i="10" a="1"/>
  <c r="D16" i="10" a="1"/>
  <c r="D16" i="10" s="1"/>
  <c r="R16" i="10" s="1"/>
  <c r="C16" i="10" a="1"/>
  <c r="C16" i="10" s="1"/>
  <c r="Q16" i="10" s="1"/>
  <c r="P15" i="10" a="1"/>
  <c r="P15" i="10" s="1"/>
  <c r="AD15" i="10" s="1"/>
  <c r="O15" i="10"/>
  <c r="O15" i="10" a="1"/>
  <c r="N15" i="10"/>
  <c r="AB15" i="10" s="1"/>
  <c r="N15" i="10" a="1"/>
  <c r="M15" i="10" a="1"/>
  <c r="M15" i="10" s="1"/>
  <c r="AA15" i="10" s="1"/>
  <c r="L15" i="10" a="1"/>
  <c r="L15" i="10" s="1"/>
  <c r="K15" i="10"/>
  <c r="Y15" i="10" s="1"/>
  <c r="K15" i="10" a="1"/>
  <c r="J15" i="10"/>
  <c r="J15" i="10" a="1"/>
  <c r="I15" i="10" a="1"/>
  <c r="I15" i="10" s="1"/>
  <c r="W15" i="10" s="1"/>
  <c r="H15" i="10" a="1"/>
  <c r="H15" i="10" s="1"/>
  <c r="V15" i="10" s="1"/>
  <c r="G15" i="10" a="1"/>
  <c r="G15" i="10" s="1"/>
  <c r="U15" i="10" s="1"/>
  <c r="F15" i="10" a="1"/>
  <c r="F15" i="10" s="1"/>
  <c r="T15" i="10" s="1"/>
  <c r="E15" i="10" a="1"/>
  <c r="E15" i="10" s="1"/>
  <c r="S15" i="10" s="1"/>
  <c r="D15" i="10" a="1"/>
  <c r="D15" i="10" s="1"/>
  <c r="R15" i="10" s="1"/>
  <c r="C15" i="10"/>
  <c r="Q15" i="10" s="1"/>
  <c r="C15" i="10" a="1"/>
  <c r="P14" i="10" a="1"/>
  <c r="P14" i="10" s="1"/>
  <c r="AD14" i="10" s="1"/>
  <c r="O14" i="10" a="1"/>
  <c r="O14" i="10" s="1"/>
  <c r="AC14" i="10" s="1"/>
  <c r="N14" i="10" a="1"/>
  <c r="N14" i="10" s="1"/>
  <c r="AB14" i="10" s="1"/>
  <c r="M14" i="10" a="1"/>
  <c r="M14" i="10" s="1"/>
  <c r="AA14" i="10" s="1"/>
  <c r="L14" i="10" a="1"/>
  <c r="L14" i="10" s="1"/>
  <c r="Z14" i="10" s="1"/>
  <c r="K14" i="10" a="1"/>
  <c r="K14" i="10" s="1"/>
  <c r="Y14" i="10" s="1"/>
  <c r="J14" i="10" a="1"/>
  <c r="J14" i="10" s="1"/>
  <c r="X14" i="10" s="1"/>
  <c r="I14" i="10" a="1"/>
  <c r="I14" i="10" s="1"/>
  <c r="W14" i="10" s="1"/>
  <c r="H14" i="10" a="1"/>
  <c r="H14" i="10" s="1"/>
  <c r="V14" i="10" s="1"/>
  <c r="G14" i="10" a="1"/>
  <c r="G14" i="10" s="1"/>
  <c r="U14" i="10" s="1"/>
  <c r="F14" i="10" a="1"/>
  <c r="F14" i="10" s="1"/>
  <c r="T14" i="10" s="1"/>
  <c r="E14" i="10" a="1"/>
  <c r="E14" i="10" s="1"/>
  <c r="S14" i="10" s="1"/>
  <c r="D14" i="10" a="1"/>
  <c r="D14" i="10" s="1"/>
  <c r="R14" i="10" s="1"/>
  <c r="C14" i="10" a="1"/>
  <c r="C14" i="10" s="1"/>
  <c r="Q14" i="10" s="1"/>
  <c r="P13" i="10"/>
  <c r="P13" i="10" a="1"/>
  <c r="O13" i="10"/>
  <c r="AC13" i="10" s="1"/>
  <c r="O13" i="10" a="1"/>
  <c r="N13" i="10"/>
  <c r="AB13" i="10" s="1"/>
  <c r="N13" i="10" a="1"/>
  <c r="M13" i="10"/>
  <c r="AA13" i="10" s="1"/>
  <c r="M13" i="10" a="1"/>
  <c r="L13" i="10"/>
  <c r="L13" i="10" a="1"/>
  <c r="K13" i="10"/>
  <c r="Y13" i="10" s="1"/>
  <c r="K13" i="10" a="1"/>
  <c r="J13" i="10"/>
  <c r="X13" i="10" s="1"/>
  <c r="J13" i="10" a="1"/>
  <c r="I13" i="10"/>
  <c r="W13" i="10" s="1"/>
  <c r="I13" i="10" a="1"/>
  <c r="H13" i="10"/>
  <c r="H13" i="10" a="1"/>
  <c r="G13" i="10" a="1"/>
  <c r="G13" i="10" s="1"/>
  <c r="U13" i="10" s="1"/>
  <c r="F13" i="10"/>
  <c r="T13" i="10" s="1"/>
  <c r="F13" i="10" a="1"/>
  <c r="E13" i="10"/>
  <c r="S13" i="10" s="1"/>
  <c r="E13" i="10" a="1"/>
  <c r="D13" i="10" a="1"/>
  <c r="D13" i="10" s="1"/>
  <c r="R13" i="10" s="1"/>
  <c r="C13" i="10" a="1"/>
  <c r="C13" i="10" s="1"/>
  <c r="Q13" i="10" s="1"/>
  <c r="P12" i="10" a="1"/>
  <c r="P12" i="10" s="1"/>
  <c r="AD12" i="10" s="1"/>
  <c r="O12" i="10" a="1"/>
  <c r="O12" i="10" s="1"/>
  <c r="AC12" i="10" s="1"/>
  <c r="N12" i="10" a="1"/>
  <c r="N12" i="10" s="1"/>
  <c r="AB12" i="10" s="1"/>
  <c r="M12" i="10" a="1"/>
  <c r="M12" i="10" s="1"/>
  <c r="AA12" i="10" s="1"/>
  <c r="L12" i="10" a="1"/>
  <c r="L12" i="10" s="1"/>
  <c r="Z12" i="10" s="1"/>
  <c r="K12" i="10" a="1"/>
  <c r="K12" i="10" s="1"/>
  <c r="Y12" i="10" s="1"/>
  <c r="J12" i="10" a="1"/>
  <c r="J12" i="10" s="1"/>
  <c r="X12" i="10" s="1"/>
  <c r="I12" i="10" a="1"/>
  <c r="I12" i="10" s="1"/>
  <c r="W12" i="10" s="1"/>
  <c r="H12" i="10" a="1"/>
  <c r="H12" i="10" s="1"/>
  <c r="V12" i="10" s="1"/>
  <c r="G12" i="10" a="1"/>
  <c r="G12" i="10" s="1"/>
  <c r="U12" i="10" s="1"/>
  <c r="F12" i="10" a="1"/>
  <c r="F12" i="10" s="1"/>
  <c r="T12" i="10" s="1"/>
  <c r="E12" i="10" a="1"/>
  <c r="E12" i="10" s="1"/>
  <c r="S12" i="10" s="1"/>
  <c r="D12" i="10" a="1"/>
  <c r="D12" i="10" s="1"/>
  <c r="R12" i="10" s="1"/>
  <c r="C12" i="10" a="1"/>
  <c r="C12" i="10" s="1"/>
  <c r="Q12" i="10" s="1"/>
  <c r="P11" i="10"/>
  <c r="P11" i="10" a="1"/>
  <c r="O11" i="10"/>
  <c r="AC11" i="10" s="1"/>
  <c r="O11" i="10" a="1"/>
  <c r="N11" i="10"/>
  <c r="AB11" i="10" s="1"/>
  <c r="N11" i="10" a="1"/>
  <c r="M11" i="10"/>
  <c r="AA11" i="10" s="1"/>
  <c r="M11" i="10" a="1"/>
  <c r="L11" i="10" a="1"/>
  <c r="L11" i="10" s="1"/>
  <c r="Z11" i="10" s="1"/>
  <c r="K11" i="10"/>
  <c r="Y11" i="10" s="1"/>
  <c r="K11" i="10" a="1"/>
  <c r="J11" i="10"/>
  <c r="X11" i="10" s="1"/>
  <c r="J11" i="10" a="1"/>
  <c r="I11" i="10"/>
  <c r="W11" i="10" s="1"/>
  <c r="I11" i="10" a="1"/>
  <c r="H11" i="10" a="1"/>
  <c r="H11" i="10" s="1"/>
  <c r="V11" i="10" s="1"/>
  <c r="G11" i="10"/>
  <c r="U11" i="10" s="1"/>
  <c r="G11" i="10" a="1"/>
  <c r="F11" i="10"/>
  <c r="T11" i="10" s="1"/>
  <c r="F11" i="10" a="1"/>
  <c r="E11" i="10" a="1"/>
  <c r="E11" i="10" s="1"/>
  <c r="S11" i="10" s="1"/>
  <c r="D11" i="10" a="1"/>
  <c r="D11" i="10" s="1"/>
  <c r="R11" i="10" s="1"/>
  <c r="C11" i="10"/>
  <c r="Q11" i="10" s="1"/>
  <c r="C11" i="10" a="1"/>
  <c r="P10" i="10" a="1"/>
  <c r="P10" i="10" s="1"/>
  <c r="AD10" i="10" s="1"/>
  <c r="O10" i="10" a="1"/>
  <c r="O10" i="10" s="1"/>
  <c r="AC10" i="10" s="1"/>
  <c r="N10" i="10"/>
  <c r="AB10" i="10" s="1"/>
  <c r="N10" i="10" a="1"/>
  <c r="M10" i="10" a="1"/>
  <c r="M10" i="10" s="1"/>
  <c r="AA10" i="10" s="1"/>
  <c r="L10" i="10" a="1"/>
  <c r="L10" i="10" s="1"/>
  <c r="Z10" i="10" s="1"/>
  <c r="K10" i="10" a="1"/>
  <c r="K10" i="10" s="1"/>
  <c r="Y10" i="10" s="1"/>
  <c r="J10" i="10" a="1"/>
  <c r="J10" i="10" s="1"/>
  <c r="X10" i="10" s="1"/>
  <c r="I10" i="10" a="1"/>
  <c r="I10" i="10" s="1"/>
  <c r="W10" i="10" s="1"/>
  <c r="H10" i="10" a="1"/>
  <c r="H10" i="10" s="1"/>
  <c r="V10" i="10" s="1"/>
  <c r="G10" i="10" a="1"/>
  <c r="G10" i="10" s="1"/>
  <c r="U10" i="10" s="1"/>
  <c r="F10" i="10" a="1"/>
  <c r="F10" i="10" s="1"/>
  <c r="T10" i="10" s="1"/>
  <c r="E10" i="10" a="1"/>
  <c r="E10" i="10" s="1"/>
  <c r="S10" i="10" s="1"/>
  <c r="D10" i="10" a="1"/>
  <c r="D10" i="10" s="1"/>
  <c r="R10" i="10" s="1"/>
  <c r="C10" i="10" a="1"/>
  <c r="C10" i="10" s="1"/>
  <c r="Q10" i="10" s="1"/>
  <c r="V9" i="10"/>
  <c r="P9" i="10"/>
  <c r="P9" i="10" a="1"/>
  <c r="O9" i="10"/>
  <c r="AC9" i="10" s="1"/>
  <c r="O9" i="10" a="1"/>
  <c r="N9" i="10"/>
  <c r="AB9" i="10" s="1"/>
  <c r="N9" i="10" a="1"/>
  <c r="M9" i="10"/>
  <c r="AA9" i="10" s="1"/>
  <c r="M9" i="10" a="1"/>
  <c r="L9" i="10"/>
  <c r="L9" i="10" a="1"/>
  <c r="K9" i="10"/>
  <c r="Y9" i="10" s="1"/>
  <c r="K9" i="10" a="1"/>
  <c r="J9" i="10"/>
  <c r="J9" i="10" a="1"/>
  <c r="I9" i="10"/>
  <c r="W9" i="10" s="1"/>
  <c r="I9" i="10" a="1"/>
  <c r="H9" i="10"/>
  <c r="H9" i="10" a="1"/>
  <c r="G9" i="10"/>
  <c r="U9" i="10" s="1"/>
  <c r="G9" i="10" a="1"/>
  <c r="F9" i="10"/>
  <c r="T9" i="10" s="1"/>
  <c r="F9" i="10" a="1"/>
  <c r="E9" i="10" a="1"/>
  <c r="E9" i="10" s="1"/>
  <c r="S9" i="10" s="1"/>
  <c r="D9" i="10" a="1"/>
  <c r="D9" i="10" s="1"/>
  <c r="R9" i="10" s="1"/>
  <c r="C9" i="10"/>
  <c r="Q9" i="10" s="1"/>
  <c r="C9" i="10" a="1"/>
  <c r="P8" i="10" a="1"/>
  <c r="P8" i="10" s="1"/>
  <c r="AD8" i="10" s="1"/>
  <c r="O8" i="10"/>
  <c r="AC8" i="10" s="1"/>
  <c r="O8" i="10" a="1"/>
  <c r="N8" i="10" a="1"/>
  <c r="N8" i="10" s="1"/>
  <c r="AB8" i="10" s="1"/>
  <c r="M8" i="10" a="1"/>
  <c r="M8" i="10" s="1"/>
  <c r="AA8" i="10" s="1"/>
  <c r="L8" i="10" a="1"/>
  <c r="L8" i="10" s="1"/>
  <c r="Z8" i="10" s="1"/>
  <c r="K8" i="10" a="1"/>
  <c r="K8" i="10" s="1"/>
  <c r="Y8" i="10" s="1"/>
  <c r="J8" i="10" a="1"/>
  <c r="J8" i="10" s="1"/>
  <c r="X8" i="10" s="1"/>
  <c r="I8" i="10" a="1"/>
  <c r="I8" i="10" s="1"/>
  <c r="W8" i="10" s="1"/>
  <c r="H8" i="10" a="1"/>
  <c r="H8" i="10" s="1"/>
  <c r="V8" i="10" s="1"/>
  <c r="G8" i="10" a="1"/>
  <c r="G8" i="10" s="1"/>
  <c r="U8" i="10" s="1"/>
  <c r="F8" i="10" a="1"/>
  <c r="F8" i="10" s="1"/>
  <c r="T8" i="10" s="1"/>
  <c r="E8" i="10" a="1"/>
  <c r="E8" i="10" s="1"/>
  <c r="S8" i="10" s="1"/>
  <c r="D8" i="10" a="1"/>
  <c r="D8" i="10" s="1"/>
  <c r="R8" i="10" s="1"/>
  <c r="C8" i="10" a="1"/>
  <c r="C8" i="10" s="1"/>
  <c r="Q8" i="10" s="1"/>
  <c r="P7" i="10"/>
  <c r="AD7" i="10" s="1"/>
  <c r="P7" i="10" a="1"/>
  <c r="O7" i="10"/>
  <c r="AC7" i="10" s="1"/>
  <c r="O7" i="10" a="1"/>
  <c r="N7" i="10"/>
  <c r="AB7" i="10" s="1"/>
  <c r="N7" i="10" a="1"/>
  <c r="M7" i="10"/>
  <c r="AA7" i="10" s="1"/>
  <c r="M7" i="10" a="1"/>
  <c r="L7" i="10"/>
  <c r="L7" i="10" a="1"/>
  <c r="K7" i="10"/>
  <c r="Y7" i="10" s="1"/>
  <c r="K7" i="10" a="1"/>
  <c r="J7" i="10"/>
  <c r="X7" i="10" s="1"/>
  <c r="J7" i="10" a="1"/>
  <c r="I7" i="10"/>
  <c r="W7" i="10" s="1"/>
  <c r="I7" i="10" a="1"/>
  <c r="H7" i="10"/>
  <c r="V7" i="10" s="1"/>
  <c r="H7" i="10" a="1"/>
  <c r="G7" i="10"/>
  <c r="U7" i="10" s="1"/>
  <c r="G7" i="10" a="1"/>
  <c r="F7" i="10"/>
  <c r="T7" i="10" s="1"/>
  <c r="F7" i="10" a="1"/>
  <c r="E7" i="10"/>
  <c r="S7" i="10" s="1"/>
  <c r="E7" i="10" a="1"/>
  <c r="D7" i="10"/>
  <c r="D7" i="10" a="1"/>
  <c r="C7" i="10" a="1"/>
  <c r="C7" i="10" s="1"/>
  <c r="Q7" i="10" s="1"/>
  <c r="P6" i="10" a="1"/>
  <c r="P6" i="10" s="1"/>
  <c r="AD6" i="10" s="1"/>
  <c r="O6" i="10" a="1"/>
  <c r="O6" i="10" s="1"/>
  <c r="AC6" i="10" s="1"/>
  <c r="N6" i="10" a="1"/>
  <c r="N6" i="10" s="1"/>
  <c r="AB6" i="10" s="1"/>
  <c r="M6" i="10" a="1"/>
  <c r="M6" i="10" s="1"/>
  <c r="AA6" i="10" s="1"/>
  <c r="L6" i="10" a="1"/>
  <c r="L6" i="10" s="1"/>
  <c r="Z6" i="10" s="1"/>
  <c r="K6" i="10" a="1"/>
  <c r="K6" i="10" s="1"/>
  <c r="Y6" i="10" s="1"/>
  <c r="J6" i="10" a="1"/>
  <c r="J6" i="10" s="1"/>
  <c r="X6" i="10" s="1"/>
  <c r="I6" i="10" a="1"/>
  <c r="I6" i="10" s="1"/>
  <c r="W6" i="10" s="1"/>
  <c r="H6" i="10" a="1"/>
  <c r="H6" i="10" s="1"/>
  <c r="V6" i="10" s="1"/>
  <c r="G6" i="10" a="1"/>
  <c r="G6" i="10" s="1"/>
  <c r="U6" i="10" s="1"/>
  <c r="F6" i="10" a="1"/>
  <c r="F6" i="10" s="1"/>
  <c r="T6" i="10" s="1"/>
  <c r="E6" i="10" a="1"/>
  <c r="E6" i="10" s="1"/>
  <c r="S6" i="10" s="1"/>
  <c r="D6" i="10" a="1"/>
  <c r="D6" i="10" s="1"/>
  <c r="R6" i="10" s="1"/>
  <c r="C6" i="10" a="1"/>
  <c r="C6" i="10" s="1"/>
  <c r="Q6" i="10" s="1"/>
  <c r="P5" i="10"/>
  <c r="P5" i="10" a="1"/>
  <c r="O5" i="10"/>
  <c r="AC5" i="10" s="1"/>
  <c r="O5" i="10" a="1"/>
  <c r="N5" i="10"/>
  <c r="AB5" i="10" s="1"/>
  <c r="N5" i="10" a="1"/>
  <c r="M5" i="10"/>
  <c r="AA5" i="10" s="1"/>
  <c r="M5" i="10" a="1"/>
  <c r="L5" i="10"/>
  <c r="L5" i="10" a="1"/>
  <c r="K5" i="10"/>
  <c r="Y5" i="10" s="1"/>
  <c r="K5" i="10" a="1"/>
  <c r="J5" i="10"/>
  <c r="X5" i="10" s="1"/>
  <c r="J5" i="10" a="1"/>
  <c r="I5" i="10"/>
  <c r="W5" i="10" s="1"/>
  <c r="I5" i="10" a="1"/>
  <c r="H5" i="10" a="1"/>
  <c r="H5" i="10" s="1"/>
  <c r="V5" i="10" s="1"/>
  <c r="G5" i="10"/>
  <c r="U5" i="10" s="1"/>
  <c r="G5" i="10" a="1"/>
  <c r="F5" i="10"/>
  <c r="T5" i="10" s="1"/>
  <c r="F5" i="10" a="1"/>
  <c r="E5" i="10"/>
  <c r="S5" i="10" s="1"/>
  <c r="E5" i="10" a="1"/>
  <c r="D5" i="10" a="1"/>
  <c r="D5" i="10" s="1"/>
  <c r="R5" i="10" s="1"/>
  <c r="C5" i="10"/>
  <c r="Q5" i="10" s="1"/>
  <c r="C5" i="10" a="1"/>
  <c r="P4" i="10" a="1"/>
  <c r="P4" i="10" s="1"/>
  <c r="AD4" i="10" s="1"/>
  <c r="O4" i="10" a="1"/>
  <c r="O4" i="10" s="1"/>
  <c r="AC4" i="10" s="1"/>
  <c r="N4" i="10" a="1"/>
  <c r="N4" i="10" s="1"/>
  <c r="AB4" i="10" s="1"/>
  <c r="M4" i="10" a="1"/>
  <c r="M4" i="10" s="1"/>
  <c r="AA4" i="10" s="1"/>
  <c r="L4" i="10" a="1"/>
  <c r="L4" i="10" s="1"/>
  <c r="Z4" i="10" s="1"/>
  <c r="K4" i="10" a="1"/>
  <c r="K4" i="10" s="1"/>
  <c r="Y4" i="10" s="1"/>
  <c r="J4" i="10" a="1"/>
  <c r="J4" i="10" s="1"/>
  <c r="X4" i="10" s="1"/>
  <c r="I4" i="10" a="1"/>
  <c r="I4" i="10" s="1"/>
  <c r="W4" i="10" s="1"/>
  <c r="H4" i="10" a="1"/>
  <c r="H4" i="10" s="1"/>
  <c r="V4" i="10" s="1"/>
  <c r="G4" i="10" a="1"/>
  <c r="G4" i="10" s="1"/>
  <c r="U4" i="10" s="1"/>
  <c r="F4" i="10" a="1"/>
  <c r="F4" i="10" s="1"/>
  <c r="T4" i="10" s="1"/>
  <c r="E4" i="10" a="1"/>
  <c r="E4" i="10" s="1"/>
  <c r="S4" i="10" s="1"/>
  <c r="D4" i="10" a="1"/>
  <c r="D4" i="10" s="1"/>
  <c r="R4" i="10" s="1"/>
  <c r="C4" i="10" a="1"/>
  <c r="C4" i="10" s="1"/>
  <c r="Q4" i="10" s="1"/>
  <c r="AD3" i="10"/>
  <c r="AB3" i="10"/>
  <c r="Z3" i="10"/>
  <c r="X3" i="10"/>
  <c r="V3" i="10"/>
  <c r="T3" i="10"/>
  <c r="R3" i="10"/>
  <c r="P3" i="10"/>
  <c r="P3" i="10" a="1"/>
  <c r="O3" i="10"/>
  <c r="AC3" i="10" s="1"/>
  <c r="O3" i="10" a="1"/>
  <c r="N3" i="10"/>
  <c r="N3" i="10" a="1"/>
  <c r="M3" i="10"/>
  <c r="AA3" i="10" s="1"/>
  <c r="M3" i="10" a="1"/>
  <c r="L3" i="10"/>
  <c r="L3" i="10" a="1"/>
  <c r="K3" i="10"/>
  <c r="Y3" i="10" s="1"/>
  <c r="K3" i="10" a="1"/>
  <c r="J3" i="10"/>
  <c r="J3" i="10" a="1"/>
  <c r="I3" i="10"/>
  <c r="W3" i="10" s="1"/>
  <c r="I3" i="10" a="1"/>
  <c r="H3" i="10"/>
  <c r="H3" i="10" a="1"/>
  <c r="G3" i="10"/>
  <c r="U3" i="10" s="1"/>
  <c r="G3" i="10" a="1"/>
  <c r="F3" i="10"/>
  <c r="F3" i="10" a="1"/>
  <c r="E3" i="10"/>
  <c r="S3" i="10" s="1"/>
  <c r="E3" i="10" a="1"/>
  <c r="D3" i="10"/>
  <c r="D3" i="10" a="1"/>
  <c r="C3" i="10"/>
  <c r="Q3" i="10" s="1"/>
  <c r="AE3" i="10" s="1"/>
  <c r="C3" i="10" a="1"/>
  <c r="AD2" i="10"/>
  <c r="AC2" i="10"/>
  <c r="AB2" i="10"/>
  <c r="AA2" i="10"/>
  <c r="Z2" i="10"/>
  <c r="Y2" i="10"/>
  <c r="W2" i="10"/>
  <c r="V2" i="10"/>
  <c r="U2" i="10"/>
  <c r="T2" i="10"/>
  <c r="S2" i="10"/>
  <c r="R2" i="10"/>
  <c r="Q2" i="10"/>
  <c r="P2" i="10" a="1"/>
  <c r="P2" i="10" s="1"/>
  <c r="O2" i="10"/>
  <c r="O2" i="10" a="1"/>
  <c r="N2" i="10"/>
  <c r="N2" i="10" a="1"/>
  <c r="M2" i="10"/>
  <c r="M2" i="10" a="1"/>
  <c r="L2" i="10" a="1"/>
  <c r="L2" i="10" s="1"/>
  <c r="K2" i="10"/>
  <c r="Y31" i="10" s="1"/>
  <c r="K2" i="10" a="1"/>
  <c r="J2" i="10"/>
  <c r="J2" i="10" a="1"/>
  <c r="I2" i="10"/>
  <c r="I2" i="10" a="1"/>
  <c r="H2" i="10" a="1"/>
  <c r="H2" i="10" s="1"/>
  <c r="V13" i="10" s="1"/>
  <c r="G2" i="10"/>
  <c r="G2" i="10" a="1"/>
  <c r="F2" i="10"/>
  <c r="T16" i="10" s="1"/>
  <c r="F2" i="10" a="1"/>
  <c r="E2" i="10"/>
  <c r="E2" i="10" a="1"/>
  <c r="D2" i="10" a="1"/>
  <c r="D2" i="10" s="1"/>
  <c r="R7" i="10" s="1"/>
  <c r="C2" i="10"/>
  <c r="C2" i="10" a="1"/>
  <c r="P30" i="8" a="1"/>
  <c r="P30" i="8" s="1"/>
  <c r="O30" i="8" a="1"/>
  <c r="O30" i="8" s="1"/>
  <c r="N30" i="8" a="1"/>
  <c r="N30" i="8" s="1"/>
  <c r="M30" i="8" a="1"/>
  <c r="M30" i="8" s="1"/>
  <c r="L30" i="8" a="1"/>
  <c r="L30" i="8" s="1"/>
  <c r="K30" i="8" a="1"/>
  <c r="K30" i="8" s="1"/>
  <c r="J30" i="8" a="1"/>
  <c r="J30" i="8" s="1"/>
  <c r="I30" i="8" a="1"/>
  <c r="I30" i="8" s="1"/>
  <c r="H30" i="8" a="1"/>
  <c r="H30" i="8" s="1"/>
  <c r="V30" i="8" s="1"/>
  <c r="G30" i="8" a="1"/>
  <c r="G30" i="8" s="1"/>
  <c r="U30" i="8" s="1"/>
  <c r="F30" i="8" a="1"/>
  <c r="F30" i="8" s="1"/>
  <c r="E30" i="8" a="1"/>
  <c r="E30" i="8" s="1"/>
  <c r="D30" i="8" a="1"/>
  <c r="D30" i="8" s="1"/>
  <c r="C30" i="8" a="1"/>
  <c r="C30" i="8" s="1"/>
  <c r="AA37" i="8"/>
  <c r="P37" i="8"/>
  <c r="AD37" i="8" s="1"/>
  <c r="P37" i="8" a="1"/>
  <c r="O37" i="8"/>
  <c r="AC37" i="8" s="1"/>
  <c r="O37" i="8" a="1"/>
  <c r="N37" i="8"/>
  <c r="AB37" i="8" s="1"/>
  <c r="N37" i="8" a="1"/>
  <c r="M37" i="8"/>
  <c r="M37" i="8" a="1"/>
  <c r="L37" i="8"/>
  <c r="Z37" i="8" s="1"/>
  <c r="L37" i="8" a="1"/>
  <c r="K37" i="8"/>
  <c r="K37" i="8" a="1"/>
  <c r="J37" i="8"/>
  <c r="X37" i="8" s="1"/>
  <c r="J37" i="8" a="1"/>
  <c r="I37" i="8"/>
  <c r="I37" i="8" a="1"/>
  <c r="H37" i="8" a="1"/>
  <c r="H37" i="8" s="1"/>
  <c r="V37" i="8" s="1"/>
  <c r="G37" i="8"/>
  <c r="U37" i="8" s="1"/>
  <c r="G37" i="8" a="1"/>
  <c r="F37" i="8"/>
  <c r="T37" i="8" s="1"/>
  <c r="F37" i="8" a="1"/>
  <c r="E37" i="8" a="1"/>
  <c r="E37" i="8" s="1"/>
  <c r="S37" i="8" s="1"/>
  <c r="D37" i="8" a="1"/>
  <c r="D37" i="8" s="1"/>
  <c r="C37" i="8"/>
  <c r="C37" i="8" a="1"/>
  <c r="P36" i="8" a="1"/>
  <c r="P36" i="8" s="1"/>
  <c r="O36" i="8" a="1"/>
  <c r="O36" i="8" s="1"/>
  <c r="N36" i="8"/>
  <c r="AB36" i="8" s="1"/>
  <c r="N36" i="8" a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V36" i="8" s="1"/>
  <c r="G36" i="8" a="1"/>
  <c r="G36" i="8" s="1"/>
  <c r="U36" i="8" s="1"/>
  <c r="F36" i="8" a="1"/>
  <c r="F36" i="8" s="1"/>
  <c r="E36" i="8" a="1"/>
  <c r="E36" i="8" s="1"/>
  <c r="D36" i="8" a="1"/>
  <c r="D36" i="8" s="1"/>
  <c r="C36" i="8" a="1"/>
  <c r="C36" i="8" s="1"/>
  <c r="P28" i="8"/>
  <c r="P28" i="8" a="1"/>
  <c r="O28" i="8"/>
  <c r="O28" i="8" a="1"/>
  <c r="N28" i="8"/>
  <c r="N28" i="8" a="1"/>
  <c r="M28" i="8"/>
  <c r="M28" i="8" a="1"/>
  <c r="L28" i="8"/>
  <c r="L28" i="8" a="1"/>
  <c r="K28" i="8"/>
  <c r="K28" i="8" a="1"/>
  <c r="J28" i="8"/>
  <c r="J28" i="8" a="1"/>
  <c r="I28" i="8"/>
  <c r="I28" i="8" a="1"/>
  <c r="H28" i="8" a="1"/>
  <c r="H28" i="8" s="1"/>
  <c r="V28" i="8" s="1"/>
  <c r="G28" i="8"/>
  <c r="U28" i="8" s="1"/>
  <c r="G28" i="8" a="1"/>
  <c r="F28" i="8"/>
  <c r="F28" i="8" a="1"/>
  <c r="E28" i="8"/>
  <c r="E28" i="8" a="1"/>
  <c r="D28" i="8" a="1"/>
  <c r="D28" i="8" s="1"/>
  <c r="C28" i="8"/>
  <c r="C28" i="8" a="1"/>
  <c r="P38" i="8" a="1"/>
  <c r="P38" i="8" s="1"/>
  <c r="AD38" i="8" s="1"/>
  <c r="O38" i="8"/>
  <c r="O38" i="8" a="1"/>
  <c r="N38" i="8" a="1"/>
  <c r="N38" i="8" s="1"/>
  <c r="AB38" i="8" s="1"/>
  <c r="M38" i="8" a="1"/>
  <c r="M38" i="8" s="1"/>
  <c r="AA38" i="8" s="1"/>
  <c r="L38" i="8" a="1"/>
  <c r="L38" i="8" s="1"/>
  <c r="Z38" i="8" s="1"/>
  <c r="K38" i="8" a="1"/>
  <c r="K38" i="8" s="1"/>
  <c r="J38" i="8" a="1"/>
  <c r="J38" i="8" s="1"/>
  <c r="I38" i="8" a="1"/>
  <c r="I38" i="8" s="1"/>
  <c r="W38" i="8" s="1"/>
  <c r="H38" i="8" a="1"/>
  <c r="H38" i="8" s="1"/>
  <c r="V38" i="8" s="1"/>
  <c r="G38" i="8" a="1"/>
  <c r="G38" i="8" s="1"/>
  <c r="U38" i="8" s="1"/>
  <c r="F38" i="8" a="1"/>
  <c r="F38" i="8" s="1"/>
  <c r="E38" i="8" a="1"/>
  <c r="E38" i="8" s="1"/>
  <c r="S38" i="8" s="1"/>
  <c r="D38" i="8" a="1"/>
  <c r="D38" i="8" s="1"/>
  <c r="C38" i="8" a="1"/>
  <c r="C38" i="8" s="1"/>
  <c r="P33" i="8" a="1"/>
  <c r="P33" i="8" s="1"/>
  <c r="AD33" i="8" s="1"/>
  <c r="O33" i="8" a="1"/>
  <c r="O33" i="8" s="1"/>
  <c r="N33" i="8" a="1"/>
  <c r="N33" i="8" s="1"/>
  <c r="AB33" i="8" s="1"/>
  <c r="M33" i="8" a="1"/>
  <c r="M33" i="8" s="1"/>
  <c r="L33" i="8" a="1"/>
  <c r="L33" i="8" s="1"/>
  <c r="K33" i="8"/>
  <c r="K33" i="8" a="1"/>
  <c r="J33" i="8"/>
  <c r="J33" i="8" a="1"/>
  <c r="I33" i="8"/>
  <c r="I33" i="8" a="1"/>
  <c r="H33" i="8" a="1"/>
  <c r="H33" i="8" s="1"/>
  <c r="V33" i="8" s="1"/>
  <c r="G33" i="8" a="1"/>
  <c r="G33" i="8" s="1"/>
  <c r="U33" i="8" s="1"/>
  <c r="F33" i="8" a="1"/>
  <c r="F33" i="8" s="1"/>
  <c r="E33" i="8" a="1"/>
  <c r="E33" i="8" s="1"/>
  <c r="D33" i="8" a="1"/>
  <c r="D33" i="8" s="1"/>
  <c r="C33" i="8" a="1"/>
  <c r="C33" i="8" s="1"/>
  <c r="P34" i="8" a="1"/>
  <c r="P34" i="8" s="1"/>
  <c r="O34" i="8" a="1"/>
  <c r="O34" i="8" s="1"/>
  <c r="N34" i="8"/>
  <c r="AB34" i="8" s="1"/>
  <c r="N34" i="8" a="1"/>
  <c r="M34" i="8" a="1"/>
  <c r="M34" i="8" s="1"/>
  <c r="L34" i="8" a="1"/>
  <c r="L34" i="8" s="1"/>
  <c r="K34" i="8" a="1"/>
  <c r="K34" i="8" s="1"/>
  <c r="J34" i="8"/>
  <c r="J34" i="8" a="1"/>
  <c r="I34" i="8" a="1"/>
  <c r="I34" i="8" s="1"/>
  <c r="H34" i="8" a="1"/>
  <c r="H34" i="8" s="1"/>
  <c r="V34" i="8" s="1"/>
  <c r="G34" i="8" a="1"/>
  <c r="G34" i="8" s="1"/>
  <c r="U34" i="8" s="1"/>
  <c r="F34" i="8" a="1"/>
  <c r="F34" i="8" s="1"/>
  <c r="E34" i="8" a="1"/>
  <c r="E34" i="8" s="1"/>
  <c r="D34" i="8" a="1"/>
  <c r="D34" i="8" s="1"/>
  <c r="C34" i="8" a="1"/>
  <c r="C34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/>
  <c r="K11" i="8" a="1"/>
  <c r="J11" i="8" a="1"/>
  <c r="J11" i="8" s="1"/>
  <c r="I11" i="8" a="1"/>
  <c r="I11" i="8" s="1"/>
  <c r="H11" i="8" a="1"/>
  <c r="H11" i="8" s="1"/>
  <c r="V11" i="8" s="1"/>
  <c r="G11" i="8"/>
  <c r="U11" i="8" s="1"/>
  <c r="G11" i="8" a="1"/>
  <c r="F11" i="8"/>
  <c r="F11" i="8" a="1"/>
  <c r="E11" i="8" a="1"/>
  <c r="E11" i="8" s="1"/>
  <c r="D11" i="8" a="1"/>
  <c r="D11" i="8" s="1"/>
  <c r="C11" i="8" a="1"/>
  <c r="C11" i="8" s="1"/>
  <c r="P32" i="8" a="1"/>
  <c r="P32" i="8" s="1"/>
  <c r="O32" i="8"/>
  <c r="O32" i="8" a="1"/>
  <c r="N32" i="8"/>
  <c r="AB32" i="8" s="1"/>
  <c r="N32" i="8" a="1"/>
  <c r="M32" i="8" a="1"/>
  <c r="M32" i="8" s="1"/>
  <c r="L32" i="8" a="1"/>
  <c r="L32" i="8" s="1"/>
  <c r="K32" i="8"/>
  <c r="K32" i="8" a="1"/>
  <c r="J32" i="8" a="1"/>
  <c r="J32" i="8" s="1"/>
  <c r="I32" i="8" a="1"/>
  <c r="I32" i="8" s="1"/>
  <c r="H32" i="8" a="1"/>
  <c r="H32" i="8" s="1"/>
  <c r="V32" i="8" s="1"/>
  <c r="G32" i="8" a="1"/>
  <c r="G32" i="8" s="1"/>
  <c r="U32" i="8" s="1"/>
  <c r="F32" i="8" a="1"/>
  <c r="F32" i="8" s="1"/>
  <c r="E32" i="8" a="1"/>
  <c r="E32" i="8" s="1"/>
  <c r="D32" i="8" a="1"/>
  <c r="D32" i="8" s="1"/>
  <c r="C32" i="8" a="1"/>
  <c r="C32" i="8" s="1"/>
  <c r="P31" i="8"/>
  <c r="P31" i="8" a="1"/>
  <c r="O31" i="8"/>
  <c r="O31" i="8" a="1"/>
  <c r="N31" i="8" a="1"/>
  <c r="N31" i="8" s="1"/>
  <c r="AB31" i="8" s="1"/>
  <c r="M31" i="8"/>
  <c r="M31" i="8" a="1"/>
  <c r="L31" i="8"/>
  <c r="L31" i="8" a="1"/>
  <c r="K31" i="8"/>
  <c r="K31" i="8" a="1"/>
  <c r="J31" i="8" a="1"/>
  <c r="J31" i="8" s="1"/>
  <c r="I31" i="8"/>
  <c r="I31" i="8" a="1"/>
  <c r="H31" i="8" a="1"/>
  <c r="H31" i="8" s="1"/>
  <c r="V31" i="8" s="1"/>
  <c r="G31" i="8"/>
  <c r="G31" i="8" a="1"/>
  <c r="F31" i="8" a="1"/>
  <c r="F31" i="8" s="1"/>
  <c r="E31" i="8" a="1"/>
  <c r="E31" i="8" s="1"/>
  <c r="D31" i="8" a="1"/>
  <c r="D31" i="8" s="1"/>
  <c r="C31" i="8"/>
  <c r="C31" i="8" a="1"/>
  <c r="P12" i="8" a="1"/>
  <c r="P12" i="8" s="1"/>
  <c r="O12" i="8"/>
  <c r="O12" i="8" a="1"/>
  <c r="N12" i="8" a="1"/>
  <c r="N12" i="8" s="1"/>
  <c r="M12" i="8" a="1"/>
  <c r="M12" i="8" s="1"/>
  <c r="L12" i="8" a="1"/>
  <c r="L12" i="8" s="1"/>
  <c r="K12" i="8"/>
  <c r="K12" i="8" a="1"/>
  <c r="J12" i="8" a="1"/>
  <c r="J12" i="8" s="1"/>
  <c r="I12" i="8" a="1"/>
  <c r="I12" i="8" s="1"/>
  <c r="H12" i="8" a="1"/>
  <c r="H12" i="8" s="1"/>
  <c r="G12" i="8" a="1"/>
  <c r="G12" i="8" s="1"/>
  <c r="U12" i="8" s="1"/>
  <c r="F12" i="8" a="1"/>
  <c r="F12" i="8" s="1"/>
  <c r="E12" i="8" a="1"/>
  <c r="E12" i="8" s="1"/>
  <c r="D12" i="8" a="1"/>
  <c r="D12" i="8" s="1"/>
  <c r="C12" i="8" a="1"/>
  <c r="C12" i="8" s="1"/>
  <c r="P24" i="8"/>
  <c r="P24" i="8" a="1"/>
  <c r="O24" i="8" a="1"/>
  <c r="O24" i="8" s="1"/>
  <c r="N24" i="8" a="1"/>
  <c r="N24" i="8" s="1"/>
  <c r="M24" i="8" a="1"/>
  <c r="M24" i="8" s="1"/>
  <c r="L24" i="8"/>
  <c r="L24" i="8" a="1"/>
  <c r="K24" i="8" a="1"/>
  <c r="K24" i="8" s="1"/>
  <c r="J24" i="8" a="1"/>
  <c r="J24" i="8" s="1"/>
  <c r="I24" i="8" a="1"/>
  <c r="I24" i="8" s="1"/>
  <c r="H24" i="8" a="1"/>
  <c r="H24" i="8" s="1"/>
  <c r="V24" i="8" s="1"/>
  <c r="G24" i="8" a="1"/>
  <c r="G24" i="8" s="1"/>
  <c r="F24" i="8"/>
  <c r="F24" i="8" a="1"/>
  <c r="E24" i="8" a="1"/>
  <c r="E24" i="8" s="1"/>
  <c r="D24" i="8" a="1"/>
  <c r="D24" i="8" s="1"/>
  <c r="C24" i="8" a="1"/>
  <c r="C24" i="8" s="1"/>
  <c r="P23" i="8" a="1"/>
  <c r="P23" i="8" s="1"/>
  <c r="O23" i="8" a="1"/>
  <c r="O23" i="8" s="1"/>
  <c r="N23" i="8"/>
  <c r="N23" i="8" a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V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P22" i="8" a="1"/>
  <c r="P22" i="8" s="1"/>
  <c r="O22" i="8" a="1"/>
  <c r="O22" i="8" s="1"/>
  <c r="N22" i="8" a="1"/>
  <c r="N22" i="8" s="1"/>
  <c r="M22" i="8"/>
  <c r="M22" i="8" a="1"/>
  <c r="L22" i="8" a="1"/>
  <c r="L22" i="8" s="1"/>
  <c r="K22" i="8"/>
  <c r="K22" i="8" a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C22" i="8" a="1"/>
  <c r="C22" i="8" s="1"/>
  <c r="P10" i="8" a="1"/>
  <c r="P10" i="8" s="1"/>
  <c r="O10" i="8"/>
  <c r="O10" i="8" a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P15" i="8"/>
  <c r="P15" i="8" a="1"/>
  <c r="O15" i="8" a="1"/>
  <c r="O15" i="8" s="1"/>
  <c r="N15" i="8" a="1"/>
  <c r="N15" i="8" s="1"/>
  <c r="M15" i="8" a="1"/>
  <c r="M15" i="8" s="1"/>
  <c r="L15" i="8" a="1"/>
  <c r="L15" i="8" s="1"/>
  <c r="K15" i="8"/>
  <c r="K15" i="8" a="1"/>
  <c r="J15" i="8"/>
  <c r="J15" i="8" a="1"/>
  <c r="I15" i="8" a="1"/>
  <c r="I15" i="8" s="1"/>
  <c r="H15" i="8" a="1"/>
  <c r="H15" i="8" s="1"/>
  <c r="G15" i="8" a="1"/>
  <c r="G15" i="8" s="1"/>
  <c r="F15" i="8"/>
  <c r="F15" i="8" a="1"/>
  <c r="E15" i="8" a="1"/>
  <c r="E15" i="8" s="1"/>
  <c r="D15" i="8" a="1"/>
  <c r="D15" i="8" s="1"/>
  <c r="C15" i="8" a="1"/>
  <c r="C15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P25" i="8" a="1"/>
  <c r="P25" i="8" s="1"/>
  <c r="O25" i="8" a="1"/>
  <c r="O25" i="8" s="1"/>
  <c r="N25" i="8" a="1"/>
  <c r="N25" i="8" s="1"/>
  <c r="M25" i="8" a="1"/>
  <c r="M25" i="8" s="1"/>
  <c r="L25" i="8" a="1"/>
  <c r="L25" i="8" s="1"/>
  <c r="K25" i="8" a="1"/>
  <c r="K25" i="8" s="1"/>
  <c r="J25" i="8"/>
  <c r="J25" i="8" a="1"/>
  <c r="I25" i="8" a="1"/>
  <c r="I25" i="8" s="1"/>
  <c r="H25" i="8" a="1"/>
  <c r="H25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P26" i="8"/>
  <c r="P26" i="8" a="1"/>
  <c r="O26" i="8" a="1"/>
  <c r="O26" i="8" s="1"/>
  <c r="N26" i="8" a="1"/>
  <c r="N26" i="8" s="1"/>
  <c r="M26" i="8" a="1"/>
  <c r="M26" i="8" s="1"/>
  <c r="L26" i="8" a="1"/>
  <c r="L26" i="8" s="1"/>
  <c r="K26" i="8" a="1"/>
  <c r="K26" i="8" s="1"/>
  <c r="J26" i="8" a="1"/>
  <c r="J26" i="8" s="1"/>
  <c r="I26" i="8" a="1"/>
  <c r="I26" i="8" s="1"/>
  <c r="H26" i="8" a="1"/>
  <c r="H26" i="8" s="1"/>
  <c r="V26" i="8" s="1"/>
  <c r="G26" i="8" a="1"/>
  <c r="G26" i="8" s="1"/>
  <c r="U26" i="8" s="1"/>
  <c r="F26" i="8" a="1"/>
  <c r="F26" i="8" s="1"/>
  <c r="E26" i="8" a="1"/>
  <c r="E26" i="8" s="1"/>
  <c r="D26" i="8" a="1"/>
  <c r="D26" i="8" s="1"/>
  <c r="C26" i="8" a="1"/>
  <c r="C26" i="8" s="1"/>
  <c r="P29" i="8"/>
  <c r="P29" i="8" a="1"/>
  <c r="O29" i="8" a="1"/>
  <c r="O29" i="8" s="1"/>
  <c r="N29" i="8" a="1"/>
  <c r="N29" i="8" s="1"/>
  <c r="M29" i="8" a="1"/>
  <c r="M29" i="8" s="1"/>
  <c r="L29" i="8" a="1"/>
  <c r="L29" i="8" s="1"/>
  <c r="K29" i="8" a="1"/>
  <c r="K29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P19" i="8"/>
  <c r="P19" i="8" a="1"/>
  <c r="O19" i="8"/>
  <c r="O19" i="8" a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C19" i="8" a="1"/>
  <c r="C19" i="8" s="1"/>
  <c r="P17" i="8"/>
  <c r="P17" i="8" a="1"/>
  <c r="O17" i="8"/>
  <c r="O17" i="8" a="1"/>
  <c r="N17" i="8" a="1"/>
  <c r="N17" i="8" s="1"/>
  <c r="M17" i="8"/>
  <c r="M17" i="8" a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V20" i="8" s="1"/>
  <c r="G20" i="8" a="1"/>
  <c r="G20" i="8" s="1"/>
  <c r="U20" i="8" s="1"/>
  <c r="F20" i="8" a="1"/>
  <c r="F20" i="8" s="1"/>
  <c r="E20" i="8" a="1"/>
  <c r="E20" i="8" s="1"/>
  <c r="D20" i="8" a="1"/>
  <c r="D20" i="8" s="1"/>
  <c r="C20" i="8" a="1"/>
  <c r="C20" i="8" s="1"/>
  <c r="P27" i="8" a="1"/>
  <c r="P27" i="8" s="1"/>
  <c r="O27" i="8"/>
  <c r="O27" i="8" a="1"/>
  <c r="N27" i="8"/>
  <c r="N27" i="8" a="1"/>
  <c r="M27" i="8" a="1"/>
  <c r="M27" i="8" s="1"/>
  <c r="L27" i="8" a="1"/>
  <c r="L27" i="8" s="1"/>
  <c r="K27" i="8"/>
  <c r="K27" i="8" a="1"/>
  <c r="J27" i="8"/>
  <c r="J27" i="8" a="1"/>
  <c r="I27" i="8" a="1"/>
  <c r="I27" i="8" s="1"/>
  <c r="H27" i="8" a="1"/>
  <c r="H27" i="8" s="1"/>
  <c r="G27" i="8" a="1"/>
  <c r="G27" i="8" s="1"/>
  <c r="U27" i="8" s="1"/>
  <c r="F27" i="8"/>
  <c r="F27" i="8" a="1"/>
  <c r="E27" i="8" a="1"/>
  <c r="E27" i="8" s="1"/>
  <c r="D27" i="8" a="1"/>
  <c r="D27" i="8" s="1"/>
  <c r="C27" i="8" a="1"/>
  <c r="C27" i="8" s="1"/>
  <c r="P39" i="8" a="1"/>
  <c r="P39" i="8" s="1"/>
  <c r="AD39" i="8" s="1"/>
  <c r="O39" i="8" a="1"/>
  <c r="O39" i="8" s="1"/>
  <c r="N39" i="8" a="1"/>
  <c r="N39" i="8" s="1"/>
  <c r="AB39" i="8" s="1"/>
  <c r="M39" i="8" a="1"/>
  <c r="M39" i="8" s="1"/>
  <c r="L39" i="8" a="1"/>
  <c r="L39" i="8" s="1"/>
  <c r="K39" i="8" a="1"/>
  <c r="K39" i="8" s="1"/>
  <c r="J39" i="8" a="1"/>
  <c r="J39" i="8" s="1"/>
  <c r="I39" i="8" a="1"/>
  <c r="I39" i="8" s="1"/>
  <c r="H39" i="8" a="1"/>
  <c r="H39" i="8" s="1"/>
  <c r="V39" i="8" s="1"/>
  <c r="G39" i="8" a="1"/>
  <c r="G39" i="8" s="1"/>
  <c r="U39" i="8" s="1"/>
  <c r="F39" i="8"/>
  <c r="F39" i="8" a="1"/>
  <c r="E39" i="8" a="1"/>
  <c r="E39" i="8" s="1"/>
  <c r="D39" i="8" a="1"/>
  <c r="D39" i="8" s="1"/>
  <c r="C39" i="8" a="1"/>
  <c r="C39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P13" i="8" a="1"/>
  <c r="P13" i="8" s="1"/>
  <c r="O13" i="8"/>
  <c r="O13" i="8" a="1"/>
  <c r="N13" i="8" a="1"/>
  <c r="N13" i="8" s="1"/>
  <c r="M13" i="8" a="1"/>
  <c r="M13" i="8" s="1"/>
  <c r="L13" i="8" a="1"/>
  <c r="L13" i="8" s="1"/>
  <c r="K13" i="8"/>
  <c r="K13" i="8" a="1"/>
  <c r="J13" i="8" a="1"/>
  <c r="J13" i="8" s="1"/>
  <c r="I13" i="8" a="1"/>
  <c r="I13" i="8" s="1"/>
  <c r="H13" i="8" a="1"/>
  <c r="H13" i="8" s="1"/>
  <c r="G13" i="8"/>
  <c r="G13" i="8" a="1"/>
  <c r="F13" i="8" a="1"/>
  <c r="F13" i="8" s="1"/>
  <c r="E13" i="8" a="1"/>
  <c r="E13" i="8" s="1"/>
  <c r="D13" i="8" a="1"/>
  <c r="D13" i="8" s="1"/>
  <c r="C13" i="8" a="1"/>
  <c r="C13" i="8" s="1"/>
  <c r="P35" i="8" a="1"/>
  <c r="P35" i="8" s="1"/>
  <c r="AD35" i="8" s="1"/>
  <c r="O35" i="8" a="1"/>
  <c r="O35" i="8" s="1"/>
  <c r="N35" i="8" a="1"/>
  <c r="N35" i="8" s="1"/>
  <c r="AB35" i="8" s="1"/>
  <c r="M35" i="8" a="1"/>
  <c r="M35" i="8" s="1"/>
  <c r="L35" i="8" a="1"/>
  <c r="L35" i="8" s="1"/>
  <c r="Z35" i="8" s="1"/>
  <c r="K35" i="8" a="1"/>
  <c r="K35" i="8" s="1"/>
  <c r="J35" i="8" a="1"/>
  <c r="J35" i="8" s="1"/>
  <c r="I35" i="8" a="1"/>
  <c r="I35" i="8" s="1"/>
  <c r="H35" i="8" a="1"/>
  <c r="H35" i="8" s="1"/>
  <c r="V35" i="8" s="1"/>
  <c r="G35" i="8" a="1"/>
  <c r="G35" i="8" s="1"/>
  <c r="U35" i="8" s="1"/>
  <c r="F35" i="8" a="1"/>
  <c r="F35" i="8" s="1"/>
  <c r="E35" i="8" a="1"/>
  <c r="E35" i="8" s="1"/>
  <c r="D35" i="8" a="1"/>
  <c r="D35" i="8" s="1"/>
  <c r="C35" i="8" a="1"/>
  <c r="C35" i="8" s="1"/>
  <c r="P4" i="8" a="1"/>
  <c r="P4" i="8" s="1"/>
  <c r="O4" i="8"/>
  <c r="O4" i="8" a="1"/>
  <c r="N4" i="8"/>
  <c r="N4" i="8" a="1"/>
  <c r="M4" i="8"/>
  <c r="M4" i="8" a="1"/>
  <c r="L4" i="8" a="1"/>
  <c r="L4" i="8" s="1"/>
  <c r="K4" i="8" a="1"/>
  <c r="K4" i="8" s="1"/>
  <c r="J4" i="8"/>
  <c r="J4" i="8" a="1"/>
  <c r="I4" i="8" a="1"/>
  <c r="I4" i="8" s="1"/>
  <c r="H4" i="8" a="1"/>
  <c r="H4" i="8" s="1"/>
  <c r="G4" i="8"/>
  <c r="G4" i="8" a="1"/>
  <c r="F4" i="8" a="1"/>
  <c r="F4" i="8" s="1"/>
  <c r="E4" i="8" a="1"/>
  <c r="E4" i="8" s="1"/>
  <c r="D4" i="8" a="1"/>
  <c r="D4" i="8" s="1"/>
  <c r="C4" i="8" a="1"/>
  <c r="C4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V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P2" i="8" a="1"/>
  <c r="P2" i="8" s="1"/>
  <c r="O2" i="8"/>
  <c r="O2" i="8" a="1"/>
  <c r="N2" i="8" a="1"/>
  <c r="N2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P18" i="8" a="1"/>
  <c r="P18" i="8" s="1"/>
  <c r="O18" i="8"/>
  <c r="O18" i="8" a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P9" i="8"/>
  <c r="P9" i="8" a="1"/>
  <c r="O9" i="8"/>
  <c r="O9" i="8" a="1"/>
  <c r="N9" i="8"/>
  <c r="N9" i="8" a="1"/>
  <c r="M9" i="8"/>
  <c r="M9" i="8" a="1"/>
  <c r="L9" i="8" a="1"/>
  <c r="L9" i="8" s="1"/>
  <c r="K9" i="8"/>
  <c r="K9" i="8" a="1"/>
  <c r="J9" i="8"/>
  <c r="J9" i="8" a="1"/>
  <c r="I9" i="8" a="1"/>
  <c r="I9" i="8" s="1"/>
  <c r="H9" i="8" a="1"/>
  <c r="H9" i="8" s="1"/>
  <c r="G9" i="8" a="1"/>
  <c r="G9" i="8" s="1"/>
  <c r="F9" i="8"/>
  <c r="F9" i="8" a="1"/>
  <c r="E9" i="8"/>
  <c r="E9" i="8" a="1"/>
  <c r="D9" i="8" a="1"/>
  <c r="D9" i="8" s="1"/>
  <c r="C9" i="8"/>
  <c r="C9" i="8" a="1"/>
  <c r="P8" i="8" a="1"/>
  <c r="P8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V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P21" i="8"/>
  <c r="P21" i="8" a="1"/>
  <c r="O21" i="8" a="1"/>
  <c r="O21" i="8" s="1"/>
  <c r="N21" i="8" a="1"/>
  <c r="N21" i="8" s="1"/>
  <c r="M21" i="8" a="1"/>
  <c r="M21" i="8" s="1"/>
  <c r="L21" i="8"/>
  <c r="L21" i="8" a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P16" i="8" a="1"/>
  <c r="P16" i="8" s="1"/>
  <c r="O16" i="8" a="1"/>
  <c r="O16" i="8" s="1"/>
  <c r="N16" i="8"/>
  <c r="N16" i="8" a="1"/>
  <c r="M16" i="8" a="1"/>
  <c r="M16" i="8" s="1"/>
  <c r="L16" i="8"/>
  <c r="L16" i="8" a="1"/>
  <c r="K16" i="8"/>
  <c r="K16" i="8" a="1"/>
  <c r="J16" i="8"/>
  <c r="J16" i="8" a="1"/>
  <c r="I16" i="8" a="1"/>
  <c r="I16" i="8" s="1"/>
  <c r="H16" i="8" a="1"/>
  <c r="H16" i="8" s="1"/>
  <c r="V16" i="8" s="1"/>
  <c r="G16" i="8"/>
  <c r="G16" i="8" a="1"/>
  <c r="F16" i="8"/>
  <c r="F16" i="8" a="1"/>
  <c r="E16" i="8" a="1"/>
  <c r="E16" i="8" s="1"/>
  <c r="D16" i="8" a="1"/>
  <c r="D16" i="8" s="1"/>
  <c r="C16" i="8" a="1"/>
  <c r="C16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U7" i="8" s="1"/>
  <c r="F7" i="8" a="1"/>
  <c r="F7" i="8" s="1"/>
  <c r="E7" i="8" a="1"/>
  <c r="E7" i="8" s="1"/>
  <c r="D7" i="8" a="1"/>
  <c r="D7" i="8" s="1"/>
  <c r="C7" i="8" a="1"/>
  <c r="C7" i="8" s="1"/>
  <c r="AF5" i="4" a="1"/>
  <c r="AF5" i="4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U37" i="4" s="1"/>
  <c r="H37" i="4" a="1"/>
  <c r="H37" i="4" s="1"/>
  <c r="V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AB37" i="4" s="1"/>
  <c r="O37" i="4" a="1"/>
  <c r="O37" i="4" s="1"/>
  <c r="P37" i="4" a="1"/>
  <c r="P37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U34" i="4" s="1"/>
  <c r="H34" i="4" a="1"/>
  <c r="H34" i="4" s="1"/>
  <c r="V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3" i="3" a="1"/>
  <c r="C33" i="3"/>
  <c r="Q33" i="3" s="1"/>
  <c r="C34" i="3" a="1"/>
  <c r="C34" i="3"/>
  <c r="Q34" i="3" s="1"/>
  <c r="C35" i="3" a="1"/>
  <c r="C35" i="3"/>
  <c r="Q35" i="3" s="1"/>
  <c r="AF35" i="3" s="1" a="1"/>
  <c r="AF35" i="3" s="1"/>
  <c r="E33" i="3" a="1"/>
  <c r="E33" i="3"/>
  <c r="S33" i="3" s="1"/>
  <c r="E34" i="3" a="1"/>
  <c r="E34" i="3"/>
  <c r="S34" i="3" s="1"/>
  <c r="E35" i="3" a="1"/>
  <c r="E35" i="3"/>
  <c r="S35" i="3" s="1"/>
  <c r="F33" i="3" a="1"/>
  <c r="F33" i="3"/>
  <c r="F34" i="3" a="1"/>
  <c r="F34" i="3"/>
  <c r="T34" i="3" s="1"/>
  <c r="F35" i="3" a="1"/>
  <c r="F35" i="3"/>
  <c r="T35" i="3" s="1"/>
  <c r="G33" i="3" a="1"/>
  <c r="G33" i="3"/>
  <c r="U33" i="3" s="1"/>
  <c r="G34" i="3" a="1"/>
  <c r="G34" i="3"/>
  <c r="U34" i="3" s="1"/>
  <c r="G35" i="3" a="1"/>
  <c r="G35" i="3"/>
  <c r="H33" i="3" a="1"/>
  <c r="H33" i="3"/>
  <c r="V33" i="3" s="1"/>
  <c r="H34" i="3" a="1"/>
  <c r="H34" i="3"/>
  <c r="V34" i="3" s="1"/>
  <c r="H35" i="3" a="1"/>
  <c r="H35" i="3"/>
  <c r="V35" i="3" s="1"/>
  <c r="I33" i="3" a="1"/>
  <c r="I33" i="3"/>
  <c r="W33" i="3" s="1"/>
  <c r="I34" i="3" a="1"/>
  <c r="I34" i="3"/>
  <c r="I35" i="3" a="1"/>
  <c r="I35" i="3"/>
  <c r="W35" i="3" s="1"/>
  <c r="J33" i="3" a="1"/>
  <c r="J33" i="3"/>
  <c r="X33" i="3" s="1"/>
  <c r="J34" i="3" a="1"/>
  <c r="J34" i="3"/>
  <c r="X34" i="3" s="1"/>
  <c r="J35" i="3" a="1"/>
  <c r="J35" i="3"/>
  <c r="K33" i="3" a="1"/>
  <c r="K33" i="3"/>
  <c r="Y33" i="3" s="1"/>
  <c r="K34" i="3" a="1"/>
  <c r="K34" i="3"/>
  <c r="Y34" i="3" s="1"/>
  <c r="K35" i="3" a="1"/>
  <c r="K35" i="3"/>
  <c r="Y35" i="3" s="1"/>
  <c r="L33" i="3" a="1"/>
  <c r="L33" i="3"/>
  <c r="Z33" i="3" s="1"/>
  <c r="L34" i="3" a="1"/>
  <c r="L34" i="3"/>
  <c r="L35" i="3" a="1"/>
  <c r="L35" i="3"/>
  <c r="Z35" i="3" s="1"/>
  <c r="M33" i="3" a="1"/>
  <c r="M33" i="3"/>
  <c r="AA33" i="3" s="1"/>
  <c r="M34" i="3" a="1"/>
  <c r="M34" i="3"/>
  <c r="AA34" i="3" s="1"/>
  <c r="M35" i="3" a="1"/>
  <c r="M35" i="3"/>
  <c r="N33" i="3" a="1"/>
  <c r="N33" i="3"/>
  <c r="AB33" i="3" s="1"/>
  <c r="N34" i="3" a="1"/>
  <c r="N34" i="3"/>
  <c r="AB34" i="3" s="1"/>
  <c r="N35" i="3" a="1"/>
  <c r="N35" i="3" s="1"/>
  <c r="AB35" i="3" s="1"/>
  <c r="O33" i="3" a="1"/>
  <c r="O33" i="3" s="1"/>
  <c r="AC33" i="3" s="1"/>
  <c r="O34" i="3" a="1"/>
  <c r="O34" i="3"/>
  <c r="AC34" i="3" s="1"/>
  <c r="O35" i="3" a="1"/>
  <c r="O35" i="3"/>
  <c r="P33" i="3" a="1"/>
  <c r="P33" i="3" s="1"/>
  <c r="AD33" i="3" s="1"/>
  <c r="P34" i="3" a="1"/>
  <c r="P34" i="3" s="1"/>
  <c r="AD34" i="3" s="1"/>
  <c r="P35" i="3" a="1"/>
  <c r="P35" i="3"/>
  <c r="AD35" i="3" s="1"/>
  <c r="D33" i="3" a="1"/>
  <c r="D33" i="3" s="1"/>
  <c r="R33" i="3"/>
  <c r="D34" i="3" a="1"/>
  <c r="D34" i="3" s="1"/>
  <c r="R34" i="3" s="1"/>
  <c r="D35" i="3" a="1"/>
  <c r="D35" i="3" s="1"/>
  <c r="R35" i="3"/>
  <c r="T33" i="3"/>
  <c r="U35" i="3"/>
  <c r="W34" i="3"/>
  <c r="X35" i="3"/>
  <c r="Z34" i="3"/>
  <c r="AA35" i="3"/>
  <c r="AC35" i="3"/>
  <c r="D30" i="3" a="1"/>
  <c r="D30" i="3" s="1"/>
  <c r="D31" i="3" a="1"/>
  <c r="D31" i="3" s="1"/>
  <c r="D32" i="3" a="1"/>
  <c r="D32" i="3" s="1"/>
  <c r="C12" i="7" a="1"/>
  <c r="C12" i="7" s="1"/>
  <c r="C27" i="7" a="1"/>
  <c r="C27" i="7" s="1"/>
  <c r="C26" i="7" a="1"/>
  <c r="C26" i="7" s="1"/>
  <c r="C32" i="7" a="1"/>
  <c r="C32" i="7" s="1"/>
  <c r="C30" i="7" a="1"/>
  <c r="C30" i="7" s="1"/>
  <c r="C35" i="7" a="1"/>
  <c r="C35" i="7" s="1"/>
  <c r="C31" i="7" a="1"/>
  <c r="C31" i="7" s="1"/>
  <c r="C44" i="7" a="1"/>
  <c r="C44" i="7" s="1"/>
  <c r="C38" i="7" a="1"/>
  <c r="C38" i="7" s="1"/>
  <c r="C40" i="7" a="1"/>
  <c r="C40" i="7" s="1"/>
  <c r="C41" i="7" a="1"/>
  <c r="C41" i="7" s="1"/>
  <c r="C34" i="7" a="1"/>
  <c r="C34" i="7" s="1"/>
  <c r="C45" i="7" a="1"/>
  <c r="C45" i="7" s="1"/>
  <c r="C50" i="7" a="1"/>
  <c r="C50" i="7" s="1"/>
  <c r="C49" i="7" a="1"/>
  <c r="C49" i="7" s="1"/>
  <c r="C58" i="7" a="1"/>
  <c r="C58" i="7" s="1"/>
  <c r="C47" i="7" a="1"/>
  <c r="C47" i="7" s="1"/>
  <c r="C55" i="7" a="1"/>
  <c r="C55" i="7" s="1"/>
  <c r="C48" i="7" a="1"/>
  <c r="C48" i="7" s="1"/>
  <c r="C51" i="7" a="1"/>
  <c r="C51" i="7" s="1"/>
  <c r="C54" i="7" a="1"/>
  <c r="C54" i="7" s="1"/>
  <c r="C57" i="7" a="1"/>
  <c r="C57" i="7" s="1"/>
  <c r="C53" i="7" a="1"/>
  <c r="C53" i="7" s="1"/>
  <c r="C61" i="7" a="1"/>
  <c r="C61" i="7" s="1"/>
  <c r="C56" i="7" a="1"/>
  <c r="C56" i="7" s="1"/>
  <c r="C63" i="7" a="1"/>
  <c r="C63" i="7" s="1"/>
  <c r="C60" i="7" a="1"/>
  <c r="C60" i="7" s="1"/>
  <c r="C62" i="7" a="1"/>
  <c r="C62" i="7" s="1"/>
  <c r="C64" i="7" a="1"/>
  <c r="C64" i="7" s="1"/>
  <c r="C66" i="7" a="1"/>
  <c r="C66" i="7" s="1"/>
  <c r="C68" i="7" a="1"/>
  <c r="C68" i="7" s="1"/>
  <c r="D12" i="7" a="1"/>
  <c r="D12" i="7" s="1"/>
  <c r="D27" i="7" a="1"/>
  <c r="D27" i="7" s="1"/>
  <c r="D26" i="7" a="1"/>
  <c r="D26" i="7" s="1"/>
  <c r="D32" i="7" a="1"/>
  <c r="D32" i="7" s="1"/>
  <c r="D30" i="7" a="1"/>
  <c r="D30" i="7" s="1"/>
  <c r="D35" i="7" a="1"/>
  <c r="D35" i="7" s="1"/>
  <c r="D31" i="7" a="1"/>
  <c r="D31" i="7"/>
  <c r="D44" i="7" a="1"/>
  <c r="D44" i="7"/>
  <c r="D38" i="7" a="1"/>
  <c r="D38" i="7" s="1"/>
  <c r="D40" i="7" a="1"/>
  <c r="D40" i="7" s="1"/>
  <c r="D41" i="7" a="1"/>
  <c r="D41" i="7" s="1"/>
  <c r="D34" i="7" a="1"/>
  <c r="D34" i="7" s="1"/>
  <c r="D45" i="7" a="1"/>
  <c r="D45" i="7" s="1"/>
  <c r="D50" i="7" a="1"/>
  <c r="D50" i="7" s="1"/>
  <c r="D49" i="7" a="1"/>
  <c r="D49" i="7" s="1"/>
  <c r="D58" i="7" a="1"/>
  <c r="D58" i="7" s="1"/>
  <c r="D47" i="7" a="1"/>
  <c r="D47" i="7" s="1"/>
  <c r="D55" i="7" a="1"/>
  <c r="D55" i="7" s="1"/>
  <c r="D48" i="7" a="1"/>
  <c r="D48" i="7" s="1"/>
  <c r="D51" i="7" a="1"/>
  <c r="D51" i="7" s="1"/>
  <c r="D54" i="7" a="1"/>
  <c r="D54" i="7" s="1"/>
  <c r="D57" i="7" a="1"/>
  <c r="D57" i="7" s="1"/>
  <c r="D53" i="7" a="1"/>
  <c r="D53" i="7"/>
  <c r="D61" i="7" a="1"/>
  <c r="D61" i="7"/>
  <c r="D56" i="7" a="1"/>
  <c r="D56" i="7" s="1"/>
  <c r="D63" i="7" a="1"/>
  <c r="D63" i="7" s="1"/>
  <c r="D60" i="7" a="1"/>
  <c r="D60" i="7" s="1"/>
  <c r="D62" i="7" a="1"/>
  <c r="D62" i="7"/>
  <c r="D64" i="7" a="1"/>
  <c r="D64" i="7" s="1"/>
  <c r="D66" i="7" a="1"/>
  <c r="D66" i="7" s="1"/>
  <c r="D68" i="7" a="1"/>
  <c r="D68" i="7"/>
  <c r="E12" i="7" a="1"/>
  <c r="E12" i="7" s="1"/>
  <c r="E27" i="7" a="1"/>
  <c r="E27" i="7" s="1"/>
  <c r="E26" i="7" a="1"/>
  <c r="E26" i="7" s="1"/>
  <c r="E32" i="7" a="1"/>
  <c r="E32" i="7"/>
  <c r="E30" i="7" a="1"/>
  <c r="E30" i="7"/>
  <c r="E35" i="7" a="1"/>
  <c r="E35" i="7" s="1"/>
  <c r="E31" i="7" a="1"/>
  <c r="E31" i="7" s="1"/>
  <c r="E44" i="7" a="1"/>
  <c r="E44" i="7"/>
  <c r="E38" i="7" a="1"/>
  <c r="E38" i="7"/>
  <c r="E40" i="7" a="1"/>
  <c r="E40" i="7" s="1"/>
  <c r="E41" i="7" a="1"/>
  <c r="E41" i="7" s="1"/>
  <c r="E34" i="7" a="1"/>
  <c r="E34" i="7" s="1"/>
  <c r="E45" i="7" a="1"/>
  <c r="E45" i="7" s="1"/>
  <c r="E50" i="7" a="1"/>
  <c r="E50" i="7" s="1"/>
  <c r="E49" i="7" a="1"/>
  <c r="E49" i="7" s="1"/>
  <c r="E58" i="7" a="1"/>
  <c r="E58" i="7" s="1"/>
  <c r="E47" i="7" a="1"/>
  <c r="E47" i="7" s="1"/>
  <c r="E55" i="7" a="1"/>
  <c r="E55" i="7" s="1"/>
  <c r="E48" i="7" a="1"/>
  <c r="E48" i="7" s="1"/>
  <c r="E51" i="7" a="1"/>
  <c r="E51" i="7" s="1"/>
  <c r="E54" i="7" a="1"/>
  <c r="E54" i="7" s="1"/>
  <c r="E57" i="7" a="1"/>
  <c r="E57" i="7" s="1"/>
  <c r="E53" i="7" a="1"/>
  <c r="E53" i="7" s="1"/>
  <c r="E61" i="7" a="1"/>
  <c r="E61" i="7" s="1"/>
  <c r="E56" i="7" a="1"/>
  <c r="E56" i="7" s="1"/>
  <c r="E63" i="7" a="1"/>
  <c r="E63" i="7" s="1"/>
  <c r="E60" i="7" a="1"/>
  <c r="E60" i="7" s="1"/>
  <c r="E62" i="7" a="1"/>
  <c r="E62" i="7" s="1"/>
  <c r="E64" i="7" a="1"/>
  <c r="E64" i="7" s="1"/>
  <c r="E66" i="7" a="1"/>
  <c r="E66" i="7" s="1"/>
  <c r="E68" i="7" a="1"/>
  <c r="E68" i="7" s="1"/>
  <c r="F12" i="7" a="1"/>
  <c r="F12" i="7" s="1"/>
  <c r="F27" i="7" a="1"/>
  <c r="F27" i="7" s="1"/>
  <c r="F26" i="7" a="1"/>
  <c r="F26" i="7" s="1"/>
  <c r="F32" i="7" a="1"/>
  <c r="F32" i="7" s="1"/>
  <c r="F30" i="7" a="1"/>
  <c r="F30" i="7" s="1"/>
  <c r="F35" i="7" a="1"/>
  <c r="F35" i="7" s="1"/>
  <c r="F31" i="7" a="1"/>
  <c r="F31" i="7" s="1"/>
  <c r="F44" i="7" a="1"/>
  <c r="F44" i="7" s="1"/>
  <c r="F38" i="7" a="1"/>
  <c r="F38" i="7" s="1"/>
  <c r="F40" i="7" a="1"/>
  <c r="F40" i="7" s="1"/>
  <c r="F41" i="7" a="1"/>
  <c r="F41" i="7" s="1"/>
  <c r="F34" i="7" a="1"/>
  <c r="F34" i="7" s="1"/>
  <c r="F45" i="7" a="1"/>
  <c r="F45" i="7" s="1"/>
  <c r="F50" i="7" a="1"/>
  <c r="F50" i="7" s="1"/>
  <c r="F49" i="7" a="1"/>
  <c r="F49" i="7" s="1"/>
  <c r="F58" i="7" a="1"/>
  <c r="F58" i="7" s="1"/>
  <c r="F47" i="7" a="1"/>
  <c r="F47" i="7" s="1"/>
  <c r="F55" i="7" a="1"/>
  <c r="F55" i="7" s="1"/>
  <c r="F48" i="7" a="1"/>
  <c r="F48" i="7" s="1"/>
  <c r="F51" i="7" a="1"/>
  <c r="F51" i="7" s="1"/>
  <c r="F54" i="7" a="1"/>
  <c r="F54" i="7" s="1"/>
  <c r="F57" i="7" a="1"/>
  <c r="F57" i="7" s="1"/>
  <c r="F53" i="7" a="1"/>
  <c r="F53" i="7" s="1"/>
  <c r="F61" i="7" a="1"/>
  <c r="F61" i="7" s="1"/>
  <c r="F56" i="7" a="1"/>
  <c r="F56" i="7" s="1"/>
  <c r="F63" i="7" a="1"/>
  <c r="F63" i="7" s="1"/>
  <c r="F60" i="7" a="1"/>
  <c r="F60" i="7" s="1"/>
  <c r="F62" i="7" a="1"/>
  <c r="F62" i="7" s="1"/>
  <c r="F64" i="7" a="1"/>
  <c r="F64" i="7" s="1"/>
  <c r="F66" i="7" a="1"/>
  <c r="F66" i="7" s="1"/>
  <c r="F68" i="7" a="1"/>
  <c r="F68" i="7" s="1"/>
  <c r="G12" i="7" a="1"/>
  <c r="G12" i="7" s="1"/>
  <c r="G27" i="7" a="1"/>
  <c r="G27" i="7" s="1"/>
  <c r="G26" i="7" a="1"/>
  <c r="G26" i="7" s="1"/>
  <c r="G32" i="7" a="1"/>
  <c r="G32" i="7" s="1"/>
  <c r="G30" i="7" a="1"/>
  <c r="G30" i="7" s="1"/>
  <c r="G35" i="7" a="1"/>
  <c r="G35" i="7" s="1"/>
  <c r="G31" i="7" a="1"/>
  <c r="G31" i="7" s="1"/>
  <c r="G44" i="7" a="1"/>
  <c r="G44" i="7" s="1"/>
  <c r="G38" i="7" a="1"/>
  <c r="G38" i="7" s="1"/>
  <c r="G40" i="7" a="1"/>
  <c r="G40" i="7" s="1"/>
  <c r="U40" i="7" s="1"/>
  <c r="G41" i="7" a="1"/>
  <c r="G41" i="7" s="1"/>
  <c r="G34" i="7" a="1"/>
  <c r="G34" i="7" s="1"/>
  <c r="G45" i="7" a="1"/>
  <c r="G45" i="7" s="1"/>
  <c r="G50" i="7" a="1"/>
  <c r="G50" i="7" s="1"/>
  <c r="G49" i="7" a="1"/>
  <c r="G49" i="7" s="1"/>
  <c r="G58" i="7" a="1"/>
  <c r="G58" i="7" s="1"/>
  <c r="G47" i="7" a="1"/>
  <c r="G47" i="7" s="1"/>
  <c r="G55" i="7" a="1"/>
  <c r="G55" i="7" s="1"/>
  <c r="G48" i="7" a="1"/>
  <c r="G48" i="7" s="1"/>
  <c r="G51" i="7" a="1"/>
  <c r="G51" i="7" s="1"/>
  <c r="G54" i="7" a="1"/>
  <c r="G54" i="7" s="1"/>
  <c r="G57" i="7" a="1"/>
  <c r="G57" i="7" s="1"/>
  <c r="G53" i="7" a="1"/>
  <c r="G53" i="7" s="1"/>
  <c r="G61" i="7" a="1"/>
  <c r="G61" i="7" s="1"/>
  <c r="U61" i="7" s="1"/>
  <c r="G56" i="7" a="1"/>
  <c r="G56" i="7"/>
  <c r="G63" i="7" a="1"/>
  <c r="G63" i="7" s="1"/>
  <c r="U63" i="7" s="1"/>
  <c r="G60" i="7" a="1"/>
  <c r="G60" i="7" s="1"/>
  <c r="G62" i="7" a="1"/>
  <c r="G62" i="7" s="1"/>
  <c r="U62" i="7" s="1"/>
  <c r="G64" i="7" a="1"/>
  <c r="G64" i="7" s="1"/>
  <c r="U64" i="7" s="1"/>
  <c r="G66" i="7" a="1"/>
  <c r="G66" i="7" s="1"/>
  <c r="G68" i="7" a="1"/>
  <c r="G68" i="7" s="1"/>
  <c r="H12" i="7" a="1"/>
  <c r="H12" i="7" s="1"/>
  <c r="H27" i="7" a="1"/>
  <c r="H27" i="7" s="1"/>
  <c r="H26" i="7" a="1"/>
  <c r="H26" i="7" s="1"/>
  <c r="H32" i="7" a="1"/>
  <c r="H32" i="7" s="1"/>
  <c r="H30" i="7" a="1"/>
  <c r="H30" i="7" s="1"/>
  <c r="H35" i="7" a="1"/>
  <c r="H35" i="7" s="1"/>
  <c r="H31" i="7" a="1"/>
  <c r="H31" i="7" s="1"/>
  <c r="H44" i="7" a="1"/>
  <c r="H44" i="7" s="1"/>
  <c r="H38" i="7" a="1"/>
  <c r="H38" i="7" s="1"/>
  <c r="H40" i="7" a="1"/>
  <c r="H40" i="7" s="1"/>
  <c r="H41" i="7" a="1"/>
  <c r="H41" i="7" s="1"/>
  <c r="H34" i="7" a="1"/>
  <c r="H34" i="7" s="1"/>
  <c r="H45" i="7" a="1"/>
  <c r="H45" i="7" s="1"/>
  <c r="H50" i="7" a="1"/>
  <c r="H50" i="7" s="1"/>
  <c r="H49" i="7" a="1"/>
  <c r="H49" i="7" s="1"/>
  <c r="H58" i="7" a="1"/>
  <c r="H58" i="7" s="1"/>
  <c r="H47" i="7" a="1"/>
  <c r="H47" i="7" s="1"/>
  <c r="H55" i="7" a="1"/>
  <c r="H55" i="7" s="1"/>
  <c r="V55" i="7" s="1"/>
  <c r="H48" i="7" a="1"/>
  <c r="H48" i="7" s="1"/>
  <c r="H51" i="7" a="1"/>
  <c r="H51" i="7" s="1"/>
  <c r="H54" i="7" a="1"/>
  <c r="H54" i="7" s="1"/>
  <c r="V54" i="7" s="1"/>
  <c r="H57" i="7" a="1"/>
  <c r="H57" i="7" s="1"/>
  <c r="H53" i="7" a="1"/>
  <c r="H53" i="7" s="1"/>
  <c r="H61" i="7" a="1"/>
  <c r="H61" i="7"/>
  <c r="H56" i="7" a="1"/>
  <c r="H56" i="7" s="1"/>
  <c r="H63" i="7" a="1"/>
  <c r="H63" i="7" s="1"/>
  <c r="V63" i="7" s="1"/>
  <c r="H60" i="7" a="1"/>
  <c r="H60" i="7" s="1"/>
  <c r="V60" i="7" s="1"/>
  <c r="H62" i="7" a="1"/>
  <c r="H62" i="7"/>
  <c r="H64" i="7" a="1"/>
  <c r="H64" i="7" s="1"/>
  <c r="V64" i="7" s="1"/>
  <c r="H66" i="7" a="1"/>
  <c r="H66" i="7" s="1"/>
  <c r="H68" i="7" a="1"/>
  <c r="H68" i="7" s="1"/>
  <c r="I12" i="7" a="1"/>
  <c r="I12" i="7"/>
  <c r="I27" i="7" a="1"/>
  <c r="I27" i="7" s="1"/>
  <c r="I26" i="7" a="1"/>
  <c r="I26" i="7"/>
  <c r="I32" i="7" a="1"/>
  <c r="I32" i="7" s="1"/>
  <c r="I30" i="7" a="1"/>
  <c r="I30" i="7" s="1"/>
  <c r="I35" i="7" a="1"/>
  <c r="I35" i="7" s="1"/>
  <c r="I31" i="7" a="1"/>
  <c r="I31" i="7" s="1"/>
  <c r="I44" i="7" a="1"/>
  <c r="I44" i="7" s="1"/>
  <c r="I38" i="7" a="1"/>
  <c r="I38" i="7" s="1"/>
  <c r="I40" i="7" a="1"/>
  <c r="I40" i="7" s="1"/>
  <c r="I41" i="7" a="1"/>
  <c r="I41" i="7" s="1"/>
  <c r="I34" i="7" a="1"/>
  <c r="I34" i="7" s="1"/>
  <c r="I45" i="7" a="1"/>
  <c r="I45" i="7" s="1"/>
  <c r="I50" i="7" a="1"/>
  <c r="I50" i="7" s="1"/>
  <c r="I49" i="7" a="1"/>
  <c r="I49" i="7" s="1"/>
  <c r="I58" i="7" a="1"/>
  <c r="I58" i="7" s="1"/>
  <c r="I47" i="7" a="1"/>
  <c r="I47" i="7"/>
  <c r="I55" i="7" a="1"/>
  <c r="I55" i="7"/>
  <c r="I48" i="7" a="1"/>
  <c r="I48" i="7" s="1"/>
  <c r="I51" i="7" a="1"/>
  <c r="I51" i="7" s="1"/>
  <c r="I54" i="7" a="1"/>
  <c r="I54" i="7" s="1"/>
  <c r="I57" i="7" a="1"/>
  <c r="I57" i="7" s="1"/>
  <c r="I53" i="7" a="1"/>
  <c r="I53" i="7" s="1"/>
  <c r="I61" i="7" a="1"/>
  <c r="I61" i="7" s="1"/>
  <c r="I56" i="7" a="1"/>
  <c r="I56" i="7"/>
  <c r="I63" i="7" a="1"/>
  <c r="I63" i="7" s="1"/>
  <c r="I60" i="7" a="1"/>
  <c r="I60" i="7" s="1"/>
  <c r="I62" i="7" a="1"/>
  <c r="I62" i="7" s="1"/>
  <c r="I64" i="7" a="1"/>
  <c r="I64" i="7" s="1"/>
  <c r="I66" i="7" a="1"/>
  <c r="I66" i="7" s="1"/>
  <c r="I68" i="7" a="1"/>
  <c r="I68" i="7" s="1"/>
  <c r="J12" i="7" a="1"/>
  <c r="J12" i="7" s="1"/>
  <c r="J27" i="7" a="1"/>
  <c r="J27" i="7"/>
  <c r="J26" i="7" a="1"/>
  <c r="J26" i="7"/>
  <c r="J32" i="7" a="1"/>
  <c r="J32" i="7"/>
  <c r="J30" i="7" a="1"/>
  <c r="J30" i="7" s="1"/>
  <c r="J35" i="7" a="1"/>
  <c r="J35" i="7" s="1"/>
  <c r="J31" i="7" a="1"/>
  <c r="J31" i="7" s="1"/>
  <c r="J44" i="7" a="1"/>
  <c r="J44" i="7" s="1"/>
  <c r="J38" i="7" a="1"/>
  <c r="J38" i="7" s="1"/>
  <c r="J40" i="7" a="1"/>
  <c r="J40" i="7" s="1"/>
  <c r="J41" i="7" a="1"/>
  <c r="J41" i="7"/>
  <c r="J34" i="7" a="1"/>
  <c r="J34" i="7" s="1"/>
  <c r="J45" i="7" a="1"/>
  <c r="J45" i="7" s="1"/>
  <c r="J50" i="7" a="1"/>
  <c r="J50" i="7" s="1"/>
  <c r="J49" i="7" a="1"/>
  <c r="J49" i="7" s="1"/>
  <c r="J58" i="7" a="1"/>
  <c r="J58" i="7" s="1"/>
  <c r="J47" i="7" a="1"/>
  <c r="J47" i="7" s="1"/>
  <c r="J55" i="7" a="1"/>
  <c r="J55" i="7" s="1"/>
  <c r="J48" i="7" a="1"/>
  <c r="J48" i="7"/>
  <c r="J51" i="7" a="1"/>
  <c r="J51" i="7"/>
  <c r="J54" i="7" a="1"/>
  <c r="J54" i="7" s="1"/>
  <c r="J57" i="7" a="1"/>
  <c r="J57" i="7" s="1"/>
  <c r="J53" i="7" a="1"/>
  <c r="J53" i="7" s="1"/>
  <c r="J61" i="7" a="1"/>
  <c r="J61" i="7" s="1"/>
  <c r="J56" i="7" a="1"/>
  <c r="J56" i="7" s="1"/>
  <c r="J63" i="7" a="1"/>
  <c r="J63" i="7" s="1"/>
  <c r="J60" i="7" a="1"/>
  <c r="J60" i="7" s="1"/>
  <c r="J62" i="7" a="1"/>
  <c r="J62" i="7"/>
  <c r="J64" i="7" a="1"/>
  <c r="J64" i="7" s="1"/>
  <c r="J66" i="7" a="1"/>
  <c r="J66" i="7" s="1"/>
  <c r="J68" i="7" a="1"/>
  <c r="J68" i="7" s="1"/>
  <c r="K12" i="7" a="1"/>
  <c r="K12" i="7" s="1"/>
  <c r="K27" i="7" a="1"/>
  <c r="K27" i="7" s="1"/>
  <c r="K26" i="7" a="1"/>
  <c r="K26" i="7"/>
  <c r="K32" i="7" a="1"/>
  <c r="K32" i="7" s="1"/>
  <c r="K30" i="7" a="1"/>
  <c r="K30" i="7"/>
  <c r="K35" i="7" a="1"/>
  <c r="K35" i="7" s="1"/>
  <c r="K31" i="7" a="1"/>
  <c r="K31" i="7" s="1"/>
  <c r="K44" i="7" a="1"/>
  <c r="K44" i="7" s="1"/>
  <c r="K38" i="7" a="1"/>
  <c r="K38" i="7" s="1"/>
  <c r="K40" i="7" a="1"/>
  <c r="K40" i="7" s="1"/>
  <c r="K41" i="7" a="1"/>
  <c r="K41" i="7" s="1"/>
  <c r="K34" i="7" a="1"/>
  <c r="K34" i="7" s="1"/>
  <c r="K45" i="7" a="1"/>
  <c r="K45" i="7" s="1"/>
  <c r="K50" i="7" a="1"/>
  <c r="K50" i="7" s="1"/>
  <c r="K49" i="7" a="1"/>
  <c r="K49" i="7" s="1"/>
  <c r="K58" i="7" a="1"/>
  <c r="K58" i="7" s="1"/>
  <c r="K47" i="7" a="1"/>
  <c r="K47" i="7" s="1"/>
  <c r="K55" i="7" a="1"/>
  <c r="K55" i="7" s="1"/>
  <c r="K48" i="7" a="1"/>
  <c r="K48" i="7"/>
  <c r="K51" i="7" a="1"/>
  <c r="K51" i="7"/>
  <c r="K54" i="7" a="1"/>
  <c r="K54" i="7" s="1"/>
  <c r="K57" i="7" a="1"/>
  <c r="K57" i="7" s="1"/>
  <c r="K53" i="7" a="1"/>
  <c r="K53" i="7" s="1"/>
  <c r="K61" i="7" a="1"/>
  <c r="K61" i="7" s="1"/>
  <c r="K56" i="7" a="1"/>
  <c r="K56" i="7" s="1"/>
  <c r="K63" i="7" a="1"/>
  <c r="K63" i="7" s="1"/>
  <c r="K60" i="7" a="1"/>
  <c r="K60" i="7"/>
  <c r="K62" i="7" a="1"/>
  <c r="K62" i="7" s="1"/>
  <c r="K64" i="7" a="1"/>
  <c r="K64" i="7" s="1"/>
  <c r="K66" i="7" a="1"/>
  <c r="K66" i="7" s="1"/>
  <c r="K68" i="7" a="1"/>
  <c r="K68" i="7" s="1"/>
  <c r="L12" i="7" a="1"/>
  <c r="L12" i="7" s="1"/>
  <c r="L27" i="7" a="1"/>
  <c r="L27" i="7" s="1"/>
  <c r="L26" i="7" a="1"/>
  <c r="L26" i="7" s="1"/>
  <c r="L32" i="7" a="1"/>
  <c r="L32" i="7"/>
  <c r="L30" i="7" a="1"/>
  <c r="L30" i="7"/>
  <c r="L35" i="7" a="1"/>
  <c r="L35" i="7"/>
  <c r="L31" i="7" a="1"/>
  <c r="L31" i="7" s="1"/>
  <c r="L44" i="7" a="1"/>
  <c r="L44" i="7" s="1"/>
  <c r="L38" i="7" a="1"/>
  <c r="L38" i="7" s="1"/>
  <c r="L40" i="7" a="1"/>
  <c r="L40" i="7" s="1"/>
  <c r="L41" i="7" a="1"/>
  <c r="L41" i="7" s="1"/>
  <c r="L34" i="7" a="1"/>
  <c r="L34" i="7" s="1"/>
  <c r="L45" i="7" a="1"/>
  <c r="L45" i="7"/>
  <c r="L50" i="7" a="1"/>
  <c r="L50" i="7" s="1"/>
  <c r="L49" i="7" a="1"/>
  <c r="L49" i="7" s="1"/>
  <c r="L58" i="7" a="1"/>
  <c r="L58" i="7" s="1"/>
  <c r="L47" i="7" a="1"/>
  <c r="L47" i="7" s="1"/>
  <c r="L55" i="7" a="1"/>
  <c r="L55" i="7" s="1"/>
  <c r="L48" i="7" a="1"/>
  <c r="L48" i="7" s="1"/>
  <c r="L51" i="7" a="1"/>
  <c r="L51" i="7" s="1"/>
  <c r="L54" i="7" a="1"/>
  <c r="L54" i="7"/>
  <c r="L57" i="7" a="1"/>
  <c r="L57" i="7"/>
  <c r="L53" i="7" a="1"/>
  <c r="L53" i="7" s="1"/>
  <c r="L61" i="7" a="1"/>
  <c r="L61" i="7" s="1"/>
  <c r="L56" i="7" a="1"/>
  <c r="L56" i="7" s="1"/>
  <c r="L63" i="7" a="1"/>
  <c r="L63" i="7" s="1"/>
  <c r="L60" i="7" a="1"/>
  <c r="L60" i="7" s="1"/>
  <c r="L62" i="7" a="1"/>
  <c r="L62" i="7" s="1"/>
  <c r="Z62" i="7" s="1"/>
  <c r="L64" i="7" a="1"/>
  <c r="L64" i="7" s="1"/>
  <c r="L66" i="7" a="1"/>
  <c r="L66" i="7"/>
  <c r="L68" i="7" a="1"/>
  <c r="L68" i="7" s="1"/>
  <c r="M12" i="7" a="1"/>
  <c r="M12" i="7" s="1"/>
  <c r="M27" i="7" a="1"/>
  <c r="M27" i="7" s="1"/>
  <c r="M26" i="7" a="1"/>
  <c r="M26" i="7" s="1"/>
  <c r="M32" i="7" a="1"/>
  <c r="M32" i="7" s="1"/>
  <c r="M30" i="7" a="1"/>
  <c r="M30" i="7" s="1"/>
  <c r="M35" i="7" a="1"/>
  <c r="M35" i="7" s="1"/>
  <c r="M31" i="7" a="1"/>
  <c r="M31" i="7" s="1"/>
  <c r="M44" i="7" a="1"/>
  <c r="M44" i="7" s="1"/>
  <c r="M38" i="7" a="1"/>
  <c r="M38" i="7" s="1"/>
  <c r="M40" i="7" a="1"/>
  <c r="M40" i="7" s="1"/>
  <c r="M41" i="7" a="1"/>
  <c r="M41" i="7" s="1"/>
  <c r="M34" i="7" a="1"/>
  <c r="M34" i="7" s="1"/>
  <c r="M45" i="7" a="1"/>
  <c r="M45" i="7" s="1"/>
  <c r="M50" i="7" a="1"/>
  <c r="M50" i="7" s="1"/>
  <c r="M49" i="7" a="1"/>
  <c r="M49" i="7" s="1"/>
  <c r="M58" i="7" a="1"/>
  <c r="M58" i="7" s="1"/>
  <c r="M47" i="7" a="1"/>
  <c r="M47" i="7" s="1"/>
  <c r="M55" i="7" a="1"/>
  <c r="M55" i="7" s="1"/>
  <c r="M48" i="7" a="1"/>
  <c r="M48" i="7" s="1"/>
  <c r="M51" i="7" a="1"/>
  <c r="M51" i="7" s="1"/>
  <c r="M54" i="7" a="1"/>
  <c r="M54" i="7" s="1"/>
  <c r="M57" i="7" a="1"/>
  <c r="M57" i="7" s="1"/>
  <c r="M53" i="7" a="1"/>
  <c r="M53" i="7" s="1"/>
  <c r="M61" i="7" a="1"/>
  <c r="M61" i="7" s="1"/>
  <c r="M56" i="7" a="1"/>
  <c r="M56" i="7" s="1"/>
  <c r="M63" i="7" a="1"/>
  <c r="M63" i="7" s="1"/>
  <c r="M60" i="7" a="1"/>
  <c r="M60" i="7" s="1"/>
  <c r="M62" i="7" a="1"/>
  <c r="M62" i="7" s="1"/>
  <c r="M64" i="7" a="1"/>
  <c r="M64" i="7" s="1"/>
  <c r="M66" i="7" a="1"/>
  <c r="M66" i="7" s="1"/>
  <c r="M68" i="7" a="1"/>
  <c r="M68" i="7" s="1"/>
  <c r="N12" i="7" a="1"/>
  <c r="N12" i="7" s="1"/>
  <c r="N27" i="7" a="1"/>
  <c r="N27" i="7" s="1"/>
  <c r="N26" i="7" a="1"/>
  <c r="N26" i="7" s="1"/>
  <c r="N32" i="7" a="1"/>
  <c r="N32" i="7" s="1"/>
  <c r="N30" i="7" a="1"/>
  <c r="N30" i="7" s="1"/>
  <c r="N35" i="7" a="1"/>
  <c r="N35" i="7" s="1"/>
  <c r="N31" i="7" a="1"/>
  <c r="N31" i="7" s="1"/>
  <c r="N44" i="7" a="1"/>
  <c r="N44" i="7" s="1"/>
  <c r="N38" i="7" a="1"/>
  <c r="N38" i="7" s="1"/>
  <c r="N40" i="7" a="1"/>
  <c r="N40" i="7" s="1"/>
  <c r="N41" i="7" a="1"/>
  <c r="N41" i="7" s="1"/>
  <c r="N34" i="7" a="1"/>
  <c r="N34" i="7" s="1"/>
  <c r="N45" i="7" a="1"/>
  <c r="N45" i="7" s="1"/>
  <c r="N50" i="7" a="1"/>
  <c r="N50" i="7" s="1"/>
  <c r="N49" i="7" a="1"/>
  <c r="N49" i="7" s="1"/>
  <c r="N58" i="7" a="1"/>
  <c r="N58" i="7" s="1"/>
  <c r="AB58" i="7" s="1"/>
  <c r="N47" i="7" a="1"/>
  <c r="N47" i="7" s="1"/>
  <c r="N55" i="7" a="1"/>
  <c r="N55" i="7" s="1"/>
  <c r="N48" i="7" a="1"/>
  <c r="N48" i="7" s="1"/>
  <c r="N51" i="7" a="1"/>
  <c r="N51" i="7"/>
  <c r="AB51" i="7" s="1"/>
  <c r="N54" i="7" a="1"/>
  <c r="N54" i="7" s="1"/>
  <c r="N57" i="7" a="1"/>
  <c r="N57" i="7" s="1"/>
  <c r="N53" i="7" a="1"/>
  <c r="N53" i="7" s="1"/>
  <c r="N61" i="7" a="1"/>
  <c r="N61" i="7" s="1"/>
  <c r="N56" i="7" a="1"/>
  <c r="N56" i="7" s="1"/>
  <c r="N63" i="7" a="1"/>
  <c r="N63" i="7" s="1"/>
  <c r="N60" i="7" a="1"/>
  <c r="N60" i="7" s="1"/>
  <c r="N62" i="7" a="1"/>
  <c r="N62" i="7" s="1"/>
  <c r="AB62" i="7" s="1"/>
  <c r="N64" i="7" a="1"/>
  <c r="N64" i="7" s="1"/>
  <c r="N66" i="7" a="1"/>
  <c r="N66" i="7" s="1"/>
  <c r="N68" i="7" a="1"/>
  <c r="N68" i="7" s="1"/>
  <c r="AB68" i="7" s="1"/>
  <c r="O12" i="7" a="1"/>
  <c r="O12" i="7"/>
  <c r="O27" i="7" a="1"/>
  <c r="O27" i="7"/>
  <c r="O26" i="7" a="1"/>
  <c r="O26" i="7" s="1"/>
  <c r="O32" i="7" a="1"/>
  <c r="O32" i="7"/>
  <c r="O30" i="7" a="1"/>
  <c r="O30" i="7"/>
  <c r="O35" i="7" a="1"/>
  <c r="O35" i="7"/>
  <c r="O31" i="7" a="1"/>
  <c r="O31" i="7" s="1"/>
  <c r="O44" i="7" a="1"/>
  <c r="O44" i="7"/>
  <c r="O38" i="7" a="1"/>
  <c r="O38" i="7"/>
  <c r="O40" i="7" a="1"/>
  <c r="O40" i="7"/>
  <c r="O41" i="7" a="1"/>
  <c r="O41" i="7" s="1"/>
  <c r="O34" i="7" a="1"/>
  <c r="O34" i="7"/>
  <c r="O45" i="7" a="1"/>
  <c r="O45" i="7" s="1"/>
  <c r="O50" i="7" a="1"/>
  <c r="O50" i="7"/>
  <c r="O49" i="7" a="1"/>
  <c r="O49" i="7" s="1"/>
  <c r="O58" i="7" a="1"/>
  <c r="O58" i="7"/>
  <c r="O47" i="7" a="1"/>
  <c r="O47" i="7" s="1"/>
  <c r="O55" i="7" a="1"/>
  <c r="O55" i="7"/>
  <c r="O48" i="7" a="1"/>
  <c r="O48" i="7" s="1"/>
  <c r="O51" i="7" a="1"/>
  <c r="O51" i="7"/>
  <c r="O54" i="7" a="1"/>
  <c r="O54" i="7" s="1"/>
  <c r="O57" i="7" a="1"/>
  <c r="O57" i="7"/>
  <c r="O53" i="7" a="1"/>
  <c r="O53" i="7" s="1"/>
  <c r="O61" i="7" a="1"/>
  <c r="O61" i="7" s="1"/>
  <c r="O56" i="7" a="1"/>
  <c r="O56" i="7" s="1"/>
  <c r="O63" i="7" a="1"/>
  <c r="O63" i="7"/>
  <c r="O60" i="7" a="1"/>
  <c r="O60" i="7" s="1"/>
  <c r="O62" i="7" a="1"/>
  <c r="O62" i="7" s="1"/>
  <c r="O64" i="7" a="1"/>
  <c r="O64" i="7" s="1"/>
  <c r="O66" i="7" a="1"/>
  <c r="O66" i="7" s="1"/>
  <c r="O68" i="7" a="1"/>
  <c r="O68" i="7" s="1"/>
  <c r="P12" i="7" a="1"/>
  <c r="P12" i="7" s="1"/>
  <c r="P27" i="7" a="1"/>
  <c r="P27" i="7" s="1"/>
  <c r="P26" i="7" a="1"/>
  <c r="P26" i="7" s="1"/>
  <c r="P32" i="7" a="1"/>
  <c r="P32" i="7" s="1"/>
  <c r="P30" i="7" a="1"/>
  <c r="P30" i="7" s="1"/>
  <c r="P35" i="7" a="1"/>
  <c r="P35" i="7" s="1"/>
  <c r="P31" i="7" a="1"/>
  <c r="P31" i="7" s="1"/>
  <c r="P44" i="7" a="1"/>
  <c r="P44" i="7" s="1"/>
  <c r="P38" i="7" a="1"/>
  <c r="P38" i="7" s="1"/>
  <c r="P40" i="7" a="1"/>
  <c r="P40" i="7" s="1"/>
  <c r="P41" i="7" a="1"/>
  <c r="P41" i="7" s="1"/>
  <c r="P34" i="7" a="1"/>
  <c r="P34" i="7" s="1"/>
  <c r="P45" i="7" a="1"/>
  <c r="P45" i="7" s="1"/>
  <c r="P50" i="7" a="1"/>
  <c r="P50" i="7" s="1"/>
  <c r="P49" i="7" a="1"/>
  <c r="P49" i="7" s="1"/>
  <c r="P58" i="7" a="1"/>
  <c r="P58" i="7" s="1"/>
  <c r="P47" i="7" a="1"/>
  <c r="P47" i="7" s="1"/>
  <c r="P55" i="7" a="1"/>
  <c r="P55" i="7" s="1"/>
  <c r="P48" i="7" a="1"/>
  <c r="P48" i="7" s="1"/>
  <c r="P51" i="7" a="1"/>
  <c r="P51" i="7" s="1"/>
  <c r="P54" i="7" a="1"/>
  <c r="P54" i="7" s="1"/>
  <c r="P57" i="7" a="1"/>
  <c r="P57" i="7" s="1"/>
  <c r="P53" i="7" a="1"/>
  <c r="P53" i="7" s="1"/>
  <c r="P61" i="7" a="1"/>
  <c r="P61" i="7" s="1"/>
  <c r="P56" i="7" a="1"/>
  <c r="P56" i="7" s="1"/>
  <c r="P63" i="7" a="1"/>
  <c r="P63" i="7" s="1"/>
  <c r="P60" i="7" a="1"/>
  <c r="P60" i="7" s="1"/>
  <c r="P62" i="7" a="1"/>
  <c r="P62" i="7" s="1"/>
  <c r="AD62" i="7" s="1"/>
  <c r="P64" i="7" a="1"/>
  <c r="P64" i="7" s="1"/>
  <c r="P66" i="7" a="1"/>
  <c r="P66" i="7" s="1"/>
  <c r="P68" i="7" a="1"/>
  <c r="P68" i="7" s="1"/>
  <c r="U54" i="7"/>
  <c r="U60" i="7"/>
  <c r="U66" i="7"/>
  <c r="U68" i="7"/>
  <c r="V58" i="7"/>
  <c r="V61" i="7"/>
  <c r="V66" i="7"/>
  <c r="V68" i="7"/>
  <c r="P59" i="7" a="1"/>
  <c r="P59" i="7" s="1"/>
  <c r="O59" i="7" a="1"/>
  <c r="O59" i="7" s="1"/>
  <c r="N59" i="7" a="1"/>
  <c r="N59" i="7" s="1"/>
  <c r="M59" i="7" a="1"/>
  <c r="M59" i="7" s="1"/>
  <c r="L59" i="7" a="1"/>
  <c r="L59" i="7"/>
  <c r="K59" i="7" a="1"/>
  <c r="K59" i="7"/>
  <c r="J59" i="7" a="1"/>
  <c r="J59" i="7"/>
  <c r="I59" i="7" a="1"/>
  <c r="I59" i="7" s="1"/>
  <c r="H59" i="7" a="1"/>
  <c r="H59" i="7" s="1"/>
  <c r="V59" i="7" s="1"/>
  <c r="G59" i="7" a="1"/>
  <c r="G59" i="7" s="1"/>
  <c r="F59" i="7" a="1"/>
  <c r="F59" i="7" s="1"/>
  <c r="E59" i="7"/>
  <c r="E59" i="7" a="1"/>
  <c r="D59" i="7" a="1"/>
  <c r="D59" i="7" s="1"/>
  <c r="C59" i="7" a="1"/>
  <c r="C59" i="7" s="1"/>
  <c r="P65" i="7" a="1"/>
  <c r="P65" i="7" s="1"/>
  <c r="AD65" i="7" s="1"/>
  <c r="O65" i="7" a="1"/>
  <c r="O65" i="7"/>
  <c r="N65" i="7" a="1"/>
  <c r="N65" i="7"/>
  <c r="AB65" i="7" s="1"/>
  <c r="M65" i="7" a="1"/>
  <c r="M65" i="7" s="1"/>
  <c r="L65" i="7" a="1"/>
  <c r="L65" i="7" s="1"/>
  <c r="K65" i="7" a="1"/>
  <c r="K65" i="7" s="1"/>
  <c r="J65" i="7" a="1"/>
  <c r="J65" i="7" s="1"/>
  <c r="I65" i="7"/>
  <c r="I65" i="7" a="1"/>
  <c r="H65" i="7" a="1"/>
  <c r="H65" i="7" s="1"/>
  <c r="V65" i="7" s="1"/>
  <c r="G65" i="7" a="1"/>
  <c r="G65" i="7"/>
  <c r="U65" i="7" s="1"/>
  <c r="F65" i="7" a="1"/>
  <c r="F65" i="7" s="1"/>
  <c r="E65" i="7"/>
  <c r="E65" i="7" a="1"/>
  <c r="D65" i="7" a="1"/>
  <c r="D65" i="7" s="1"/>
  <c r="C65" i="7" a="1"/>
  <c r="C65" i="7" s="1"/>
  <c r="P52" i="7"/>
  <c r="P52" i="7" a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/>
  <c r="J52" i="7" a="1"/>
  <c r="I52" i="7"/>
  <c r="I52" i="7" a="1"/>
  <c r="H52" i="7" a="1"/>
  <c r="H52" i="7" s="1"/>
  <c r="V52" i="7" s="1"/>
  <c r="G52" i="7" a="1"/>
  <c r="G52" i="7"/>
  <c r="F52" i="7" a="1"/>
  <c r="F52" i="7" s="1"/>
  <c r="E52" i="7" a="1"/>
  <c r="E52" i="7" s="1"/>
  <c r="D52" i="7" a="1"/>
  <c r="D52" i="7"/>
  <c r="C52" i="7" a="1"/>
  <c r="C52" i="7"/>
  <c r="P67" i="7" a="1"/>
  <c r="P67" i="7"/>
  <c r="AD67" i="7" s="1"/>
  <c r="O67" i="7" a="1"/>
  <c r="O67" i="7" s="1"/>
  <c r="N67" i="7" a="1"/>
  <c r="N67" i="7" s="1"/>
  <c r="AB67" i="7" s="1"/>
  <c r="M67" i="7" a="1"/>
  <c r="M67" i="7" s="1"/>
  <c r="L67" i="7" a="1"/>
  <c r="L67" i="7" s="1"/>
  <c r="K67" i="7" a="1"/>
  <c r="K67" i="7" s="1"/>
  <c r="J67" i="7" a="1"/>
  <c r="J67" i="7" s="1"/>
  <c r="I67" i="7" a="1"/>
  <c r="I67" i="7" s="1"/>
  <c r="H67" i="7" a="1"/>
  <c r="H67" i="7" s="1"/>
  <c r="V67" i="7" s="1"/>
  <c r="G67" i="7" a="1"/>
  <c r="G67" i="7" s="1"/>
  <c r="U67" i="7" s="1"/>
  <c r="F67" i="7" a="1"/>
  <c r="F67" i="7" s="1"/>
  <c r="E67" i="7" a="1"/>
  <c r="E67" i="7" s="1"/>
  <c r="D67" i="7" a="1"/>
  <c r="D67" i="7" s="1"/>
  <c r="C67" i="7" a="1"/>
  <c r="C67" i="7" s="1"/>
  <c r="P24" i="7" a="1"/>
  <c r="P24" i="7" s="1"/>
  <c r="O24" i="7" a="1"/>
  <c r="O24" i="7" s="1"/>
  <c r="N24" i="7" a="1"/>
  <c r="N24" i="7"/>
  <c r="AB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V24" i="7"/>
  <c r="G24" i="7"/>
  <c r="U24" i="7"/>
  <c r="G24" i="7" a="1"/>
  <c r="F24" i="7" a="1"/>
  <c r="F24" i="7" s="1"/>
  <c r="E24" i="7" a="1"/>
  <c r="E24" i="7" s="1"/>
  <c r="D24" i="7" a="1"/>
  <c r="D24" i="7" s="1"/>
  <c r="C24" i="7" a="1"/>
  <c r="C24" i="7" s="1"/>
  <c r="P29" i="7" a="1"/>
  <c r="P29" i="7" s="1"/>
  <c r="O29" i="7" a="1"/>
  <c r="O29" i="7" s="1"/>
  <c r="N29" i="7" a="1"/>
  <c r="N29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V29" i="7" s="1"/>
  <c r="G29" i="7" a="1"/>
  <c r="G29" i="7" s="1"/>
  <c r="F29" i="7" a="1"/>
  <c r="F29" i="7"/>
  <c r="E29" i="7" a="1"/>
  <c r="E29" i="7"/>
  <c r="D29" i="7" a="1"/>
  <c r="D29" i="7" s="1"/>
  <c r="C29" i="7" a="1"/>
  <c r="C29" i="7" s="1"/>
  <c r="P42" i="7" a="1"/>
  <c r="P42" i="7" s="1"/>
  <c r="O42" i="7" a="1"/>
  <c r="O42" i="7"/>
  <c r="N42" i="7" a="1"/>
  <c r="N42" i="7"/>
  <c r="M42" i="7" a="1"/>
  <c r="M42" i="7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V42" i="7" s="1"/>
  <c r="G42" i="7" a="1"/>
  <c r="G42" i="7" s="1"/>
  <c r="F42" i="7" a="1"/>
  <c r="F42" i="7" s="1"/>
  <c r="E42" i="7" a="1"/>
  <c r="E42" i="7" s="1"/>
  <c r="D42" i="7"/>
  <c r="D42" i="7" a="1"/>
  <c r="C42" i="7" a="1"/>
  <c r="C42" i="7" s="1"/>
  <c r="P36" i="7" a="1"/>
  <c r="P36" i="7" s="1"/>
  <c r="O36" i="7" a="1"/>
  <c r="O36" i="7" s="1"/>
  <c r="N36" i="7" a="1"/>
  <c r="N36" i="7" s="1"/>
  <c r="M36" i="7" a="1"/>
  <c r="M36" i="7" s="1"/>
  <c r="L36" i="7" a="1"/>
  <c r="L36" i="7" s="1"/>
  <c r="K36" i="7" a="1"/>
  <c r="K36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P33" i="7" a="1"/>
  <c r="P33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P43" i="7" a="1"/>
  <c r="P43" i="7" s="1"/>
  <c r="O43" i="7" a="1"/>
  <c r="O43" i="7" s="1"/>
  <c r="N43" i="7" a="1"/>
  <c r="N43" i="7"/>
  <c r="M43" i="7" a="1"/>
  <c r="M43" i="7"/>
  <c r="L43" i="7" a="1"/>
  <c r="L43" i="7"/>
  <c r="K43" i="7" a="1"/>
  <c r="K43" i="7" s="1"/>
  <c r="J43" i="7" a="1"/>
  <c r="J43" i="7" s="1"/>
  <c r="I43" i="7" a="1"/>
  <c r="I43" i="7" s="1"/>
  <c r="H43" i="7" a="1"/>
  <c r="H43" i="7" s="1"/>
  <c r="V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/>
  <c r="H46" i="7" a="1"/>
  <c r="H46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P19" i="7" a="1"/>
  <c r="P19" i="7" s="1"/>
  <c r="O19" i="7" a="1"/>
  <c r="O19" i="7"/>
  <c r="N19" i="7" a="1"/>
  <c r="N19" i="7" s="1"/>
  <c r="M19" i="7" a="1"/>
  <c r="M19" i="7" s="1"/>
  <c r="L19" i="7" a="1"/>
  <c r="L19" i="7" s="1"/>
  <c r="K19" i="7" a="1"/>
  <c r="K19" i="7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C19" i="7" a="1"/>
  <c r="C19" i="7"/>
  <c r="P39" i="7" a="1"/>
  <c r="P39" i="7" s="1"/>
  <c r="O39" i="7" a="1"/>
  <c r="O39" i="7" s="1"/>
  <c r="N39" i="7" a="1"/>
  <c r="N39" i="7" s="1"/>
  <c r="M39" i="7" a="1"/>
  <c r="M39" i="7" s="1"/>
  <c r="L39" i="7" a="1"/>
  <c r="L39" i="7" s="1"/>
  <c r="K39" i="7" a="1"/>
  <c r="K39" i="7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/>
  <c r="D39" i="7" a="1"/>
  <c r="D39" i="7" s="1"/>
  <c r="C39" i="7" a="1"/>
  <c r="C39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/>
  <c r="J21" i="7" a="1"/>
  <c r="J21" i="7" s="1"/>
  <c r="I21" i="7" a="1"/>
  <c r="I21" i="7" s="1"/>
  <c r="H21" i="7" a="1"/>
  <c r="H21" i="7" s="1"/>
  <c r="G21" i="7" a="1"/>
  <c r="G21" i="7"/>
  <c r="F21" i="7" a="1"/>
  <c r="F21" i="7" s="1"/>
  <c r="E21" i="7" a="1"/>
  <c r="E21" i="7" s="1"/>
  <c r="D21" i="7" a="1"/>
  <c r="D21" i="7" s="1"/>
  <c r="C21" i="7" a="1"/>
  <c r="C21" i="7" s="1"/>
  <c r="P28" i="7" a="1"/>
  <c r="P28" i="7" s="1"/>
  <c r="O28" i="7" a="1"/>
  <c r="O28" i="7" s="1"/>
  <c r="N28" i="7" a="1"/>
  <c r="N28" i="7" s="1"/>
  <c r="M28" i="7" a="1"/>
  <c r="M28" i="7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F28" i="7" a="1"/>
  <c r="F28" i="7" s="1"/>
  <c r="E28" i="7" a="1"/>
  <c r="E28" i="7" s="1"/>
  <c r="D28" i="7" a="1"/>
  <c r="D28" i="7" s="1"/>
  <c r="C28" i="7" a="1"/>
  <c r="C28" i="7"/>
  <c r="P18" i="7" a="1"/>
  <c r="P18" i="7" s="1"/>
  <c r="O18" i="7" a="1"/>
  <c r="O18" i="7"/>
  <c r="N18" i="7" a="1"/>
  <c r="N18" i="7" s="1"/>
  <c r="M18" i="7"/>
  <c r="M18" i="7" a="1"/>
  <c r="L18" i="7"/>
  <c r="L18" i="7" a="1"/>
  <c r="K18" i="7" a="1"/>
  <c r="K18" i="7" s="1"/>
  <c r="J18" i="7" a="1"/>
  <c r="J18" i="7" s="1"/>
  <c r="I18" i="7" a="1"/>
  <c r="I18" i="7" s="1"/>
  <c r="H18" i="7"/>
  <c r="H18" i="7" a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P23" i="7" a="1"/>
  <c r="P23" i="7" s="1"/>
  <c r="O23" i="7" a="1"/>
  <c r="O23" i="7"/>
  <c r="N23" i="7" a="1"/>
  <c r="N23" i="7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V23" i="7" s="1"/>
  <c r="G23" i="7" a="1"/>
  <c r="G23" i="7"/>
  <c r="F23" i="7" a="1"/>
  <c r="F23" i="7"/>
  <c r="E23" i="7" a="1"/>
  <c r="E23" i="7"/>
  <c r="D23" i="7" a="1"/>
  <c r="D23" i="7" s="1"/>
  <c r="C23" i="7" a="1"/>
  <c r="C23" i="7" s="1"/>
  <c r="P20" i="7" a="1"/>
  <c r="P20" i="7"/>
  <c r="O20" i="7" a="1"/>
  <c r="O20" i="7"/>
  <c r="N20" i="7" a="1"/>
  <c r="N20" i="7" s="1"/>
  <c r="M20" i="7" a="1"/>
  <c r="M20" i="7" s="1"/>
  <c r="L20" i="7" a="1"/>
  <c r="L20" i="7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P15" i="7" a="1"/>
  <c r="P15" i="7" s="1"/>
  <c r="O15" i="7" a="1"/>
  <c r="O15" i="7" s="1"/>
  <c r="N15" i="7"/>
  <c r="N15" i="7" a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P17" i="7" a="1"/>
  <c r="P17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P22" i="7" a="1"/>
  <c r="P22" i="7" s="1"/>
  <c r="O22" i="7" a="1"/>
  <c r="O22" i="7" s="1"/>
  <c r="N22" i="7" a="1"/>
  <c r="N22" i="7" s="1"/>
  <c r="M22" i="7" a="1"/>
  <c r="M22" i="7" s="1"/>
  <c r="L22" i="7"/>
  <c r="L22" i="7" a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P37" i="7" a="1"/>
  <c r="P37" i="7" s="1"/>
  <c r="AD37" i="7"/>
  <c r="O37" i="7" a="1"/>
  <c r="O37" i="7"/>
  <c r="N37" i="7" a="1"/>
  <c r="N37" i="7"/>
  <c r="AB37" i="7" s="1"/>
  <c r="M37" i="7" a="1"/>
  <c r="M37" i="7" s="1"/>
  <c r="L37" i="7" a="1"/>
  <c r="L37" i="7" s="1"/>
  <c r="K37" i="7" a="1"/>
  <c r="K37" i="7"/>
  <c r="J37" i="7" a="1"/>
  <c r="J37" i="7"/>
  <c r="I37" i="7" a="1"/>
  <c r="I37" i="7"/>
  <c r="H37" i="7" a="1"/>
  <c r="H37" i="7"/>
  <c r="V37" i="7" s="1"/>
  <c r="G37" i="7" a="1"/>
  <c r="G37" i="7" s="1"/>
  <c r="U37" i="7"/>
  <c r="F37" i="7" a="1"/>
  <c r="F37" i="7"/>
  <c r="E37" i="7" a="1"/>
  <c r="E37" i="7"/>
  <c r="D37" i="7" a="1"/>
  <c r="D37" i="7"/>
  <c r="C37" i="7" a="1"/>
  <c r="C37" i="7"/>
  <c r="P13" i="7" a="1"/>
  <c r="P13" i="7"/>
  <c r="O13" i="7" a="1"/>
  <c r="O13" i="7"/>
  <c r="N13" i="7" a="1"/>
  <c r="N13" i="7"/>
  <c r="M13" i="7" a="1"/>
  <c r="M13" i="7"/>
  <c r="L13" i="7" a="1"/>
  <c r="L13" i="7"/>
  <c r="K13" i="7" a="1"/>
  <c r="K13" i="7"/>
  <c r="J13" i="7" a="1"/>
  <c r="J13" i="7" s="1"/>
  <c r="I13" i="7" a="1"/>
  <c r="I13" i="7"/>
  <c r="H13" i="7" a="1"/>
  <c r="H13" i="7"/>
  <c r="G13" i="7" a="1"/>
  <c r="G13" i="7"/>
  <c r="F13" i="7" a="1"/>
  <c r="F13" i="7" s="1"/>
  <c r="E13" i="7" a="1"/>
  <c r="E13" i="7"/>
  <c r="D13" i="7" a="1"/>
  <c r="D13" i="7"/>
  <c r="C13" i="7" a="1"/>
  <c r="C13" i="7"/>
  <c r="P25" i="7" a="1"/>
  <c r="P25" i="7" s="1"/>
  <c r="O25" i="7" a="1"/>
  <c r="O25" i="7"/>
  <c r="N25" i="7" a="1"/>
  <c r="N25" i="7"/>
  <c r="M25" i="7" a="1"/>
  <c r="M25" i="7"/>
  <c r="L25" i="7" a="1"/>
  <c r="L25" i="7" s="1"/>
  <c r="K25" i="7" a="1"/>
  <c r="K25" i="7"/>
  <c r="J25" i="7" a="1"/>
  <c r="J25" i="7"/>
  <c r="I25" i="7" a="1"/>
  <c r="I25" i="7"/>
  <c r="H25" i="7" a="1"/>
  <c r="H25" i="7" s="1"/>
  <c r="G25" i="7" a="1"/>
  <c r="G25" i="7"/>
  <c r="F25" i="7" a="1"/>
  <c r="F25" i="7"/>
  <c r="E25" i="7" a="1"/>
  <c r="E25" i="7"/>
  <c r="D25" i="7" a="1"/>
  <c r="D25" i="7" s="1"/>
  <c r="C25" i="7" a="1"/>
  <c r="C25" i="7"/>
  <c r="P14" i="7" a="1"/>
  <c r="P14" i="7" s="1"/>
  <c r="AD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V14" i="7" s="1"/>
  <c r="G14" i="7" a="1"/>
  <c r="G14" i="7" s="1"/>
  <c r="U14" i="7" s="1"/>
  <c r="F14" i="7" a="1"/>
  <c r="F14" i="7" s="1"/>
  <c r="E14" i="7" a="1"/>
  <c r="E14" i="7" s="1"/>
  <c r="D14" i="7" a="1"/>
  <c r="D14" i="7" s="1"/>
  <c r="C14" i="7" a="1"/>
  <c r="C14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P6" i="7"/>
  <c r="P6" i="7" a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/>
  <c r="E6" i="7" a="1"/>
  <c r="D6" i="7" a="1"/>
  <c r="D6" i="7" s="1"/>
  <c r="C6" i="7" a="1"/>
  <c r="C6" i="7" s="1"/>
  <c r="Q30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W58" i="7" s="1"/>
  <c r="H9" i="7" a="1"/>
  <c r="H9" i="7" s="1"/>
  <c r="V9" i="7" s="1"/>
  <c r="G9" i="7" a="1"/>
  <c r="G9" i="7" s="1"/>
  <c r="F9" i="7" a="1"/>
  <c r="F9" i="7"/>
  <c r="E9" i="7" a="1"/>
  <c r="E9" i="7"/>
  <c r="D9" i="7" a="1"/>
  <c r="D9" i="7"/>
  <c r="C9" i="7" a="1"/>
  <c r="C9" i="7" s="1"/>
  <c r="P5" i="7" a="1"/>
  <c r="P5" i="7" s="1"/>
  <c r="O5" i="7" a="1"/>
  <c r="O5" i="7"/>
  <c r="N5" i="7" a="1"/>
  <c r="N5" i="7" s="1"/>
  <c r="M5" i="7" a="1"/>
  <c r="M5" i="7" s="1"/>
  <c r="L5" i="7" a="1"/>
  <c r="L5" i="7" s="1"/>
  <c r="K5" i="7" a="1"/>
  <c r="K5" i="7" s="1"/>
  <c r="Y32" i="7" s="1"/>
  <c r="J5" i="7" a="1"/>
  <c r="J5" i="7" s="1"/>
  <c r="I5" i="7" a="1"/>
  <c r="I5" i="7" s="1"/>
  <c r="H5" i="7" a="1"/>
  <c r="H5" i="7"/>
  <c r="V5" i="7" s="1"/>
  <c r="G5" i="7" a="1"/>
  <c r="G5" i="7" s="1"/>
  <c r="F5" i="7" a="1"/>
  <c r="F5" i="7" s="1"/>
  <c r="E5" i="7" a="1"/>
  <c r="E5" i="7" s="1"/>
  <c r="D5" i="7" a="1"/>
  <c r="D5" i="7" s="1"/>
  <c r="R59" i="7" s="1"/>
  <c r="C5" i="7" a="1"/>
  <c r="C5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X1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P10" i="7" a="1"/>
  <c r="P10" i="7" s="1"/>
  <c r="AD24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P4" i="7" a="1"/>
  <c r="P4" i="7" s="1"/>
  <c r="O4" i="7" a="1"/>
  <c r="O4" i="7" s="1"/>
  <c r="N4" i="7" a="1"/>
  <c r="N4" i="7" s="1"/>
  <c r="AB53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V4" i="7" s="1"/>
  <c r="G4" i="7" a="1"/>
  <c r="G4" i="7"/>
  <c r="F4" i="7" a="1"/>
  <c r="F4" i="7" s="1"/>
  <c r="T56" i="7" s="1"/>
  <c r="E4" i="7" a="1"/>
  <c r="E4" i="7" s="1"/>
  <c r="S53" i="7" s="1"/>
  <c r="D4" i="7" a="1"/>
  <c r="D4" i="7" s="1"/>
  <c r="C4" i="7" a="1"/>
  <c r="C4" i="7" s="1"/>
  <c r="C3" i="3" a="1"/>
  <c r="C3" i="3" s="1"/>
  <c r="C4" i="3" a="1"/>
  <c r="C4" i="3" s="1"/>
  <c r="C5" i="3" a="1"/>
  <c r="C5" i="3" s="1"/>
  <c r="C6" i="3" a="1"/>
  <c r="C6" i="3"/>
  <c r="C10" i="3" a="1"/>
  <c r="C10" i="3" s="1"/>
  <c r="C9" i="3" a="1"/>
  <c r="C9" i="3" s="1"/>
  <c r="C8" i="3" a="1"/>
  <c r="C8" i="3" s="1"/>
  <c r="C13" i="3" a="1"/>
  <c r="C13" i="3" s="1"/>
  <c r="C7" i="3" a="1"/>
  <c r="C7" i="3" s="1"/>
  <c r="C12" i="3" a="1"/>
  <c r="C12" i="3"/>
  <c r="C16" i="3" a="1"/>
  <c r="C16" i="3" s="1"/>
  <c r="C11" i="3" a="1"/>
  <c r="C11" i="3" s="1"/>
  <c r="C15" i="3" a="1"/>
  <c r="C15" i="3" s="1"/>
  <c r="C14" i="3" a="1"/>
  <c r="C14" i="3"/>
  <c r="C17" i="3" a="1"/>
  <c r="C17" i="3" s="1"/>
  <c r="C18" i="3" a="1"/>
  <c r="C18" i="3" s="1"/>
  <c r="C19" i="3" a="1"/>
  <c r="C19" i="3" s="1"/>
  <c r="C21" i="3" a="1"/>
  <c r="C21" i="3" s="1"/>
  <c r="C25" i="3" a="1"/>
  <c r="C25" i="3" s="1"/>
  <c r="C20" i="3" a="1"/>
  <c r="C20" i="3" s="1"/>
  <c r="C26" i="3" a="1"/>
  <c r="C26" i="3"/>
  <c r="C22" i="3" a="1"/>
  <c r="C22" i="3"/>
  <c r="C24" i="3" a="1"/>
  <c r="C24" i="3" s="1"/>
  <c r="C23" i="3" a="1"/>
  <c r="C23" i="3" s="1"/>
  <c r="C29" i="3" a="1"/>
  <c r="C29" i="3" s="1"/>
  <c r="C27" i="3" a="1"/>
  <c r="C27" i="3"/>
  <c r="C30" i="3" a="1"/>
  <c r="C30" i="3" s="1"/>
  <c r="C31" i="3" a="1"/>
  <c r="C31" i="3" s="1"/>
  <c r="C32" i="3" a="1"/>
  <c r="C32" i="3" s="1"/>
  <c r="C28" i="3" a="1"/>
  <c r="C28" i="3" s="1"/>
  <c r="D3" i="3" a="1"/>
  <c r="D3" i="3" s="1"/>
  <c r="D4" i="3" a="1"/>
  <c r="D4" i="3" s="1"/>
  <c r="D5" i="3" a="1"/>
  <c r="D5" i="3"/>
  <c r="D6" i="3" a="1"/>
  <c r="D6" i="3" s="1"/>
  <c r="D10" i="3" a="1"/>
  <c r="D10" i="3" s="1"/>
  <c r="D9" i="3" a="1"/>
  <c r="D9" i="3" s="1"/>
  <c r="D8" i="3" a="1"/>
  <c r="D8" i="3"/>
  <c r="D13" i="3" a="1"/>
  <c r="D13" i="3" s="1"/>
  <c r="D7" i="3" a="1"/>
  <c r="D7" i="3" s="1"/>
  <c r="D12" i="3" a="1"/>
  <c r="D12" i="3"/>
  <c r="D16" i="3" a="1"/>
  <c r="D16" i="3" s="1"/>
  <c r="D11" i="3" a="1"/>
  <c r="D11" i="3"/>
  <c r="D15" i="3" a="1"/>
  <c r="D15" i="3" s="1"/>
  <c r="D14" i="3" a="1"/>
  <c r="D14" i="3"/>
  <c r="D17" i="3" a="1"/>
  <c r="D17" i="3"/>
  <c r="D18" i="3" a="1"/>
  <c r="D18" i="3" s="1"/>
  <c r="D19" i="3" a="1"/>
  <c r="D19" i="3" s="1"/>
  <c r="D21" i="3" a="1"/>
  <c r="D21" i="3" s="1"/>
  <c r="D25" i="3" a="1"/>
  <c r="D25" i="3" s="1"/>
  <c r="D20" i="3" a="1"/>
  <c r="D20" i="3" s="1"/>
  <c r="D26" i="3" a="1"/>
  <c r="D26" i="3" s="1"/>
  <c r="D22" i="3" a="1"/>
  <c r="D22" i="3" s="1"/>
  <c r="D24" i="3" a="1"/>
  <c r="D24" i="3"/>
  <c r="D23" i="3" a="1"/>
  <c r="D23" i="3" s="1"/>
  <c r="D29" i="3" a="1"/>
  <c r="D29" i="3" s="1"/>
  <c r="D27" i="3" a="1"/>
  <c r="D27" i="3"/>
  <c r="D28" i="3" a="1"/>
  <c r="D28" i="3" s="1"/>
  <c r="E3" i="3" a="1"/>
  <c r="E3" i="3"/>
  <c r="E4" i="3" a="1"/>
  <c r="E4" i="3" s="1"/>
  <c r="E5" i="3" a="1"/>
  <c r="E5" i="3" s="1"/>
  <c r="E6" i="3" a="1"/>
  <c r="E6" i="3" s="1"/>
  <c r="E10" i="3" a="1"/>
  <c r="E10" i="3" s="1"/>
  <c r="E9" i="3" a="1"/>
  <c r="E9" i="3" s="1"/>
  <c r="E8" i="3" a="1"/>
  <c r="E8" i="3" s="1"/>
  <c r="E13" i="3" a="1"/>
  <c r="E13" i="3" s="1"/>
  <c r="E7" i="3" a="1"/>
  <c r="E7" i="3" s="1"/>
  <c r="E12" i="3" a="1"/>
  <c r="E12" i="3" s="1"/>
  <c r="E16" i="3" a="1"/>
  <c r="E16" i="3" s="1"/>
  <c r="E11" i="3" a="1"/>
  <c r="E11" i="3"/>
  <c r="E15" i="3" a="1"/>
  <c r="E15" i="3" s="1"/>
  <c r="E14" i="3" a="1"/>
  <c r="E14" i="3" s="1"/>
  <c r="E17" i="3" a="1"/>
  <c r="E17" i="3" s="1"/>
  <c r="E18" i="3" a="1"/>
  <c r="E18" i="3" s="1"/>
  <c r="E19" i="3" a="1"/>
  <c r="E19" i="3" s="1"/>
  <c r="E21" i="3" a="1"/>
  <c r="E21" i="3" s="1"/>
  <c r="E25" i="3" a="1"/>
  <c r="E25" i="3" s="1"/>
  <c r="E20" i="3" a="1"/>
  <c r="E20" i="3" s="1"/>
  <c r="E26" i="3" a="1"/>
  <c r="E26" i="3" s="1"/>
  <c r="E22" i="3" a="1"/>
  <c r="E22" i="3" s="1"/>
  <c r="E24" i="3" a="1"/>
  <c r="E24" i="3" s="1"/>
  <c r="E23" i="3" a="1"/>
  <c r="E23" i="3" s="1"/>
  <c r="E29" i="3" a="1"/>
  <c r="E29" i="3" s="1"/>
  <c r="E27" i="3" a="1"/>
  <c r="E27" i="3" s="1"/>
  <c r="E30" i="3" a="1"/>
  <c r="E30" i="3" s="1"/>
  <c r="E31" i="3" a="1"/>
  <c r="E31" i="3" s="1"/>
  <c r="E32" i="3" a="1"/>
  <c r="E32" i="3"/>
  <c r="E28" i="3" a="1"/>
  <c r="E28" i="3" s="1"/>
  <c r="F3" i="3" a="1"/>
  <c r="F3" i="3" s="1"/>
  <c r="F4" i="3" a="1"/>
  <c r="F4" i="3" s="1"/>
  <c r="F5" i="3" a="1"/>
  <c r="F5" i="3" s="1"/>
  <c r="F6" i="3" a="1"/>
  <c r="F6" i="3" s="1"/>
  <c r="F10" i="3" a="1"/>
  <c r="F10" i="3" s="1"/>
  <c r="F9" i="3" a="1"/>
  <c r="F9" i="3" s="1"/>
  <c r="F8" i="3" a="1"/>
  <c r="F8" i="3"/>
  <c r="F13" i="3" a="1"/>
  <c r="F13" i="3" s="1"/>
  <c r="F7" i="3" a="1"/>
  <c r="F7" i="3" s="1"/>
  <c r="F12" i="3" a="1"/>
  <c r="F12" i="3"/>
  <c r="F16" i="3" a="1"/>
  <c r="F16" i="3" s="1"/>
  <c r="F11" i="3" a="1"/>
  <c r="F11" i="3" s="1"/>
  <c r="F15" i="3" a="1"/>
  <c r="F15" i="3"/>
  <c r="F14" i="3" a="1"/>
  <c r="F14" i="3" s="1"/>
  <c r="F17" i="3" a="1"/>
  <c r="F17" i="3" s="1"/>
  <c r="F18" i="3" a="1"/>
  <c r="F18" i="3" s="1"/>
  <c r="F19" i="3" a="1"/>
  <c r="F19" i="3"/>
  <c r="F21" i="3" a="1"/>
  <c r="F21" i="3" s="1"/>
  <c r="F25" i="3" a="1"/>
  <c r="F25" i="3" s="1"/>
  <c r="F20" i="3" a="1"/>
  <c r="F20" i="3" s="1"/>
  <c r="F26" i="3" a="1"/>
  <c r="F26" i="3"/>
  <c r="F22" i="3" a="1"/>
  <c r="F22" i="3"/>
  <c r="F24" i="3" a="1"/>
  <c r="F24" i="3"/>
  <c r="F23" i="3" a="1"/>
  <c r="F23" i="3" s="1"/>
  <c r="F29" i="3" a="1"/>
  <c r="F29" i="3" s="1"/>
  <c r="F27" i="3" a="1"/>
  <c r="F27" i="3"/>
  <c r="F30" i="3" a="1"/>
  <c r="F30" i="3" s="1"/>
  <c r="F31" i="3" a="1"/>
  <c r="F31" i="3" s="1"/>
  <c r="F32" i="3" a="1"/>
  <c r="F32" i="3" s="1"/>
  <c r="F28" i="3" a="1"/>
  <c r="F28" i="3" s="1"/>
  <c r="G3" i="3" a="1"/>
  <c r="G3" i="3"/>
  <c r="G4" i="3" a="1"/>
  <c r="G4" i="3" s="1"/>
  <c r="G5" i="3" a="1"/>
  <c r="G5" i="3"/>
  <c r="G6" i="3" a="1"/>
  <c r="G6" i="3" s="1"/>
  <c r="G10" i="3" a="1"/>
  <c r="G10" i="3" s="1"/>
  <c r="G9" i="3" a="1"/>
  <c r="G9" i="3" s="1"/>
  <c r="G8" i="3" a="1"/>
  <c r="G8" i="3"/>
  <c r="G13" i="3" a="1"/>
  <c r="G13" i="3" s="1"/>
  <c r="G7" i="3" a="1"/>
  <c r="G7" i="3" s="1"/>
  <c r="G12" i="3" a="1"/>
  <c r="G12" i="3" s="1"/>
  <c r="G16" i="3" a="1"/>
  <c r="G16" i="3" s="1"/>
  <c r="G11" i="3" a="1"/>
  <c r="G11" i="3"/>
  <c r="U11" i="3" s="1"/>
  <c r="G15" i="3" a="1"/>
  <c r="G15" i="3" s="1"/>
  <c r="G14" i="3" a="1"/>
  <c r="G14" i="3" s="1"/>
  <c r="G17" i="3" a="1"/>
  <c r="G17" i="3"/>
  <c r="G18" i="3" a="1"/>
  <c r="G18" i="3" s="1"/>
  <c r="G19" i="3" a="1"/>
  <c r="G19" i="3" s="1"/>
  <c r="G21" i="3" a="1"/>
  <c r="G21" i="3"/>
  <c r="G25" i="3" a="1"/>
  <c r="G25" i="3" s="1"/>
  <c r="U25" i="3" s="1"/>
  <c r="G20" i="3" a="1"/>
  <c r="G20" i="3" s="1"/>
  <c r="G26" i="3" a="1"/>
  <c r="G26" i="3" s="1"/>
  <c r="G22" i="3" a="1"/>
  <c r="G22" i="3" s="1"/>
  <c r="U22" i="3" s="1"/>
  <c r="G24" i="3" a="1"/>
  <c r="G24" i="3"/>
  <c r="G23" i="3" a="1"/>
  <c r="G23" i="3" s="1"/>
  <c r="G29" i="3" a="1"/>
  <c r="G29" i="3" s="1"/>
  <c r="G27" i="3" a="1"/>
  <c r="G27" i="3" s="1"/>
  <c r="U27" i="3" s="1"/>
  <c r="G30" i="3" a="1"/>
  <c r="G30" i="3"/>
  <c r="G31" i="3" a="1"/>
  <c r="G31" i="3" s="1"/>
  <c r="U31" i="3" s="1"/>
  <c r="G32" i="3" a="1"/>
  <c r="G32" i="3" s="1"/>
  <c r="G28" i="3" a="1"/>
  <c r="G28" i="3" s="1"/>
  <c r="U28" i="3" s="1"/>
  <c r="H3" i="3" a="1"/>
  <c r="H3" i="3" s="1"/>
  <c r="H4" i="3" a="1"/>
  <c r="H4" i="3" s="1"/>
  <c r="H5" i="3" a="1"/>
  <c r="H5" i="3" s="1"/>
  <c r="H6" i="3" a="1"/>
  <c r="H6" i="3" s="1"/>
  <c r="H10" i="3" a="1"/>
  <c r="H10" i="3" s="1"/>
  <c r="H9" i="3" a="1"/>
  <c r="H9" i="3"/>
  <c r="H8" i="3" a="1"/>
  <c r="H8" i="3" s="1"/>
  <c r="H13" i="3" a="1"/>
  <c r="H13" i="3"/>
  <c r="H7" i="3" a="1"/>
  <c r="H7" i="3"/>
  <c r="H12" i="3" a="1"/>
  <c r="H12" i="3" s="1"/>
  <c r="H16" i="3" a="1"/>
  <c r="H16" i="3"/>
  <c r="H11" i="3" a="1"/>
  <c r="H11" i="3" s="1"/>
  <c r="H15" i="3" a="1"/>
  <c r="H15" i="3" s="1"/>
  <c r="H14" i="3" a="1"/>
  <c r="H14" i="3" s="1"/>
  <c r="H17" i="3" a="1"/>
  <c r="H17" i="3" s="1"/>
  <c r="H18" i="3" a="1"/>
  <c r="H18" i="3" s="1"/>
  <c r="H19" i="3" a="1"/>
  <c r="H19" i="3" s="1"/>
  <c r="V19" i="3" s="1"/>
  <c r="H21" i="3" a="1"/>
  <c r="H21" i="3" s="1"/>
  <c r="H25" i="3" a="1"/>
  <c r="H25" i="3" s="1"/>
  <c r="H20" i="3" a="1"/>
  <c r="H20" i="3" s="1"/>
  <c r="H26" i="3" a="1"/>
  <c r="H26" i="3" s="1"/>
  <c r="H22" i="3" a="1"/>
  <c r="H22" i="3" s="1"/>
  <c r="V22" i="3" s="1"/>
  <c r="H24" i="3" a="1"/>
  <c r="H24" i="3" s="1"/>
  <c r="H23" i="3" a="1"/>
  <c r="H23" i="3" s="1"/>
  <c r="H29" i="3" a="1"/>
  <c r="H29" i="3" s="1"/>
  <c r="V29" i="3" s="1"/>
  <c r="H27" i="3" a="1"/>
  <c r="H27" i="3" s="1"/>
  <c r="V27" i="3" s="1"/>
  <c r="H30" i="3" a="1"/>
  <c r="H30" i="3" s="1"/>
  <c r="H31" i="3" a="1"/>
  <c r="H31" i="3" s="1"/>
  <c r="V31" i="3" s="1"/>
  <c r="H32" i="3" a="1"/>
  <c r="H32" i="3" s="1"/>
  <c r="H28" i="3" a="1"/>
  <c r="H28" i="3" s="1"/>
  <c r="V28" i="3" s="1"/>
  <c r="I3" i="3" a="1"/>
  <c r="I3" i="3" s="1"/>
  <c r="I4" i="3" a="1"/>
  <c r="I4" i="3" s="1"/>
  <c r="I5" i="3" a="1"/>
  <c r="I5" i="3" s="1"/>
  <c r="I6" i="3" a="1"/>
  <c r="I6" i="3" s="1"/>
  <c r="I10" i="3" a="1"/>
  <c r="I10" i="3" s="1"/>
  <c r="I9" i="3" a="1"/>
  <c r="I9" i="3" s="1"/>
  <c r="I8" i="3" a="1"/>
  <c r="I8" i="3" s="1"/>
  <c r="I13" i="3" a="1"/>
  <c r="I13" i="3" s="1"/>
  <c r="I7" i="3" a="1"/>
  <c r="I7" i="3" s="1"/>
  <c r="I12" i="3" a="1"/>
  <c r="I12" i="3" s="1"/>
  <c r="I16" i="3" a="1"/>
  <c r="I16" i="3" s="1"/>
  <c r="I11" i="3" a="1"/>
  <c r="I11" i="3" s="1"/>
  <c r="I15" i="3" a="1"/>
  <c r="I15" i="3" s="1"/>
  <c r="I14" i="3" a="1"/>
  <c r="I14" i="3" s="1"/>
  <c r="I17" i="3" a="1"/>
  <c r="I17" i="3" s="1"/>
  <c r="I18" i="3" a="1"/>
  <c r="I18" i="3" s="1"/>
  <c r="I19" i="3" a="1"/>
  <c r="I19" i="3" s="1"/>
  <c r="I21" i="3" a="1"/>
  <c r="I21" i="3" s="1"/>
  <c r="I25" i="3" a="1"/>
  <c r="I25" i="3" s="1"/>
  <c r="I20" i="3" a="1"/>
  <c r="I20" i="3" s="1"/>
  <c r="I26" i="3" a="1"/>
  <c r="I26" i="3" s="1"/>
  <c r="I22" i="3" a="1"/>
  <c r="I22" i="3" s="1"/>
  <c r="I24" i="3" a="1"/>
  <c r="I24" i="3" s="1"/>
  <c r="I23" i="3" a="1"/>
  <c r="I23" i="3" s="1"/>
  <c r="I29" i="3" a="1"/>
  <c r="I29" i="3" s="1"/>
  <c r="I27" i="3" a="1"/>
  <c r="I27" i="3" s="1"/>
  <c r="I30" i="3" a="1"/>
  <c r="I30" i="3" s="1"/>
  <c r="I31" i="3" a="1"/>
  <c r="I31" i="3" s="1"/>
  <c r="I32" i="3" a="1"/>
  <c r="I32" i="3" s="1"/>
  <c r="I28" i="3" a="1"/>
  <c r="I28" i="3" s="1"/>
  <c r="J3" i="3" a="1"/>
  <c r="J3" i="3" s="1"/>
  <c r="J4" i="3" a="1"/>
  <c r="J4" i="3" s="1"/>
  <c r="J5" i="3" a="1"/>
  <c r="J5" i="3" s="1"/>
  <c r="J6" i="3" a="1"/>
  <c r="J6" i="3" s="1"/>
  <c r="J10" i="3" a="1"/>
  <c r="J10" i="3" s="1"/>
  <c r="J9" i="3" a="1"/>
  <c r="J9" i="3" s="1"/>
  <c r="J8" i="3" a="1"/>
  <c r="J8" i="3" s="1"/>
  <c r="J13" i="3" a="1"/>
  <c r="J13" i="3" s="1"/>
  <c r="J7" i="3" a="1"/>
  <c r="J7" i="3" s="1"/>
  <c r="J12" i="3" a="1"/>
  <c r="J12" i="3" s="1"/>
  <c r="J16" i="3" a="1"/>
  <c r="J16" i="3" s="1"/>
  <c r="J11" i="3" a="1"/>
  <c r="J11" i="3" s="1"/>
  <c r="J15" i="3" a="1"/>
  <c r="J15" i="3" s="1"/>
  <c r="J14" i="3" a="1"/>
  <c r="J14" i="3" s="1"/>
  <c r="J17" i="3" a="1"/>
  <c r="J17" i="3" s="1"/>
  <c r="J18" i="3" a="1"/>
  <c r="J18" i="3" s="1"/>
  <c r="J19" i="3" a="1"/>
  <c r="J19" i="3" s="1"/>
  <c r="J21" i="3" a="1"/>
  <c r="J21" i="3" s="1"/>
  <c r="J25" i="3" a="1"/>
  <c r="J25" i="3" s="1"/>
  <c r="J20" i="3" a="1"/>
  <c r="J20" i="3" s="1"/>
  <c r="J26" i="3" a="1"/>
  <c r="J26" i="3" s="1"/>
  <c r="J22" i="3" a="1"/>
  <c r="J22" i="3" s="1"/>
  <c r="J24" i="3" a="1"/>
  <c r="J24" i="3" s="1"/>
  <c r="J23" i="3" a="1"/>
  <c r="J23" i="3" s="1"/>
  <c r="J29" i="3" a="1"/>
  <c r="J29" i="3" s="1"/>
  <c r="J27" i="3" a="1"/>
  <c r="J27" i="3" s="1"/>
  <c r="J30" i="3" a="1"/>
  <c r="J30" i="3" s="1"/>
  <c r="J31" i="3" a="1"/>
  <c r="J31" i="3" s="1"/>
  <c r="J32" i="3" a="1"/>
  <c r="J32" i="3" s="1"/>
  <c r="J28" i="3" a="1"/>
  <c r="J28" i="3" s="1"/>
  <c r="K3" i="3" a="1"/>
  <c r="K3" i="3" s="1"/>
  <c r="K4" i="3" a="1"/>
  <c r="K4" i="3" s="1"/>
  <c r="K5" i="3" a="1"/>
  <c r="K5" i="3" s="1"/>
  <c r="K6" i="3" a="1"/>
  <c r="K6" i="3" s="1"/>
  <c r="K10" i="3" a="1"/>
  <c r="K10" i="3" s="1"/>
  <c r="K9" i="3" a="1"/>
  <c r="K9" i="3" s="1"/>
  <c r="K8" i="3" a="1"/>
  <c r="K8" i="3" s="1"/>
  <c r="K13" i="3" a="1"/>
  <c r="K13" i="3" s="1"/>
  <c r="K7" i="3" a="1"/>
  <c r="K7" i="3" s="1"/>
  <c r="K12" i="3" a="1"/>
  <c r="K12" i="3" s="1"/>
  <c r="K16" i="3" a="1"/>
  <c r="K16" i="3" s="1"/>
  <c r="K11" i="3" a="1"/>
  <c r="K11" i="3" s="1"/>
  <c r="K15" i="3" a="1"/>
  <c r="K15" i="3" s="1"/>
  <c r="K14" i="3" a="1"/>
  <c r="K14" i="3" s="1"/>
  <c r="K17" i="3" a="1"/>
  <c r="K17" i="3" s="1"/>
  <c r="K18" i="3" a="1"/>
  <c r="K18" i="3" s="1"/>
  <c r="K19" i="3" a="1"/>
  <c r="K19" i="3" s="1"/>
  <c r="K21" i="3" a="1"/>
  <c r="K21" i="3" s="1"/>
  <c r="K25" i="3" a="1"/>
  <c r="K25" i="3" s="1"/>
  <c r="K20" i="3" a="1"/>
  <c r="K20" i="3" s="1"/>
  <c r="K26" i="3" a="1"/>
  <c r="K26" i="3" s="1"/>
  <c r="K22" i="3" a="1"/>
  <c r="K22" i="3" s="1"/>
  <c r="K24" i="3" a="1"/>
  <c r="K24" i="3" s="1"/>
  <c r="K23" i="3" a="1"/>
  <c r="K23" i="3" s="1"/>
  <c r="K29" i="3" a="1"/>
  <c r="K29" i="3" s="1"/>
  <c r="K27" i="3" a="1"/>
  <c r="K27" i="3" s="1"/>
  <c r="K30" i="3" a="1"/>
  <c r="K30" i="3" s="1"/>
  <c r="K31" i="3" a="1"/>
  <c r="K31" i="3" s="1"/>
  <c r="K32" i="3" a="1"/>
  <c r="K32" i="3" s="1"/>
  <c r="K28" i="3" a="1"/>
  <c r="K28" i="3" s="1"/>
  <c r="L3" i="3" a="1"/>
  <c r="L3" i="3" s="1"/>
  <c r="L4" i="3" a="1"/>
  <c r="L4" i="3" s="1"/>
  <c r="L5" i="3" a="1"/>
  <c r="L5" i="3" s="1"/>
  <c r="L6" i="3" a="1"/>
  <c r="L6" i="3" s="1"/>
  <c r="L10" i="3" a="1"/>
  <c r="L10" i="3" s="1"/>
  <c r="L9" i="3" a="1"/>
  <c r="L9" i="3" s="1"/>
  <c r="L8" i="3" a="1"/>
  <c r="L8" i="3" s="1"/>
  <c r="L13" i="3" a="1"/>
  <c r="L13" i="3" s="1"/>
  <c r="L7" i="3" a="1"/>
  <c r="L7" i="3" s="1"/>
  <c r="L12" i="3" a="1"/>
  <c r="L12" i="3" s="1"/>
  <c r="L16" i="3" a="1"/>
  <c r="L16" i="3" s="1"/>
  <c r="L11" i="3" a="1"/>
  <c r="L11" i="3" s="1"/>
  <c r="L15" i="3" a="1"/>
  <c r="L15" i="3" s="1"/>
  <c r="L14" i="3" a="1"/>
  <c r="L14" i="3" s="1"/>
  <c r="L17" i="3" a="1"/>
  <c r="L17" i="3" s="1"/>
  <c r="L18" i="3" a="1"/>
  <c r="L18" i="3" s="1"/>
  <c r="L19" i="3" a="1"/>
  <c r="L19" i="3" s="1"/>
  <c r="L21" i="3" a="1"/>
  <c r="L21" i="3" s="1"/>
  <c r="L25" i="3" a="1"/>
  <c r="L25" i="3" s="1"/>
  <c r="L20" i="3" a="1"/>
  <c r="L20" i="3" s="1"/>
  <c r="L26" i="3" a="1"/>
  <c r="L26" i="3" s="1"/>
  <c r="L22" i="3" a="1"/>
  <c r="L22" i="3" s="1"/>
  <c r="L24" i="3" a="1"/>
  <c r="L24" i="3" s="1"/>
  <c r="L23" i="3" a="1"/>
  <c r="L23" i="3" s="1"/>
  <c r="L29" i="3" a="1"/>
  <c r="L29" i="3" s="1"/>
  <c r="L27" i="3" a="1"/>
  <c r="L27" i="3" s="1"/>
  <c r="L30" i="3" a="1"/>
  <c r="L30" i="3" s="1"/>
  <c r="L31" i="3" a="1"/>
  <c r="L31" i="3" s="1"/>
  <c r="L32" i="3" a="1"/>
  <c r="L32" i="3" s="1"/>
  <c r="L28" i="3" a="1"/>
  <c r="L28" i="3" s="1"/>
  <c r="M3" i="3" a="1"/>
  <c r="M3" i="3" s="1"/>
  <c r="M4" i="3" a="1"/>
  <c r="M4" i="3" s="1"/>
  <c r="M5" i="3" a="1"/>
  <c r="M5" i="3" s="1"/>
  <c r="M6" i="3" a="1"/>
  <c r="M6" i="3" s="1"/>
  <c r="M10" i="3" a="1"/>
  <c r="M10" i="3" s="1"/>
  <c r="M9" i="3" a="1"/>
  <c r="M9" i="3" s="1"/>
  <c r="M8" i="3" a="1"/>
  <c r="M8" i="3" s="1"/>
  <c r="M13" i="3" a="1"/>
  <c r="M13" i="3" s="1"/>
  <c r="M7" i="3" a="1"/>
  <c r="M7" i="3" s="1"/>
  <c r="M12" i="3" a="1"/>
  <c r="M12" i="3" s="1"/>
  <c r="M16" i="3" a="1"/>
  <c r="M16" i="3" s="1"/>
  <c r="M11" i="3" a="1"/>
  <c r="M11" i="3" s="1"/>
  <c r="M15" i="3" a="1"/>
  <c r="M15" i="3" s="1"/>
  <c r="M14" i="3" a="1"/>
  <c r="M14" i="3" s="1"/>
  <c r="M17" i="3" a="1"/>
  <c r="M17" i="3" s="1"/>
  <c r="M18" i="3" a="1"/>
  <c r="M18" i="3" s="1"/>
  <c r="M19" i="3" a="1"/>
  <c r="M19" i="3" s="1"/>
  <c r="M21" i="3" a="1"/>
  <c r="M21" i="3" s="1"/>
  <c r="M25" i="3" a="1"/>
  <c r="M25" i="3" s="1"/>
  <c r="M20" i="3" a="1"/>
  <c r="M20" i="3" s="1"/>
  <c r="M26" i="3" a="1"/>
  <c r="M26" i="3" s="1"/>
  <c r="M22" i="3" a="1"/>
  <c r="M22" i="3" s="1"/>
  <c r="M24" i="3" a="1"/>
  <c r="M24" i="3" s="1"/>
  <c r="M23" i="3" a="1"/>
  <c r="M23" i="3" s="1"/>
  <c r="M29" i="3" a="1"/>
  <c r="M29" i="3" s="1"/>
  <c r="M27" i="3" a="1"/>
  <c r="M27" i="3" s="1"/>
  <c r="M30" i="3" a="1"/>
  <c r="M30" i="3" s="1"/>
  <c r="M31" i="3" a="1"/>
  <c r="M31" i="3" s="1"/>
  <c r="M32" i="3" a="1"/>
  <c r="M32" i="3" s="1"/>
  <c r="M28" i="3" a="1"/>
  <c r="M28" i="3" s="1"/>
  <c r="N3" i="3" a="1"/>
  <c r="N3" i="3" s="1"/>
  <c r="N4" i="3" a="1"/>
  <c r="N4" i="3" s="1"/>
  <c r="N5" i="3" a="1"/>
  <c r="N5" i="3" s="1"/>
  <c r="N6" i="3" a="1"/>
  <c r="N6" i="3" s="1"/>
  <c r="N10" i="3" a="1"/>
  <c r="N10" i="3" s="1"/>
  <c r="N9" i="3" a="1"/>
  <c r="N9" i="3" s="1"/>
  <c r="N8" i="3" a="1"/>
  <c r="N8" i="3" s="1"/>
  <c r="N13" i="3" a="1"/>
  <c r="N13" i="3" s="1"/>
  <c r="N7" i="3" a="1"/>
  <c r="N7" i="3" s="1"/>
  <c r="N12" i="3" a="1"/>
  <c r="N12" i="3" s="1"/>
  <c r="N16" i="3" a="1"/>
  <c r="N16" i="3" s="1"/>
  <c r="N11" i="3" a="1"/>
  <c r="N11" i="3" s="1"/>
  <c r="N15" i="3" a="1"/>
  <c r="N15" i="3" s="1"/>
  <c r="N14" i="3" a="1"/>
  <c r="N14" i="3" s="1"/>
  <c r="N17" i="3" a="1"/>
  <c r="N17" i="3" s="1"/>
  <c r="AB17" i="3" s="1"/>
  <c r="N18" i="3" a="1"/>
  <c r="N18" i="3"/>
  <c r="N19" i="3" a="1"/>
  <c r="N19" i="3" s="1"/>
  <c r="N21" i="3" a="1"/>
  <c r="N21" i="3"/>
  <c r="AB21" i="3" s="1"/>
  <c r="N25" i="3" a="1"/>
  <c r="N25" i="3" s="1"/>
  <c r="N20" i="3" a="1"/>
  <c r="N20" i="3" s="1"/>
  <c r="N26" i="3" a="1"/>
  <c r="N26" i="3" s="1"/>
  <c r="N22" i="3" a="1"/>
  <c r="N22" i="3"/>
  <c r="N24" i="3" a="1"/>
  <c r="N24" i="3" s="1"/>
  <c r="N23" i="3" a="1"/>
  <c r="N23" i="3" s="1"/>
  <c r="N29" i="3" a="1"/>
  <c r="N29" i="3" s="1"/>
  <c r="AB29" i="3" s="1"/>
  <c r="N27" i="3" a="1"/>
  <c r="N27" i="3"/>
  <c r="N30" i="3" a="1"/>
  <c r="N30" i="3" s="1"/>
  <c r="N31" i="3" a="1"/>
  <c r="N31" i="3" s="1"/>
  <c r="N32" i="3" a="1"/>
  <c r="N32" i="3" s="1"/>
  <c r="AB32" i="3" s="1"/>
  <c r="N28" i="3" a="1"/>
  <c r="N28" i="3" s="1"/>
  <c r="O3" i="3" a="1"/>
  <c r="O3" i="3" s="1"/>
  <c r="O4" i="3" a="1"/>
  <c r="O4" i="3" s="1"/>
  <c r="O5" i="3" a="1"/>
  <c r="O5" i="3" s="1"/>
  <c r="O6" i="3" a="1"/>
  <c r="O6" i="3" s="1"/>
  <c r="O10" i="3" a="1"/>
  <c r="O10" i="3" s="1"/>
  <c r="O9" i="3" a="1"/>
  <c r="O9" i="3" s="1"/>
  <c r="O8" i="3" a="1"/>
  <c r="O8" i="3" s="1"/>
  <c r="O13" i="3" a="1"/>
  <c r="O13" i="3" s="1"/>
  <c r="O7" i="3" a="1"/>
  <c r="O7" i="3" s="1"/>
  <c r="O12" i="3" a="1"/>
  <c r="O12" i="3" s="1"/>
  <c r="O16" i="3" a="1"/>
  <c r="O16" i="3" s="1"/>
  <c r="O11" i="3" a="1"/>
  <c r="O11" i="3" s="1"/>
  <c r="O15" i="3" a="1"/>
  <c r="O15" i="3" s="1"/>
  <c r="O14" i="3" a="1"/>
  <c r="O14" i="3" s="1"/>
  <c r="O17" i="3" a="1"/>
  <c r="O17" i="3" s="1"/>
  <c r="O18" i="3" a="1"/>
  <c r="O18" i="3" s="1"/>
  <c r="O19" i="3" a="1"/>
  <c r="O19" i="3" s="1"/>
  <c r="O21" i="3" a="1"/>
  <c r="O21" i="3" s="1"/>
  <c r="O25" i="3" a="1"/>
  <c r="O25" i="3" s="1"/>
  <c r="O20" i="3" a="1"/>
  <c r="O20" i="3" s="1"/>
  <c r="O26" i="3" a="1"/>
  <c r="O26" i="3" s="1"/>
  <c r="O22" i="3" a="1"/>
  <c r="O22" i="3" s="1"/>
  <c r="O24" i="3" a="1"/>
  <c r="O24" i="3" s="1"/>
  <c r="O23" i="3" a="1"/>
  <c r="O23" i="3" s="1"/>
  <c r="O29" i="3" a="1"/>
  <c r="O29" i="3" s="1"/>
  <c r="O27" i="3" a="1"/>
  <c r="O27" i="3" s="1"/>
  <c r="O30" i="3" a="1"/>
  <c r="O30" i="3" s="1"/>
  <c r="O31" i="3" a="1"/>
  <c r="O31" i="3" s="1"/>
  <c r="O32" i="3" a="1"/>
  <c r="O32" i="3" s="1"/>
  <c r="O28" i="3" a="1"/>
  <c r="O28" i="3" s="1"/>
  <c r="P3" i="3" a="1"/>
  <c r="P3" i="3" s="1"/>
  <c r="P4" i="3" a="1"/>
  <c r="P4" i="3" s="1"/>
  <c r="P5" i="3" a="1"/>
  <c r="P5" i="3" s="1"/>
  <c r="P6" i="3" a="1"/>
  <c r="P6" i="3" s="1"/>
  <c r="P10" i="3" a="1"/>
  <c r="P10" i="3" s="1"/>
  <c r="P9" i="3" a="1"/>
  <c r="P9" i="3" s="1"/>
  <c r="P8" i="3" a="1"/>
  <c r="P8" i="3" s="1"/>
  <c r="P13" i="3" a="1"/>
  <c r="P13" i="3" s="1"/>
  <c r="P7" i="3" a="1"/>
  <c r="P7" i="3" s="1"/>
  <c r="P12" i="3" a="1"/>
  <c r="P12" i="3" s="1"/>
  <c r="P16" i="3" a="1"/>
  <c r="P16" i="3" s="1"/>
  <c r="P11" i="3" a="1"/>
  <c r="P11" i="3" s="1"/>
  <c r="P15" i="3" a="1"/>
  <c r="P15" i="3" s="1"/>
  <c r="P14" i="3" a="1"/>
  <c r="P14" i="3" s="1"/>
  <c r="P17" i="3" a="1"/>
  <c r="P17" i="3" s="1"/>
  <c r="P18" i="3" a="1"/>
  <c r="P18" i="3" s="1"/>
  <c r="P19" i="3" a="1"/>
  <c r="P19" i="3" s="1"/>
  <c r="P21" i="3" a="1"/>
  <c r="P21" i="3" s="1"/>
  <c r="P25" i="3" a="1"/>
  <c r="P25" i="3" s="1"/>
  <c r="P20" i="3" a="1"/>
  <c r="P20" i="3" s="1"/>
  <c r="P26" i="3" a="1"/>
  <c r="P26" i="3" s="1"/>
  <c r="P22" i="3" a="1"/>
  <c r="P22" i="3" s="1"/>
  <c r="P24" i="3" a="1"/>
  <c r="P24" i="3" s="1"/>
  <c r="P23" i="3" a="1"/>
  <c r="P23" i="3" s="1"/>
  <c r="P29" i="3" a="1"/>
  <c r="P29" i="3" s="1"/>
  <c r="AD29" i="3" s="1"/>
  <c r="P27" i="3" a="1"/>
  <c r="P27" i="3" s="1"/>
  <c r="P30" i="3" a="1"/>
  <c r="P30" i="3"/>
  <c r="P31" i="3" a="1"/>
  <c r="P31" i="3"/>
  <c r="P32" i="3" a="1"/>
  <c r="P32" i="3" s="1"/>
  <c r="P28" i="3" a="1"/>
  <c r="P28" i="3" s="1"/>
  <c r="U29" i="3"/>
  <c r="U30" i="3"/>
  <c r="U32" i="3"/>
  <c r="V17" i="3"/>
  <c r="V25" i="3"/>
  <c r="V30" i="3"/>
  <c r="V32" i="3"/>
  <c r="Z29" i="3"/>
  <c r="C8" i="4" a="1"/>
  <c r="C8" i="4" s="1"/>
  <c r="C6" i="4" a="1"/>
  <c r="C6" i="4" s="1"/>
  <c r="C4" i="4" a="1"/>
  <c r="C4" i="4" s="1"/>
  <c r="C9" i="4" a="1"/>
  <c r="C9" i="4" s="1"/>
  <c r="C10" i="4" a="1"/>
  <c r="C10" i="4" s="1"/>
  <c r="C5" i="4" a="1"/>
  <c r="C5" i="4" s="1"/>
  <c r="C7" i="4" a="1"/>
  <c r="C7" i="4" s="1"/>
  <c r="C3" i="4" a="1"/>
  <c r="C3" i="4" s="1"/>
  <c r="C14" i="4" a="1"/>
  <c r="C14" i="4" s="1"/>
  <c r="C13" i="4" a="1"/>
  <c r="C13" i="4" s="1"/>
  <c r="C11" i="4" a="1"/>
  <c r="C11" i="4" s="1"/>
  <c r="C19" i="4" a="1"/>
  <c r="C19" i="4" s="1"/>
  <c r="C18" i="4" a="1"/>
  <c r="C18" i="4" s="1"/>
  <c r="C22" i="4" a="1"/>
  <c r="C22" i="4" s="1"/>
  <c r="C12" i="4" a="1"/>
  <c r="C12" i="4" s="1"/>
  <c r="C26" i="4" a="1"/>
  <c r="C26" i="4"/>
  <c r="C17" i="4" a="1"/>
  <c r="C17" i="4" s="1"/>
  <c r="C25" i="4" a="1"/>
  <c r="C25" i="4" s="1"/>
  <c r="C20" i="4" a="1"/>
  <c r="C20" i="4" s="1"/>
  <c r="C16" i="4" a="1"/>
  <c r="C16" i="4" s="1"/>
  <c r="C15" i="4" a="1"/>
  <c r="C15" i="4" s="1"/>
  <c r="C23" i="4" a="1"/>
  <c r="C23" i="4" s="1"/>
  <c r="C30" i="4" a="1"/>
  <c r="C30" i="4" s="1"/>
  <c r="C24" i="4" a="1"/>
  <c r="C24" i="4" s="1"/>
  <c r="C21" i="4" a="1"/>
  <c r="C21" i="4" s="1"/>
  <c r="C28" i="4" a="1"/>
  <c r="C28" i="4" s="1"/>
  <c r="C29" i="4" a="1"/>
  <c r="C29" i="4" s="1"/>
  <c r="C27" i="4" a="1"/>
  <c r="C27" i="4" s="1"/>
  <c r="C32" i="4" a="1"/>
  <c r="C32" i="4" s="1"/>
  <c r="C33" i="4" a="1"/>
  <c r="C33" i="4" s="1"/>
  <c r="C31" i="4" a="1"/>
  <c r="C31" i="4" s="1"/>
  <c r="C35" i="4" a="1"/>
  <c r="C35" i="4" s="1"/>
  <c r="C36" i="4" a="1"/>
  <c r="C36" i="4" s="1"/>
  <c r="C39" i="4" a="1"/>
  <c r="C39" i="4" s="1"/>
  <c r="C38" i="4" a="1"/>
  <c r="C38" i="4" s="1"/>
  <c r="D8" i="4" a="1"/>
  <c r="D8" i="4" s="1"/>
  <c r="D6" i="4" a="1"/>
  <c r="D6" i="4" s="1"/>
  <c r="D4" i="4" a="1"/>
  <c r="D4" i="4" s="1"/>
  <c r="D9" i="4" a="1"/>
  <c r="D9" i="4" s="1"/>
  <c r="D10" i="4" a="1"/>
  <c r="D10" i="4" s="1"/>
  <c r="D5" i="4" a="1"/>
  <c r="D5" i="4" s="1"/>
  <c r="D7" i="4" a="1"/>
  <c r="D7" i="4" s="1"/>
  <c r="D3" i="4" a="1"/>
  <c r="D3" i="4" s="1"/>
  <c r="D14" i="4" a="1"/>
  <c r="D14" i="4" s="1"/>
  <c r="D13" i="4" a="1"/>
  <c r="D13" i="4" s="1"/>
  <c r="D11" i="4" a="1"/>
  <c r="D11" i="4" s="1"/>
  <c r="D19" i="4" a="1"/>
  <c r="D19" i="4" s="1"/>
  <c r="D18" i="4" a="1"/>
  <c r="D18" i="4" s="1"/>
  <c r="D22" i="4" a="1"/>
  <c r="D22" i="4" s="1"/>
  <c r="D12" i="4" a="1"/>
  <c r="D12" i="4" s="1"/>
  <c r="D26" i="4" a="1"/>
  <c r="D26" i="4" s="1"/>
  <c r="D17" i="4" a="1"/>
  <c r="D17" i="4" s="1"/>
  <c r="D25" i="4" a="1"/>
  <c r="D25" i="4" s="1"/>
  <c r="D20" i="4" a="1"/>
  <c r="D20" i="4" s="1"/>
  <c r="D16" i="4" a="1"/>
  <c r="D16" i="4" s="1"/>
  <c r="D15" i="4" a="1"/>
  <c r="D15" i="4" s="1"/>
  <c r="D23" i="4" a="1"/>
  <c r="D23" i="4" s="1"/>
  <c r="D30" i="4" a="1"/>
  <c r="D30" i="4" s="1"/>
  <c r="D24" i="4" a="1"/>
  <c r="D24" i="4" s="1"/>
  <c r="D21" i="4" a="1"/>
  <c r="D21" i="4" s="1"/>
  <c r="D28" i="4" a="1"/>
  <c r="D28" i="4" s="1"/>
  <c r="D29" i="4" a="1"/>
  <c r="D29" i="4" s="1"/>
  <c r="D27" i="4" a="1"/>
  <c r="D27" i="4" s="1"/>
  <c r="D32" i="4" a="1"/>
  <c r="D32" i="4" s="1"/>
  <c r="D33" i="4" a="1"/>
  <c r="D33" i="4" s="1"/>
  <c r="D31" i="4" a="1"/>
  <c r="D31" i="4" s="1"/>
  <c r="D35" i="4" a="1"/>
  <c r="D35" i="4" s="1"/>
  <c r="D36" i="4" a="1"/>
  <c r="D36" i="4" s="1"/>
  <c r="D39" i="4" a="1"/>
  <c r="D39" i="4" s="1"/>
  <c r="D38" i="4" a="1"/>
  <c r="D38" i="4" s="1"/>
  <c r="E8" i="4" a="1"/>
  <c r="E8" i="4" s="1"/>
  <c r="E6" i="4" a="1"/>
  <c r="E6" i="4" s="1"/>
  <c r="E4" i="4" a="1"/>
  <c r="E4" i="4" s="1"/>
  <c r="E9" i="4" a="1"/>
  <c r="E9" i="4" s="1"/>
  <c r="E10" i="4" a="1"/>
  <c r="E10" i="4" s="1"/>
  <c r="E5" i="4" a="1"/>
  <c r="E5" i="4" s="1"/>
  <c r="E7" i="4" a="1"/>
  <c r="E7" i="4" s="1"/>
  <c r="E3" i="4" a="1"/>
  <c r="E3" i="4" s="1"/>
  <c r="E14" i="4" a="1"/>
  <c r="E14" i="4" s="1"/>
  <c r="E13" i="4" a="1"/>
  <c r="E13" i="4" s="1"/>
  <c r="E11" i="4" a="1"/>
  <c r="E11" i="4" s="1"/>
  <c r="E19" i="4" a="1"/>
  <c r="E19" i="4" s="1"/>
  <c r="E18" i="4" a="1"/>
  <c r="E18" i="4" s="1"/>
  <c r="E22" i="4" a="1"/>
  <c r="E22" i="4" s="1"/>
  <c r="E12" i="4" a="1"/>
  <c r="E12" i="4" s="1"/>
  <c r="E26" i="4" a="1"/>
  <c r="E26" i="4" s="1"/>
  <c r="E17" i="4" a="1"/>
  <c r="E17" i="4" s="1"/>
  <c r="E25" i="4" a="1"/>
  <c r="E25" i="4" s="1"/>
  <c r="E20" i="4" a="1"/>
  <c r="E20" i="4" s="1"/>
  <c r="E16" i="4" a="1"/>
  <c r="E16" i="4" s="1"/>
  <c r="E15" i="4" a="1"/>
  <c r="E15" i="4" s="1"/>
  <c r="E23" i="4" a="1"/>
  <c r="E23" i="4" s="1"/>
  <c r="E30" i="4" a="1"/>
  <c r="E30" i="4" s="1"/>
  <c r="E24" i="4" a="1"/>
  <c r="E24" i="4" s="1"/>
  <c r="E21" i="4" a="1"/>
  <c r="E21" i="4" s="1"/>
  <c r="E28" i="4" a="1"/>
  <c r="E28" i="4" s="1"/>
  <c r="E29" i="4" a="1"/>
  <c r="E29" i="4" s="1"/>
  <c r="E27" i="4" a="1"/>
  <c r="E27" i="4" s="1"/>
  <c r="E32" i="4" a="1"/>
  <c r="E32" i="4" s="1"/>
  <c r="E33" i="4" a="1"/>
  <c r="E33" i="4" s="1"/>
  <c r="E31" i="4" a="1"/>
  <c r="E31" i="4" s="1"/>
  <c r="E35" i="4" a="1"/>
  <c r="E35" i="4" s="1"/>
  <c r="E36" i="4" a="1"/>
  <c r="E36" i="4" s="1"/>
  <c r="E39" i="4" a="1"/>
  <c r="E39" i="4" s="1"/>
  <c r="E38" i="4" a="1"/>
  <c r="E38" i="4" s="1"/>
  <c r="F8" i="4" a="1"/>
  <c r="F8" i="4" s="1"/>
  <c r="F6" i="4" a="1"/>
  <c r="F6" i="4" s="1"/>
  <c r="F4" i="4" a="1"/>
  <c r="F4" i="4" s="1"/>
  <c r="F9" i="4" a="1"/>
  <c r="F9" i="4" s="1"/>
  <c r="F10" i="4" a="1"/>
  <c r="F10" i="4" s="1"/>
  <c r="F5" i="4" a="1"/>
  <c r="F5" i="4" s="1"/>
  <c r="F7" i="4" a="1"/>
  <c r="F7" i="4" s="1"/>
  <c r="F3" i="4" a="1"/>
  <c r="F3" i="4" s="1"/>
  <c r="F14" i="4" a="1"/>
  <c r="F14" i="4" s="1"/>
  <c r="F13" i="4" a="1"/>
  <c r="F13" i="4" s="1"/>
  <c r="F11" i="4" a="1"/>
  <c r="F11" i="4" s="1"/>
  <c r="F19" i="4" a="1"/>
  <c r="F19" i="4" s="1"/>
  <c r="F18" i="4" a="1"/>
  <c r="F18" i="4" s="1"/>
  <c r="F22" i="4" a="1"/>
  <c r="F22" i="4" s="1"/>
  <c r="F12" i="4" a="1"/>
  <c r="F12" i="4" s="1"/>
  <c r="F26" i="4" a="1"/>
  <c r="F26" i="4" s="1"/>
  <c r="F17" i="4" a="1"/>
  <c r="F17" i="4" s="1"/>
  <c r="F25" i="4" a="1"/>
  <c r="F25" i="4" s="1"/>
  <c r="F20" i="4" a="1"/>
  <c r="F20" i="4" s="1"/>
  <c r="F16" i="4" a="1"/>
  <c r="F16" i="4" s="1"/>
  <c r="F15" i="4" a="1"/>
  <c r="F15" i="4" s="1"/>
  <c r="F23" i="4" a="1"/>
  <c r="F23" i="4" s="1"/>
  <c r="F30" i="4" a="1"/>
  <c r="F30" i="4" s="1"/>
  <c r="F24" i="4" a="1"/>
  <c r="F24" i="4" s="1"/>
  <c r="F21" i="4" a="1"/>
  <c r="F21" i="4" s="1"/>
  <c r="F28" i="4" a="1"/>
  <c r="F28" i="4" s="1"/>
  <c r="F29" i="4" a="1"/>
  <c r="F29" i="4" s="1"/>
  <c r="F27" i="4" a="1"/>
  <c r="F27" i="4" s="1"/>
  <c r="F32" i="4" a="1"/>
  <c r="F32" i="4" s="1"/>
  <c r="F33" i="4" a="1"/>
  <c r="F33" i="4" s="1"/>
  <c r="F31" i="4" a="1"/>
  <c r="F31" i="4" s="1"/>
  <c r="F35" i="4" a="1"/>
  <c r="F35" i="4" s="1"/>
  <c r="F36" i="4" a="1"/>
  <c r="F36" i="4" s="1"/>
  <c r="F39" i="4" a="1"/>
  <c r="F39" i="4" s="1"/>
  <c r="F38" i="4" a="1"/>
  <c r="F38" i="4" s="1"/>
  <c r="G8" i="4" a="1"/>
  <c r="G8" i="4" s="1"/>
  <c r="G6" i="4" a="1"/>
  <c r="G6" i="4" s="1"/>
  <c r="G4" i="4" a="1"/>
  <c r="G4" i="4"/>
  <c r="G9" i="4" a="1"/>
  <c r="G9" i="4" s="1"/>
  <c r="G10" i="4" a="1"/>
  <c r="G10" i="4" s="1"/>
  <c r="G5" i="4" a="1"/>
  <c r="G5" i="4" s="1"/>
  <c r="G7" i="4" a="1"/>
  <c r="G7" i="4" s="1"/>
  <c r="G3" i="4" a="1"/>
  <c r="G3" i="4" s="1"/>
  <c r="G14" i="4" a="1"/>
  <c r="G14" i="4" s="1"/>
  <c r="G13" i="4" a="1"/>
  <c r="G13" i="4" s="1"/>
  <c r="G11" i="4" a="1"/>
  <c r="G11" i="4" s="1"/>
  <c r="G19" i="4" a="1"/>
  <c r="G19" i="4" s="1"/>
  <c r="G18" i="4" a="1"/>
  <c r="G18" i="4" s="1"/>
  <c r="G22" i="4" a="1"/>
  <c r="G22" i="4" s="1"/>
  <c r="G12" i="4" a="1"/>
  <c r="G12" i="4" s="1"/>
  <c r="U12" i="4" s="1"/>
  <c r="G26" i="4" a="1"/>
  <c r="G26" i="4" s="1"/>
  <c r="G17" i="4" a="1"/>
  <c r="G17" i="4" s="1"/>
  <c r="G25" i="4" a="1"/>
  <c r="G25" i="4" s="1"/>
  <c r="G20" i="4" a="1"/>
  <c r="G20" i="4" s="1"/>
  <c r="G16" i="4" a="1"/>
  <c r="G16" i="4" s="1"/>
  <c r="G15" i="4" a="1"/>
  <c r="G15" i="4" s="1"/>
  <c r="U15" i="4" s="1"/>
  <c r="G23" i="4" a="1"/>
  <c r="G23" i="4" s="1"/>
  <c r="G30" i="4" a="1"/>
  <c r="G30" i="4" s="1"/>
  <c r="G24" i="4" a="1"/>
  <c r="G24" i="4" s="1"/>
  <c r="G21" i="4" a="1"/>
  <c r="G21" i="4" s="1"/>
  <c r="G28" i="4" a="1"/>
  <c r="G28" i="4" s="1"/>
  <c r="G29" i="4" a="1"/>
  <c r="G29" i="4" s="1"/>
  <c r="G27" i="4" a="1"/>
  <c r="G27" i="4" s="1"/>
  <c r="G32" i="4" a="1"/>
  <c r="G32" i="4" s="1"/>
  <c r="G33" i="4" a="1"/>
  <c r="G33" i="4" s="1"/>
  <c r="U33" i="4" s="1"/>
  <c r="G31" i="4" a="1"/>
  <c r="G31" i="4" s="1"/>
  <c r="G35" i="4" a="1"/>
  <c r="G35" i="4" s="1"/>
  <c r="G36" i="4" a="1"/>
  <c r="G36" i="4" s="1"/>
  <c r="G39" i="4" a="1"/>
  <c r="G39" i="4"/>
  <c r="G38" i="4" a="1"/>
  <c r="G38" i="4" s="1"/>
  <c r="H8" i="4" a="1"/>
  <c r="H8" i="4" s="1"/>
  <c r="H6" i="4" a="1"/>
  <c r="H6" i="4" s="1"/>
  <c r="H4" i="4" a="1"/>
  <c r="H4" i="4" s="1"/>
  <c r="H9" i="4" a="1"/>
  <c r="H9" i="4" s="1"/>
  <c r="H10" i="4" a="1"/>
  <c r="H10" i="4" s="1"/>
  <c r="H5" i="4" a="1"/>
  <c r="H5" i="4" s="1"/>
  <c r="H7" i="4" a="1"/>
  <c r="H7" i="4" s="1"/>
  <c r="H3" i="4" a="1"/>
  <c r="H3" i="4" s="1"/>
  <c r="H14" i="4" a="1"/>
  <c r="H14" i="4" s="1"/>
  <c r="H13" i="4" a="1"/>
  <c r="H13" i="4" s="1"/>
  <c r="H11" i="4" a="1"/>
  <c r="H11" i="4" s="1"/>
  <c r="H19" i="4" a="1"/>
  <c r="H19" i="4" s="1"/>
  <c r="H18" i="4" a="1"/>
  <c r="H18" i="4" s="1"/>
  <c r="H22" i="4" a="1"/>
  <c r="H22" i="4" s="1"/>
  <c r="H12" i="4" a="1"/>
  <c r="H12" i="4" s="1"/>
  <c r="H26" i="4" a="1"/>
  <c r="H26" i="4" s="1"/>
  <c r="H17" i="4" a="1"/>
  <c r="H17" i="4" s="1"/>
  <c r="H25" i="4" a="1"/>
  <c r="H25" i="4" s="1"/>
  <c r="H20" i="4" a="1"/>
  <c r="H20" i="4" s="1"/>
  <c r="H16" i="4" a="1"/>
  <c r="H16" i="4" s="1"/>
  <c r="H15" i="4" a="1"/>
  <c r="H15" i="4" s="1"/>
  <c r="V15" i="4" s="1"/>
  <c r="H23" i="4" a="1"/>
  <c r="H23" i="4" s="1"/>
  <c r="H30" i="4" a="1"/>
  <c r="H30" i="4" s="1"/>
  <c r="H24" i="4" a="1"/>
  <c r="H24" i="4" s="1"/>
  <c r="H21" i="4" a="1"/>
  <c r="H21" i="4" s="1"/>
  <c r="V21" i="4" s="1"/>
  <c r="H28" i="4" a="1"/>
  <c r="H28" i="4" s="1"/>
  <c r="V28" i="4" s="1"/>
  <c r="H29" i="4" a="1"/>
  <c r="H29" i="4" s="1"/>
  <c r="H27" i="4" a="1"/>
  <c r="H27" i="4" s="1"/>
  <c r="H32" i="4" a="1"/>
  <c r="H32" i="4" s="1"/>
  <c r="H33" i="4" a="1"/>
  <c r="H33" i="4" s="1"/>
  <c r="V33" i="4" s="1"/>
  <c r="H31" i="4" a="1"/>
  <c r="H31" i="4" s="1"/>
  <c r="H35" i="4" a="1"/>
  <c r="H35" i="4" s="1"/>
  <c r="V35" i="4" s="1"/>
  <c r="H36" i="4" a="1"/>
  <c r="H36" i="4" s="1"/>
  <c r="H39" i="4" a="1"/>
  <c r="H39" i="4" s="1"/>
  <c r="H38" i="4" a="1"/>
  <c r="H38" i="4" s="1"/>
  <c r="I8" i="4" a="1"/>
  <c r="I8" i="4" s="1"/>
  <c r="I6" i="4" a="1"/>
  <c r="I6" i="4" s="1"/>
  <c r="I4" i="4" a="1"/>
  <c r="I4" i="4" s="1"/>
  <c r="I9" i="4" a="1"/>
  <c r="I9" i="4" s="1"/>
  <c r="I10" i="4" a="1"/>
  <c r="I10" i="4" s="1"/>
  <c r="I5" i="4" a="1"/>
  <c r="I5" i="4" s="1"/>
  <c r="I7" i="4" a="1"/>
  <c r="I7" i="4" s="1"/>
  <c r="I3" i="4" a="1"/>
  <c r="I3" i="4" s="1"/>
  <c r="I14" i="4" a="1"/>
  <c r="I14" i="4" s="1"/>
  <c r="I13" i="4" a="1"/>
  <c r="I13" i="4" s="1"/>
  <c r="I11" i="4" a="1"/>
  <c r="I11" i="4" s="1"/>
  <c r="I19" i="4" a="1"/>
  <c r="I19" i="4" s="1"/>
  <c r="I18" i="4" a="1"/>
  <c r="I18" i="4" s="1"/>
  <c r="I22" i="4" a="1"/>
  <c r="I22" i="4" s="1"/>
  <c r="I12" i="4" a="1"/>
  <c r="I12" i="4" s="1"/>
  <c r="I26" i="4" a="1"/>
  <c r="I26" i="4" s="1"/>
  <c r="I17" i="4" a="1"/>
  <c r="I17" i="4"/>
  <c r="I25" i="4" a="1"/>
  <c r="I25" i="4" s="1"/>
  <c r="I20" i="4" a="1"/>
  <c r="I20" i="4" s="1"/>
  <c r="I16" i="4" a="1"/>
  <c r="I16" i="4" s="1"/>
  <c r="I15" i="4" a="1"/>
  <c r="I15" i="4" s="1"/>
  <c r="I23" i="4" a="1"/>
  <c r="I23" i="4" s="1"/>
  <c r="I30" i="4" a="1"/>
  <c r="I30" i="4" s="1"/>
  <c r="I24" i="4" a="1"/>
  <c r="I24" i="4"/>
  <c r="I21" i="4" a="1"/>
  <c r="I21" i="4" s="1"/>
  <c r="I28" i="4" a="1"/>
  <c r="I28" i="4" s="1"/>
  <c r="I29" i="4" a="1"/>
  <c r="I29" i="4" s="1"/>
  <c r="I27" i="4" a="1"/>
  <c r="I27" i="4" s="1"/>
  <c r="I32" i="4" a="1"/>
  <c r="I32" i="4" s="1"/>
  <c r="I33" i="4" a="1"/>
  <c r="I33" i="4" s="1"/>
  <c r="I31" i="4" a="1"/>
  <c r="I31" i="4" s="1"/>
  <c r="I35" i="4" a="1"/>
  <c r="I35" i="4" s="1"/>
  <c r="I36" i="4" a="1"/>
  <c r="I36" i="4" s="1"/>
  <c r="I39" i="4" a="1"/>
  <c r="I39" i="4" s="1"/>
  <c r="I38" i="4" a="1"/>
  <c r="I38" i="4" s="1"/>
  <c r="J8" i="4" a="1"/>
  <c r="J8" i="4" s="1"/>
  <c r="J6" i="4" a="1"/>
  <c r="J6" i="4" s="1"/>
  <c r="J4" i="4" a="1"/>
  <c r="J4" i="4" s="1"/>
  <c r="J9" i="4" a="1"/>
  <c r="J9" i="4" s="1"/>
  <c r="J10" i="4" a="1"/>
  <c r="J10" i="4" s="1"/>
  <c r="J5" i="4" a="1"/>
  <c r="J5" i="4" s="1"/>
  <c r="J7" i="4" a="1"/>
  <c r="J7" i="4" s="1"/>
  <c r="J3" i="4" a="1"/>
  <c r="J3" i="4" s="1"/>
  <c r="J14" i="4" a="1"/>
  <c r="J14" i="4" s="1"/>
  <c r="J13" i="4" a="1"/>
  <c r="J13" i="4" s="1"/>
  <c r="J11" i="4" a="1"/>
  <c r="J11" i="4" s="1"/>
  <c r="J19" i="4" a="1"/>
  <c r="J19" i="4" s="1"/>
  <c r="J18" i="4" a="1"/>
  <c r="J18" i="4" s="1"/>
  <c r="J22" i="4" a="1"/>
  <c r="J22" i="4" s="1"/>
  <c r="J12" i="4" a="1"/>
  <c r="J12" i="4" s="1"/>
  <c r="J26" i="4" a="1"/>
  <c r="J26" i="4" s="1"/>
  <c r="J17" i="4" a="1"/>
  <c r="J17" i="4" s="1"/>
  <c r="J25" i="4" a="1"/>
  <c r="J25" i="4" s="1"/>
  <c r="J20" i="4" a="1"/>
  <c r="J20" i="4" s="1"/>
  <c r="J16" i="4" a="1"/>
  <c r="J16" i="4" s="1"/>
  <c r="J15" i="4" a="1"/>
  <c r="J15" i="4" s="1"/>
  <c r="J23" i="4" a="1"/>
  <c r="J23" i="4" s="1"/>
  <c r="J30" i="4" a="1"/>
  <c r="J30" i="4" s="1"/>
  <c r="J24" i="4" a="1"/>
  <c r="J24" i="4" s="1"/>
  <c r="J21" i="4" a="1"/>
  <c r="J21" i="4" s="1"/>
  <c r="J28" i="4" a="1"/>
  <c r="J28" i="4" s="1"/>
  <c r="J29" i="4" a="1"/>
  <c r="J29" i="4" s="1"/>
  <c r="J27" i="4" a="1"/>
  <c r="J27" i="4" s="1"/>
  <c r="J32" i="4" a="1"/>
  <c r="J32" i="4" s="1"/>
  <c r="J33" i="4" a="1"/>
  <c r="J33" i="4" s="1"/>
  <c r="J31" i="4" a="1"/>
  <c r="J31" i="4" s="1"/>
  <c r="J35" i="4" a="1"/>
  <c r="J35" i="4" s="1"/>
  <c r="J36" i="4" a="1"/>
  <c r="J36" i="4" s="1"/>
  <c r="J39" i="4" a="1"/>
  <c r="J39" i="4" s="1"/>
  <c r="J38" i="4" a="1"/>
  <c r="J38" i="4" s="1"/>
  <c r="K8" i="4" a="1"/>
  <c r="K8" i="4" s="1"/>
  <c r="K6" i="4" a="1"/>
  <c r="K6" i="4" s="1"/>
  <c r="K4" i="4" a="1"/>
  <c r="K4" i="4" s="1"/>
  <c r="K9" i="4" a="1"/>
  <c r="K9" i="4" s="1"/>
  <c r="K10" i="4" a="1"/>
  <c r="K10" i="4" s="1"/>
  <c r="K5" i="4" a="1"/>
  <c r="K5" i="4" s="1"/>
  <c r="K7" i="4" a="1"/>
  <c r="K7" i="4" s="1"/>
  <c r="K3" i="4" a="1"/>
  <c r="K3" i="4" s="1"/>
  <c r="K14" i="4" a="1"/>
  <c r="K14" i="4" s="1"/>
  <c r="K13" i="4" a="1"/>
  <c r="K13" i="4" s="1"/>
  <c r="K11" i="4" a="1"/>
  <c r="K11" i="4" s="1"/>
  <c r="K19" i="4" a="1"/>
  <c r="K19" i="4" s="1"/>
  <c r="K18" i="4" a="1"/>
  <c r="K18" i="4" s="1"/>
  <c r="K22" i="4" a="1"/>
  <c r="K22" i="4" s="1"/>
  <c r="K12" i="4" a="1"/>
  <c r="K12" i="4" s="1"/>
  <c r="K26" i="4" a="1"/>
  <c r="K26" i="4" s="1"/>
  <c r="K17" i="4" a="1"/>
  <c r="K17" i="4" s="1"/>
  <c r="K25" i="4" a="1"/>
  <c r="K25" i="4" s="1"/>
  <c r="K20" i="4" a="1"/>
  <c r="K20" i="4" s="1"/>
  <c r="K16" i="4" a="1"/>
  <c r="K16" i="4" s="1"/>
  <c r="K15" i="4" a="1"/>
  <c r="K15" i="4" s="1"/>
  <c r="K23" i="4" a="1"/>
  <c r="K23" i="4" s="1"/>
  <c r="K30" i="4" a="1"/>
  <c r="K30" i="4" s="1"/>
  <c r="K24" i="4" a="1"/>
  <c r="K24" i="4" s="1"/>
  <c r="K21" i="4" a="1"/>
  <c r="K21" i="4" s="1"/>
  <c r="K28" i="4" a="1"/>
  <c r="K28" i="4" s="1"/>
  <c r="K29" i="4" a="1"/>
  <c r="K29" i="4" s="1"/>
  <c r="K27" i="4" a="1"/>
  <c r="K27" i="4" s="1"/>
  <c r="K32" i="4" a="1"/>
  <c r="K32" i="4" s="1"/>
  <c r="K33" i="4" a="1"/>
  <c r="K33" i="4" s="1"/>
  <c r="K31" i="4" a="1"/>
  <c r="K31" i="4" s="1"/>
  <c r="K35" i="4" a="1"/>
  <c r="K35" i="4" s="1"/>
  <c r="K36" i="4" a="1"/>
  <c r="K36" i="4" s="1"/>
  <c r="K39" i="4" a="1"/>
  <c r="K39" i="4" s="1"/>
  <c r="K38" i="4" a="1"/>
  <c r="K38" i="4" s="1"/>
  <c r="L8" i="4" a="1"/>
  <c r="L8" i="4" s="1"/>
  <c r="L6" i="4" a="1"/>
  <c r="L6" i="4" s="1"/>
  <c r="L4" i="4" a="1"/>
  <c r="L4" i="4" s="1"/>
  <c r="L9" i="4" a="1"/>
  <c r="L9" i="4" s="1"/>
  <c r="L10" i="4" a="1"/>
  <c r="L10" i="4" s="1"/>
  <c r="L5" i="4" a="1"/>
  <c r="L5" i="4" s="1"/>
  <c r="L7" i="4" a="1"/>
  <c r="L7" i="4" s="1"/>
  <c r="L3" i="4" a="1"/>
  <c r="L3" i="4" s="1"/>
  <c r="L14" i="4" a="1"/>
  <c r="L14" i="4" s="1"/>
  <c r="L13" i="4" a="1"/>
  <c r="L13" i="4" s="1"/>
  <c r="L11" i="4" a="1"/>
  <c r="L11" i="4" s="1"/>
  <c r="L19" i="4" a="1"/>
  <c r="L19" i="4" s="1"/>
  <c r="L18" i="4" a="1"/>
  <c r="L18" i="4" s="1"/>
  <c r="L22" i="4" a="1"/>
  <c r="L22" i="4" s="1"/>
  <c r="L12" i="4" a="1"/>
  <c r="L12" i="4" s="1"/>
  <c r="L26" i="4" a="1"/>
  <c r="L26" i="4" s="1"/>
  <c r="L17" i="4" a="1"/>
  <c r="L17" i="4" s="1"/>
  <c r="L25" i="4" a="1"/>
  <c r="L25" i="4" s="1"/>
  <c r="L20" i="4" a="1"/>
  <c r="L20" i="4" s="1"/>
  <c r="L16" i="4" a="1"/>
  <c r="L16" i="4" s="1"/>
  <c r="L15" i="4" a="1"/>
  <c r="L15" i="4" s="1"/>
  <c r="Z15" i="4" s="1"/>
  <c r="L23" i="4" a="1"/>
  <c r="L23" i="4" s="1"/>
  <c r="L30" i="4" a="1"/>
  <c r="L30" i="4" s="1"/>
  <c r="L24" i="4" a="1"/>
  <c r="L24" i="4" s="1"/>
  <c r="L21" i="4" a="1"/>
  <c r="L21" i="4" s="1"/>
  <c r="L28" i="4" a="1"/>
  <c r="L28" i="4" s="1"/>
  <c r="L29" i="4" a="1"/>
  <c r="L29" i="4" s="1"/>
  <c r="L27" i="4" a="1"/>
  <c r="L27" i="4" s="1"/>
  <c r="L32" i="4" a="1"/>
  <c r="L32" i="4" s="1"/>
  <c r="L33" i="4" a="1"/>
  <c r="L33" i="4" s="1"/>
  <c r="L31" i="4" a="1"/>
  <c r="L31" i="4" s="1"/>
  <c r="L35" i="4" a="1"/>
  <c r="L35" i="4" s="1"/>
  <c r="L36" i="4" a="1"/>
  <c r="L36" i="4" s="1"/>
  <c r="L39" i="4" a="1"/>
  <c r="L39" i="4" s="1"/>
  <c r="L38" i="4" a="1"/>
  <c r="L38" i="4" s="1"/>
  <c r="M8" i="4" a="1"/>
  <c r="M8" i="4" s="1"/>
  <c r="M6" i="4" a="1"/>
  <c r="M6" i="4" s="1"/>
  <c r="M4" i="4" a="1"/>
  <c r="M4" i="4" s="1"/>
  <c r="M9" i="4" a="1"/>
  <c r="M9" i="4" s="1"/>
  <c r="M10" i="4" a="1"/>
  <c r="M10" i="4" s="1"/>
  <c r="M5" i="4" a="1"/>
  <c r="M5" i="4" s="1"/>
  <c r="M7" i="4" a="1"/>
  <c r="M7" i="4" s="1"/>
  <c r="M3" i="4" a="1"/>
  <c r="M3" i="4" s="1"/>
  <c r="M14" i="4" a="1"/>
  <c r="M14" i="4" s="1"/>
  <c r="M13" i="4" a="1"/>
  <c r="M13" i="4" s="1"/>
  <c r="M11" i="4" a="1"/>
  <c r="M11" i="4" s="1"/>
  <c r="M19" i="4" a="1"/>
  <c r="M19" i="4" s="1"/>
  <c r="M18" i="4" a="1"/>
  <c r="M18" i="4" s="1"/>
  <c r="M22" i="4" a="1"/>
  <c r="M22" i="4" s="1"/>
  <c r="M12" i="4" a="1"/>
  <c r="M12" i="4" s="1"/>
  <c r="M26" i="4" a="1"/>
  <c r="M26" i="4" s="1"/>
  <c r="M17" i="4" a="1"/>
  <c r="M17" i="4"/>
  <c r="M25" i="4" a="1"/>
  <c r="M25" i="4" s="1"/>
  <c r="M20" i="4" a="1"/>
  <c r="M20" i="4" s="1"/>
  <c r="M16" i="4" a="1"/>
  <c r="M16" i="4" s="1"/>
  <c r="M15" i="4" a="1"/>
  <c r="M15" i="4" s="1"/>
  <c r="M23" i="4" a="1"/>
  <c r="M23" i="4" s="1"/>
  <c r="M30" i="4" a="1"/>
  <c r="M30" i="4" s="1"/>
  <c r="M24" i="4" a="1"/>
  <c r="M24" i="4" s="1"/>
  <c r="M21" i="4" a="1"/>
  <c r="M21" i="4" s="1"/>
  <c r="M28" i="4" a="1"/>
  <c r="M28" i="4" s="1"/>
  <c r="M29" i="4" a="1"/>
  <c r="M29" i="4" s="1"/>
  <c r="M27" i="4" a="1"/>
  <c r="M27" i="4" s="1"/>
  <c r="M32" i="4" a="1"/>
  <c r="M32" i="4" s="1"/>
  <c r="M33" i="4" a="1"/>
  <c r="M33" i="4" s="1"/>
  <c r="M31" i="4" a="1"/>
  <c r="M31" i="4" s="1"/>
  <c r="M35" i="4" a="1"/>
  <c r="M35" i="4" s="1"/>
  <c r="M36" i="4" a="1"/>
  <c r="M36" i="4"/>
  <c r="M39" i="4" a="1"/>
  <c r="M39" i="4" s="1"/>
  <c r="M38" i="4" a="1"/>
  <c r="M38" i="4" s="1"/>
  <c r="N8" i="4" a="1"/>
  <c r="N8" i="4" s="1"/>
  <c r="N6" i="4" a="1"/>
  <c r="N6" i="4" s="1"/>
  <c r="N4" i="4" a="1"/>
  <c r="N4" i="4" s="1"/>
  <c r="N9" i="4" a="1"/>
  <c r="N9" i="4" s="1"/>
  <c r="N10" i="4" a="1"/>
  <c r="N10" i="4" s="1"/>
  <c r="N5" i="4" a="1"/>
  <c r="N5" i="4" s="1"/>
  <c r="N7" i="4" a="1"/>
  <c r="N7" i="4" s="1"/>
  <c r="N3" i="4" a="1"/>
  <c r="N3" i="4" s="1"/>
  <c r="N14" i="4" a="1"/>
  <c r="N14" i="4" s="1"/>
  <c r="N13" i="4" a="1"/>
  <c r="N13" i="4" s="1"/>
  <c r="N11" i="4" a="1"/>
  <c r="N11" i="4" s="1"/>
  <c r="N19" i="4" a="1"/>
  <c r="N19" i="4" s="1"/>
  <c r="N18" i="4" a="1"/>
  <c r="N18" i="4" s="1"/>
  <c r="N22" i="4" a="1"/>
  <c r="N22" i="4" s="1"/>
  <c r="N12" i="4" a="1"/>
  <c r="N12" i="4" s="1"/>
  <c r="N26" i="4" a="1"/>
  <c r="N26" i="4" s="1"/>
  <c r="N17" i="4" a="1"/>
  <c r="N17" i="4" s="1"/>
  <c r="N25" i="4" a="1"/>
  <c r="N25" i="4" s="1"/>
  <c r="N20" i="4" a="1"/>
  <c r="N20" i="4" s="1"/>
  <c r="N16" i="4" a="1"/>
  <c r="N16" i="4" s="1"/>
  <c r="N15" i="4" a="1"/>
  <c r="N15" i="4" s="1"/>
  <c r="N23" i="4" a="1"/>
  <c r="N23" i="4" s="1"/>
  <c r="N30" i="4" a="1"/>
  <c r="N30" i="4" s="1"/>
  <c r="N24" i="4" a="1"/>
  <c r="N24" i="4" s="1"/>
  <c r="N21" i="4" a="1"/>
  <c r="N21" i="4" s="1"/>
  <c r="N28" i="4" a="1"/>
  <c r="N28" i="4" s="1"/>
  <c r="N29" i="4" a="1"/>
  <c r="N29" i="4" s="1"/>
  <c r="N27" i="4" a="1"/>
  <c r="N27" i="4" s="1"/>
  <c r="N32" i="4" a="1"/>
  <c r="N32" i="4" s="1"/>
  <c r="N33" i="4" a="1"/>
  <c r="N33" i="4" s="1"/>
  <c r="AB33" i="4" s="1"/>
  <c r="N31" i="4" a="1"/>
  <c r="N31" i="4" s="1"/>
  <c r="N35" i="4" a="1"/>
  <c r="N35" i="4" s="1"/>
  <c r="N36" i="4" a="1"/>
  <c r="N36" i="4" s="1"/>
  <c r="N39" i="4" a="1"/>
  <c r="N39" i="4" s="1"/>
  <c r="N38" i="4" a="1"/>
  <c r="N38" i="4" s="1"/>
  <c r="O8" i="4" a="1"/>
  <c r="O8" i="4" s="1"/>
  <c r="O6" i="4" a="1"/>
  <c r="O6" i="4" s="1"/>
  <c r="O4" i="4" a="1"/>
  <c r="O4" i="4" s="1"/>
  <c r="O9" i="4" a="1"/>
  <c r="O9" i="4" s="1"/>
  <c r="O10" i="4" a="1"/>
  <c r="O10" i="4" s="1"/>
  <c r="O5" i="4" a="1"/>
  <c r="O5" i="4" s="1"/>
  <c r="O7" i="4" a="1"/>
  <c r="O7" i="4" s="1"/>
  <c r="O3" i="4" a="1"/>
  <c r="O3" i="4" s="1"/>
  <c r="O14" i="4" a="1"/>
  <c r="O14" i="4" s="1"/>
  <c r="O13" i="4" a="1"/>
  <c r="O13" i="4" s="1"/>
  <c r="O11" i="4" a="1"/>
  <c r="O11" i="4" s="1"/>
  <c r="O19" i="4" a="1"/>
  <c r="O19" i="4" s="1"/>
  <c r="O18" i="4" a="1"/>
  <c r="O18" i="4" s="1"/>
  <c r="O22" i="4" a="1"/>
  <c r="O22" i="4" s="1"/>
  <c r="O12" i="4" a="1"/>
  <c r="O12" i="4" s="1"/>
  <c r="O26" i="4" a="1"/>
  <c r="O26" i="4" s="1"/>
  <c r="O17" i="4" a="1"/>
  <c r="O17" i="4" s="1"/>
  <c r="O25" i="4" a="1"/>
  <c r="O25" i="4" s="1"/>
  <c r="O20" i="4" a="1"/>
  <c r="O20" i="4" s="1"/>
  <c r="O16" i="4" a="1"/>
  <c r="O16" i="4" s="1"/>
  <c r="O15" i="4" a="1"/>
  <c r="O15" i="4" s="1"/>
  <c r="O23" i="4" a="1"/>
  <c r="O23" i="4" s="1"/>
  <c r="O30" i="4" a="1"/>
  <c r="O30" i="4" s="1"/>
  <c r="O24" i="4" a="1"/>
  <c r="O24" i="4" s="1"/>
  <c r="O21" i="4" a="1"/>
  <c r="O21" i="4" s="1"/>
  <c r="O28" i="4" a="1"/>
  <c r="O28" i="4" s="1"/>
  <c r="O29" i="4" a="1"/>
  <c r="O29" i="4" s="1"/>
  <c r="O27" i="4" a="1"/>
  <c r="O27" i="4" s="1"/>
  <c r="O32" i="4" a="1"/>
  <c r="O32" i="4" s="1"/>
  <c r="O33" i="4" a="1"/>
  <c r="O33" i="4" s="1"/>
  <c r="O31" i="4" a="1"/>
  <c r="O31" i="4" s="1"/>
  <c r="O35" i="4" a="1"/>
  <c r="O35" i="4" s="1"/>
  <c r="O36" i="4" a="1"/>
  <c r="O36" i="4" s="1"/>
  <c r="O39" i="4" a="1"/>
  <c r="O39" i="4" s="1"/>
  <c r="O38" i="4" a="1"/>
  <c r="O38" i="4" s="1"/>
  <c r="P8" i="4" a="1"/>
  <c r="P8" i="4" s="1"/>
  <c r="P6" i="4" a="1"/>
  <c r="P6" i="4" s="1"/>
  <c r="P4" i="4" a="1"/>
  <c r="P4" i="4" s="1"/>
  <c r="P9" i="4" a="1"/>
  <c r="P9" i="4" s="1"/>
  <c r="P10" i="4" a="1"/>
  <c r="P10" i="4" s="1"/>
  <c r="P5" i="4" a="1"/>
  <c r="P5" i="4" s="1"/>
  <c r="P7" i="4" a="1"/>
  <c r="P7" i="4" s="1"/>
  <c r="P3" i="4" a="1"/>
  <c r="P3" i="4" s="1"/>
  <c r="P14" i="4" a="1"/>
  <c r="P14" i="4" s="1"/>
  <c r="P13" i="4" a="1"/>
  <c r="P13" i="4" s="1"/>
  <c r="P11" i="4" a="1"/>
  <c r="P11" i="4" s="1"/>
  <c r="P19" i="4" a="1"/>
  <c r="P19" i="4" s="1"/>
  <c r="P18" i="4" a="1"/>
  <c r="P18" i="4" s="1"/>
  <c r="P22" i="4" a="1"/>
  <c r="P22" i="4" s="1"/>
  <c r="P12" i="4" a="1"/>
  <c r="P12" i="4" s="1"/>
  <c r="P26" i="4" a="1"/>
  <c r="P26" i="4" s="1"/>
  <c r="P17" i="4" a="1"/>
  <c r="P17" i="4"/>
  <c r="P25" i="4" a="1"/>
  <c r="P25" i="4" s="1"/>
  <c r="P20" i="4" a="1"/>
  <c r="P20" i="4"/>
  <c r="P16" i="4" a="1"/>
  <c r="P16" i="4" s="1"/>
  <c r="P15" i="4" a="1"/>
  <c r="P15" i="4" s="1"/>
  <c r="AD15" i="4" s="1"/>
  <c r="P23" i="4" a="1"/>
  <c r="P23" i="4" s="1"/>
  <c r="P30" i="4" a="1"/>
  <c r="P30" i="4" s="1"/>
  <c r="AD30" i="4" s="1"/>
  <c r="P24" i="4" a="1"/>
  <c r="P24" i="4" s="1"/>
  <c r="P21" i="4" a="1"/>
  <c r="P21" i="4" s="1"/>
  <c r="P28" i="4" a="1"/>
  <c r="P28" i="4" s="1"/>
  <c r="P29" i="4" a="1"/>
  <c r="P29" i="4" s="1"/>
  <c r="P27" i="4" a="1"/>
  <c r="P27" i="4" s="1"/>
  <c r="P32" i="4" a="1"/>
  <c r="P32" i="4" s="1"/>
  <c r="P33" i="4" a="1"/>
  <c r="P33" i="4" s="1"/>
  <c r="P31" i="4" a="1"/>
  <c r="P31" i="4" s="1"/>
  <c r="P35" i="4" a="1"/>
  <c r="P35" i="4" s="1"/>
  <c r="AD35" i="4" s="1"/>
  <c r="P36" i="4" a="1"/>
  <c r="P36" i="4" s="1"/>
  <c r="P39" i="4" a="1"/>
  <c r="P39" i="4" s="1"/>
  <c r="P38" i="4" a="1"/>
  <c r="P38" i="4"/>
  <c r="AD38" i="4" s="1"/>
  <c r="U35" i="4"/>
  <c r="U38" i="4"/>
  <c r="V6" i="4"/>
  <c r="V3" i="4"/>
  <c r="V12" i="4"/>
  <c r="V32" i="4"/>
  <c r="V31" i="4"/>
  <c r="V36" i="4"/>
  <c r="V39" i="4"/>
  <c r="V38" i="4"/>
  <c r="AB15" i="4"/>
  <c r="AB35" i="4"/>
  <c r="AB38" i="4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P2" i="3" a="1"/>
  <c r="P2" i="3"/>
  <c r="AD26" i="3" s="1"/>
  <c r="O2" i="3" a="1"/>
  <c r="O2" i="3" s="1"/>
  <c r="AC19" i="3" s="1"/>
  <c r="N2" i="3" a="1"/>
  <c r="N2" i="3" s="1"/>
  <c r="M2" i="3" a="1"/>
  <c r="M2" i="3" s="1"/>
  <c r="L2" i="3" a="1"/>
  <c r="L2" i="3" s="1"/>
  <c r="K2" i="3" a="1"/>
  <c r="K2" i="3" s="1"/>
  <c r="Y12" i="3" s="1"/>
  <c r="J2" i="3" a="1"/>
  <c r="J2" i="3" s="1"/>
  <c r="X4" i="3" s="1"/>
  <c r="I2" i="3" a="1"/>
  <c r="I2" i="3" s="1"/>
  <c r="W5" i="3" s="1"/>
  <c r="H2" i="3" a="1"/>
  <c r="H2" i="3" s="1"/>
  <c r="G2" i="3" a="1"/>
  <c r="G2" i="3" s="1"/>
  <c r="U5" i="3" s="1"/>
  <c r="F2" i="3" a="1"/>
  <c r="F2" i="3" s="1"/>
  <c r="E2" i="3" a="1"/>
  <c r="E2" i="3" s="1"/>
  <c r="S9" i="3" s="1"/>
  <c r="D2" i="3" a="1"/>
  <c r="D2" i="3" s="1"/>
  <c r="R27" i="3" s="1"/>
  <c r="C2" i="3" a="1"/>
  <c r="C2" i="3" s="1"/>
  <c r="Q3" i="3" s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Q26" i="7"/>
  <c r="S44" i="7"/>
  <c r="S54" i="7"/>
  <c r="S38" i="7"/>
  <c r="U56" i="7"/>
  <c r="U45" i="7"/>
  <c r="V50" i="7"/>
  <c r="V32" i="7"/>
  <c r="V44" i="7"/>
  <c r="V51" i="7"/>
  <c r="V40" i="7"/>
  <c r="V57" i="7"/>
  <c r="X55" i="7"/>
  <c r="Z49" i="7"/>
  <c r="Z32" i="7"/>
  <c r="Z58" i="7"/>
  <c r="Z66" i="7"/>
  <c r="Z35" i="7"/>
  <c r="Z51" i="7"/>
  <c r="Z44" i="7"/>
  <c r="Z57" i="7"/>
  <c r="Z40" i="7"/>
  <c r="Z53" i="7"/>
  <c r="Z34" i="7"/>
  <c r="Z63" i="7"/>
  <c r="AA31" i="7"/>
  <c r="AB38" i="7"/>
  <c r="AB61" i="7"/>
  <c r="AB56" i="7"/>
  <c r="AB50" i="7"/>
  <c r="AB63" i="7"/>
  <c r="AD58" i="7"/>
  <c r="V38" i="7"/>
  <c r="S32" i="7"/>
  <c r="AA62" i="7"/>
  <c r="Z64" i="7"/>
  <c r="Y62" i="7"/>
  <c r="V31" i="7"/>
  <c r="AB54" i="7"/>
  <c r="AB60" i="7"/>
  <c r="V45" i="7"/>
  <c r="V30" i="7"/>
  <c r="AD38" i="7"/>
  <c r="AB45" i="7"/>
  <c r="AB48" i="7"/>
  <c r="Z56" i="7"/>
  <c r="AA35" i="7"/>
  <c r="Z12" i="7"/>
  <c r="Z41" i="7"/>
  <c r="Z48" i="7"/>
  <c r="Z60" i="7"/>
  <c r="V49" i="7"/>
  <c r="V47" i="7"/>
  <c r="U50" i="7"/>
  <c r="T68" i="7"/>
  <c r="Q63" i="7"/>
  <c r="S11" i="7"/>
  <c r="Z29" i="7"/>
  <c r="Z21" i="7"/>
  <c r="Z22" i="7"/>
  <c r="Z52" i="7"/>
  <c r="Z39" i="7"/>
  <c r="Z65" i="7"/>
  <c r="Z43" i="7"/>
  <c r="Z42" i="7"/>
  <c r="Z67" i="7"/>
  <c r="Z15" i="7"/>
  <c r="Z6" i="7"/>
  <c r="Z4" i="7"/>
  <c r="Q5" i="7"/>
  <c r="Z3" i="7"/>
  <c r="S65" i="7"/>
  <c r="S67" i="7"/>
  <c r="S19" i="7"/>
  <c r="S33" i="7"/>
  <c r="Z2" i="7"/>
  <c r="T65" i="7"/>
  <c r="S2" i="7"/>
  <c r="Z9" i="7"/>
  <c r="U42" i="7"/>
  <c r="U59" i="7"/>
  <c r="U29" i="7"/>
  <c r="U52" i="7"/>
  <c r="U36" i="7"/>
  <c r="AB42" i="7"/>
  <c r="AB33" i="7"/>
  <c r="S7" i="7"/>
  <c r="Z7" i="7"/>
  <c r="V33" i="7"/>
  <c r="V46" i="7"/>
  <c r="V11" i="7"/>
  <c r="W67" i="7"/>
  <c r="X65" i="7"/>
  <c r="U15" i="7"/>
  <c r="Q28" i="7"/>
  <c r="AA52" i="7"/>
  <c r="AA65" i="7"/>
  <c r="AA67" i="7"/>
  <c r="AA33" i="7"/>
  <c r="Z23" i="7"/>
  <c r="Z14" i="7"/>
  <c r="Z16" i="7"/>
  <c r="S18" i="7"/>
  <c r="Z17" i="7"/>
  <c r="AA23" i="7"/>
  <c r="U23" i="7"/>
  <c r="AC65" i="7"/>
  <c r="U18" i="7"/>
  <c r="AB14" i="7"/>
  <c r="U17" i="7"/>
  <c r="V17" i="7"/>
  <c r="Z20" i="7"/>
  <c r="V3" i="3"/>
  <c r="W3" i="3"/>
  <c r="Y8" i="3"/>
  <c r="Y29" i="3"/>
  <c r="Y30" i="3"/>
  <c r="Y3" i="3"/>
  <c r="Y16" i="3"/>
  <c r="Y6" i="3"/>
  <c r="Y24" i="3"/>
  <c r="Y17" i="3"/>
  <c r="R31" i="3"/>
  <c r="R13" i="3"/>
  <c r="T24" i="3"/>
  <c r="T11" i="3"/>
  <c r="AB31" i="3"/>
  <c r="AC17" i="3"/>
  <c r="AC32" i="3"/>
  <c r="AD20" i="3"/>
  <c r="AD27" i="3"/>
  <c r="AD14" i="3"/>
  <c r="AD5" i="3"/>
  <c r="AD22" i="3"/>
  <c r="AD21" i="3"/>
  <c r="AB19" i="3"/>
  <c r="AB7" i="3"/>
  <c r="AB30" i="3"/>
  <c r="AB3" i="3"/>
  <c r="AB12" i="3"/>
  <c r="AB10" i="3"/>
  <c r="AB14" i="3"/>
  <c r="AB16" i="3"/>
  <c r="AB28" i="3"/>
  <c r="AB5" i="3"/>
  <c r="AB15" i="3"/>
  <c r="AB22" i="3"/>
  <c r="AB9" i="3"/>
  <c r="AB20" i="3"/>
  <c r="AB2" i="3"/>
  <c r="AD13" i="3"/>
  <c r="AB6" i="3"/>
  <c r="Y28" i="3"/>
  <c r="Y2" i="3"/>
  <c r="T2" i="3"/>
  <c r="R28" i="7" l="1"/>
  <c r="X39" i="7"/>
  <c r="T49" i="7"/>
  <c r="T26" i="7"/>
  <c r="T40" i="7"/>
  <c r="AA63" i="7"/>
  <c r="AA41" i="7"/>
  <c r="AA30" i="7"/>
  <c r="AA34" i="7"/>
  <c r="AA36" i="7"/>
  <c r="AA19" i="7"/>
  <c r="AA13" i="7"/>
  <c r="W63" i="7"/>
  <c r="X62" i="7"/>
  <c r="X59" i="7"/>
  <c r="X17" i="7"/>
  <c r="X32" i="7"/>
  <c r="X29" i="7"/>
  <c r="T50" i="7"/>
  <c r="T63" i="7"/>
  <c r="T51" i="7"/>
  <c r="T52" i="7"/>
  <c r="T3" i="7"/>
  <c r="T27" i="7"/>
  <c r="T57" i="7"/>
  <c r="T53" i="7"/>
  <c r="T43" i="7"/>
  <c r="T46" i="7"/>
  <c r="T5" i="7"/>
  <c r="T23" i="7"/>
  <c r="T15" i="7"/>
  <c r="T20" i="7"/>
  <c r="X15" i="7"/>
  <c r="AA16" i="7"/>
  <c r="W20" i="7"/>
  <c r="R18" i="7"/>
  <c r="AD39" i="7"/>
  <c r="X13" i="7"/>
  <c r="T11" i="7"/>
  <c r="T24" i="7"/>
  <c r="Y33" i="7"/>
  <c r="R41" i="7"/>
  <c r="T64" i="7"/>
  <c r="Y51" i="7"/>
  <c r="AA51" i="7"/>
  <c r="AD54" i="7"/>
  <c r="T48" i="7"/>
  <c r="T31" i="7"/>
  <c r="AA68" i="7"/>
  <c r="T44" i="7"/>
  <c r="T34" i="7"/>
  <c r="AA9" i="7"/>
  <c r="U51" i="7"/>
  <c r="U25" i="7"/>
  <c r="Q40" i="7"/>
  <c r="Y22" i="7"/>
  <c r="T17" i="7"/>
  <c r="S16" i="7"/>
  <c r="Y23" i="7"/>
  <c r="X19" i="7"/>
  <c r="T36" i="7"/>
  <c r="W7" i="7"/>
  <c r="R56" i="7"/>
  <c r="T54" i="7"/>
  <c r="AA58" i="7"/>
  <c r="T35" i="7"/>
  <c r="S31" i="7"/>
  <c r="W62" i="7"/>
  <c r="T66" i="7"/>
  <c r="S26" i="7"/>
  <c r="R62" i="7"/>
  <c r="T2" i="7"/>
  <c r="R44" i="7"/>
  <c r="Y50" i="7"/>
  <c r="Y28" i="7"/>
  <c r="Y37" i="7"/>
  <c r="Y49" i="7"/>
  <c r="AA17" i="7"/>
  <c r="AA28" i="7"/>
  <c r="W42" i="7"/>
  <c r="S6" i="7"/>
  <c r="T21" i="7"/>
  <c r="S42" i="7"/>
  <c r="Q4" i="7"/>
  <c r="T45" i="7"/>
  <c r="AA40" i="7"/>
  <c r="R26" i="7"/>
  <c r="T60" i="7"/>
  <c r="X30" i="7"/>
  <c r="S58" i="7"/>
  <c r="X5" i="7"/>
  <c r="S13" i="7"/>
  <c r="S62" i="7"/>
  <c r="T47" i="7"/>
  <c r="W4" i="7"/>
  <c r="W24" i="7"/>
  <c r="Y10" i="7"/>
  <c r="S56" i="7"/>
  <c r="AD48" i="7"/>
  <c r="AD59" i="7"/>
  <c r="AD17" i="7"/>
  <c r="T22" i="7"/>
  <c r="S37" i="7"/>
  <c r="AA15" i="7"/>
  <c r="AA42" i="7"/>
  <c r="AD11" i="7"/>
  <c r="S43" i="7"/>
  <c r="Q46" i="7"/>
  <c r="S66" i="7"/>
  <c r="AA27" i="7"/>
  <c r="T13" i="7"/>
  <c r="AA14" i="7"/>
  <c r="Y17" i="7"/>
  <c r="AA43" i="7"/>
  <c r="T6" i="7"/>
  <c r="X9" i="7"/>
  <c r="Q51" i="7"/>
  <c r="R30" i="7"/>
  <c r="AA49" i="7"/>
  <c r="S60" i="7"/>
  <c r="AD66" i="7"/>
  <c r="S14" i="7"/>
  <c r="S25" i="7"/>
  <c r="X8" i="7"/>
  <c r="R17" i="7"/>
  <c r="Q37" i="7"/>
  <c r="Y11" i="7"/>
  <c r="W37" i="7"/>
  <c r="AD42" i="7"/>
  <c r="W43" i="7"/>
  <c r="AA7" i="7"/>
  <c r="T19" i="7"/>
  <c r="R2" i="7"/>
  <c r="S52" i="7"/>
  <c r="R4" i="7"/>
  <c r="Y42" i="7"/>
  <c r="Q21" i="7"/>
  <c r="S34" i="7"/>
  <c r="S55" i="7"/>
  <c r="AA50" i="7"/>
  <c r="S57" i="7"/>
  <c r="AD40" i="7"/>
  <c r="AA12" i="7"/>
  <c r="Y56" i="7"/>
  <c r="W38" i="7"/>
  <c r="T32" i="7"/>
  <c r="S41" i="7"/>
  <c r="Q56" i="7"/>
  <c r="AA5" i="7"/>
  <c r="Q55" i="7"/>
  <c r="Q19" i="7"/>
  <c r="Q22" i="7"/>
  <c r="AD23" i="7"/>
  <c r="T16" i="7"/>
  <c r="AD6" i="7"/>
  <c r="W59" i="7"/>
  <c r="T4" i="7"/>
  <c r="R21" i="7"/>
  <c r="Y21" i="7"/>
  <c r="T30" i="7"/>
  <c r="AD53" i="7"/>
  <c r="X40" i="7"/>
  <c r="Y13" i="7"/>
  <c r="T37" i="7"/>
  <c r="R15" i="7"/>
  <c r="AD13" i="7"/>
  <c r="AD18" i="7"/>
  <c r="X67" i="7"/>
  <c r="T9" i="7"/>
  <c r="T33" i="7"/>
  <c r="AA3" i="7"/>
  <c r="AD9" i="7"/>
  <c r="Y63" i="7"/>
  <c r="R47" i="7"/>
  <c r="AA60" i="7"/>
  <c r="T25" i="7"/>
  <c r="T14" i="7"/>
  <c r="W17" i="7"/>
  <c r="AD19" i="7"/>
  <c r="S3" i="7"/>
  <c r="W6" i="7"/>
  <c r="T59" i="7"/>
  <c r="Q52" i="7"/>
  <c r="S51" i="7"/>
  <c r="AA66" i="7"/>
  <c r="Y64" i="7"/>
  <c r="W26" i="7"/>
  <c r="R27" i="7"/>
  <c r="AA8" i="7"/>
  <c r="T18" i="7"/>
  <c r="Q8" i="7"/>
  <c r="AA22" i="7"/>
  <c r="AA21" i="7"/>
  <c r="AA39" i="7"/>
  <c r="Y6" i="7"/>
  <c r="X43" i="7"/>
  <c r="W65" i="7"/>
  <c r="S9" i="7"/>
  <c r="T67" i="7"/>
  <c r="R10" i="7"/>
  <c r="Y43" i="7"/>
  <c r="AA2" i="7"/>
  <c r="S63" i="7"/>
  <c r="W61" i="7"/>
  <c r="AA44" i="7"/>
  <c r="AA45" i="7"/>
  <c r="Y31" i="7"/>
  <c r="W30" i="7"/>
  <c r="T58" i="7"/>
  <c r="Q57" i="7"/>
  <c r="Q2" i="7"/>
  <c r="AA10" i="7"/>
  <c r="R39" i="7"/>
  <c r="R25" i="7"/>
  <c r="Q18" i="7"/>
  <c r="T8" i="7"/>
  <c r="X3" i="7"/>
  <c r="T28" i="7"/>
  <c r="X28" i="7"/>
  <c r="AA4" i="7"/>
  <c r="AA29" i="7"/>
  <c r="AA18" i="7"/>
  <c r="W9" i="7"/>
  <c r="W39" i="7"/>
  <c r="T42" i="7"/>
  <c r="Q6" i="7"/>
  <c r="R52" i="7"/>
  <c r="Y39" i="7"/>
  <c r="Q32" i="7"/>
  <c r="AD12" i="7"/>
  <c r="Q34" i="7"/>
  <c r="AA55" i="7"/>
  <c r="AD26" i="7"/>
  <c r="AA48" i="7"/>
  <c r="AA61" i="7"/>
  <c r="X57" i="7"/>
  <c r="T61" i="7"/>
  <c r="T12" i="7"/>
  <c r="S30" i="7"/>
  <c r="S49" i="7"/>
  <c r="S40" i="7"/>
  <c r="S24" i="7"/>
  <c r="S4" i="7"/>
  <c r="S22" i="7"/>
  <c r="Z31" i="7"/>
  <c r="Z47" i="7"/>
  <c r="Z45" i="7"/>
  <c r="Z30" i="7"/>
  <c r="Z36" i="7"/>
  <c r="Z59" i="7"/>
  <c r="Z38" i="7"/>
  <c r="Z54" i="7"/>
  <c r="Z10" i="7"/>
  <c r="Z24" i="7"/>
  <c r="Z33" i="7"/>
  <c r="Z11" i="7"/>
  <c r="Z8" i="7"/>
  <c r="T10" i="7"/>
  <c r="AD15" i="7"/>
  <c r="V35" i="7"/>
  <c r="AA38" i="7"/>
  <c r="W23" i="7"/>
  <c r="S8" i="7"/>
  <c r="W14" i="7"/>
  <c r="AA37" i="7"/>
  <c r="S20" i="7"/>
  <c r="AD8" i="7"/>
  <c r="AA46" i="7"/>
  <c r="W33" i="7"/>
  <c r="AA6" i="7"/>
  <c r="S21" i="7"/>
  <c r="S46" i="7"/>
  <c r="R36" i="7"/>
  <c r="Q36" i="7"/>
  <c r="S27" i="7"/>
  <c r="W55" i="7"/>
  <c r="AA32" i="7"/>
  <c r="AA57" i="7"/>
  <c r="AA64" i="7"/>
  <c r="AA53" i="7"/>
  <c r="AC64" i="7"/>
  <c r="AC2" i="7"/>
  <c r="AC53" i="7"/>
  <c r="AC55" i="7"/>
  <c r="AC7" i="7"/>
  <c r="AC9" i="7"/>
  <c r="AC14" i="7"/>
  <c r="AC11" i="7"/>
  <c r="AC67" i="7"/>
  <c r="AC36" i="7"/>
  <c r="AC37" i="7"/>
  <c r="AC5" i="7"/>
  <c r="AC68" i="7"/>
  <c r="AC30" i="7"/>
  <c r="AC48" i="7"/>
  <c r="AC32" i="7"/>
  <c r="AC6" i="7"/>
  <c r="AC25" i="7"/>
  <c r="AC24" i="7"/>
  <c r="AC59" i="7"/>
  <c r="AC20" i="7"/>
  <c r="AC22" i="7"/>
  <c r="AC27" i="7"/>
  <c r="AC38" i="7"/>
  <c r="AC17" i="7"/>
  <c r="AC8" i="7"/>
  <c r="AC42" i="7"/>
  <c r="AC18" i="7"/>
  <c r="AC50" i="7"/>
  <c r="AC26" i="7"/>
  <c r="AC56" i="7"/>
  <c r="AC3" i="7"/>
  <c r="AC45" i="7"/>
  <c r="AC66" i="7"/>
  <c r="AC28" i="7"/>
  <c r="AC15" i="7"/>
  <c r="AC34" i="7"/>
  <c r="AC19" i="7"/>
  <c r="AC16" i="7"/>
  <c r="AC49" i="7"/>
  <c r="AC33" i="7"/>
  <c r="AC10" i="7"/>
  <c r="W48" i="7"/>
  <c r="W12" i="7"/>
  <c r="W27" i="7"/>
  <c r="W3" i="7"/>
  <c r="W28" i="7"/>
  <c r="W46" i="7"/>
  <c r="AF46" i="7" s="1" a="1"/>
  <c r="AF46" i="7" s="1"/>
  <c r="W8" i="7"/>
  <c r="W54" i="7"/>
  <c r="W32" i="7"/>
  <c r="W66" i="7"/>
  <c r="W5" i="7"/>
  <c r="W29" i="7"/>
  <c r="W15" i="7"/>
  <c r="W16" i="7"/>
  <c r="W52" i="7"/>
  <c r="W45" i="7"/>
  <c r="W41" i="7"/>
  <c r="W64" i="7"/>
  <c r="W21" i="7"/>
  <c r="W13" i="7"/>
  <c r="W53" i="7"/>
  <c r="W2" i="7"/>
  <c r="W25" i="7"/>
  <c r="W10" i="7"/>
  <c r="W34" i="7"/>
  <c r="W40" i="7"/>
  <c r="W50" i="7"/>
  <c r="W44" i="7"/>
  <c r="W36" i="7"/>
  <c r="W11" i="7"/>
  <c r="W31" i="7"/>
  <c r="W49" i="7"/>
  <c r="U21" i="7"/>
  <c r="AC12" i="7"/>
  <c r="AD35" i="7"/>
  <c r="AD47" i="7"/>
  <c r="AD20" i="7"/>
  <c r="AD22" i="7"/>
  <c r="AD4" i="7"/>
  <c r="AD55" i="7"/>
  <c r="AD68" i="7"/>
  <c r="AD29" i="7"/>
  <c r="AD5" i="7"/>
  <c r="AD16" i="7"/>
  <c r="AD52" i="7"/>
  <c r="AD25" i="7"/>
  <c r="AD63" i="7"/>
  <c r="AD51" i="7"/>
  <c r="AD32" i="7"/>
  <c r="AD45" i="7"/>
  <c r="AD21" i="7"/>
  <c r="AD49" i="7"/>
  <c r="AD27" i="7"/>
  <c r="AD30" i="7"/>
  <c r="AD3" i="7"/>
  <c r="AD57" i="7"/>
  <c r="AD60" i="7"/>
  <c r="AD34" i="7"/>
  <c r="AD43" i="7"/>
  <c r="AD36" i="7"/>
  <c r="AD2" i="7"/>
  <c r="AD41" i="7"/>
  <c r="Q47" i="7"/>
  <c r="Q41" i="7"/>
  <c r="Q58" i="7"/>
  <c r="Q24" i="7"/>
  <c r="Q17" i="7"/>
  <c r="Q14" i="7"/>
  <c r="Q35" i="7"/>
  <c r="AF35" i="7" s="1" a="1"/>
  <c r="AF35" i="7" s="1"/>
  <c r="Q45" i="7"/>
  <c r="AE45" i="7" s="1"/>
  <c r="Q44" i="7"/>
  <c r="Q27" i="7"/>
  <c r="Q33" i="7"/>
  <c r="Q65" i="7"/>
  <c r="Q10" i="7"/>
  <c r="Q9" i="7"/>
  <c r="AE9" i="7" s="1"/>
  <c r="Q15" i="7"/>
  <c r="AF15" i="7" s="1" a="1"/>
  <c r="AF15" i="7" s="1"/>
  <c r="Q25" i="7"/>
  <c r="AE25" i="7" s="1"/>
  <c r="Q66" i="7"/>
  <c r="Q50" i="7"/>
  <c r="Q62" i="7"/>
  <c r="Q39" i="7"/>
  <c r="Q59" i="7"/>
  <c r="Q38" i="7"/>
  <c r="Q48" i="7"/>
  <c r="Q60" i="7"/>
  <c r="Q43" i="7"/>
  <c r="Q16" i="7"/>
  <c r="Q68" i="7"/>
  <c r="Q42" i="7"/>
  <c r="Q7" i="7"/>
  <c r="Q11" i="7"/>
  <c r="Q20" i="7"/>
  <c r="Q54" i="7"/>
  <c r="Q61" i="7"/>
  <c r="Q29" i="7"/>
  <c r="Q67" i="7"/>
  <c r="Q3" i="7"/>
  <c r="Q23" i="7"/>
  <c r="Q13" i="7"/>
  <c r="AE13" i="7" s="1"/>
  <c r="Q64" i="7"/>
  <c r="Q53" i="7"/>
  <c r="V48" i="7"/>
  <c r="V62" i="7"/>
  <c r="V39" i="7"/>
  <c r="V19" i="7"/>
  <c r="V10" i="7"/>
  <c r="V20" i="7"/>
  <c r="V16" i="7"/>
  <c r="V12" i="7"/>
  <c r="V6" i="7"/>
  <c r="V18" i="7"/>
  <c r="V15" i="7"/>
  <c r="V41" i="7"/>
  <c r="V25" i="7"/>
  <c r="V2" i="7"/>
  <c r="AE2" i="7" s="1"/>
  <c r="V34" i="7"/>
  <c r="V27" i="7"/>
  <c r="AF27" i="7" s="1" a="1"/>
  <c r="AF27" i="7" s="1"/>
  <c r="V56" i="7"/>
  <c r="V28" i="7"/>
  <c r="V13" i="7"/>
  <c r="AC23" i="7"/>
  <c r="V21" i="7"/>
  <c r="U11" i="7"/>
  <c r="AB9" i="7"/>
  <c r="AB59" i="7"/>
  <c r="AC43" i="7"/>
  <c r="U9" i="7"/>
  <c r="AB28" i="7"/>
  <c r="AC62" i="7"/>
  <c r="V53" i="7"/>
  <c r="AC60" i="7"/>
  <c r="AC47" i="7"/>
  <c r="X4" i="7"/>
  <c r="X64" i="7"/>
  <c r="X34" i="7"/>
  <c r="AB40" i="7"/>
  <c r="U31" i="7"/>
  <c r="U49" i="7"/>
  <c r="U57" i="7"/>
  <c r="U28" i="7"/>
  <c r="U38" i="7"/>
  <c r="U47" i="7"/>
  <c r="U7" i="7"/>
  <c r="U26" i="7"/>
  <c r="U34" i="7"/>
  <c r="U3" i="7"/>
  <c r="U19" i="7"/>
  <c r="U4" i="7"/>
  <c r="AE4" i="7" s="1"/>
  <c r="U48" i="7"/>
  <c r="U20" i="7"/>
  <c r="U55" i="7"/>
  <c r="U32" i="7"/>
  <c r="U10" i="7"/>
  <c r="U33" i="7"/>
  <c r="U53" i="7"/>
  <c r="U44" i="7"/>
  <c r="U58" i="7"/>
  <c r="U2" i="7"/>
  <c r="U8" i="7"/>
  <c r="U16" i="7"/>
  <c r="U13" i="7"/>
  <c r="AC40" i="7"/>
  <c r="U5" i="7"/>
  <c r="AE5" i="7" s="1"/>
  <c r="U43" i="7"/>
  <c r="V3" i="7"/>
  <c r="AF3" i="7" s="1" a="1"/>
  <c r="AF3" i="7" s="1"/>
  <c r="AC35" i="7"/>
  <c r="U27" i="7"/>
  <c r="R61" i="7"/>
  <c r="R51" i="7"/>
  <c r="R53" i="7"/>
  <c r="R31" i="7"/>
  <c r="R29" i="7"/>
  <c r="R67" i="7"/>
  <c r="AE67" i="7" s="1"/>
  <c r="R23" i="7"/>
  <c r="R22" i="7"/>
  <c r="R14" i="7"/>
  <c r="R49" i="7"/>
  <c r="R57" i="7"/>
  <c r="AB19" i="7"/>
  <c r="AB11" i="7"/>
  <c r="AE11" i="7" s="1"/>
  <c r="AB23" i="7"/>
  <c r="AB16" i="7"/>
  <c r="AB30" i="7"/>
  <c r="AB3" i="7"/>
  <c r="AB36" i="7"/>
  <c r="AB2" i="7"/>
  <c r="AB8" i="7"/>
  <c r="AB20" i="7"/>
  <c r="AB13" i="7"/>
  <c r="AB12" i="7"/>
  <c r="AB47" i="7"/>
  <c r="AB49" i="7"/>
  <c r="AB31" i="7"/>
  <c r="AB29" i="7"/>
  <c r="AB7" i="7"/>
  <c r="AB15" i="7"/>
  <c r="AB39" i="7"/>
  <c r="AB35" i="7"/>
  <c r="AB18" i="7"/>
  <c r="AB21" i="7"/>
  <c r="AB22" i="7"/>
  <c r="AB55" i="7"/>
  <c r="AB52" i="7"/>
  <c r="AB25" i="7"/>
  <c r="AB44" i="7"/>
  <c r="AB27" i="7"/>
  <c r="AB41" i="7"/>
  <c r="AB26" i="7"/>
  <c r="AB43" i="7"/>
  <c r="AB46" i="7"/>
  <c r="V8" i="7"/>
  <c r="V7" i="7"/>
  <c r="AC29" i="7"/>
  <c r="AC31" i="7"/>
  <c r="AC13" i="7"/>
  <c r="AC39" i="7"/>
  <c r="V22" i="7"/>
  <c r="U22" i="7"/>
  <c r="U39" i="7"/>
  <c r="AF42" i="7" a="1"/>
  <c r="AF42" i="7" s="1"/>
  <c r="AC44" i="7"/>
  <c r="AB64" i="7"/>
  <c r="AC63" i="7"/>
  <c r="AB34" i="7"/>
  <c r="AC46" i="7"/>
  <c r="AB10" i="7"/>
  <c r="AC41" i="7"/>
  <c r="AC52" i="7"/>
  <c r="AB4" i="7"/>
  <c r="AC21" i="7"/>
  <c r="AB6" i="7"/>
  <c r="AC58" i="7"/>
  <c r="AB32" i="7"/>
  <c r="U35" i="7"/>
  <c r="V26" i="7"/>
  <c r="AE26" i="7" s="1"/>
  <c r="AB17" i="7"/>
  <c r="V36" i="7"/>
  <c r="AB5" i="7"/>
  <c r="U46" i="7"/>
  <c r="U6" i="7"/>
  <c r="AC51" i="7"/>
  <c r="AC61" i="7"/>
  <c r="AC57" i="7"/>
  <c r="U12" i="7"/>
  <c r="AC4" i="7"/>
  <c r="W51" i="7"/>
  <c r="AD7" i="7"/>
  <c r="X7" i="7"/>
  <c r="X45" i="7"/>
  <c r="X61" i="7"/>
  <c r="X38" i="7"/>
  <c r="X6" i="7"/>
  <c r="X33" i="7"/>
  <c r="AF33" i="7" s="1" a="1"/>
  <c r="AF33" i="7" s="1"/>
  <c r="X24" i="7"/>
  <c r="X16" i="7"/>
  <c r="X23" i="7"/>
  <c r="X27" i="7"/>
  <c r="X35" i="7"/>
  <c r="X31" i="7"/>
  <c r="X56" i="7"/>
  <c r="X21" i="7"/>
  <c r="AF21" i="7" s="1" a="1"/>
  <c r="AF21" i="7" s="1"/>
  <c r="X37" i="7"/>
  <c r="X14" i="7"/>
  <c r="Y12" i="7"/>
  <c r="Y35" i="7"/>
  <c r="Y58" i="7"/>
  <c r="Y44" i="7"/>
  <c r="Y59" i="7"/>
  <c r="AF59" i="7" s="1" a="1"/>
  <c r="AF59" i="7" s="1"/>
  <c r="Y24" i="7"/>
  <c r="AE24" i="7" s="1"/>
  <c r="Y9" i="7"/>
  <c r="Y7" i="7"/>
  <c r="Y5" i="7"/>
  <c r="Y16" i="7"/>
  <c r="Y15" i="7"/>
  <c r="Y54" i="7"/>
  <c r="Y60" i="7"/>
  <c r="Y34" i="7"/>
  <c r="AE34" i="7" s="1"/>
  <c r="Y40" i="7"/>
  <c r="Y29" i="7"/>
  <c r="Y65" i="7"/>
  <c r="Y3" i="7"/>
  <c r="Y20" i="7"/>
  <c r="X18" i="7"/>
  <c r="Y18" i="7"/>
  <c r="Y55" i="7"/>
  <c r="Y48" i="7"/>
  <c r="Y45" i="7"/>
  <c r="X44" i="7"/>
  <c r="X50" i="7"/>
  <c r="X2" i="7"/>
  <c r="R34" i="7"/>
  <c r="R66" i="7"/>
  <c r="R54" i="7"/>
  <c r="R48" i="7"/>
  <c r="R38" i="7"/>
  <c r="R46" i="7"/>
  <c r="R19" i="7"/>
  <c r="R5" i="7"/>
  <c r="R37" i="7"/>
  <c r="AE37" i="7" s="1"/>
  <c r="R50" i="7"/>
  <c r="R68" i="7"/>
  <c r="R12" i="7"/>
  <c r="R24" i="7"/>
  <c r="R33" i="7"/>
  <c r="R9" i="7"/>
  <c r="Z55" i="7"/>
  <c r="Z50" i="7"/>
  <c r="Z46" i="7"/>
  <c r="Z28" i="7"/>
  <c r="Z5" i="7"/>
  <c r="Z13" i="7"/>
  <c r="Z25" i="7"/>
  <c r="Z27" i="7"/>
  <c r="Z26" i="7"/>
  <c r="Z18" i="7"/>
  <c r="Z19" i="7"/>
  <c r="S47" i="7"/>
  <c r="S45" i="7"/>
  <c r="S35" i="7"/>
  <c r="S50" i="7"/>
  <c r="S36" i="7"/>
  <c r="S59" i="7"/>
  <c r="S10" i="7"/>
  <c r="S23" i="7"/>
  <c r="AE23" i="7" s="1"/>
  <c r="S17" i="7"/>
  <c r="AF17" i="7" s="1" a="1"/>
  <c r="AF17" i="7" s="1"/>
  <c r="S48" i="7"/>
  <c r="S12" i="7"/>
  <c r="S39" i="7"/>
  <c r="S29" i="7"/>
  <c r="S5" i="7"/>
  <c r="S28" i="7"/>
  <c r="S15" i="7"/>
  <c r="AE15" i="7" s="1"/>
  <c r="X10" i="7"/>
  <c r="R3" i="7"/>
  <c r="X11" i="7"/>
  <c r="Y36" i="7"/>
  <c r="R64" i="7"/>
  <c r="X48" i="7"/>
  <c r="Y27" i="7"/>
  <c r="X53" i="7"/>
  <c r="AE53" i="7" s="1"/>
  <c r="X41" i="7"/>
  <c r="Y53" i="7"/>
  <c r="X51" i="7"/>
  <c r="X63" i="7"/>
  <c r="R35" i="7"/>
  <c r="Y25" i="7"/>
  <c r="X46" i="7"/>
  <c r="R7" i="7"/>
  <c r="AE7" i="7" s="1"/>
  <c r="R6" i="7"/>
  <c r="AF6" i="7" s="1" a="1"/>
  <c r="AF6" i="7" s="1"/>
  <c r="R43" i="7"/>
  <c r="Y19" i="7"/>
  <c r="Y46" i="7"/>
  <c r="R45" i="7"/>
  <c r="X26" i="7"/>
  <c r="Y61" i="7"/>
  <c r="X49" i="7"/>
  <c r="Y47" i="7"/>
  <c r="Y41" i="7"/>
  <c r="X66" i="7"/>
  <c r="R58" i="7"/>
  <c r="Y8" i="7"/>
  <c r="X20" i="7"/>
  <c r="R13" i="7"/>
  <c r="R16" i="7"/>
  <c r="AF16" i="7" s="1" a="1"/>
  <c r="AF16" i="7" s="1"/>
  <c r="R20" i="7"/>
  <c r="AE20" i="7" s="1"/>
  <c r="R11" i="7"/>
  <c r="X36" i="7"/>
  <c r="R42" i="7"/>
  <c r="Y4" i="7"/>
  <c r="X68" i="7"/>
  <c r="Y66" i="7"/>
  <c r="R40" i="7"/>
  <c r="AF40" i="7" s="1" a="1"/>
  <c r="AF40" i="7" s="1"/>
  <c r="R8" i="7"/>
  <c r="AE8" i="7" s="1"/>
  <c r="X22" i="7"/>
  <c r="X25" i="7"/>
  <c r="Y14" i="7"/>
  <c r="X42" i="7"/>
  <c r="X52" i="7"/>
  <c r="R65" i="7"/>
  <c r="AE65" i="7" s="1"/>
  <c r="Y67" i="7"/>
  <c r="Y52" i="7"/>
  <c r="R60" i="7"/>
  <c r="X47" i="7"/>
  <c r="X60" i="7"/>
  <c r="Y30" i="7"/>
  <c r="Y38" i="7"/>
  <c r="R32" i="7"/>
  <c r="AF32" i="7" s="1" a="1"/>
  <c r="AF32" i="7" s="1"/>
  <c r="AD33" i="7"/>
  <c r="AA25" i="7"/>
  <c r="AA11" i="7"/>
  <c r="W22" i="7"/>
  <c r="AA20" i="7"/>
  <c r="AA59" i="7"/>
  <c r="AA24" i="7"/>
  <c r="AD10" i="7"/>
  <c r="AD46" i="7"/>
  <c r="AD28" i="7"/>
  <c r="W18" i="7"/>
  <c r="W19" i="7"/>
  <c r="T7" i="7"/>
  <c r="T29" i="7"/>
  <c r="T39" i="7"/>
  <c r="W57" i="7"/>
  <c r="T41" i="7"/>
  <c r="AD64" i="7"/>
  <c r="AD56" i="7"/>
  <c r="W35" i="7"/>
  <c r="AD31" i="7"/>
  <c r="AA54" i="7"/>
  <c r="AA26" i="7"/>
  <c r="W60" i="7"/>
  <c r="T55" i="7"/>
  <c r="AD50" i="7"/>
  <c r="AD61" i="7"/>
  <c r="Z37" i="7"/>
  <c r="X2" i="8"/>
  <c r="AF3" i="10" a="1"/>
  <c r="AF3" i="10" s="1"/>
  <c r="AG3" i="10" s="1"/>
  <c r="W27" i="8"/>
  <c r="X28" i="10"/>
  <c r="X20" i="10"/>
  <c r="X2" i="10"/>
  <c r="AF2" i="10" s="1" a="1"/>
  <c r="AF2" i="10" s="1"/>
  <c r="AG2" i="10" s="1"/>
  <c r="X9" i="10"/>
  <c r="Z26" i="10"/>
  <c r="Z32" i="10"/>
  <c r="Z24" i="10"/>
  <c r="Z9" i="10"/>
  <c r="Z15" i="10"/>
  <c r="Z7" i="10"/>
  <c r="AE7" i="10" s="1"/>
  <c r="Z13" i="10"/>
  <c r="Z5" i="10"/>
  <c r="AD26" i="10"/>
  <c r="AD32" i="10"/>
  <c r="AD24" i="10"/>
  <c r="AD30" i="10"/>
  <c r="AD22" i="10"/>
  <c r="AD16" i="10"/>
  <c r="AD13" i="10"/>
  <c r="AD5" i="10"/>
  <c r="AD11" i="10"/>
  <c r="AD9" i="10"/>
  <c r="AF4" i="10" a="1"/>
  <c r="AF4" i="10" s="1"/>
  <c r="AG4" i="10" s="1"/>
  <c r="AE4" i="10"/>
  <c r="AF5" i="10" a="1"/>
  <c r="AF5" i="10" s="1"/>
  <c r="AG5" i="10" s="1"/>
  <c r="AE5" i="10"/>
  <c r="AF6" i="10" a="1"/>
  <c r="AF6" i="10" s="1"/>
  <c r="AG6" i="10" s="1"/>
  <c r="AE6" i="10"/>
  <c r="AF8" i="10" a="1"/>
  <c r="AF8" i="10" s="1"/>
  <c r="AG8" i="10" s="1"/>
  <c r="AE8" i="10"/>
  <c r="AF9" i="10" a="1"/>
  <c r="AF9" i="10" s="1"/>
  <c r="AG9" i="10" s="1"/>
  <c r="AE9" i="10"/>
  <c r="AF10" i="10" a="1"/>
  <c r="AF10" i="10" s="1"/>
  <c r="AG10" i="10" s="1"/>
  <c r="AE10" i="10"/>
  <c r="AF11" i="10" a="1"/>
  <c r="AF11" i="10" s="1"/>
  <c r="AG11" i="10" s="1"/>
  <c r="AE11" i="10"/>
  <c r="AF12" i="10" a="1"/>
  <c r="AF12" i="10" s="1"/>
  <c r="AG12" i="10" s="1"/>
  <c r="AE12" i="10"/>
  <c r="AF13" i="10" a="1"/>
  <c r="AF13" i="10" s="1"/>
  <c r="AG13" i="10" s="1"/>
  <c r="AE13" i="10"/>
  <c r="AF14" i="10" a="1"/>
  <c r="AF14" i="10" s="1"/>
  <c r="AG14" i="10" s="1"/>
  <c r="AE14" i="10"/>
  <c r="X15" i="10"/>
  <c r="AF15" i="10" s="1" a="1"/>
  <c r="AF15" i="10" s="1"/>
  <c r="AG15" i="10" s="1"/>
  <c r="U16" i="10"/>
  <c r="AF16" i="10" s="1" a="1"/>
  <c r="AF16" i="10" s="1"/>
  <c r="AG16" i="10" s="1"/>
  <c r="R17" i="10"/>
  <c r="Y17" i="10"/>
  <c r="R18" i="10"/>
  <c r="W18" i="10"/>
  <c r="S19" i="10"/>
  <c r="S20" i="10"/>
  <c r="S21" i="10"/>
  <c r="AA21" i="10"/>
  <c r="X22" i="10"/>
  <c r="T23" i="10"/>
  <c r="AB23" i="10"/>
  <c r="T24" i="10"/>
  <c r="T26" i="10"/>
  <c r="AC27" i="10"/>
  <c r="AC29" i="10"/>
  <c r="Y30" i="10"/>
  <c r="W31" i="10"/>
  <c r="AC31" i="10"/>
  <c r="AC15" i="10"/>
  <c r="S17" i="10"/>
  <c r="Z17" i="10"/>
  <c r="AB18" i="10"/>
  <c r="T19" i="10"/>
  <c r="AA19" i="10"/>
  <c r="T21" i="10"/>
  <c r="T22" i="10"/>
  <c r="U23" i="10"/>
  <c r="Y24" i="10"/>
  <c r="AC24" i="10"/>
  <c r="Y26" i="10"/>
  <c r="AC26" i="10"/>
  <c r="AD27" i="10"/>
  <c r="Y28" i="10"/>
  <c r="AC28" i="10"/>
  <c r="V29" i="10"/>
  <c r="Z30" i="10"/>
  <c r="X31" i="10"/>
  <c r="AD31" i="10"/>
  <c r="AA16" i="10"/>
  <c r="T17" i="10"/>
  <c r="AA17" i="10"/>
  <c r="S18" i="10"/>
  <c r="X18" i="10"/>
  <c r="U19" i="10"/>
  <c r="AB19" i="10"/>
  <c r="T20" i="10"/>
  <c r="U21" i="10"/>
  <c r="AC21" i="10"/>
  <c r="Y22" i="10"/>
  <c r="AC22" i="10"/>
  <c r="AC23" i="10"/>
  <c r="U24" i="10"/>
  <c r="W25" i="10"/>
  <c r="AC25" i="10"/>
  <c r="W27" i="10"/>
  <c r="Q28" i="10"/>
  <c r="W29" i="10"/>
  <c r="Q31" i="10"/>
  <c r="Q32" i="10"/>
  <c r="U17" i="10"/>
  <c r="T18" i="10"/>
  <c r="AC18" i="10"/>
  <c r="AC19" i="10"/>
  <c r="Y20" i="10"/>
  <c r="AC20" i="10"/>
  <c r="AD21" i="10"/>
  <c r="W23" i="10"/>
  <c r="AD23" i="10"/>
  <c r="V24" i="10"/>
  <c r="X25" i="10"/>
  <c r="AD25" i="10"/>
  <c r="V26" i="10"/>
  <c r="X27" i="10"/>
  <c r="Z28" i="10"/>
  <c r="AD28" i="10"/>
  <c r="X29" i="10"/>
  <c r="Q30" i="10"/>
  <c r="AA30" i="10"/>
  <c r="R31" i="10"/>
  <c r="R32" i="10"/>
  <c r="W32" i="10"/>
  <c r="AA32" i="10"/>
  <c r="S16" i="10"/>
  <c r="Y18" i="10"/>
  <c r="W19" i="10"/>
  <c r="AD19" i="10"/>
  <c r="U20" i="10"/>
  <c r="W21" i="10"/>
  <c r="Z22" i="10"/>
  <c r="X23" i="10"/>
  <c r="Q24" i="10"/>
  <c r="Q25" i="10"/>
  <c r="Y25" i="10"/>
  <c r="Q26" i="10"/>
  <c r="Q27" i="10"/>
  <c r="Y27" i="10"/>
  <c r="R28" i="10"/>
  <c r="Q29" i="10"/>
  <c r="R30" i="10"/>
  <c r="W30" i="10"/>
  <c r="S31" i="10"/>
  <c r="Z31" i="10"/>
  <c r="S32" i="10"/>
  <c r="X16" i="10"/>
  <c r="W17" i="10"/>
  <c r="AC17" i="10"/>
  <c r="U18" i="10"/>
  <c r="Z18" i="10"/>
  <c r="AD18" i="10"/>
  <c r="Q20" i="10"/>
  <c r="Z20" i="10"/>
  <c r="AD20" i="10"/>
  <c r="X21" i="10"/>
  <c r="Q22" i="10"/>
  <c r="Q23" i="10"/>
  <c r="Y23" i="10"/>
  <c r="R24" i="10"/>
  <c r="W24" i="10"/>
  <c r="AA24" i="10"/>
  <c r="R25" i="10"/>
  <c r="Z25" i="10"/>
  <c r="R26" i="10"/>
  <c r="W26" i="10"/>
  <c r="AA26" i="10"/>
  <c r="R27" i="10"/>
  <c r="Z27" i="10"/>
  <c r="S28" i="10"/>
  <c r="W28" i="10"/>
  <c r="AA28" i="10"/>
  <c r="R29" i="10"/>
  <c r="S30" i="10"/>
  <c r="AB30" i="10"/>
  <c r="T31" i="10"/>
  <c r="AA31" i="10"/>
  <c r="X32" i="10"/>
  <c r="AC16" i="10"/>
  <c r="Q19" i="10"/>
  <c r="Y19" i="10"/>
  <c r="V20" i="10"/>
  <c r="Q21" i="10"/>
  <c r="Y21" i="10"/>
  <c r="R22" i="10"/>
  <c r="W22" i="10"/>
  <c r="AA22" i="10"/>
  <c r="R23" i="10"/>
  <c r="Z23" i="10"/>
  <c r="S24" i="10"/>
  <c r="S25" i="10"/>
  <c r="AA25" i="10"/>
  <c r="S27" i="10"/>
  <c r="AA27" i="10"/>
  <c r="S29" i="10"/>
  <c r="X30" i="10"/>
  <c r="Y16" i="10"/>
  <c r="Q17" i="10"/>
  <c r="X17" i="10"/>
  <c r="Q18" i="10"/>
  <c r="AA18" i="10"/>
  <c r="R19" i="10"/>
  <c r="Z19" i="10"/>
  <c r="R20" i="10"/>
  <c r="W20" i="10"/>
  <c r="AA20" i="10"/>
  <c r="R21" i="10"/>
  <c r="S22" i="10"/>
  <c r="S23" i="10"/>
  <c r="AA23" i="10"/>
  <c r="X24" i="10"/>
  <c r="AB24" i="10"/>
  <c r="T25" i="10"/>
  <c r="S26" i="10"/>
  <c r="X26" i="10"/>
  <c r="T27" i="10"/>
  <c r="T28" i="10"/>
  <c r="T29" i="10"/>
  <c r="T30" i="10"/>
  <c r="AC30" i="10"/>
  <c r="Y32" i="10"/>
  <c r="AC32" i="10"/>
  <c r="W17" i="8"/>
  <c r="W30" i="8"/>
  <c r="W4" i="8"/>
  <c r="W16" i="8"/>
  <c r="W2" i="8"/>
  <c r="W13" i="8"/>
  <c r="W28" i="8"/>
  <c r="W37" i="8"/>
  <c r="W21" i="8"/>
  <c r="W22" i="8"/>
  <c r="W36" i="8"/>
  <c r="T16" i="8"/>
  <c r="S8" i="8"/>
  <c r="AA8" i="8"/>
  <c r="S9" i="8"/>
  <c r="W9" i="8"/>
  <c r="AA9" i="8"/>
  <c r="Z18" i="8"/>
  <c r="Q6" i="8"/>
  <c r="Y6" i="8"/>
  <c r="AA4" i="8"/>
  <c r="R35" i="8"/>
  <c r="W26" i="8"/>
  <c r="W15" i="8"/>
  <c r="W34" i="8"/>
  <c r="W12" i="8"/>
  <c r="W32" i="8"/>
  <c r="X9" i="8"/>
  <c r="X4" i="8"/>
  <c r="W25" i="8"/>
  <c r="W23" i="8"/>
  <c r="U16" i="8"/>
  <c r="W3" i="8"/>
  <c r="W19" i="8"/>
  <c r="W29" i="8"/>
  <c r="W7" i="8"/>
  <c r="W8" i="8"/>
  <c r="W10" i="8"/>
  <c r="W24" i="8"/>
  <c r="W31" i="8"/>
  <c r="W11" i="8"/>
  <c r="W33" i="8"/>
  <c r="W18" i="8"/>
  <c r="W35" i="8"/>
  <c r="W20" i="8"/>
  <c r="W6" i="8"/>
  <c r="W5" i="8"/>
  <c r="W39" i="8"/>
  <c r="W14" i="8"/>
  <c r="AC38" i="8"/>
  <c r="AC28" i="8"/>
  <c r="AC30" i="8"/>
  <c r="AC33" i="8"/>
  <c r="AC36" i="8"/>
  <c r="AC7" i="8"/>
  <c r="U3" i="8"/>
  <c r="AC3" i="8"/>
  <c r="T21" i="8"/>
  <c r="AB21" i="8"/>
  <c r="T8" i="8"/>
  <c r="AB8" i="8"/>
  <c r="S18" i="8"/>
  <c r="AA18" i="8"/>
  <c r="S2" i="8"/>
  <c r="AA2" i="8"/>
  <c r="R6" i="8"/>
  <c r="Z6" i="8"/>
  <c r="S4" i="8"/>
  <c r="S35" i="8"/>
  <c r="AA35" i="8"/>
  <c r="S13" i="8"/>
  <c r="AA13" i="8"/>
  <c r="R5" i="8"/>
  <c r="Z5" i="8"/>
  <c r="Z39" i="8"/>
  <c r="V9" i="8"/>
  <c r="V7" i="8"/>
  <c r="V13" i="8"/>
  <c r="V2" i="8"/>
  <c r="AD31" i="8"/>
  <c r="AD25" i="8"/>
  <c r="AD28" i="8"/>
  <c r="AD24" i="8"/>
  <c r="AD29" i="8"/>
  <c r="AD30" i="8"/>
  <c r="AD22" i="8"/>
  <c r="AD17" i="8"/>
  <c r="AD36" i="8"/>
  <c r="AD26" i="8"/>
  <c r="AD11" i="8"/>
  <c r="AD27" i="8"/>
  <c r="AD19" i="8"/>
  <c r="AD9" i="8"/>
  <c r="AD7" i="8"/>
  <c r="AD13" i="8"/>
  <c r="AD4" i="8"/>
  <c r="AD2" i="8"/>
  <c r="Y16" i="8"/>
  <c r="AC16" i="8"/>
  <c r="V3" i="8"/>
  <c r="AD3" i="8"/>
  <c r="U8" i="8"/>
  <c r="AC8" i="8"/>
  <c r="T9" i="8"/>
  <c r="AB9" i="8"/>
  <c r="T18" i="8"/>
  <c r="AB18" i="8"/>
  <c r="S6" i="8"/>
  <c r="AA6" i="8"/>
  <c r="AB4" i="8"/>
  <c r="T35" i="8"/>
  <c r="S5" i="8"/>
  <c r="AA5" i="8"/>
  <c r="T39" i="8"/>
  <c r="AA39" i="8"/>
  <c r="AB27" i="8"/>
  <c r="U21" i="8"/>
  <c r="Y21" i="8"/>
  <c r="AC21" i="8"/>
  <c r="AD8" i="8"/>
  <c r="U18" i="8"/>
  <c r="T2" i="8"/>
  <c r="AB2" i="8"/>
  <c r="T6" i="8"/>
  <c r="AB6" i="8"/>
  <c r="T4" i="8"/>
  <c r="AC35" i="8"/>
  <c r="T13" i="8"/>
  <c r="X13" i="8"/>
  <c r="AB13" i="8"/>
  <c r="T5" i="8"/>
  <c r="AB5" i="8"/>
  <c r="T28" i="8"/>
  <c r="T30" i="8"/>
  <c r="T36" i="8"/>
  <c r="T7" i="8"/>
  <c r="AB16" i="8"/>
  <c r="AB3" i="8"/>
  <c r="R4" i="8"/>
  <c r="Q5" i="8"/>
  <c r="Y5" i="8"/>
  <c r="S39" i="8"/>
  <c r="Y39" i="8"/>
  <c r="X28" i="8"/>
  <c r="X30" i="8"/>
  <c r="X33" i="8"/>
  <c r="X36" i="8"/>
  <c r="X38" i="8"/>
  <c r="X21" i="8"/>
  <c r="X16" i="8"/>
  <c r="X7" i="8"/>
  <c r="Q16" i="8"/>
  <c r="AD16" i="8"/>
  <c r="X3" i="8"/>
  <c r="Q21" i="8"/>
  <c r="U9" i="8"/>
  <c r="Y9" i="8"/>
  <c r="AC9" i="8"/>
  <c r="V18" i="8"/>
  <c r="AC18" i="8"/>
  <c r="U6" i="8"/>
  <c r="AC6" i="8"/>
  <c r="Y4" i="8"/>
  <c r="AC4" i="8"/>
  <c r="U5" i="8"/>
  <c r="AC5" i="8"/>
  <c r="T27" i="8"/>
  <c r="Q30" i="8"/>
  <c r="Q36" i="8"/>
  <c r="Q37" i="8"/>
  <c r="Q28" i="8"/>
  <c r="Q7" i="8"/>
  <c r="Y30" i="8"/>
  <c r="Y33" i="8"/>
  <c r="Y36" i="8"/>
  <c r="Y38" i="8"/>
  <c r="Y37" i="8"/>
  <c r="Y28" i="8"/>
  <c r="Y7" i="8"/>
  <c r="R16" i="8"/>
  <c r="Q3" i="8"/>
  <c r="Y3" i="8"/>
  <c r="R21" i="8"/>
  <c r="V21" i="8"/>
  <c r="Z21" i="8"/>
  <c r="AD21" i="8"/>
  <c r="X8" i="8"/>
  <c r="Q9" i="8"/>
  <c r="AD18" i="8"/>
  <c r="U2" i="8"/>
  <c r="Y2" i="8"/>
  <c r="AC2" i="8"/>
  <c r="AD6" i="8"/>
  <c r="U4" i="8"/>
  <c r="U13" i="8"/>
  <c r="Y13" i="8"/>
  <c r="AC13" i="8"/>
  <c r="V5" i="8"/>
  <c r="AD5" i="8"/>
  <c r="AB28" i="8"/>
  <c r="AB30" i="8"/>
  <c r="AB7" i="8"/>
  <c r="R18" i="8"/>
  <c r="R2" i="8"/>
  <c r="R36" i="8"/>
  <c r="R37" i="8"/>
  <c r="R28" i="8"/>
  <c r="R30" i="8"/>
  <c r="R7" i="8"/>
  <c r="Z36" i="8"/>
  <c r="Z27" i="8"/>
  <c r="Z31" i="8"/>
  <c r="Z28" i="8"/>
  <c r="Z30" i="8"/>
  <c r="Z4" i="8"/>
  <c r="Z2" i="8"/>
  <c r="Z9" i="8"/>
  <c r="Z7" i="8"/>
  <c r="Z16" i="8"/>
  <c r="S16" i="8"/>
  <c r="AA16" i="8"/>
  <c r="R3" i="8"/>
  <c r="Z3" i="8"/>
  <c r="Q8" i="8"/>
  <c r="Y8" i="8"/>
  <c r="R9" i="8"/>
  <c r="X18" i="8"/>
  <c r="V4" i="8"/>
  <c r="X35" i="8"/>
  <c r="Q13" i="8"/>
  <c r="Q39" i="8"/>
  <c r="T3" i="8"/>
  <c r="S36" i="8"/>
  <c r="S28" i="8"/>
  <c r="S30" i="8"/>
  <c r="S7" i="8"/>
  <c r="AA36" i="8"/>
  <c r="AA28" i="8"/>
  <c r="AA30" i="8"/>
  <c r="AA33" i="8"/>
  <c r="AA7" i="8"/>
  <c r="S3" i="8"/>
  <c r="AA3" i="8"/>
  <c r="S21" i="8"/>
  <c r="AA21" i="8"/>
  <c r="R8" i="8"/>
  <c r="Z8" i="8"/>
  <c r="Q18" i="8"/>
  <c r="Y18" i="8"/>
  <c r="Q2" i="8"/>
  <c r="X6" i="8"/>
  <c r="Q4" i="8"/>
  <c r="Q35" i="8"/>
  <c r="Y35" i="8"/>
  <c r="R13" i="8"/>
  <c r="Z13" i="8"/>
  <c r="X5" i="8"/>
  <c r="R39" i="8"/>
  <c r="X39" i="8"/>
  <c r="S27" i="8"/>
  <c r="X27" i="8"/>
  <c r="R20" i="8"/>
  <c r="Z20" i="8"/>
  <c r="AB17" i="8"/>
  <c r="T19" i="8"/>
  <c r="AB19" i="8"/>
  <c r="T29" i="8"/>
  <c r="AC26" i="8"/>
  <c r="U25" i="8"/>
  <c r="Q14" i="8"/>
  <c r="X14" i="8"/>
  <c r="AD14" i="8"/>
  <c r="S10" i="8"/>
  <c r="R22" i="8"/>
  <c r="X22" i="8"/>
  <c r="U23" i="8"/>
  <c r="Y24" i="8"/>
  <c r="AC24" i="8"/>
  <c r="V12" i="8"/>
  <c r="Y31" i="8"/>
  <c r="AC31" i="8"/>
  <c r="T11" i="8"/>
  <c r="Y11" i="8"/>
  <c r="S20" i="8"/>
  <c r="AA20" i="8"/>
  <c r="S17" i="8"/>
  <c r="X17" i="8"/>
  <c r="U19" i="8"/>
  <c r="U29" i="8"/>
  <c r="Z29" i="8"/>
  <c r="X26" i="8"/>
  <c r="V25" i="8"/>
  <c r="AA25" i="8"/>
  <c r="R14" i="8"/>
  <c r="Y14" i="8"/>
  <c r="Q15" i="8"/>
  <c r="AB15" i="8"/>
  <c r="T10" i="8"/>
  <c r="AA10" i="8"/>
  <c r="S22" i="8"/>
  <c r="AC22" i="8"/>
  <c r="AB23" i="8"/>
  <c r="T24" i="8"/>
  <c r="AC12" i="8"/>
  <c r="U31" i="8"/>
  <c r="Z11" i="8"/>
  <c r="AC34" i="8"/>
  <c r="Z33" i="8"/>
  <c r="Y27" i="8"/>
  <c r="AC27" i="8"/>
  <c r="T20" i="8"/>
  <c r="AC17" i="8"/>
  <c r="V19" i="8"/>
  <c r="AC19" i="8"/>
  <c r="V29" i="8"/>
  <c r="Q26" i="8"/>
  <c r="S14" i="8"/>
  <c r="Z14" i="8"/>
  <c r="R15" i="8"/>
  <c r="X15" i="8"/>
  <c r="U10" i="8"/>
  <c r="T22" i="8"/>
  <c r="Y22" i="8"/>
  <c r="AC23" i="8"/>
  <c r="U24" i="8"/>
  <c r="Z24" i="8"/>
  <c r="X12" i="8"/>
  <c r="AD12" i="8"/>
  <c r="X32" i="8"/>
  <c r="AC32" i="8"/>
  <c r="Q34" i="8"/>
  <c r="X34" i="8"/>
  <c r="AD34" i="8"/>
  <c r="AC39" i="8"/>
  <c r="AB20" i="8"/>
  <c r="T17" i="8"/>
  <c r="Y17" i="8"/>
  <c r="AA29" i="8"/>
  <c r="R26" i="8"/>
  <c r="Y26" i="8"/>
  <c r="Q25" i="8"/>
  <c r="AB25" i="8"/>
  <c r="T14" i="8"/>
  <c r="AA14" i="8"/>
  <c r="S15" i="8"/>
  <c r="AC15" i="8"/>
  <c r="V10" i="8"/>
  <c r="AB10" i="8"/>
  <c r="U22" i="8"/>
  <c r="Z22" i="8"/>
  <c r="X23" i="8"/>
  <c r="Q12" i="8"/>
  <c r="Q32" i="8"/>
  <c r="AD32" i="8"/>
  <c r="AA11" i="8"/>
  <c r="R34" i="8"/>
  <c r="Y34" i="8"/>
  <c r="Q33" i="8"/>
  <c r="V27" i="8"/>
  <c r="AC20" i="8"/>
  <c r="U17" i="8"/>
  <c r="Z17" i="8"/>
  <c r="X19" i="8"/>
  <c r="S26" i="8"/>
  <c r="Z26" i="8"/>
  <c r="R25" i="8"/>
  <c r="X25" i="8"/>
  <c r="U14" i="8"/>
  <c r="Y15" i="8"/>
  <c r="V22" i="8"/>
  <c r="Q23" i="8"/>
  <c r="Y23" i="8"/>
  <c r="AD23" i="8"/>
  <c r="AA24" i="8"/>
  <c r="R12" i="8"/>
  <c r="Y12" i="8"/>
  <c r="Q31" i="8"/>
  <c r="AA31" i="8"/>
  <c r="R32" i="8"/>
  <c r="Y32" i="8"/>
  <c r="Q11" i="8"/>
  <c r="S34" i="8"/>
  <c r="Z34" i="8"/>
  <c r="R33" i="8"/>
  <c r="Q38" i="8"/>
  <c r="AD20" i="8"/>
  <c r="V17" i="8"/>
  <c r="Q19" i="8"/>
  <c r="Y19" i="8"/>
  <c r="Q29" i="8"/>
  <c r="X29" i="8"/>
  <c r="AB29" i="8"/>
  <c r="T26" i="8"/>
  <c r="AA26" i="8"/>
  <c r="S25" i="8"/>
  <c r="AC25" i="8"/>
  <c r="V14" i="8"/>
  <c r="AB14" i="8"/>
  <c r="T15" i="8"/>
  <c r="Z15" i="8"/>
  <c r="AD15" i="8"/>
  <c r="X10" i="8"/>
  <c r="AC10" i="8"/>
  <c r="AA22" i="8"/>
  <c r="R23" i="8"/>
  <c r="Z23" i="8"/>
  <c r="Q24" i="8"/>
  <c r="S12" i="8"/>
  <c r="Z12" i="8"/>
  <c r="R31" i="8"/>
  <c r="S32" i="8"/>
  <c r="Z32" i="8"/>
  <c r="R11" i="8"/>
  <c r="AB11" i="8"/>
  <c r="T34" i="8"/>
  <c r="S33" i="8"/>
  <c r="R38" i="8"/>
  <c r="Q27" i="8"/>
  <c r="AA27" i="8"/>
  <c r="X20" i="8"/>
  <c r="Q17" i="8"/>
  <c r="AA17" i="8"/>
  <c r="R19" i="8"/>
  <c r="Z19" i="8"/>
  <c r="R29" i="8"/>
  <c r="AB26" i="8"/>
  <c r="T25" i="8"/>
  <c r="Y25" i="8"/>
  <c r="U15" i="8"/>
  <c r="Q10" i="8"/>
  <c r="Y10" i="8"/>
  <c r="AD10" i="8"/>
  <c r="S23" i="8"/>
  <c r="R24" i="8"/>
  <c r="X24" i="8"/>
  <c r="AB24" i="8"/>
  <c r="T12" i="8"/>
  <c r="AA12" i="8"/>
  <c r="S31" i="8"/>
  <c r="X31" i="8"/>
  <c r="T32" i="8"/>
  <c r="AA32" i="8"/>
  <c r="S11" i="8"/>
  <c r="X11" i="8"/>
  <c r="AA34" i="8"/>
  <c r="R27" i="8"/>
  <c r="Q20" i="8"/>
  <c r="Y20" i="8"/>
  <c r="R17" i="8"/>
  <c r="S19" i="8"/>
  <c r="AA19" i="8"/>
  <c r="S29" i="8"/>
  <c r="Y29" i="8"/>
  <c r="AC29" i="8"/>
  <c r="Z25" i="8"/>
  <c r="AC14" i="8"/>
  <c r="V15" i="8"/>
  <c r="AA15" i="8"/>
  <c r="R10" i="8"/>
  <c r="Z10" i="8"/>
  <c r="Q22" i="8"/>
  <c r="AB22" i="8"/>
  <c r="T23" i="8"/>
  <c r="AA23" i="8"/>
  <c r="S24" i="8"/>
  <c r="AB12" i="8"/>
  <c r="T31" i="8"/>
  <c r="AC11" i="8"/>
  <c r="T33" i="8"/>
  <c r="T38" i="8"/>
  <c r="Z30" i="3"/>
  <c r="Z23" i="3"/>
  <c r="Z3" i="3"/>
  <c r="Z22" i="3"/>
  <c r="Z12" i="3"/>
  <c r="Z14" i="3"/>
  <c r="Z25" i="3"/>
  <c r="Z24" i="3"/>
  <c r="Z4" i="3"/>
  <c r="Z18" i="3"/>
  <c r="Z8" i="3"/>
  <c r="Z26" i="3"/>
  <c r="Z9" i="3"/>
  <c r="Z20" i="3"/>
  <c r="Z13" i="3"/>
  <c r="Z17" i="3"/>
  <c r="Z11" i="3"/>
  <c r="AA28" i="3"/>
  <c r="AA18" i="3"/>
  <c r="AA6" i="3"/>
  <c r="AA13" i="3"/>
  <c r="AA22" i="3"/>
  <c r="AA19" i="3"/>
  <c r="AA12" i="3"/>
  <c r="AA3" i="3"/>
  <c r="AA14" i="3"/>
  <c r="AA30" i="3"/>
  <c r="AA27" i="3"/>
  <c r="AA20" i="3"/>
  <c r="AA24" i="3"/>
  <c r="AA7" i="3"/>
  <c r="AA26" i="3"/>
  <c r="AA23" i="3"/>
  <c r="AA21" i="3"/>
  <c r="AA5" i="3"/>
  <c r="AA9" i="3"/>
  <c r="AA25" i="3"/>
  <c r="AA2" i="3"/>
  <c r="AA11" i="3"/>
  <c r="AA17" i="3"/>
  <c r="AC2" i="3"/>
  <c r="AC6" i="3"/>
  <c r="AC5" i="3"/>
  <c r="AC13" i="3"/>
  <c r="AC26" i="3"/>
  <c r="AC30" i="3"/>
  <c r="AC24" i="3"/>
  <c r="Y2" i="7"/>
  <c r="Y57" i="7"/>
  <c r="Y26" i="7"/>
  <c r="Y68" i="7"/>
  <c r="W68" i="7"/>
  <c r="W56" i="7"/>
  <c r="W47" i="7"/>
  <c r="AD44" i="7"/>
  <c r="AC9" i="3"/>
  <c r="AC23" i="3"/>
  <c r="AC27" i="3"/>
  <c r="AC29" i="3"/>
  <c r="AD3" i="3"/>
  <c r="AC10" i="3"/>
  <c r="AC21" i="3"/>
  <c r="AC18" i="3"/>
  <c r="X9" i="3"/>
  <c r="AE27" i="7"/>
  <c r="X20" i="3"/>
  <c r="AD9" i="3"/>
  <c r="AC12" i="3"/>
  <c r="AC7" i="3"/>
  <c r="AC8" i="3"/>
  <c r="Y11" i="3"/>
  <c r="AF13" i="7" a="1"/>
  <c r="AF13" i="7" s="1"/>
  <c r="AF29" i="7" a="1"/>
  <c r="AF29" i="7" s="1"/>
  <c r="AA56" i="7"/>
  <c r="AA47" i="7"/>
  <c r="U41" i="7"/>
  <c r="U30" i="7"/>
  <c r="AF30" i="7" s="1" a="1"/>
  <c r="AF30" i="7" s="1"/>
  <c r="T62" i="7"/>
  <c r="AF62" i="7" s="1" a="1"/>
  <c r="AF62" i="7" s="1"/>
  <c r="T38" i="7"/>
  <c r="S6" i="3"/>
  <c r="Y22" i="3"/>
  <c r="AD7" i="3"/>
  <c r="AC20" i="3"/>
  <c r="AC28" i="3"/>
  <c r="AC14" i="3"/>
  <c r="S3" i="3"/>
  <c r="W9" i="3"/>
  <c r="Z68" i="7"/>
  <c r="Z61" i="7"/>
  <c r="AB57" i="7"/>
  <c r="AB66" i="7"/>
  <c r="AC11" i="3"/>
  <c r="AC16" i="3"/>
  <c r="X58" i="7"/>
  <c r="X54" i="7"/>
  <c r="AC54" i="7"/>
  <c r="Q49" i="7"/>
  <c r="Q31" i="7"/>
  <c r="Q12" i="7"/>
  <c r="AE34" i="3"/>
  <c r="R63" i="7"/>
  <c r="AF63" i="7" s="1" a="1"/>
  <c r="AF63" i="7" s="1"/>
  <c r="R55" i="7"/>
  <c r="S68" i="7"/>
  <c r="S61" i="7"/>
  <c r="S64" i="7"/>
  <c r="AE64" i="7" s="1"/>
  <c r="X37" i="4"/>
  <c r="W37" i="4"/>
  <c r="AB27" i="3"/>
  <c r="AD37" i="4"/>
  <c r="AF33" i="3" a="1"/>
  <c r="AF33" i="3" s="1"/>
  <c r="AC37" i="4"/>
  <c r="T37" i="4"/>
  <c r="AA37" i="4"/>
  <c r="S37" i="4"/>
  <c r="Z37" i="4"/>
  <c r="R37" i="4"/>
  <c r="Y37" i="4"/>
  <c r="Q37" i="4"/>
  <c r="AF34" i="3" a="1"/>
  <c r="AF34" i="3" s="1"/>
  <c r="Q35" i="4"/>
  <c r="AD31" i="4"/>
  <c r="AC12" i="4"/>
  <c r="W22" i="4"/>
  <c r="U16" i="4"/>
  <c r="AD26" i="4"/>
  <c r="AC29" i="4"/>
  <c r="AD28" i="4"/>
  <c r="AC20" i="4"/>
  <c r="AD29" i="4"/>
  <c r="AB4" i="4"/>
  <c r="AB10" i="4"/>
  <c r="AC19" i="4"/>
  <c r="AC22" i="4"/>
  <c r="AC16" i="4"/>
  <c r="AC23" i="4"/>
  <c r="AC2" i="4"/>
  <c r="AC17" i="4"/>
  <c r="AC7" i="4"/>
  <c r="AC38" i="4"/>
  <c r="AC33" i="4"/>
  <c r="AC35" i="4"/>
  <c r="AC13" i="4"/>
  <c r="AC18" i="4"/>
  <c r="AC26" i="4"/>
  <c r="AC25" i="4"/>
  <c r="AC31" i="4"/>
  <c r="AC15" i="4"/>
  <c r="AC24" i="4"/>
  <c r="AC28" i="4"/>
  <c r="AC9" i="4"/>
  <c r="AC5" i="4"/>
  <c r="AC4" i="4"/>
  <c r="AC39" i="4"/>
  <c r="AC36" i="4"/>
  <c r="AD9" i="4"/>
  <c r="AC30" i="4"/>
  <c r="AA13" i="4"/>
  <c r="W32" i="4"/>
  <c r="X11" i="4"/>
  <c r="AD23" i="4"/>
  <c r="AD13" i="4"/>
  <c r="AA4" i="4"/>
  <c r="AC10" i="4"/>
  <c r="AA32" i="4"/>
  <c r="X29" i="4"/>
  <c r="AA8" i="4"/>
  <c r="T7" i="4"/>
  <c r="AD24" i="4"/>
  <c r="AD27" i="4"/>
  <c r="AD33" i="4"/>
  <c r="AD14" i="4"/>
  <c r="AD25" i="4"/>
  <c r="AD36" i="4"/>
  <c r="AD12" i="4"/>
  <c r="AC11" i="4"/>
  <c r="AA18" i="4"/>
  <c r="V17" i="4"/>
  <c r="AD5" i="4"/>
  <c r="AC21" i="4"/>
  <c r="AB22" i="4"/>
  <c r="U9" i="4"/>
  <c r="AD18" i="4"/>
  <c r="AC14" i="4"/>
  <c r="W14" i="4"/>
  <c r="Y10" i="4"/>
  <c r="W7" i="4"/>
  <c r="W6" i="4"/>
  <c r="AB19" i="4"/>
  <c r="Y24" i="4"/>
  <c r="AD7" i="4"/>
  <c r="AD8" i="4"/>
  <c r="AD10" i="4"/>
  <c r="T33" i="4"/>
  <c r="Y2" i="4"/>
  <c r="Y3" i="4"/>
  <c r="AD11" i="4"/>
  <c r="Z5" i="4"/>
  <c r="W29" i="4"/>
  <c r="X2" i="4"/>
  <c r="Y26" i="4"/>
  <c r="U25" i="4"/>
  <c r="W33" i="4"/>
  <c r="AD4" i="4"/>
  <c r="V5" i="4"/>
  <c r="AA23" i="4"/>
  <c r="AA20" i="4"/>
  <c r="W25" i="4"/>
  <c r="W23" i="4"/>
  <c r="Q2" i="4"/>
  <c r="W26" i="4"/>
  <c r="T7" i="3"/>
  <c r="T21" i="3"/>
  <c r="T20" i="3"/>
  <c r="T22" i="3"/>
  <c r="T17" i="3"/>
  <c r="T29" i="3"/>
  <c r="T5" i="3"/>
  <c r="T10" i="3"/>
  <c r="T8" i="3"/>
  <c r="T6" i="3"/>
  <c r="T28" i="3"/>
  <c r="T13" i="3"/>
  <c r="T4" i="3"/>
  <c r="T31" i="3"/>
  <c r="T18" i="3"/>
  <c r="T12" i="3"/>
  <c r="T15" i="3"/>
  <c r="T23" i="3"/>
  <c r="T27" i="3"/>
  <c r="T26" i="3"/>
  <c r="T3" i="3"/>
  <c r="T16" i="3"/>
  <c r="T32" i="3"/>
  <c r="T19" i="3"/>
  <c r="T25" i="3"/>
  <c r="T9" i="3"/>
  <c r="T30" i="3"/>
  <c r="T14" i="3"/>
  <c r="R34" i="4"/>
  <c r="R5" i="4"/>
  <c r="R22" i="4"/>
  <c r="R23" i="4"/>
  <c r="R33" i="4"/>
  <c r="R3" i="4"/>
  <c r="R26" i="4"/>
  <c r="R24" i="4"/>
  <c r="R35" i="4"/>
  <c r="R6" i="4"/>
  <c r="R19" i="4"/>
  <c r="R30" i="4"/>
  <c r="R39" i="4"/>
  <c r="R4" i="4"/>
  <c r="R18" i="4"/>
  <c r="R21" i="4"/>
  <c r="R38" i="4"/>
  <c r="R9" i="4"/>
  <c r="R12" i="4"/>
  <c r="R28" i="4"/>
  <c r="R10" i="4"/>
  <c r="R17" i="4"/>
  <c r="R29" i="4"/>
  <c r="R7" i="4"/>
  <c r="R25" i="4"/>
  <c r="R27" i="4"/>
  <c r="R13" i="4"/>
  <c r="R16" i="4"/>
  <c r="R31" i="4"/>
  <c r="R20" i="4"/>
  <c r="R15" i="4"/>
  <c r="R32" i="4"/>
  <c r="R36" i="4"/>
  <c r="R2" i="4"/>
  <c r="R8" i="4"/>
  <c r="R14" i="4"/>
  <c r="R11" i="4"/>
  <c r="U3" i="3"/>
  <c r="U15" i="3"/>
  <c r="U19" i="3"/>
  <c r="U4" i="3"/>
  <c r="U17" i="3"/>
  <c r="U21" i="3"/>
  <c r="U20" i="3"/>
  <c r="U23" i="3"/>
  <c r="U26" i="3"/>
  <c r="U7" i="3"/>
  <c r="U6" i="3"/>
  <c r="U9" i="3"/>
  <c r="U10" i="3"/>
  <c r="U14" i="3"/>
  <c r="U2" i="3"/>
  <c r="U24" i="3"/>
  <c r="U12" i="3"/>
  <c r="U8" i="3"/>
  <c r="U16" i="3"/>
  <c r="U18" i="3"/>
  <c r="S34" i="4"/>
  <c r="S4" i="4"/>
  <c r="S11" i="4"/>
  <c r="S20" i="4"/>
  <c r="S29" i="4"/>
  <c r="S38" i="4"/>
  <c r="S10" i="4"/>
  <c r="S18" i="4"/>
  <c r="S15" i="4"/>
  <c r="S32" i="4"/>
  <c r="S14" i="4"/>
  <c r="S16" i="4"/>
  <c r="S31" i="4"/>
  <c r="S13" i="4"/>
  <c r="S23" i="4"/>
  <c r="S35" i="4"/>
  <c r="S8" i="4"/>
  <c r="S19" i="4"/>
  <c r="S30" i="4"/>
  <c r="S36" i="4"/>
  <c r="S6" i="4"/>
  <c r="S22" i="4"/>
  <c r="S24" i="4"/>
  <c r="S39" i="4"/>
  <c r="S9" i="4"/>
  <c r="S12" i="4"/>
  <c r="S21" i="4"/>
  <c r="S7" i="4"/>
  <c r="S17" i="4"/>
  <c r="S27" i="4"/>
  <c r="S28" i="4"/>
  <c r="S33" i="4"/>
  <c r="S2" i="4"/>
  <c r="S5" i="4"/>
  <c r="S3" i="4"/>
  <c r="S26" i="4"/>
  <c r="S25" i="4"/>
  <c r="Q22" i="3"/>
  <c r="V8" i="3"/>
  <c r="V5" i="3"/>
  <c r="V23" i="3"/>
  <c r="V21" i="3"/>
  <c r="V26" i="3"/>
  <c r="V7" i="3"/>
  <c r="V15" i="3"/>
  <c r="V18" i="3"/>
  <c r="V12" i="3"/>
  <c r="V2" i="3"/>
  <c r="V4" i="3"/>
  <c r="V10" i="3"/>
  <c r="V16" i="3"/>
  <c r="V14" i="3"/>
  <c r="V20" i="3"/>
  <c r="V24" i="3"/>
  <c r="V11" i="3"/>
  <c r="V9" i="3"/>
  <c r="V6" i="3"/>
  <c r="V13" i="3"/>
  <c r="Q6" i="3"/>
  <c r="AF9" i="7" a="1"/>
  <c r="AF9" i="7" s="1"/>
  <c r="W28" i="3"/>
  <c r="W17" i="3"/>
  <c r="W7" i="3"/>
  <c r="W15" i="3"/>
  <c r="W8" i="3"/>
  <c r="W31" i="3"/>
  <c r="W24" i="3"/>
  <c r="W25" i="3"/>
  <c r="W11" i="3"/>
  <c r="W23" i="3"/>
  <c r="W16" i="3"/>
  <c r="W4" i="3"/>
  <c r="W2" i="3"/>
  <c r="W26" i="3"/>
  <c r="W18" i="3"/>
  <c r="W20" i="3"/>
  <c r="W12" i="3"/>
  <c r="W6" i="3"/>
  <c r="W29" i="3"/>
  <c r="W32" i="3"/>
  <c r="W21" i="3"/>
  <c r="W22" i="3"/>
  <c r="W13" i="3"/>
  <c r="W10" i="3"/>
  <c r="W19" i="3"/>
  <c r="W27" i="3"/>
  <c r="W14" i="3"/>
  <c r="W30" i="3"/>
  <c r="X12" i="3"/>
  <c r="X15" i="3"/>
  <c r="X8" i="3"/>
  <c r="X31" i="3"/>
  <c r="X32" i="3"/>
  <c r="X10" i="3"/>
  <c r="X29" i="3"/>
  <c r="X25" i="3"/>
  <c r="X24" i="3"/>
  <c r="X11" i="3"/>
  <c r="X16" i="3"/>
  <c r="X17" i="3"/>
  <c r="X2" i="3"/>
  <c r="X26" i="3"/>
  <c r="X23" i="3"/>
  <c r="X7" i="3"/>
  <c r="X28" i="3"/>
  <c r="X18" i="3"/>
  <c r="X21" i="3"/>
  <c r="X5" i="3"/>
  <c r="X13" i="3"/>
  <c r="X30" i="3"/>
  <c r="X22" i="3"/>
  <c r="X19" i="3"/>
  <c r="X3" i="3"/>
  <c r="X14" i="3"/>
  <c r="X27" i="3"/>
  <c r="X6" i="3"/>
  <c r="Q7" i="3"/>
  <c r="Q16" i="3"/>
  <c r="Q15" i="3"/>
  <c r="Q17" i="3"/>
  <c r="Q29" i="3"/>
  <c r="Q30" i="3"/>
  <c r="Q32" i="3"/>
  <c r="Q13" i="3"/>
  <c r="Q2" i="3"/>
  <c r="Q25" i="3"/>
  <c r="Q14" i="3"/>
  <c r="Q19" i="3"/>
  <c r="Q11" i="3"/>
  <c r="Q28" i="3"/>
  <c r="Q4" i="3"/>
  <c r="Q20" i="3"/>
  <c r="Q8" i="3"/>
  <c r="Q12" i="3"/>
  <c r="Q31" i="3"/>
  <c r="Q24" i="3"/>
  <c r="Q21" i="3"/>
  <c r="Q10" i="3"/>
  <c r="Q18" i="3"/>
  <c r="Q27" i="3"/>
  <c r="Q26" i="3"/>
  <c r="Q23" i="3"/>
  <c r="Q5" i="3"/>
  <c r="Q9" i="3"/>
  <c r="AF58" i="7" a="1"/>
  <c r="AF58" i="7" s="1"/>
  <c r="R5" i="3"/>
  <c r="R10" i="3"/>
  <c r="R8" i="3"/>
  <c r="R19" i="3"/>
  <c r="R25" i="3"/>
  <c r="R26" i="3"/>
  <c r="R24" i="3"/>
  <c r="R4" i="3"/>
  <c r="R20" i="3"/>
  <c r="R17" i="3"/>
  <c r="R21" i="3"/>
  <c r="R15" i="3"/>
  <c r="R18" i="3"/>
  <c r="R2" i="3"/>
  <c r="R32" i="3"/>
  <c r="R23" i="3"/>
  <c r="R16" i="3"/>
  <c r="R9" i="3"/>
  <c r="R3" i="3"/>
  <c r="R30" i="3"/>
  <c r="R14" i="3"/>
  <c r="R7" i="3"/>
  <c r="R6" i="3"/>
  <c r="R22" i="3"/>
  <c r="R29" i="3"/>
  <c r="R11" i="3"/>
  <c r="R28" i="3"/>
  <c r="R12" i="3"/>
  <c r="AE14" i="7"/>
  <c r="U13" i="3"/>
  <c r="S28" i="3"/>
  <c r="S7" i="3"/>
  <c r="S16" i="3"/>
  <c r="S15" i="3"/>
  <c r="S17" i="3"/>
  <c r="S29" i="3"/>
  <c r="S30" i="3"/>
  <c r="S32" i="3"/>
  <c r="S23" i="3"/>
  <c r="S25" i="3"/>
  <c r="S2" i="3"/>
  <c r="S14" i="3"/>
  <c r="S19" i="3"/>
  <c r="S11" i="3"/>
  <c r="S22" i="3"/>
  <c r="S4" i="3"/>
  <c r="S20" i="3"/>
  <c r="S8" i="3"/>
  <c r="S12" i="3"/>
  <c r="S31" i="3"/>
  <c r="S24" i="3"/>
  <c r="S21" i="3"/>
  <c r="S10" i="3"/>
  <c r="S13" i="3"/>
  <c r="S27" i="3"/>
  <c r="S26" i="3"/>
  <c r="S18" i="3"/>
  <c r="S5" i="3"/>
  <c r="AD15" i="3"/>
  <c r="AD17" i="3"/>
  <c r="AD11" i="3"/>
  <c r="AD28" i="3"/>
  <c r="AB34" i="4"/>
  <c r="AB12" i="4"/>
  <c r="AB24" i="4"/>
  <c r="AB7" i="4"/>
  <c r="AB26" i="4"/>
  <c r="AB28" i="4"/>
  <c r="AB3" i="4"/>
  <c r="AB29" i="4"/>
  <c r="AB20" i="4"/>
  <c r="AB27" i="4"/>
  <c r="AB2" i="4"/>
  <c r="AB11" i="4"/>
  <c r="AB16" i="4"/>
  <c r="AB32" i="4"/>
  <c r="AB9" i="4"/>
  <c r="AB18" i="4"/>
  <c r="AB23" i="4"/>
  <c r="AB31" i="4"/>
  <c r="AB30" i="4"/>
  <c r="Y20" i="4"/>
  <c r="X9" i="4"/>
  <c r="V16" i="4"/>
  <c r="Q9" i="4"/>
  <c r="AF8" i="7" a="1"/>
  <c r="AF8" i="7" s="1"/>
  <c r="AE57" i="7"/>
  <c r="Y13" i="3"/>
  <c r="Y25" i="3"/>
  <c r="Y26" i="3"/>
  <c r="Y27" i="3"/>
  <c r="Y4" i="3"/>
  <c r="Y15" i="3"/>
  <c r="T34" i="4"/>
  <c r="T14" i="4"/>
  <c r="T25" i="4"/>
  <c r="T6" i="4"/>
  <c r="T11" i="4"/>
  <c r="T5" i="4"/>
  <c r="T20" i="4"/>
  <c r="T35" i="4"/>
  <c r="T30" i="4"/>
  <c r="T3" i="4"/>
  <c r="T15" i="4"/>
  <c r="T36" i="4"/>
  <c r="T13" i="4"/>
  <c r="T23" i="4"/>
  <c r="T39" i="4"/>
  <c r="T19" i="4"/>
  <c r="T24" i="4"/>
  <c r="T38" i="4"/>
  <c r="T2" i="4"/>
  <c r="T8" i="4"/>
  <c r="T18" i="4"/>
  <c r="T21" i="4"/>
  <c r="T9" i="4"/>
  <c r="T26" i="4"/>
  <c r="T27" i="4"/>
  <c r="Z16" i="4"/>
  <c r="Y13" i="4"/>
  <c r="V25" i="4"/>
  <c r="U29" i="4"/>
  <c r="T28" i="4"/>
  <c r="AB5" i="4"/>
  <c r="Y14" i="3"/>
  <c r="AD8" i="3"/>
  <c r="AD31" i="3"/>
  <c r="AD10" i="3"/>
  <c r="AD18" i="3"/>
  <c r="Y5" i="3"/>
  <c r="Y21" i="3"/>
  <c r="X34" i="4"/>
  <c r="X30" i="4"/>
  <c r="X35" i="4"/>
  <c r="X21" i="4"/>
  <c r="X39" i="4"/>
  <c r="X14" i="4"/>
  <c r="X15" i="4"/>
  <c r="X36" i="4"/>
  <c r="X4" i="4"/>
  <c r="X13" i="4"/>
  <c r="X23" i="4"/>
  <c r="X19" i="4"/>
  <c r="X24" i="4"/>
  <c r="X8" i="4"/>
  <c r="X18" i="4"/>
  <c r="X28" i="4"/>
  <c r="X6" i="4"/>
  <c r="X12" i="4"/>
  <c r="X27" i="4"/>
  <c r="X5" i="4"/>
  <c r="X25" i="4"/>
  <c r="X33" i="4"/>
  <c r="Z25" i="4"/>
  <c r="T17" i="4"/>
  <c r="AD34" i="4"/>
  <c r="AD32" i="4"/>
  <c r="AD17" i="4"/>
  <c r="AD20" i="4"/>
  <c r="AD2" i="4"/>
  <c r="Z13" i="4"/>
  <c r="X31" i="4"/>
  <c r="T22" i="4"/>
  <c r="AD39" i="4"/>
  <c r="AB39" i="4"/>
  <c r="Z15" i="3"/>
  <c r="Z19" i="3"/>
  <c r="Z31" i="3"/>
  <c r="Z28" i="3"/>
  <c r="Z10" i="3"/>
  <c r="Z7" i="3"/>
  <c r="Z16" i="3"/>
  <c r="U4" i="4"/>
  <c r="U18" i="4"/>
  <c r="U3" i="4"/>
  <c r="U36" i="4"/>
  <c r="U2" i="4"/>
  <c r="U14" i="4"/>
  <c r="U30" i="4"/>
  <c r="U39" i="4"/>
  <c r="U11" i="4"/>
  <c r="U24" i="4"/>
  <c r="U22" i="4"/>
  <c r="U21" i="4"/>
  <c r="U6" i="4"/>
  <c r="U28" i="4"/>
  <c r="U5" i="4"/>
  <c r="U17" i="4"/>
  <c r="Y9" i="3"/>
  <c r="AD23" i="3"/>
  <c r="AB4" i="3"/>
  <c r="AB18" i="3"/>
  <c r="AD25" i="3"/>
  <c r="AD16" i="3"/>
  <c r="AD32" i="3"/>
  <c r="Z5" i="3"/>
  <c r="Z21" i="3"/>
  <c r="Z6" i="3"/>
  <c r="Y32" i="3"/>
  <c r="Y7" i="3"/>
  <c r="Q34" i="4"/>
  <c r="Q8" i="4"/>
  <c r="Q14" i="4"/>
  <c r="Q17" i="4"/>
  <c r="Q21" i="4"/>
  <c r="Q36" i="4"/>
  <c r="Q4" i="4"/>
  <c r="Q11" i="4"/>
  <c r="Q20" i="4"/>
  <c r="Q29" i="4"/>
  <c r="Q38" i="4"/>
  <c r="Q10" i="4"/>
  <c r="Q12" i="4"/>
  <c r="Q28" i="4"/>
  <c r="Q5" i="4"/>
  <c r="Q26" i="4"/>
  <c r="Q27" i="4"/>
  <c r="Q7" i="4"/>
  <c r="Q25" i="4"/>
  <c r="Q32" i="4"/>
  <c r="Q3" i="4"/>
  <c r="Q16" i="4"/>
  <c r="Q33" i="4"/>
  <c r="Q13" i="4"/>
  <c r="Q15" i="4"/>
  <c r="Q31" i="4"/>
  <c r="Q6" i="4"/>
  <c r="Q18" i="4"/>
  <c r="Q30" i="4"/>
  <c r="AD3" i="4"/>
  <c r="AD6" i="4"/>
  <c r="AD19" i="4"/>
  <c r="AD21" i="4"/>
  <c r="AD2" i="3"/>
  <c r="AB23" i="3"/>
  <c r="AB24" i="3"/>
  <c r="AB8" i="3"/>
  <c r="AD12" i="3"/>
  <c r="AD4" i="3"/>
  <c r="AC22" i="3"/>
  <c r="AC3" i="3"/>
  <c r="AD24" i="3"/>
  <c r="Z32" i="3"/>
  <c r="Z27" i="3"/>
  <c r="Z2" i="3"/>
  <c r="Y23" i="3"/>
  <c r="Y20" i="3"/>
  <c r="Y19" i="3"/>
  <c r="AA16" i="3"/>
  <c r="AA15" i="3"/>
  <c r="AA8" i="3"/>
  <c r="AA31" i="3"/>
  <c r="AA4" i="3"/>
  <c r="AA32" i="3"/>
  <c r="AA10" i="3"/>
  <c r="AA29" i="3"/>
  <c r="V2" i="4"/>
  <c r="Y34" i="4"/>
  <c r="Y39" i="4"/>
  <c r="Y11" i="4"/>
  <c r="Y23" i="4"/>
  <c r="Y38" i="4"/>
  <c r="Y8" i="4"/>
  <c r="Y19" i="4"/>
  <c r="Y30" i="4"/>
  <c r="Y6" i="4"/>
  <c r="Y18" i="4"/>
  <c r="Y28" i="4"/>
  <c r="Y4" i="4"/>
  <c r="Y22" i="4"/>
  <c r="Y27" i="4"/>
  <c r="Y9" i="4"/>
  <c r="Y17" i="4"/>
  <c r="Y32" i="4"/>
  <c r="Y7" i="4"/>
  <c r="Y16" i="4"/>
  <c r="Y31" i="4"/>
  <c r="X32" i="4"/>
  <c r="U26" i="4"/>
  <c r="T10" i="4"/>
  <c r="Q24" i="4"/>
  <c r="AD16" i="4"/>
  <c r="V4" i="4"/>
  <c r="V19" i="4"/>
  <c r="V13" i="4"/>
  <c r="V8" i="4"/>
  <c r="V11" i="4"/>
  <c r="V23" i="4"/>
  <c r="V18" i="4"/>
  <c r="V24" i="4"/>
  <c r="V9" i="4"/>
  <c r="V26" i="4"/>
  <c r="V29" i="4"/>
  <c r="V7" i="4"/>
  <c r="V20" i="4"/>
  <c r="Z34" i="4"/>
  <c r="Z7" i="4"/>
  <c r="Z12" i="4"/>
  <c r="Z30" i="4"/>
  <c r="Z31" i="4"/>
  <c r="Z8" i="4"/>
  <c r="Z14" i="4"/>
  <c r="Z17" i="4"/>
  <c r="Z11" i="4"/>
  <c r="Z33" i="4"/>
  <c r="Z2" i="4"/>
  <c r="Z6" i="4"/>
  <c r="Z19" i="4"/>
  <c r="Z23" i="4"/>
  <c r="Z35" i="4"/>
  <c r="Z4" i="4"/>
  <c r="Z18" i="4"/>
  <c r="Z24" i="4"/>
  <c r="Z36" i="4"/>
  <c r="Z9" i="4"/>
  <c r="Z22" i="4"/>
  <c r="Z21" i="4"/>
  <c r="Z39" i="4"/>
  <c r="Z10" i="4"/>
  <c r="Z26" i="4"/>
  <c r="Z28" i="4"/>
  <c r="Z38" i="4"/>
  <c r="Z3" i="4"/>
  <c r="Z20" i="4"/>
  <c r="Z27" i="4"/>
  <c r="Y36" i="4"/>
  <c r="X16" i="4"/>
  <c r="V27" i="4"/>
  <c r="T4" i="4"/>
  <c r="Q23" i="4"/>
  <c r="AB25" i="4"/>
  <c r="AB13" i="4"/>
  <c r="AB6" i="4"/>
  <c r="AD19" i="3"/>
  <c r="AD6" i="3"/>
  <c r="AD30" i="3"/>
  <c r="Y10" i="3"/>
  <c r="Y31" i="3"/>
  <c r="Y18" i="3"/>
  <c r="AB13" i="3"/>
  <c r="AB25" i="3"/>
  <c r="AB26" i="3"/>
  <c r="AB11" i="3"/>
  <c r="AA34" i="4"/>
  <c r="AA10" i="4"/>
  <c r="AA22" i="4"/>
  <c r="AA30" i="4"/>
  <c r="AA35" i="4"/>
  <c r="AA5" i="4"/>
  <c r="AA12" i="4"/>
  <c r="AA24" i="4"/>
  <c r="AA36" i="4"/>
  <c r="AA7" i="4"/>
  <c r="AA26" i="4"/>
  <c r="AA21" i="4"/>
  <c r="AA39" i="4"/>
  <c r="AA3" i="4"/>
  <c r="AA17" i="4"/>
  <c r="AA28" i="4"/>
  <c r="AA38" i="4"/>
  <c r="AA14" i="4"/>
  <c r="AA25" i="4"/>
  <c r="AA29" i="4"/>
  <c r="AA6" i="4"/>
  <c r="AA11" i="4"/>
  <c r="AA15" i="4"/>
  <c r="AA33" i="4"/>
  <c r="AA2" i="4"/>
  <c r="AA31" i="4"/>
  <c r="Z32" i="4"/>
  <c r="Y33" i="4"/>
  <c r="X17" i="4"/>
  <c r="U7" i="4"/>
  <c r="Q22" i="4"/>
  <c r="AD22" i="4"/>
  <c r="AC15" i="3"/>
  <c r="AC4" i="3"/>
  <c r="AC25" i="3"/>
  <c r="AC31" i="3"/>
  <c r="Z29" i="4"/>
  <c r="Y15" i="4"/>
  <c r="X3" i="4"/>
  <c r="U10" i="4"/>
  <c r="Q19" i="4"/>
  <c r="AC8" i="4"/>
  <c r="AC32" i="4"/>
  <c r="AC3" i="4"/>
  <c r="AC6" i="4"/>
  <c r="AC27" i="4"/>
  <c r="AB21" i="4"/>
  <c r="AA27" i="4"/>
  <c r="X7" i="4"/>
  <c r="W27" i="4"/>
  <c r="W17" i="4"/>
  <c r="W9" i="4"/>
  <c r="AA9" i="4"/>
  <c r="Y29" i="4"/>
  <c r="X22" i="4"/>
  <c r="W36" i="4"/>
  <c r="W12" i="4"/>
  <c r="W5" i="4"/>
  <c r="V30" i="4"/>
  <c r="U20" i="4"/>
  <c r="U13" i="4"/>
  <c r="AB17" i="4"/>
  <c r="AA16" i="4"/>
  <c r="Y25" i="4"/>
  <c r="X10" i="4"/>
  <c r="W10" i="4"/>
  <c r="U32" i="4"/>
  <c r="T31" i="4"/>
  <c r="W28" i="4"/>
  <c r="W18" i="4"/>
  <c r="W8" i="4"/>
  <c r="Y21" i="4"/>
  <c r="Y14" i="4"/>
  <c r="W31" i="4"/>
  <c r="U27" i="4"/>
  <c r="W21" i="4"/>
  <c r="W11" i="4"/>
  <c r="AB14" i="4"/>
  <c r="AA19" i="4"/>
  <c r="Y35" i="4"/>
  <c r="X38" i="4"/>
  <c r="X20" i="4"/>
  <c r="V10" i="4"/>
  <c r="U23" i="4"/>
  <c r="U8" i="4"/>
  <c r="T32" i="4"/>
  <c r="W2" i="4"/>
  <c r="W38" i="4"/>
  <c r="W30" i="4"/>
  <c r="W13" i="4"/>
  <c r="Y12" i="4"/>
  <c r="W39" i="4"/>
  <c r="W16" i="4"/>
  <c r="AB36" i="4"/>
  <c r="AB8" i="4"/>
  <c r="Y5" i="4"/>
  <c r="V22" i="4"/>
  <c r="U19" i="4"/>
  <c r="T29" i="4"/>
  <c r="T16" i="4"/>
  <c r="W34" i="4"/>
  <c r="W4" i="4"/>
  <c r="W19" i="4"/>
  <c r="W15" i="4"/>
  <c r="W24" i="4"/>
  <c r="AC34" i="4"/>
  <c r="W35" i="4"/>
  <c r="W20" i="4"/>
  <c r="W3" i="4"/>
  <c r="X26" i="4"/>
  <c r="V14" i="4"/>
  <c r="U31" i="4"/>
  <c r="T12" i="4"/>
  <c r="Q39" i="4"/>
  <c r="AE35" i="3"/>
  <c r="AE33" i="3"/>
  <c r="AF4" i="7" l="1" a="1"/>
  <c r="AF4" i="7" s="1"/>
  <c r="AE41" i="7"/>
  <c r="AE17" i="7"/>
  <c r="AF28" i="7" a="1"/>
  <c r="AF28" i="7" s="1"/>
  <c r="AF34" i="7" a="1"/>
  <c r="AF34" i="7" s="1"/>
  <c r="AE44" i="7"/>
  <c r="AF45" i="7" a="1"/>
  <c r="AF45" i="7" s="1"/>
  <c r="AF50" i="7" a="1"/>
  <c r="AF50" i="7" s="1"/>
  <c r="AE6" i="7"/>
  <c r="AF68" i="7" a="1"/>
  <c r="AF68" i="7" s="1"/>
  <c r="AE10" i="7"/>
  <c r="AE30" i="7"/>
  <c r="AF39" i="7" a="1"/>
  <c r="AF39" i="7" s="1"/>
  <c r="AE62" i="7"/>
  <c r="AE33" i="7"/>
  <c r="AE58" i="7"/>
  <c r="AE21" i="7"/>
  <c r="AE42" i="7"/>
  <c r="AF52" i="7" a="1"/>
  <c r="AF52" i="7" s="1"/>
  <c r="AE54" i="7"/>
  <c r="AF44" i="7" a="1"/>
  <c r="AF44" i="7" s="1"/>
  <c r="AF51" i="7" a="1"/>
  <c r="AF51" i="7" s="1"/>
  <c r="AE28" i="7"/>
  <c r="AE66" i="7"/>
  <c r="AE46" i="7"/>
  <c r="AF37" i="7" a="1"/>
  <c r="AF37" i="7" s="1"/>
  <c r="AE19" i="7"/>
  <c r="AF22" i="7" a="1"/>
  <c r="AF22" i="7" s="1"/>
  <c r="AF25" i="7" a="1"/>
  <c r="AF25" i="7" s="1"/>
  <c r="AE36" i="7"/>
  <c r="AE51" i="7"/>
  <c r="AE12" i="7"/>
  <c r="AE35" i="7"/>
  <c r="AF24" i="7" a="1"/>
  <c r="AF24" i="7" s="1"/>
  <c r="AF14" i="7" a="1"/>
  <c r="AF14" i="7" s="1"/>
  <c r="AE59" i="7"/>
  <c r="AF57" i="7" a="1"/>
  <c r="AF57" i="7" s="1"/>
  <c r="AF38" i="7" a="1"/>
  <c r="AF38" i="7" s="1"/>
  <c r="AE18" i="7"/>
  <c r="AF60" i="7" a="1"/>
  <c r="AF60" i="7" s="1"/>
  <c r="AF11" i="7" a="1"/>
  <c r="AF11" i="7" s="1"/>
  <c r="AE43" i="7"/>
  <c r="AE3" i="7"/>
  <c r="AF48" i="7" a="1"/>
  <c r="AF48" i="7" s="1"/>
  <c r="AF5" i="7" a="1"/>
  <c r="AF5" i="7" s="1"/>
  <c r="AF12" i="7" a="1"/>
  <c r="AF12" i="7" s="1"/>
  <c r="AE48" i="7"/>
  <c r="AF2" i="7" a="1"/>
  <c r="AF2" i="7" s="1"/>
  <c r="AF20" i="7" a="1"/>
  <c r="AF20" i="7" s="1"/>
  <c r="AF18" i="7" a="1"/>
  <c r="AF18" i="7" s="1"/>
  <c r="AF66" i="7" a="1"/>
  <c r="AF66" i="7" s="1"/>
  <c r="AE38" i="7"/>
  <c r="AF49" i="7" a="1"/>
  <c r="AF49" i="7" s="1"/>
  <c r="AE50" i="7"/>
  <c r="AF36" i="7" a="1"/>
  <c r="AF36" i="7" s="1"/>
  <c r="AF53" i="7" a="1"/>
  <c r="AF53" i="7" s="1"/>
  <c r="AE16" i="7"/>
  <c r="AF61" i="7" a="1"/>
  <c r="AF61" i="7" s="1"/>
  <c r="AE22" i="7"/>
  <c r="AE32" i="7"/>
  <c r="AF10" i="7" a="1"/>
  <c r="AF10" i="7" s="1"/>
  <c r="AF23" i="7" a="1"/>
  <c r="AF23" i="7" s="1"/>
  <c r="AF65" i="7" a="1"/>
  <c r="AF65" i="7" s="1"/>
  <c r="AF56" i="7" a="1"/>
  <c r="AF56" i="7" s="1"/>
  <c r="AF19" i="7" a="1"/>
  <c r="AF19" i="7" s="1"/>
  <c r="AE52" i="7"/>
  <c r="AE63" i="7"/>
  <c r="AF43" i="7" a="1"/>
  <c r="AF43" i="7" s="1"/>
  <c r="AE39" i="7"/>
  <c r="AE29" i="7"/>
  <c r="AF67" i="7" a="1"/>
  <c r="AF67" i="7" s="1"/>
  <c r="AF41" i="7" a="1"/>
  <c r="AF41" i="7" s="1"/>
  <c r="AF26" i="7" a="1"/>
  <c r="AF26" i="7" s="1"/>
  <c r="AE40" i="7"/>
  <c r="AE55" i="7"/>
  <c r="AF7" i="7" a="1"/>
  <c r="AF7" i="7" s="1"/>
  <c r="AE60" i="7"/>
  <c r="AE16" i="10"/>
  <c r="AE2" i="10"/>
  <c r="AE15" i="10"/>
  <c r="AF7" i="10" a="1"/>
  <c r="AF7" i="10" s="1"/>
  <c r="AG7" i="10" s="1"/>
  <c r="AF18" i="10" a="1"/>
  <c r="AF18" i="10" s="1"/>
  <c r="AG18" i="10" s="1"/>
  <c r="AE18" i="10"/>
  <c r="AF17" i="10" a="1"/>
  <c r="AF17" i="10" s="1"/>
  <c r="AG17" i="10" s="1"/>
  <c r="AE17" i="10"/>
  <c r="AE21" i="10"/>
  <c r="AF21" i="10" a="1"/>
  <c r="AF21" i="10" s="1"/>
  <c r="AG21" i="10" s="1"/>
  <c r="AF19" i="10" a="1"/>
  <c r="AF19" i="10" s="1"/>
  <c r="AG19" i="10" s="1"/>
  <c r="AE19" i="10"/>
  <c r="AF23" i="10" a="1"/>
  <c r="AF23" i="10" s="1"/>
  <c r="AG23" i="10" s="1"/>
  <c r="AE23" i="10"/>
  <c r="AF22" i="10" a="1"/>
  <c r="AF22" i="10" s="1"/>
  <c r="AG22" i="10" s="1"/>
  <c r="AE22" i="10"/>
  <c r="AF20" i="10" a="1"/>
  <c r="AF20" i="10" s="1"/>
  <c r="AG20" i="10" s="1"/>
  <c r="AE20" i="10"/>
  <c r="AE29" i="10"/>
  <c r="AF29" i="10" a="1"/>
  <c r="AF29" i="10" s="1"/>
  <c r="AG29" i="10" s="1"/>
  <c r="AF27" i="10" a="1"/>
  <c r="AF27" i="10" s="1"/>
  <c r="AG27" i="10" s="1"/>
  <c r="AE27" i="10"/>
  <c r="AF26" i="10" a="1"/>
  <c r="AF26" i="10" s="1"/>
  <c r="AG26" i="10" s="1"/>
  <c r="AE26" i="10"/>
  <c r="AF25" i="10" a="1"/>
  <c r="AF25" i="10" s="1"/>
  <c r="AG25" i="10" s="1"/>
  <c r="AE25" i="10"/>
  <c r="AF24" i="10" a="1"/>
  <c r="AF24" i="10" s="1"/>
  <c r="AG24" i="10" s="1"/>
  <c r="AE24" i="10"/>
  <c r="AF30" i="10" a="1"/>
  <c r="AF30" i="10" s="1"/>
  <c r="AG30" i="10" s="1"/>
  <c r="AE30" i="10"/>
  <c r="AF32" i="10" a="1"/>
  <c r="AF32" i="10" s="1"/>
  <c r="AG32" i="10" s="1"/>
  <c r="AE32" i="10"/>
  <c r="AF31" i="10" a="1"/>
  <c r="AF31" i="10" s="1"/>
  <c r="AG31" i="10" s="1"/>
  <c r="AE31" i="10"/>
  <c r="AF28" i="10" a="1"/>
  <c r="AF28" i="10" s="1"/>
  <c r="AG28" i="10" s="1"/>
  <c r="AE28" i="10"/>
  <c r="AE6" i="8"/>
  <c r="AF29" i="8" a="1"/>
  <c r="AF29" i="8" s="1"/>
  <c r="AG29" i="8" s="1"/>
  <c r="AE29" i="8"/>
  <c r="AF14" i="8" a="1"/>
  <c r="AF14" i="8" s="1"/>
  <c r="AG14" i="8" s="1"/>
  <c r="AE14" i="8"/>
  <c r="AF13" i="8" a="1"/>
  <c r="AF13" i="8" s="1"/>
  <c r="AG13" i="8" s="1"/>
  <c r="AE13" i="8"/>
  <c r="AF22" i="8" a="1"/>
  <c r="AF22" i="8" s="1"/>
  <c r="AG22" i="8" s="1"/>
  <c r="AE22" i="8"/>
  <c r="AF17" i="8" a="1"/>
  <c r="AF17" i="8" s="1"/>
  <c r="AG17" i="8" s="1"/>
  <c r="AE17" i="8"/>
  <c r="AF11" i="8" a="1"/>
  <c r="AF11" i="8" s="1"/>
  <c r="AG11" i="8" s="1"/>
  <c r="AE11" i="8"/>
  <c r="AF25" i="8" a="1"/>
  <c r="AF25" i="8" s="1"/>
  <c r="AG25" i="8" s="1"/>
  <c r="AE25" i="8"/>
  <c r="AF35" i="8" a="1"/>
  <c r="AF35" i="8" s="1"/>
  <c r="AG35" i="8" s="1"/>
  <c r="AE35" i="8"/>
  <c r="AF3" i="8" a="1"/>
  <c r="AF3" i="8" s="1"/>
  <c r="AG3" i="8" s="1"/>
  <c r="AE3" i="8"/>
  <c r="AF4" i="8" a="1"/>
  <c r="AF4" i="8" s="1"/>
  <c r="AG4" i="8" s="1"/>
  <c r="AE4" i="8"/>
  <c r="AF9" i="8" a="1"/>
  <c r="AF9" i="8" s="1"/>
  <c r="AG9" i="8" s="1"/>
  <c r="AE9" i="8"/>
  <c r="AF7" i="8" a="1"/>
  <c r="AF7" i="8" s="1"/>
  <c r="AG7" i="8" s="1"/>
  <c r="AE7" i="8"/>
  <c r="AF5" i="8" a="1"/>
  <c r="AF5" i="8" s="1"/>
  <c r="AG5" i="8" s="1"/>
  <c r="AE5" i="8"/>
  <c r="AF28" i="8" a="1"/>
  <c r="AF28" i="8" s="1"/>
  <c r="AG28" i="8" s="1"/>
  <c r="AE28" i="8"/>
  <c r="AF21" i="8" a="1"/>
  <c r="AF21" i="8" s="1"/>
  <c r="AG21" i="8" s="1"/>
  <c r="AE21" i="8"/>
  <c r="AE20" i="8"/>
  <c r="AF20" i="8" a="1"/>
  <c r="AF20" i="8" s="1"/>
  <c r="AG20" i="8" s="1"/>
  <c r="AF24" i="8" a="1"/>
  <c r="AF24" i="8" s="1"/>
  <c r="AG24" i="8" s="1"/>
  <c r="AE24" i="8"/>
  <c r="AF33" i="8" a="1"/>
  <c r="AF33" i="8" s="1"/>
  <c r="AG33" i="8" s="1"/>
  <c r="AE33" i="8"/>
  <c r="AE34" i="8"/>
  <c r="AF34" i="8" a="1"/>
  <c r="AF34" i="8" s="1"/>
  <c r="AG34" i="8" s="1"/>
  <c r="AF27" i="8" a="1"/>
  <c r="AF27" i="8" s="1"/>
  <c r="AG27" i="8" s="1"/>
  <c r="AE27" i="8"/>
  <c r="AF2" i="8" a="1"/>
  <c r="AF2" i="8" s="1"/>
  <c r="AG2" i="8" s="1"/>
  <c r="AE2" i="8"/>
  <c r="AF37" i="8" a="1"/>
  <c r="AF37" i="8" s="1"/>
  <c r="AG37" i="8" s="1"/>
  <c r="AE37" i="8"/>
  <c r="AF6" i="8" a="1"/>
  <c r="AF6" i="8" s="1"/>
  <c r="AG6" i="8" s="1"/>
  <c r="AE10" i="8"/>
  <c r="AF10" i="8" a="1"/>
  <c r="AF10" i="8" s="1"/>
  <c r="AG10" i="8" s="1"/>
  <c r="AF26" i="8" a="1"/>
  <c r="AF26" i="8" s="1"/>
  <c r="AG26" i="8" s="1"/>
  <c r="AE26" i="8"/>
  <c r="AF23" i="8" a="1"/>
  <c r="AF23" i="8" s="1"/>
  <c r="AG23" i="8" s="1"/>
  <c r="AE23" i="8"/>
  <c r="AF38" i="8" a="1"/>
  <c r="AF38" i="8" s="1"/>
  <c r="AG38" i="8" s="1"/>
  <c r="AE38" i="8"/>
  <c r="AF36" i="8" a="1"/>
  <c r="AF36" i="8" s="1"/>
  <c r="AG36" i="8" s="1"/>
  <c r="AE36" i="8"/>
  <c r="AF39" i="8" a="1"/>
  <c r="AF39" i="8" s="1"/>
  <c r="AG39" i="8" s="1"/>
  <c r="AE39" i="8"/>
  <c r="AF19" i="8" a="1"/>
  <c r="AF19" i="8" s="1"/>
  <c r="AG19" i="8" s="1"/>
  <c r="AE19" i="8"/>
  <c r="AF31" i="8" a="1"/>
  <c r="AF31" i="8" s="1"/>
  <c r="AG31" i="8" s="1"/>
  <c r="AE31" i="8"/>
  <c r="AF32" i="8" a="1"/>
  <c r="AF32" i="8" s="1"/>
  <c r="AG32" i="8" s="1"/>
  <c r="AE32" i="8"/>
  <c r="AF12" i="8" a="1"/>
  <c r="AF12" i="8" s="1"/>
  <c r="AG12" i="8" s="1"/>
  <c r="AE12" i="8"/>
  <c r="AF15" i="8" a="1"/>
  <c r="AF15" i="8" s="1"/>
  <c r="AG15" i="8" s="1"/>
  <c r="AE15" i="8"/>
  <c r="AF18" i="8" a="1"/>
  <c r="AF18" i="8" s="1"/>
  <c r="AG18" i="8" s="1"/>
  <c r="AE18" i="8"/>
  <c r="AF8" i="8" a="1"/>
  <c r="AF8" i="8" s="1"/>
  <c r="AG8" i="8" s="1"/>
  <c r="AE8" i="8"/>
  <c r="AF30" i="8" a="1"/>
  <c r="AF30" i="8" s="1"/>
  <c r="AG30" i="8" s="1"/>
  <c r="AE30" i="8"/>
  <c r="AF16" i="8" a="1"/>
  <c r="AF16" i="8" s="1"/>
  <c r="AG16" i="8" s="1"/>
  <c r="AE16" i="8"/>
  <c r="AF31" i="7" a="1"/>
  <c r="AF31" i="7" s="1"/>
  <c r="AE31" i="7"/>
  <c r="AF55" i="7" a="1"/>
  <c r="AF55" i="7" s="1"/>
  <c r="AE68" i="7"/>
  <c r="AE3" i="3"/>
  <c r="AE61" i="7"/>
  <c r="AE56" i="7"/>
  <c r="AF64" i="7" a="1"/>
  <c r="AF64" i="7" s="1"/>
  <c r="AF54" i="7" a="1"/>
  <c r="AF54" i="7" s="1"/>
  <c r="AF47" i="7" a="1"/>
  <c r="AF47" i="7" s="1"/>
  <c r="AE37" i="4"/>
  <c r="AF37" i="4" a="1"/>
  <c r="AF37" i="4" s="1"/>
  <c r="AE49" i="7"/>
  <c r="AE47" i="7"/>
  <c r="AE34" i="4"/>
  <c r="AF35" i="4" a="1"/>
  <c r="AF35" i="4" s="1"/>
  <c r="AE35" i="4"/>
  <c r="AF2" i="4" a="1"/>
  <c r="AF2" i="4" s="1"/>
  <c r="AF16" i="4" a="1"/>
  <c r="AF16" i="4" s="1"/>
  <c r="AE16" i="4"/>
  <c r="AF28" i="4" a="1"/>
  <c r="AF28" i="4" s="1"/>
  <c r="AE28" i="4"/>
  <c r="AF36" i="4" a="1"/>
  <c r="AF36" i="4" s="1"/>
  <c r="AE36" i="4"/>
  <c r="AF9" i="4" a="1"/>
  <c r="AF9" i="4" s="1"/>
  <c r="AE9" i="4"/>
  <c r="AF5" i="3" a="1"/>
  <c r="AF5" i="3" s="1"/>
  <c r="AE5" i="3"/>
  <c r="AF31" i="3" a="1"/>
  <c r="AF31" i="3" s="1"/>
  <c r="AE31" i="3"/>
  <c r="AF14" i="3" a="1"/>
  <c r="AF14" i="3" s="1"/>
  <c r="AE14" i="3"/>
  <c r="AE15" i="3"/>
  <c r="AF15" i="3" a="1"/>
  <c r="AF15" i="3" s="1"/>
  <c r="AE2" i="4"/>
  <c r="AE23" i="3"/>
  <c r="AF23" i="3" a="1"/>
  <c r="AF23" i="3" s="1"/>
  <c r="AF12" i="3" a="1"/>
  <c r="AF12" i="3" s="1"/>
  <c r="AE12" i="3"/>
  <c r="AF25" i="3" a="1"/>
  <c r="AF25" i="3" s="1"/>
  <c r="AE25" i="3"/>
  <c r="AE16" i="3"/>
  <c r="AF16" i="3" a="1"/>
  <c r="AF16" i="3" s="1"/>
  <c r="AF30" i="4" a="1"/>
  <c r="AF30" i="4" s="1"/>
  <c r="AE30" i="4"/>
  <c r="AF19" i="4" a="1"/>
  <c r="AF19" i="4" s="1"/>
  <c r="AE19" i="4"/>
  <c r="AF24" i="4" a="1"/>
  <c r="AF24" i="4" s="1"/>
  <c r="AE24" i="4"/>
  <c r="AF18" i="4" a="1"/>
  <c r="AF18" i="4" s="1"/>
  <c r="AE18" i="4"/>
  <c r="AF32" i="4" a="1"/>
  <c r="AF32" i="4" s="1"/>
  <c r="AE32" i="4"/>
  <c r="AF10" i="4" a="1"/>
  <c r="AF10" i="4" s="1"/>
  <c r="AE10" i="4"/>
  <c r="AF17" i="4" a="1"/>
  <c r="AF17" i="4" s="1"/>
  <c r="AE17" i="4"/>
  <c r="AF26" i="3" a="1"/>
  <c r="AF26" i="3" s="1"/>
  <c r="AE26" i="3"/>
  <c r="AF8" i="3" a="1"/>
  <c r="AF8" i="3" s="1"/>
  <c r="AE8" i="3"/>
  <c r="AF2" i="3" a="1"/>
  <c r="AF2" i="3" s="1"/>
  <c r="AE2" i="3"/>
  <c r="AF7" i="3" a="1"/>
  <c r="AF7" i="3" s="1"/>
  <c r="AE7" i="3"/>
  <c r="AF23" i="4" a="1"/>
  <c r="AF23" i="4" s="1"/>
  <c r="AE23" i="4"/>
  <c r="AF12" i="4" a="1"/>
  <c r="AF12" i="4" s="1"/>
  <c r="AE12" i="4"/>
  <c r="AE20" i="3"/>
  <c r="AF20" i="3" a="1"/>
  <c r="AF20" i="3" s="1"/>
  <c r="AF22" i="3" a="1"/>
  <c r="AF22" i="3" s="1"/>
  <c r="AE22" i="3"/>
  <c r="AF39" i="4" a="1"/>
  <c r="AF39" i="4" s="1"/>
  <c r="AE39" i="4"/>
  <c r="AF6" i="4" a="1"/>
  <c r="AF6" i="4" s="1"/>
  <c r="AE6" i="4"/>
  <c r="AF25" i="4" a="1"/>
  <c r="AF25" i="4" s="1"/>
  <c r="AE25" i="4"/>
  <c r="AF38" i="4" a="1"/>
  <c r="AF38" i="4" s="1"/>
  <c r="AE38" i="4"/>
  <c r="AE18" i="3"/>
  <c r="AF18" i="3" a="1"/>
  <c r="AF18" i="3" s="1"/>
  <c r="AF4" i="3" a="1"/>
  <c r="AF4" i="3" s="1"/>
  <c r="AE4" i="3"/>
  <c r="AE32" i="3"/>
  <c r="AF32" i="3" a="1"/>
  <c r="AF32" i="3" s="1"/>
  <c r="AF3" i="4" a="1"/>
  <c r="AF3" i="4" s="1"/>
  <c r="AE3" i="4"/>
  <c r="AF21" i="4" a="1"/>
  <c r="AF21" i="4" s="1"/>
  <c r="AE21" i="4"/>
  <c r="AF14" i="4" a="1"/>
  <c r="AF14" i="4" s="1"/>
  <c r="AE14" i="4"/>
  <c r="AE27" i="3"/>
  <c r="AF27" i="3" a="1"/>
  <c r="AF27" i="3" s="1"/>
  <c r="AE13" i="3"/>
  <c r="AF13" i="3" a="1"/>
  <c r="AF13" i="3" s="1"/>
  <c r="AF7" i="4" a="1"/>
  <c r="AF7" i="4" s="1"/>
  <c r="AE7" i="4"/>
  <c r="AF8" i="4" a="1"/>
  <c r="AF8" i="4" s="1"/>
  <c r="AE8" i="4"/>
  <c r="AF15" i="4" a="1"/>
  <c r="AF15" i="4" s="1"/>
  <c r="AE15" i="4"/>
  <c r="AF27" i="4" a="1"/>
  <c r="AF27" i="4" s="1"/>
  <c r="AE27" i="4"/>
  <c r="AF20" i="4" a="1"/>
  <c r="AF20" i="4" s="1"/>
  <c r="AE20" i="4"/>
  <c r="AE10" i="3"/>
  <c r="AF10" i="3" a="1"/>
  <c r="AF10" i="3" s="1"/>
  <c r="AF28" i="3" a="1"/>
  <c r="AF28" i="3" s="1"/>
  <c r="AE28" i="3"/>
  <c r="AF30" i="3" a="1"/>
  <c r="AF30" i="3" s="1"/>
  <c r="AE30" i="3"/>
  <c r="AF22" i="4" a="1"/>
  <c r="AF22" i="4" s="1"/>
  <c r="AE22" i="4"/>
  <c r="AF31" i="4" a="1"/>
  <c r="AF31" i="4" s="1"/>
  <c r="AE31" i="4"/>
  <c r="AF29" i="4" a="1"/>
  <c r="AF29" i="4" s="1"/>
  <c r="AE29" i="4"/>
  <c r="AF34" i="4" a="1"/>
  <c r="AF34" i="4" s="1"/>
  <c r="AF13" i="4" a="1"/>
  <c r="AF13" i="4" s="1"/>
  <c r="AE13" i="4"/>
  <c r="AF26" i="4" a="1"/>
  <c r="AF26" i="4" s="1"/>
  <c r="AE26" i="4"/>
  <c r="AF11" i="4" a="1"/>
  <c r="AF11" i="4" s="1"/>
  <c r="AE11" i="4"/>
  <c r="AE21" i="3"/>
  <c r="AF21" i="3" a="1"/>
  <c r="AF21" i="3" s="1"/>
  <c r="AF11" i="3" a="1"/>
  <c r="AF11" i="3" s="1"/>
  <c r="AE11" i="3"/>
  <c r="AF29" i="3" a="1"/>
  <c r="AF29" i="3" s="1"/>
  <c r="AE29" i="3"/>
  <c r="AE6" i="3"/>
  <c r="AF6" i="3" a="1"/>
  <c r="AF6" i="3" s="1"/>
  <c r="AF3" i="3" a="1"/>
  <c r="AF3" i="3" s="1"/>
  <c r="AF33" i="4" a="1"/>
  <c r="AF33" i="4" s="1"/>
  <c r="AE33" i="4"/>
  <c r="AE5" i="4"/>
  <c r="AF4" i="4" a="1"/>
  <c r="AF4" i="4" s="1"/>
  <c r="AE4" i="4"/>
  <c r="AF9" i="3" a="1"/>
  <c r="AF9" i="3" s="1"/>
  <c r="AE9" i="3"/>
  <c r="AF24" i="3" a="1"/>
  <c r="AF24" i="3" s="1"/>
  <c r="AE24" i="3"/>
  <c r="AE19" i="3"/>
  <c r="AF19" i="3" a="1"/>
  <c r="AF19" i="3" s="1"/>
  <c r="AE17" i="3"/>
  <c r="AF17" i="3" a="1"/>
  <c r="AF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<sst xmlns="http://schemas.openxmlformats.org/spreadsheetml/2006/main" count="10962" uniqueCount="2534">
  <si>
    <t>Matthew Doty</t>
  </si>
  <si>
    <t>50 Y Free</t>
  </si>
  <si>
    <t>21.74</t>
  </si>
  <si>
    <t>50 L Free</t>
  </si>
  <si>
    <t>25.91</t>
  </si>
  <si>
    <t>100 Y Free</t>
  </si>
  <si>
    <t>49.05</t>
  </si>
  <si>
    <t>100 L Free</t>
  </si>
  <si>
    <t>55.84</t>
  </si>
  <si>
    <t>200 Y Free</t>
  </si>
  <si>
    <t>1:47.16</t>
  </si>
  <si>
    <t>200 L Free</t>
  </si>
  <si>
    <t>2:00.04</t>
  </si>
  <si>
    <t>400 L Free</t>
  </si>
  <si>
    <t>4:20.75</t>
  </si>
  <si>
    <t>500 Y Free</t>
  </si>
  <si>
    <t>5:00.37</t>
  </si>
  <si>
    <t>1000 Y Free</t>
  </si>
  <si>
    <t>10:10.47</t>
  </si>
  <si>
    <t>1650 Y Free</t>
  </si>
  <si>
    <t>17:47.45</t>
  </si>
  <si>
    <t>50 Y Back</t>
  </si>
  <si>
    <t>22.92</t>
  </si>
  <si>
    <t>50 L Back</t>
  </si>
  <si>
    <t>29.35</t>
  </si>
  <si>
    <t>100 Y Back</t>
  </si>
  <si>
    <t>50.11</t>
  </si>
  <si>
    <t>100 L Back</t>
  </si>
  <si>
    <t>1:00.84</t>
  </si>
  <si>
    <t>200 Y Back</t>
  </si>
  <si>
    <t>1:56.34</t>
  </si>
  <si>
    <t>200 L Back</t>
  </si>
  <si>
    <t>2:14.94</t>
  </si>
  <si>
    <t>50 Y Breast</t>
  </si>
  <si>
    <t>26.50</t>
  </si>
  <si>
    <t>50 L Breast</t>
  </si>
  <si>
    <t>29.83</t>
  </si>
  <si>
    <t>100 Y Breast</t>
  </si>
  <si>
    <t>56.62</t>
  </si>
  <si>
    <t>100 L Breast</t>
  </si>
  <si>
    <t>1:03.82</t>
  </si>
  <si>
    <t>200 Y Breast</t>
  </si>
  <si>
    <t>2:03.07</t>
  </si>
  <si>
    <t>200 L Breast</t>
  </si>
  <si>
    <t>2:21.71</t>
  </si>
  <si>
    <t>50 Y Fly</t>
  </si>
  <si>
    <t>24.09</t>
  </si>
  <si>
    <t>50 L Fly</t>
  </si>
  <si>
    <t>27.21</t>
  </si>
  <si>
    <t>100 Y Fly</t>
  </si>
  <si>
    <t>51.54</t>
  </si>
  <si>
    <t>100 L Fly</t>
  </si>
  <si>
    <t>58.77</t>
  </si>
  <si>
    <t>200 Y Fly</t>
  </si>
  <si>
    <t>2:01.28</t>
  </si>
  <si>
    <t>200 L Fly</t>
  </si>
  <si>
    <t>2:12.13</t>
  </si>
  <si>
    <t>100 Y IM</t>
  </si>
  <si>
    <t>51.44</t>
  </si>
  <si>
    <t>200 Y IM</t>
  </si>
  <si>
    <t>1:51.69</t>
  </si>
  <si>
    <t>200 L IM</t>
  </si>
  <si>
    <t>2:07.68</t>
  </si>
  <si>
    <t>400 Y IM</t>
  </si>
  <si>
    <t>3:58.73</t>
  </si>
  <si>
    <t>400 L IM</t>
  </si>
  <si>
    <t>4:34.08</t>
  </si>
  <si>
    <t>Carson West</t>
  </si>
  <si>
    <t>25 Y Free</t>
  </si>
  <si>
    <t>17.30</t>
  </si>
  <si>
    <t>23.88</t>
  </si>
  <si>
    <t>26.93</t>
  </si>
  <si>
    <t>51.38</t>
  </si>
  <si>
    <t>57.49</t>
  </si>
  <si>
    <t>1:45.82</t>
  </si>
  <si>
    <t>2:02.59</t>
  </si>
  <si>
    <t>4:12.42</t>
  </si>
  <si>
    <t>4:40.47</t>
  </si>
  <si>
    <t>800 L Free</t>
  </si>
  <si>
    <t>8:43.56</t>
  </si>
  <si>
    <t>9:38.63</t>
  </si>
  <si>
    <t>1500 L Free</t>
  </si>
  <si>
    <t>16:37.63</t>
  </si>
  <si>
    <t>15:59.13</t>
  </si>
  <si>
    <t>25 Y Back</t>
  </si>
  <si>
    <t>22.25</t>
  </si>
  <si>
    <t>30.33</t>
  </si>
  <si>
    <t>37.66</t>
  </si>
  <si>
    <t>1:04.14</t>
  </si>
  <si>
    <t>1:18.60</t>
  </si>
  <si>
    <t>2:10.46</t>
  </si>
  <si>
    <t>2:36.99</t>
  </si>
  <si>
    <t>25 Y Breast</t>
  </si>
  <si>
    <t>23.73</t>
  </si>
  <si>
    <t>30.51</t>
  </si>
  <si>
    <t>35.79</t>
  </si>
  <si>
    <t>1:05.02</t>
  </si>
  <si>
    <t>1:16.51</t>
  </si>
  <si>
    <t>2:15.45</t>
  </si>
  <si>
    <t>2:36.98</t>
  </si>
  <si>
    <t>25 Y Fly</t>
  </si>
  <si>
    <t>27.05</t>
  </si>
  <si>
    <t>26.48</t>
  </si>
  <si>
    <t>29.80</t>
  </si>
  <si>
    <t>57.89</t>
  </si>
  <si>
    <t>1:04.37</t>
  </si>
  <si>
    <t>2:05.17</t>
  </si>
  <si>
    <t>2:34.05</t>
  </si>
  <si>
    <t>58.03</t>
  </si>
  <si>
    <t>2:03.79</t>
  </si>
  <si>
    <t>2:22.57</t>
  </si>
  <si>
    <t>4:19.24</t>
  </si>
  <si>
    <t>5:03.97</t>
  </si>
  <si>
    <t>Asher Allebach</t>
  </si>
  <si>
    <t>23.30</t>
  </si>
  <si>
    <t>26.37</t>
  </si>
  <si>
    <t>49.07</t>
  </si>
  <si>
    <t>100 S Free</t>
  </si>
  <si>
    <t>1:04.29</t>
  </si>
  <si>
    <t>57.50</t>
  </si>
  <si>
    <t>1:51.74</t>
  </si>
  <si>
    <t>2:03.58</t>
  </si>
  <si>
    <t>4:20.89</t>
  </si>
  <si>
    <t>4:41.99</t>
  </si>
  <si>
    <t>9:08.51</t>
  </si>
  <si>
    <t>12:01.75</t>
  </si>
  <si>
    <t>20.08</t>
  </si>
  <si>
    <t>26.79</t>
  </si>
  <si>
    <t>31.91</t>
  </si>
  <si>
    <t>54.77</t>
  </si>
  <si>
    <t>1:04.99</t>
  </si>
  <si>
    <t>2:03.69</t>
  </si>
  <si>
    <t>2:17.74</t>
  </si>
  <si>
    <t>23.65</t>
  </si>
  <si>
    <t>27.12</t>
  </si>
  <si>
    <t>31.36</t>
  </si>
  <si>
    <t>57.46</t>
  </si>
  <si>
    <t>100 S Breast</t>
  </si>
  <si>
    <t>1:19.11</t>
  </si>
  <si>
    <t>1:06.52</t>
  </si>
  <si>
    <t>2:02.98</t>
  </si>
  <si>
    <t>2:23.35</t>
  </si>
  <si>
    <t>18.67</t>
  </si>
  <si>
    <t>25.24</t>
  </si>
  <si>
    <t>27.93</t>
  </si>
  <si>
    <t>53.41</t>
  </si>
  <si>
    <t>59.40</t>
  </si>
  <si>
    <t>1:59.78</t>
  </si>
  <si>
    <t>2:12.19</t>
  </si>
  <si>
    <t>55.57</t>
  </si>
  <si>
    <t>1:53.20</t>
  </si>
  <si>
    <t>2:08.68</t>
  </si>
  <si>
    <t>4:01.94</t>
  </si>
  <si>
    <t>4:36.18</t>
  </si>
  <si>
    <t>50 Y Individual</t>
  </si>
  <si>
    <t>29.38</t>
  </si>
  <si>
    <t>Beck Armstrong</t>
  </si>
  <si>
    <t>23.10</t>
  </si>
  <si>
    <t>26.59</t>
  </si>
  <si>
    <t>50.96</t>
  </si>
  <si>
    <t>59.29</t>
  </si>
  <si>
    <t>1:46.02</t>
  </si>
  <si>
    <t>2:01.81</t>
  </si>
  <si>
    <t>4:18.01</t>
  </si>
  <si>
    <t>4:42.67</t>
  </si>
  <si>
    <t>8:56.09</t>
  </si>
  <si>
    <t>9:33.04</t>
  </si>
  <si>
    <t>16:49.93</t>
  </si>
  <si>
    <t>16:22.21</t>
  </si>
  <si>
    <t>24.98</t>
  </si>
  <si>
    <t>29.39</t>
  </si>
  <si>
    <t>52.85</t>
  </si>
  <si>
    <t>1:03.19</t>
  </si>
  <si>
    <t>1:58.22</t>
  </si>
  <si>
    <t>2:17.41</t>
  </si>
  <si>
    <t>31.24</t>
  </si>
  <si>
    <t>35.34</t>
  </si>
  <si>
    <t>1:05.67</t>
  </si>
  <si>
    <t>1:14.48</t>
  </si>
  <si>
    <t>2:12.34</t>
  </si>
  <si>
    <t>2:31.92</t>
  </si>
  <si>
    <t>24.06</t>
  </si>
  <si>
    <t>27.70</t>
  </si>
  <si>
    <t>51.27</t>
  </si>
  <si>
    <t>59.63</t>
  </si>
  <si>
    <t>1:53.25</t>
  </si>
  <si>
    <t>2:09.30</t>
  </si>
  <si>
    <t>57.09</t>
  </si>
  <si>
    <t>1:54.97</t>
  </si>
  <si>
    <t>2:11.94</t>
  </si>
  <si>
    <t>4:01.26</t>
  </si>
  <si>
    <t>4:39.36</t>
  </si>
  <si>
    <t>Jackson Kroh</t>
  </si>
  <si>
    <t>22.91</t>
  </si>
  <si>
    <t>26.31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</si>
  <si>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</si>
  <si>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</si>
  <si>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</si>
  <si>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</si>
  <si>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</si>
  <si>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</si>
  <si>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</si>
  <si>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</si>
  <si>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</si>
  <si>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</si>
  <si>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</si>
  <si>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</si>
  <si>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28.85</t>
  </si>
  <si>
    <t>53.20</t>
  </si>
  <si>
    <t>100 S Back</t>
  </si>
  <si>
    <t>1:07.71</t>
  </si>
  <si>
    <t>1:00.05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</si>
  <si>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</si>
  <si>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</si>
  <si>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</si>
  <si>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</si>
  <si>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</si>
  <si>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</si>
  <si>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</si>
  <si>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</si>
  <si>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</si>
  <si>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</si>
  <si>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</si>
  <si>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28.05</t>
  </si>
  <si>
    <t>53.16</t>
  </si>
  <si>
    <t>58.67</t>
  </si>
  <si>
    <t>1:55.54</t>
  </si>
  <si>
    <t>2:08.67</t>
  </si>
  <si>
    <t>58.20</t>
  </si>
  <si>
    <t>1:58.15</t>
  </si>
  <si>
    <t>200 S IM</t>
  </si>
  <si>
    <t>2:25.46</t>
  </si>
  <si>
    <t>2:12.58</t>
  </si>
  <si>
    <t>4:13.17</t>
  </si>
  <si>
    <t>4:48.84</t>
  </si>
  <si>
    <t>Tripp Cooler</t>
  </si>
  <si>
    <t>17.16</t>
  </si>
  <si>
    <t>22.59</t>
  </si>
  <si>
    <t>25.62</t>
  </si>
  <si>
    <t>49.52</t>
  </si>
  <si>
    <t>55.63</t>
  </si>
  <si>
    <t>1:49.44</t>
  </si>
  <si>
    <t>2:04.11</t>
  </si>
  <si>
    <t>4:26.15</t>
  </si>
  <si>
    <t>5:03.89</t>
  </si>
  <si>
    <t>9:35.51</t>
  </si>
  <si>
    <t>10:20.21</t>
  </si>
  <si>
    <t>18:30.86</t>
  </si>
  <si>
    <t>20.17</t>
  </si>
  <si>
    <t>26.75</t>
  </si>
  <si>
    <t>33.51</t>
  </si>
  <si>
    <t>58.41</t>
  </si>
  <si>
    <t>1:10.37</t>
  </si>
  <si>
    <t>2:05.11</t>
  </si>
  <si>
    <t>2:23.94</t>
  </si>
  <si>
    <t>22.61</t>
  </si>
  <si>
    <t>27.61</t>
  </si>
  <si>
    <t>31.70</t>
  </si>
  <si>
    <t>58.31</t>
  </si>
  <si>
    <t>1:07.16</t>
  </si>
  <si>
    <t>2:06.65</t>
  </si>
  <si>
    <t>2:23.59</t>
  </si>
  <si>
    <t>18.73</t>
  </si>
  <si>
    <t>25.01</t>
  </si>
  <si>
    <t>28.28</t>
  </si>
  <si>
    <t>53.42</t>
  </si>
  <si>
    <t>59.88</t>
  </si>
  <si>
    <t>1:56.11</t>
  </si>
  <si>
    <t>2:12.07</t>
  </si>
  <si>
    <t>55.16</t>
  </si>
  <si>
    <t>1:58.76</t>
  </si>
  <si>
    <t>2:14.02</t>
  </si>
  <si>
    <t>4:14.10</t>
  </si>
  <si>
    <t>4:43.91</t>
  </si>
  <si>
    <t>Griffin Cagle</t>
  </si>
  <si>
    <t>18.54</t>
  </si>
  <si>
    <t>23.36</t>
  </si>
  <si>
    <t>25.74</t>
  </si>
  <si>
    <t>49.32</t>
  </si>
  <si>
    <t>54.96</t>
  </si>
  <si>
    <t>1:42.99</t>
  </si>
  <si>
    <t>1:57.93</t>
  </si>
  <si>
    <t>4:08.72</t>
  </si>
  <si>
    <t>4:38.24</t>
  </si>
  <si>
    <t>8:29.41</t>
  </si>
  <si>
    <t>9:34.17</t>
  </si>
  <si>
    <t>16:29.03</t>
  </si>
  <si>
    <t>16:13.70</t>
  </si>
  <si>
    <t>20.56</t>
  </si>
  <si>
    <t>27.15</t>
  </si>
  <si>
    <t>30.46</t>
  </si>
  <si>
    <t>55.50</t>
  </si>
  <si>
    <t>1:03.29</t>
  </si>
  <si>
    <t>1:57.90</t>
  </si>
  <si>
    <t>2:16.28</t>
  </si>
  <si>
    <t>26.22</t>
  </si>
  <si>
    <t>31.17</t>
  </si>
  <si>
    <t>36.52</t>
  </si>
  <si>
    <t>1:06.83</t>
  </si>
  <si>
    <t>1:17.44</t>
  </si>
  <si>
    <t>2:35.36</t>
  </si>
  <si>
    <t>2:48.74</t>
  </si>
  <si>
    <t>19.88</t>
  </si>
  <si>
    <t>27.06</t>
  </si>
  <si>
    <t>29.02</t>
  </si>
  <si>
    <t>57.98</t>
  </si>
  <si>
    <t>1:04.91</t>
  </si>
  <si>
    <t>2:46.21</t>
  </si>
  <si>
    <t>1:00.29</t>
  </si>
  <si>
    <t>2:01.66</t>
  </si>
  <si>
    <t>2:16.46</t>
  </si>
  <si>
    <t>4:12.60</t>
  </si>
  <si>
    <t>4:48.63</t>
  </si>
  <si>
    <t>Eli Sweet</t>
  </si>
  <si>
    <t>14.71</t>
  </si>
  <si>
    <t>23.04</t>
  </si>
  <si>
    <t>25.43</t>
  </si>
  <si>
    <t>47.51</t>
  </si>
  <si>
    <t>54.52</t>
  </si>
  <si>
    <t>1:43.88</t>
  </si>
  <si>
    <t>1:58.07</t>
  </si>
  <si>
    <t>4:13.73</t>
  </si>
  <si>
    <t>4:40.46</t>
  </si>
  <si>
    <t>8:48.61</t>
  </si>
  <si>
    <t>9:36.78</t>
  </si>
  <si>
    <t>17:40.96</t>
  </si>
  <si>
    <t>16:55.25</t>
  </si>
  <si>
    <t>17.94</t>
  </si>
  <si>
    <t>26.19</t>
  </si>
  <si>
    <t>30.92</t>
  </si>
  <si>
    <t>53.60</t>
  </si>
  <si>
    <t>1:03.03</t>
  </si>
  <si>
    <t>1:56.62</t>
  </si>
  <si>
    <t>2:15.30</t>
  </si>
  <si>
    <t>28.42</t>
  </si>
  <si>
    <t>32.93</t>
  </si>
  <si>
    <t>59.73</t>
  </si>
  <si>
    <t>1:09.99</t>
  </si>
  <si>
    <t>2:08.20</t>
  </si>
  <si>
    <t>2:31.96</t>
  </si>
  <si>
    <t>17.55</t>
  </si>
  <si>
    <t>24.65</t>
  </si>
  <si>
    <t>27.78</t>
  </si>
  <si>
    <t>51.92</t>
  </si>
  <si>
    <t>59.28</t>
  </si>
  <si>
    <t>1:55.56</t>
  </si>
  <si>
    <t>2:13.03</t>
  </si>
  <si>
    <t>53.72</t>
  </si>
  <si>
    <t>1:53.75</t>
  </si>
  <si>
    <t>2:10.14</t>
  </si>
  <si>
    <t>4:05.34</t>
  </si>
  <si>
    <t>4:38.84</t>
  </si>
  <si>
    <t>Parker Murphy</t>
  </si>
  <si>
    <t>17.54</t>
  </si>
  <si>
    <t>21.72</t>
  </si>
  <si>
    <t>24.77</t>
  </si>
  <si>
    <t>46.27</t>
  </si>
  <si>
    <t>55.06</t>
  </si>
  <si>
    <t>53.90</t>
  </si>
  <si>
    <t>125 Y Free</t>
  </si>
  <si>
    <t>1:44.04</t>
  </si>
  <si>
    <t>200 S Free</t>
  </si>
  <si>
    <t>2:09.73</t>
  </si>
  <si>
    <t>1:59.66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</si>
  <si>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</si>
  <si>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</si>
  <si>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</si>
  <si>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</si>
  <si>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</si>
  <si>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</si>
  <si>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</si>
  <si>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</si>
  <si>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</si>
  <si>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</si>
  <si>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</si>
  <si>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</si>
  <si>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</si>
  <si>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</si>
  <si>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</si>
  <si>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</si>
  <si>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</si>
  <si>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</si>
  <si>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</si>
  <si>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</si>
  <si>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</si>
  <si>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</si>
  <si>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</si>
  <si>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50 S Fly</t>
  </si>
  <si>
    <t>39.33</t>
  </si>
  <si>
    <t>27.53</t>
  </si>
  <si>
    <t>50.95</t>
  </si>
  <si>
    <t>100 S Fly</t>
  </si>
  <si>
    <t>1:00.75</t>
  </si>
  <si>
    <t>59.41</t>
  </si>
  <si>
    <t>2:30.34</t>
  </si>
  <si>
    <t>55.82</t>
  </si>
  <si>
    <t>1:57.59</t>
  </si>
  <si>
    <t>2:23.77</t>
  </si>
  <si>
    <t>2:14.98</t>
  </si>
  <si>
    <t>4:19.06</t>
  </si>
  <si>
    <t>4:56.87</t>
  </si>
  <si>
    <t>Aiden DeLuca</t>
  </si>
  <si>
    <t>19.52</t>
  </si>
  <si>
    <t>23.52</t>
  </si>
  <si>
    <t>27.37</t>
  </si>
  <si>
    <t>50.93</t>
  </si>
  <si>
    <t>56.36</t>
  </si>
  <si>
    <t>1:48.36</t>
  </si>
  <si>
    <t>2:11.52</t>
  </si>
  <si>
    <t>2:03.93</t>
  </si>
  <si>
    <t>400 S Free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</si>
  <si>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</si>
  <si>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</si>
  <si>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</si>
  <si>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</si>
  <si>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</si>
  <si>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</si>
  <si>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</si>
  <si>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</si>
  <si>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</si>
  <si>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</si>
  <si>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</si>
  <si>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</si>
  <si>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</si>
  <si>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</si>
  <si>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</si>
  <si>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</si>
  <si>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</si>
  <si>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</si>
  <si>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</si>
  <si>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1:11.05</t>
  </si>
  <si>
    <t>2:14.41</t>
  </si>
  <si>
    <t>2:28.56</t>
  </si>
  <si>
    <t>24.05</t>
  </si>
  <si>
    <t>25.21</t>
  </si>
  <si>
    <t>31.55</t>
  </si>
  <si>
    <t>53.49</t>
  </si>
  <si>
    <t>1:06.87</t>
  </si>
  <si>
    <t>1:00.90</t>
  </si>
  <si>
    <t>1:56.76</t>
  </si>
  <si>
    <t>2:11.76</t>
  </si>
  <si>
    <t>54.99</t>
  </si>
  <si>
    <t>1:56.38</t>
  </si>
  <si>
    <t>2:26.03</t>
  </si>
  <si>
    <t>2:14.22</t>
  </si>
  <si>
    <t>4:06.58</t>
  </si>
  <si>
    <t>4:43.13</t>
  </si>
  <si>
    <t>Charlie Burdulis</t>
  </si>
  <si>
    <t>22.41</t>
  </si>
  <si>
    <t>28.27</t>
  </si>
  <si>
    <t>52.03</t>
  </si>
  <si>
    <t>1:02.87</t>
  </si>
  <si>
    <t>1:50.28</t>
  </si>
  <si>
    <t>2:15.06</t>
  </si>
  <si>
    <t>4:32.56</t>
  </si>
  <si>
    <t>4:49.84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</si>
  <si>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</si>
  <si>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</si>
  <si>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</si>
  <si>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</si>
  <si>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</si>
  <si>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</si>
  <si>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</si>
  <si>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</si>
  <si>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</si>
  <si>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</si>
  <si>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</si>
  <si>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</si>
  <si>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</si>
  <si>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</si>
  <si>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</si>
  <si>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</si>
  <si>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</si>
  <si>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</si>
  <si>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</si>
  <si>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</si>
  <si>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</si>
  <si>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</si>
  <si>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</si>
  <si>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</si>
  <si>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</si>
  <si>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</si>
  <si>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</si>
  <si>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Matthew Tripsa</t>
  </si>
  <si>
    <t>22.67</t>
  </si>
  <si>
    <t>26.14</t>
  </si>
  <si>
    <t>50.41</t>
  </si>
  <si>
    <t>57.07</t>
  </si>
  <si>
    <t>1:47.48</t>
  </si>
  <si>
    <t>2:06.13</t>
  </si>
  <si>
    <t>4:26.21</t>
  </si>
  <si>
    <t>4:52.22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</si>
  <si>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</si>
  <si>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</si>
  <si>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</si>
  <si>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</si>
  <si>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</si>
  <si>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</si>
  <si>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</si>
  <si>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</si>
  <si>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</si>
  <si>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</si>
  <si>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31.09</t>
  </si>
  <si>
    <t>36.13</t>
  </si>
  <si>
    <t>1:04.43</t>
  </si>
  <si>
    <t>1:14.73</t>
  </si>
  <si>
    <t>2:27.57</t>
  </si>
  <si>
    <t>2:45.57</t>
  </si>
  <si>
    <t>24.13</t>
  </si>
  <si>
    <t>26.88</t>
  </si>
  <si>
    <t>51.87</t>
  </si>
  <si>
    <t>57.74</t>
  </si>
  <si>
    <t>1:55.25</t>
  </si>
  <si>
    <t>2:11.20</t>
  </si>
  <si>
    <t>56.33</t>
  </si>
  <si>
    <t>2:10.27</t>
  </si>
  <si>
    <t>2:17.24</t>
  </si>
  <si>
    <t>4:36.66</t>
  </si>
  <si>
    <t>4:56.54</t>
  </si>
  <si>
    <t>Austin Cooper</t>
  </si>
  <si>
    <t>19.82</t>
  </si>
  <si>
    <t>24.73</t>
  </si>
  <si>
    <t>27.59</t>
  </si>
  <si>
    <t>51.57</t>
  </si>
  <si>
    <t>1:50.19</t>
  </si>
  <si>
    <t>2:04.95</t>
  </si>
  <si>
    <t>4:23.84</t>
  </si>
  <si>
    <t>4:51.43</t>
  </si>
  <si>
    <t>9:05.91</t>
  </si>
  <si>
    <t>10:14.90</t>
  </si>
  <si>
    <t>17:30.00</t>
  </si>
  <si>
    <t>17:09.97</t>
  </si>
  <si>
    <t>27.20</t>
  </si>
  <si>
    <t>28.66</t>
  </si>
  <si>
    <t>33.55</t>
  </si>
  <si>
    <t>58.12</t>
  </si>
  <si>
    <t>1:08.73</t>
  </si>
  <si>
    <t>2:05.21</t>
  </si>
  <si>
    <t>2:25.18</t>
  </si>
  <si>
    <t>25.11</t>
  </si>
  <si>
    <t>30.22</t>
  </si>
  <si>
    <t>35.70</t>
  </si>
  <si>
    <t>1:03.70</t>
  </si>
  <si>
    <t>1:15.56</t>
  </si>
  <si>
    <t>2:16.58</t>
  </si>
  <si>
    <t>2:44.13</t>
  </si>
  <si>
    <t>28.44</t>
  </si>
  <si>
    <t>31.22</t>
  </si>
  <si>
    <t>1:00.41</t>
  </si>
  <si>
    <t>1:13.62</t>
  </si>
  <si>
    <t>2:16.60</t>
  </si>
  <si>
    <t>2:41.75</t>
  </si>
  <si>
    <t>1:01.92</t>
  </si>
  <si>
    <t>2:04.89</t>
  </si>
  <si>
    <t>2:22.18</t>
  </si>
  <si>
    <t>4:22.74</t>
  </si>
  <si>
    <t>5:09.73</t>
  </si>
  <si>
    <t>Alex Stinson</t>
  </si>
  <si>
    <t>23.18</t>
  </si>
  <si>
    <t>50 S Free</t>
  </si>
  <si>
    <t>31.38</t>
  </si>
  <si>
    <t>26.58</t>
  </si>
  <si>
    <t>49.73</t>
  </si>
  <si>
    <t>1:07.10</t>
  </si>
  <si>
    <t>56.97</t>
  </si>
  <si>
    <t>2:02.27</t>
  </si>
  <si>
    <t>5:22.96</t>
  </si>
  <si>
    <t>4:26.20</t>
  </si>
  <si>
    <t>4:54.83</t>
  </si>
  <si>
    <t>9:08.79</t>
  </si>
  <si>
    <t>10:14.73</t>
  </si>
  <si>
    <t>20:04.27</t>
  </si>
  <si>
    <t>18:33.70</t>
  </si>
  <si>
    <t>27.56</t>
  </si>
  <si>
    <t>50 S Back</t>
  </si>
  <si>
    <t>37.10</t>
  </si>
  <si>
    <t>33.90</t>
  </si>
  <si>
    <t>57.02</t>
  </si>
  <si>
    <t>1:10.38</t>
  </si>
  <si>
    <t>2:05.61</t>
  </si>
  <si>
    <t>2:29.70</t>
  </si>
  <si>
    <t>31.23</t>
  </si>
  <si>
    <t>38.48</t>
  </si>
  <si>
    <t>1:05.15</t>
  </si>
  <si>
    <t>1:21.41</t>
  </si>
  <si>
    <t>2:40.28</t>
  </si>
  <si>
    <t>2:56.13</t>
  </si>
  <si>
    <t>25.69</t>
  </si>
  <si>
    <t>28.76</t>
  </si>
  <si>
    <t>54.32</t>
  </si>
  <si>
    <t>1:01.59</t>
  </si>
  <si>
    <t>2:06.48</t>
  </si>
  <si>
    <t>2:33.34</t>
  </si>
  <si>
    <t>57.29</t>
  </si>
  <si>
    <t>2:05.08</t>
  </si>
  <si>
    <t>2:26.11</t>
  </si>
  <si>
    <t>4:40.39</t>
  </si>
  <si>
    <t>5:19.55</t>
  </si>
  <si>
    <t>Cullan Harding</t>
  </si>
  <si>
    <t>25.39</t>
  </si>
  <si>
    <t>28.37</t>
  </si>
  <si>
    <t>54.60</t>
  </si>
  <si>
    <t>1:54.84</t>
  </si>
  <si>
    <t>2:08.36</t>
  </si>
  <si>
    <t>4:23.71</t>
  </si>
  <si>
    <t>4:57.64</t>
  </si>
  <si>
    <t>9:08.16</t>
  </si>
  <si>
    <t>10:09.91</t>
  </si>
  <si>
    <t>17:37.28</t>
  </si>
  <si>
    <t>17:05.89</t>
  </si>
  <si>
    <t>29.75</t>
  </si>
  <si>
    <t>35.14</t>
  </si>
  <si>
    <t>1:00.69</t>
  </si>
  <si>
    <t>1:10.57</t>
  </si>
  <si>
    <t>2:30.16</t>
  </si>
  <si>
    <t>36.05</t>
  </si>
  <si>
    <t>40.27</t>
  </si>
  <si>
    <t>1:17.84</t>
  </si>
  <si>
    <t>1:26.52</t>
  </si>
  <si>
    <t>2:45.17</t>
  </si>
  <si>
    <t>3:02.05</t>
  </si>
  <si>
    <t>29.77</t>
  </si>
  <si>
    <t>32.63</t>
  </si>
  <si>
    <t>1:05.55</t>
  </si>
  <si>
    <t>1:09.43</t>
  </si>
  <si>
    <t>2:24.40</t>
  </si>
  <si>
    <t>2:50.07</t>
  </si>
  <si>
    <t>1:07.24</t>
  </si>
  <si>
    <t>2:17.99</t>
  </si>
  <si>
    <t>2:35.01</t>
  </si>
  <si>
    <t>4:51.50</t>
  </si>
  <si>
    <t>5:24.87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</si>
  <si>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</si>
  <si>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</si>
  <si>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</si>
  <si>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</si>
  <si>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</si>
  <si>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</si>
  <si>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</si>
  <si>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</si>
  <si>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</si>
  <si>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</si>
  <si>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</si>
  <si>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</si>
  <si>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</si>
  <si>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1:04.52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</si>
  <si>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</si>
  <si>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</si>
  <si>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</si>
  <si>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</si>
  <si>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</si>
  <si>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</si>
  <si>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</si>
  <si>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</si>
  <si>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</si>
  <si>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</si>
  <si>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1:10.94</t>
  </si>
  <si>
    <t>1:03.38</t>
  </si>
  <si>
    <t>2:26.76</t>
  </si>
  <si>
    <t>59.52</t>
  </si>
  <si>
    <t>2:05.49</t>
  </si>
  <si>
    <t>2:34.96</t>
  </si>
  <si>
    <t>2:36.43</t>
  </si>
  <si>
    <t>Connor McCarthy</t>
  </si>
  <si>
    <t>16.50</t>
  </si>
  <si>
    <t>26.43</t>
  </si>
  <si>
    <t>50.74</t>
  </si>
  <si>
    <t>57.48</t>
  </si>
  <si>
    <t>1:50.62</t>
  </si>
  <si>
    <t>2:04.19</t>
  </si>
  <si>
    <t>4:24.88</t>
  </si>
  <si>
    <t>5:05.06</t>
  </si>
  <si>
    <t>10:36.79</t>
  </si>
  <si>
    <t>10:48.01</t>
  </si>
  <si>
    <t>17:24.85</t>
  </si>
  <si>
    <t>17:33.82</t>
  </si>
  <si>
    <t>22.57</t>
  </si>
  <si>
    <t>28.18</t>
  </si>
  <si>
    <t>32.21</t>
  </si>
  <si>
    <t>58.57</t>
  </si>
  <si>
    <t>2:10.35</t>
  </si>
  <si>
    <t>2:36.73</t>
  </si>
  <si>
    <t>26.28</t>
  </si>
  <si>
    <t>32.77</t>
  </si>
  <si>
    <t>39.04</t>
  </si>
  <si>
    <t>1:11.11</t>
  </si>
  <si>
    <t>1:21.89</t>
  </si>
  <si>
    <t>2:41.54</t>
  </si>
  <si>
    <t>2:56.41</t>
  </si>
  <si>
    <t>20.69</t>
  </si>
  <si>
    <t>26.81</t>
  </si>
  <si>
    <t>30.23</t>
  </si>
  <si>
    <t>57.80</t>
  </si>
  <si>
    <t>1:05.45</t>
  </si>
  <si>
    <t>2:11.70</t>
  </si>
  <si>
    <t>2:47.53</t>
  </si>
  <si>
    <t>1:05.13</t>
  </si>
  <si>
    <t>2:12.77</t>
  </si>
  <si>
    <t>2:30.56</t>
  </si>
  <si>
    <t>4:45.60</t>
  </si>
  <si>
    <t>5:31.36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</si>
  <si>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</si>
  <si>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</si>
  <si>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</si>
  <si>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</si>
  <si>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</si>
  <si>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</si>
  <si>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</si>
  <si>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</si>
  <si>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</si>
  <si>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</si>
  <si>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</si>
  <si>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</si>
  <si>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</si>
  <si>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</si>
  <si>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</si>
  <si>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</si>
  <si>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</si>
  <si>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33.02</t>
  </si>
  <si>
    <t>1:00.66</t>
  </si>
  <si>
    <t>1:10.70</t>
  </si>
  <si>
    <t>2:12.28</t>
  </si>
  <si>
    <t>2:40.06</t>
  </si>
  <si>
    <t>25.99</t>
  </si>
  <si>
    <t>30.73</t>
  </si>
  <si>
    <t>56.46</t>
  </si>
  <si>
    <t>1:09.29</t>
  </si>
  <si>
    <t>2:25.16</t>
  </si>
  <si>
    <t>2:45.64</t>
  </si>
  <si>
    <t>1:00.04</t>
  </si>
  <si>
    <t>2:01.34</t>
  </si>
  <si>
    <t>2:27.62</t>
  </si>
  <si>
    <t>4:39.33</t>
  </si>
  <si>
    <t>5:42.19</t>
  </si>
  <si>
    <t>32.83</t>
  </si>
  <si>
    <t>Vlad Roman</t>
  </si>
  <si>
    <t>17.05</t>
  </si>
  <si>
    <t>24.11</t>
  </si>
  <si>
    <t>27.91</t>
  </si>
  <si>
    <t>55.48</t>
  </si>
  <si>
    <t>59.85</t>
  </si>
  <si>
    <t>1:57.14</t>
  </si>
  <si>
    <t>2:08.73</t>
  </si>
  <si>
    <t>4:42.25</t>
  </si>
  <si>
    <t>4:30.29</t>
  </si>
  <si>
    <t>5:10.85</t>
  </si>
  <si>
    <t>9:11.28</t>
  </si>
  <si>
    <t>10:31.22</t>
  </si>
  <si>
    <t>17:57.46</t>
  </si>
  <si>
    <t>17:30.03</t>
  </si>
  <si>
    <t>23.98</t>
  </si>
  <si>
    <t>27.27</t>
  </si>
  <si>
    <t>30.95</t>
  </si>
  <si>
    <t>58.02</t>
  </si>
  <si>
    <t>1:06.07</t>
  </si>
  <si>
    <t>1:04.39</t>
  </si>
  <si>
    <t>2:06.57</t>
  </si>
  <si>
    <t>2:19.58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</si>
  <si>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</si>
  <si>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</si>
  <si>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</si>
  <si>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</si>
  <si>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</si>
  <si>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</si>
  <si>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</si>
  <si>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</si>
  <si>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26.32</t>
  </si>
  <si>
    <t>30.12</t>
  </si>
  <si>
    <t>58.00</t>
  </si>
  <si>
    <t>1:06.31</t>
  </si>
  <si>
    <t>1:03.51</t>
  </si>
  <si>
    <t>2:07.09</t>
  </si>
  <si>
    <t>2:18.02</t>
  </si>
  <si>
    <t>1:04.73</t>
  </si>
  <si>
    <t>2:07.60</t>
  </si>
  <si>
    <t>2:25.47</t>
  </si>
  <si>
    <t>2:19.91</t>
  </si>
  <si>
    <t>4:26.44</t>
  </si>
  <si>
    <t>4:55.28</t>
  </si>
  <si>
    <t>Gavin Conroy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</si>
  <si>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</si>
  <si>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</si>
  <si>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</si>
  <si>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</si>
  <si>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</si>
  <si>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</si>
  <si>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</si>
  <si>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</si>
  <si>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</si>
  <si>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</si>
  <si>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</si>
  <si>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</si>
  <si>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</si>
  <si>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</si>
  <si>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</si>
  <si>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</si>
  <si>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</si>
  <si>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</si>
  <si>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</si>
  <si>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</si>
  <si>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</si>
  <si>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</si>
  <si>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</si>
  <si>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</si>
  <si>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</si>
  <si>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</si>
  <si>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</si>
  <si>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</si>
  <si>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</si>
  <si>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</si>
  <si>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</si>
  <si>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</si>
  <si>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</si>
  <si>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</si>
  <si>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</si>
  <si>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</si>
  <si>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</si>
  <si>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</si>
  <si>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</si>
  <si>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</si>
  <si>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42.89</t>
  </si>
  <si>
    <t>Eddie Anton</t>
  </si>
  <si>
    <t>16.90</t>
  </si>
  <si>
    <t>22.79</t>
  </si>
  <si>
    <t>27.73</t>
  </si>
  <si>
    <t>50.79</t>
  </si>
  <si>
    <t>1:02.92</t>
  </si>
  <si>
    <t>57.99</t>
  </si>
  <si>
    <t>1:50.60</t>
  </si>
  <si>
    <t>2:08.30</t>
  </si>
  <si>
    <t>4:40.86</t>
  </si>
  <si>
    <t>4:41.92</t>
  </si>
  <si>
    <t>5:09.26</t>
  </si>
  <si>
    <t>10:41.89</t>
  </si>
  <si>
    <t>19:09.17</t>
  </si>
  <si>
    <t>18:36.44</t>
  </si>
  <si>
    <t>20.99</t>
  </si>
  <si>
    <t>29.25</t>
  </si>
  <si>
    <t>34.65</t>
  </si>
  <si>
    <t>1:00.54</t>
  </si>
  <si>
    <t>1:12.21</t>
  </si>
  <si>
    <t>2:15.00</t>
  </si>
  <si>
    <t>2:48.13</t>
  </si>
  <si>
    <t>22.99</t>
  </si>
  <si>
    <t>28.06</t>
  </si>
  <si>
    <t>31.84</t>
  </si>
  <si>
    <t>1:00.65</t>
  </si>
  <si>
    <t>1:15.17</t>
  </si>
  <si>
    <t>1:09.80</t>
  </si>
  <si>
    <t>2:13.54</t>
  </si>
  <si>
    <t>2:37.03</t>
  </si>
  <si>
    <t>26.51</t>
  </si>
  <si>
    <t>57.08</t>
  </si>
  <si>
    <t>1:08.64</t>
  </si>
  <si>
    <t>1:10.91</t>
  </si>
  <si>
    <t>2:24.33</t>
  </si>
  <si>
    <t>2:51.70</t>
  </si>
  <si>
    <t>57.76</t>
  </si>
  <si>
    <t>2:06.69</t>
  </si>
  <si>
    <t>2:30.70</t>
  </si>
  <si>
    <t>2:31.77</t>
  </si>
  <si>
    <t>4:41.54</t>
  </si>
  <si>
    <t>5:29.20</t>
  </si>
  <si>
    <t>Ian Russell</t>
  </si>
  <si>
    <t>20.24</t>
  </si>
  <si>
    <t>22.11</t>
  </si>
  <si>
    <t>25.88</t>
  </si>
  <si>
    <t>49.39</t>
  </si>
  <si>
    <t>59.89</t>
  </si>
  <si>
    <t>1:54.08</t>
  </si>
  <si>
    <t>2:18.14</t>
  </si>
  <si>
    <t>5:51.90</t>
  </si>
  <si>
    <t>5:49.94</t>
  </si>
  <si>
    <t>25.60</t>
  </si>
  <si>
    <t>35.56</t>
  </si>
  <si>
    <t>58.86</t>
  </si>
  <si>
    <t>1:13.37</t>
  </si>
  <si>
    <t>2:21.27</t>
  </si>
  <si>
    <t>3:01.92</t>
  </si>
  <si>
    <t>31.49</t>
  </si>
  <si>
    <t>29.98</t>
  </si>
  <si>
    <t>41.16</t>
  </si>
  <si>
    <t>1:04.08</t>
  </si>
  <si>
    <t>1:27.48</t>
  </si>
  <si>
    <t>3:01.18</t>
  </si>
  <si>
    <t>28.97</t>
  </si>
  <si>
    <t>24.49</t>
  </si>
  <si>
    <t>30.32</t>
  </si>
  <si>
    <t>54.55</t>
  </si>
  <si>
    <t>1:05.19</t>
  </si>
  <si>
    <t>55.64</t>
  </si>
  <si>
    <t>2:09.29</t>
  </si>
  <si>
    <t>2:37.19</t>
  </si>
  <si>
    <t>Lucas Shah</t>
  </si>
  <si>
    <t>18.02</t>
  </si>
  <si>
    <t>23.99</t>
  </si>
  <si>
    <t>27.38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</si>
  <si>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</si>
  <si>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</si>
  <si>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</si>
  <si>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</si>
  <si>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</si>
  <si>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</si>
  <si>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</si>
  <si>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</si>
  <si>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</si>
  <si>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</si>
  <si>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</si>
  <si>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</si>
  <si>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36.33</t>
  </si>
  <si>
    <t>1:01.40</t>
  </si>
  <si>
    <t>1:15.60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</si>
  <si>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</si>
  <si>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</si>
  <si>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</si>
  <si>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</si>
  <si>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</si>
  <si>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</si>
  <si>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</si>
  <si>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</si>
  <si>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</si>
  <si>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</si>
  <si>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</si>
  <si>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28.35</t>
  </si>
  <si>
    <t>1:00.89</t>
  </si>
  <si>
    <t>2:02.06</t>
  </si>
  <si>
    <t>2:24.68</t>
  </si>
  <si>
    <t>59.43</t>
  </si>
  <si>
    <t>2:03.90</t>
  </si>
  <si>
    <t>2:24.60</t>
  </si>
  <si>
    <t>4:30.43</t>
  </si>
  <si>
    <t>5:18.63</t>
  </si>
  <si>
    <t>JP Hennaux</t>
  </si>
  <si>
    <t>15.63</t>
  </si>
  <si>
    <t>24.85</t>
  </si>
  <si>
    <t>26.99</t>
  </si>
  <si>
    <t>53.33</t>
  </si>
  <si>
    <t>58.17</t>
  </si>
  <si>
    <t>1:56.95</t>
  </si>
  <si>
    <t>4:31.22</t>
  </si>
  <si>
    <t>5:10.17</t>
  </si>
  <si>
    <t>10:35.34</t>
  </si>
  <si>
    <t>11:04.40</t>
  </si>
  <si>
    <t>18:25.16</t>
  </si>
  <si>
    <t>16.06</t>
  </si>
  <si>
    <t>28.90</t>
  </si>
  <si>
    <t>32.91</t>
  </si>
  <si>
    <t>59.58</t>
  </si>
  <si>
    <t>1:07.52</t>
  </si>
  <si>
    <t>2:08.19</t>
  </si>
  <si>
    <t>2:22.73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</si>
  <si>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</si>
  <si>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</si>
  <si>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</si>
  <si>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</si>
  <si>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</si>
  <si>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</si>
  <si>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</si>
  <si>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</si>
  <si>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30.27</t>
  </si>
  <si>
    <t>58.90</t>
  </si>
  <si>
    <t>1:03.50</t>
  </si>
  <si>
    <t>2:08.08</t>
  </si>
  <si>
    <t>1:08.36</t>
  </si>
  <si>
    <t>2:12.33</t>
  </si>
  <si>
    <t>2:35.25</t>
  </si>
  <si>
    <t>5:37.54</t>
  </si>
  <si>
    <t>Roger Philipp</t>
  </si>
  <si>
    <t>23.59</t>
  </si>
  <si>
    <t>28.73</t>
  </si>
  <si>
    <t>27.22</t>
  </si>
  <si>
    <t>51.00</t>
  </si>
  <si>
    <t>59.37</t>
  </si>
  <si>
    <t>1:49.93</t>
  </si>
  <si>
    <t>2:10.83</t>
  </si>
  <si>
    <t>4:47.71</t>
  </si>
  <si>
    <t>5:07.82</t>
  </si>
  <si>
    <t>9:55.79</t>
  </si>
  <si>
    <t>10:55.29</t>
  </si>
  <si>
    <t>20:23.63</t>
  </si>
  <si>
    <t>17:59.97</t>
  </si>
  <si>
    <t>30.75</t>
  </si>
  <si>
    <t>37.27</t>
  </si>
  <si>
    <t>1:03.64</t>
  </si>
  <si>
    <t>1:18.38</t>
  </si>
  <si>
    <t>2:23.54</t>
  </si>
  <si>
    <t>2:50.00</t>
  </si>
  <si>
    <t>24.28</t>
  </si>
  <si>
    <t>34.59</t>
  </si>
  <si>
    <t>44.41</t>
  </si>
  <si>
    <t>1:15.89</t>
  </si>
  <si>
    <t>1:36.17</t>
  </si>
  <si>
    <t>2:55.30</t>
  </si>
  <si>
    <t>3:28.69</t>
  </si>
  <si>
    <t>18.77</t>
  </si>
  <si>
    <t>25.80</t>
  </si>
  <si>
    <t>29.78</t>
  </si>
  <si>
    <t>54.97</t>
  </si>
  <si>
    <t>1:17.38</t>
  </si>
  <si>
    <t>1:03.96</t>
  </si>
  <si>
    <t>2:01.39</t>
  </si>
  <si>
    <t>2:28.86</t>
  </si>
  <si>
    <t>1:04.05</t>
  </si>
  <si>
    <t>2:39.06</t>
  </si>
  <si>
    <t>5:01.41</t>
  </si>
  <si>
    <t>5:43.27</t>
  </si>
  <si>
    <t>Neil Hart</t>
  </si>
  <si>
    <t>27.57</t>
  </si>
  <si>
    <t>50.67</t>
  </si>
  <si>
    <t>58.37</t>
  </si>
  <si>
    <t>1:56.19</t>
  </si>
  <si>
    <t>2:10.67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</si>
  <si>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</si>
  <si>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</si>
  <si>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</si>
  <si>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</si>
  <si>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</si>
  <si>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</si>
  <si>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</si>
  <si>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</si>
  <si>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</si>
  <si>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22.64</t>
  </si>
  <si>
    <t>31.42</t>
  </si>
  <si>
    <t>1:06.46</t>
  </si>
  <si>
    <t>1:22.95</t>
  </si>
  <si>
    <t>2:23.51</t>
  </si>
  <si>
    <t>3:03.64</t>
  </si>
  <si>
    <t>19.69</t>
  </si>
  <si>
    <t>25.90</t>
  </si>
  <si>
    <t>29.74</t>
  </si>
  <si>
    <t>56.14</t>
  </si>
  <si>
    <t>1:04.38</t>
  </si>
  <si>
    <t>2:17.73</t>
  </si>
  <si>
    <t>2:50.89</t>
  </si>
  <si>
    <t>2:04.43</t>
  </si>
  <si>
    <t>2:30.18</t>
  </si>
  <si>
    <t>4:41.26</t>
  </si>
  <si>
    <t>5:22.54</t>
  </si>
  <si>
    <t>Luke Sondee</t>
  </si>
  <si>
    <t>22.08</t>
  </si>
  <si>
    <t>24.58</t>
  </si>
  <si>
    <t>28.48</t>
  </si>
  <si>
    <t>53.88</t>
  </si>
  <si>
    <t>1:02.08</t>
  </si>
  <si>
    <t>1:54.10</t>
  </si>
  <si>
    <t>2:12.63</t>
  </si>
  <si>
    <t>4:34.98</t>
  </si>
  <si>
    <t>4:59.37</t>
  </si>
  <si>
    <t>9:28.89</t>
  </si>
  <si>
    <t>10:30.06</t>
  </si>
  <si>
    <t>24.33</t>
  </si>
  <si>
    <t>35.12</t>
  </si>
  <si>
    <t>1:04.19</t>
  </si>
  <si>
    <t>1:12.85</t>
  </si>
  <si>
    <t>2:17.30</t>
  </si>
  <si>
    <t>2:33.12</t>
  </si>
  <si>
    <t>30.94</t>
  </si>
  <si>
    <t>35.49</t>
  </si>
  <si>
    <t>38.38</t>
  </si>
  <si>
    <t>1:18.17</t>
  </si>
  <si>
    <t>1:22.04</t>
  </si>
  <si>
    <t>2:49.22</t>
  </si>
  <si>
    <t>2:55.18</t>
  </si>
  <si>
    <t>28.10</t>
  </si>
  <si>
    <t>31.29</t>
  </si>
  <si>
    <t>1:01.02</t>
  </si>
  <si>
    <t>1:08.91</t>
  </si>
  <si>
    <t>2:20.47</t>
  </si>
  <si>
    <t>2:49.70</t>
  </si>
  <si>
    <t>1:02.38</t>
  </si>
  <si>
    <t>2:16.29</t>
  </si>
  <si>
    <t>2:32.19</t>
  </si>
  <si>
    <t>4:36.67</t>
  </si>
  <si>
    <t>5:19.52</t>
  </si>
  <si>
    <t>Cole Sasser</t>
  </si>
  <si>
    <t>23.86</t>
  </si>
  <si>
    <t>51.73</t>
  </si>
  <si>
    <t>57.75</t>
  </si>
  <si>
    <t>1:54.38</t>
  </si>
  <si>
    <t>2:12.00</t>
  </si>
  <si>
    <t>4:51.07</t>
  </si>
  <si>
    <t>5:25.99</t>
  </si>
  <si>
    <t>11:29.16</t>
  </si>
  <si>
    <t>21:05.71</t>
  </si>
  <si>
    <t>21:13.34</t>
  </si>
  <si>
    <t>30.76</t>
  </si>
  <si>
    <t>35.94</t>
  </si>
  <si>
    <t>1:02.73</t>
  </si>
  <si>
    <t>1:12.47</t>
  </si>
  <si>
    <t>2:16.51</t>
  </si>
  <si>
    <t>2:38.93</t>
  </si>
  <si>
    <t>31.31</t>
  </si>
  <si>
    <t>37.09</t>
  </si>
  <si>
    <t>1:08.33</t>
  </si>
  <si>
    <t>1:18.86</t>
  </si>
  <si>
    <t>2:26.85</t>
  </si>
  <si>
    <t>2:52.51</t>
  </si>
  <si>
    <t>28.01</t>
  </si>
  <si>
    <t>31.40</t>
  </si>
  <si>
    <t>58.84</t>
  </si>
  <si>
    <t>1:07.02</t>
  </si>
  <si>
    <t>2:10.60</t>
  </si>
  <si>
    <t>2:20.85</t>
  </si>
  <si>
    <t>1:04.12</t>
  </si>
  <si>
    <t>2:09.50</t>
  </si>
  <si>
    <t>2:30.09</t>
  </si>
  <si>
    <t>4:36.22</t>
  </si>
  <si>
    <t>5:26.58</t>
  </si>
  <si>
    <t>Jack Hines</t>
  </si>
  <si>
    <t>20.23</t>
  </si>
  <si>
    <t>29.33</t>
  </si>
  <si>
    <t>56.91</t>
  </si>
  <si>
    <t>1:03.01</t>
  </si>
  <si>
    <t>2:02.90</t>
  </si>
  <si>
    <t>2:13.10</t>
  </si>
  <si>
    <t>4:36.49</t>
  </si>
  <si>
    <t>5:26.05</t>
  </si>
  <si>
    <t>9:41.53</t>
  </si>
  <si>
    <t>11:05.74</t>
  </si>
  <si>
    <t>18:18.36</t>
  </si>
  <si>
    <t>18:31.71</t>
  </si>
  <si>
    <t>31.90</t>
  </si>
  <si>
    <t>35.71</t>
  </si>
  <si>
    <t>1:05.63</t>
  </si>
  <si>
    <t>1:13.46</t>
  </si>
  <si>
    <t>2:21.12</t>
  </si>
  <si>
    <t>2:39.28</t>
  </si>
  <si>
    <t>34.85</t>
  </si>
  <si>
    <t>39.62</t>
  </si>
  <si>
    <t>1:13.50</t>
  </si>
  <si>
    <t>1:23.29</t>
  </si>
  <si>
    <t>2:34.37</t>
  </si>
  <si>
    <t>2:55.00</t>
  </si>
  <si>
    <t>32.40</t>
  </si>
  <si>
    <t>35.03</t>
  </si>
  <si>
    <t>1:14.86</t>
  </si>
  <si>
    <t>2:37.85</t>
  </si>
  <si>
    <t>1:11.89</t>
  </si>
  <si>
    <t>2:22.24</t>
  </si>
  <si>
    <t>2:35.47</t>
  </si>
  <si>
    <t>4:52.05</t>
  </si>
  <si>
    <t>5:32.80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</si>
  <si>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</si>
  <si>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</si>
  <si>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</si>
  <si>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</si>
  <si>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</si>
  <si>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</si>
  <si>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</si>
  <si>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</si>
  <si>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</si>
  <si>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</si>
  <si>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</si>
  <si>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</si>
  <si>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</si>
  <si>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1:13.27</t>
  </si>
  <si>
    <t>2:28.22</t>
  </si>
  <si>
    <t>2:45.61</t>
  </si>
  <si>
    <t>32.90</t>
  </si>
  <si>
    <t>38.22</t>
  </si>
  <si>
    <t>1:09.35</t>
  </si>
  <si>
    <t>1:20.58</t>
  </si>
  <si>
    <t>2:22.07</t>
  </si>
  <si>
    <t>3:06.80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</si>
  <si>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</si>
  <si>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</si>
  <si>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</si>
  <si>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</si>
  <si>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</si>
  <si>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</si>
  <si>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</si>
  <si>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</si>
  <si>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Cooper Clair</t>
  </si>
  <si>
    <t>24.63</t>
  </si>
  <si>
    <t>27.79</t>
  </si>
  <si>
    <t>54.57</t>
  </si>
  <si>
    <t>1:00.77</t>
  </si>
  <si>
    <t>1:58.86</t>
  </si>
  <si>
    <t>2:13.47</t>
  </si>
  <si>
    <t>4:58.18</t>
  </si>
  <si>
    <t>5:28.06</t>
  </si>
  <si>
    <t>11:19.98</t>
  </si>
  <si>
    <t>35.96</t>
  </si>
  <si>
    <t>1:06.93</t>
  </si>
  <si>
    <t>1:13.56</t>
  </si>
  <si>
    <t>2:22.32</t>
  </si>
  <si>
    <t>2:43.71</t>
  </si>
  <si>
    <t>35.60</t>
  </si>
  <si>
    <t>34.93</t>
  </si>
  <si>
    <t>41.96</t>
  </si>
  <si>
    <t>1:27.55</t>
  </si>
  <si>
    <t>2:42.79</t>
  </si>
  <si>
    <t>3:05.94</t>
  </si>
  <si>
    <t>21.17</t>
  </si>
  <si>
    <t>26.15</t>
  </si>
  <si>
    <t>55.54</t>
  </si>
  <si>
    <t>1:02.20</t>
  </si>
  <si>
    <t>2:01.80</t>
  </si>
  <si>
    <t>2:20.48</t>
  </si>
  <si>
    <t>1:03.09</t>
  </si>
  <si>
    <t>2:15.40</t>
  </si>
  <si>
    <t>2:29.87</t>
  </si>
  <si>
    <t>4:42.80</t>
  </si>
  <si>
    <t>5:19.39</t>
  </si>
  <si>
    <t>Logan Berkenfield</t>
  </si>
  <si>
    <t>25.68</t>
  </si>
  <si>
    <t>56.94</t>
  </si>
  <si>
    <t>1:07.36</t>
  </si>
  <si>
    <t>2:07.66</t>
  </si>
  <si>
    <t>2:32.22</t>
  </si>
  <si>
    <t>5:15.82</t>
  </si>
  <si>
    <t>5:55.17</t>
  </si>
  <si>
    <t>34.72</t>
  </si>
  <si>
    <t>46.87</t>
  </si>
  <si>
    <t>1:15.05</t>
  </si>
  <si>
    <t>1:36.43</t>
  </si>
  <si>
    <t>2:43.67</t>
  </si>
  <si>
    <t>3:24.41</t>
  </si>
  <si>
    <t>30.31</t>
  </si>
  <si>
    <t>1:03.63</t>
  </si>
  <si>
    <t>1:13.25</t>
  </si>
  <si>
    <t>2:20.27</t>
  </si>
  <si>
    <t>2:43.02</t>
  </si>
  <si>
    <t>27.54</t>
  </si>
  <si>
    <t>36.00</t>
  </si>
  <si>
    <t>59.87</t>
  </si>
  <si>
    <t>1:14.30</t>
  </si>
  <si>
    <t>1:04.54</t>
  </si>
  <si>
    <t>2:25.90</t>
  </si>
  <si>
    <t>2:59.32</t>
  </si>
  <si>
    <t>5:06.51</t>
  </si>
  <si>
    <t>6:26.80</t>
  </si>
  <si>
    <t>Miles Riggall</t>
  </si>
  <si>
    <t>27.51</t>
  </si>
  <si>
    <t>53.25</t>
  </si>
  <si>
    <t>1:01.34</t>
  </si>
  <si>
    <t>1:59.86</t>
  </si>
  <si>
    <t>2:15.26</t>
  </si>
  <si>
    <t>5:01.96</t>
  </si>
  <si>
    <t>5:24.42</t>
  </si>
  <si>
    <t>12:09.33</t>
  </si>
  <si>
    <t>32.37</t>
  </si>
  <si>
    <t>57.17</t>
  </si>
  <si>
    <t>2:06.97</t>
  </si>
  <si>
    <t>2:27.23</t>
  </si>
  <si>
    <t>36.18</t>
  </si>
  <si>
    <t>1:07.81</t>
  </si>
  <si>
    <t>1:18.64</t>
  </si>
  <si>
    <t>2:32.67</t>
  </si>
  <si>
    <t>3:01.01</t>
  </si>
  <si>
    <t>32.10</t>
  </si>
  <si>
    <t>1:01.58</t>
  </si>
  <si>
    <t>1:19.49</t>
  </si>
  <si>
    <t>2:42.72</t>
  </si>
  <si>
    <t>1:02.32</t>
  </si>
  <si>
    <t>2:11.54</t>
  </si>
  <si>
    <t>2:33.74</t>
  </si>
  <si>
    <t>5:02.61</t>
  </si>
  <si>
    <t>6:30.75</t>
  </si>
  <si>
    <t>Connor Woolley</t>
  </si>
  <si>
    <t>25.16</t>
  </si>
  <si>
    <t>33.59</t>
  </si>
  <si>
    <t>54.64</t>
  </si>
  <si>
    <t>1:09.44</t>
  </si>
  <si>
    <t>2:01.57</t>
  </si>
  <si>
    <t>6:13.37</t>
  </si>
  <si>
    <t>6:54.46</t>
  </si>
  <si>
    <t>1:06.27</t>
  </si>
  <si>
    <t>2:23.46</t>
  </si>
  <si>
    <t>3:11.29</t>
  </si>
  <si>
    <t>43.18</t>
  </si>
  <si>
    <t>1:06.78</t>
  </si>
  <si>
    <t>1:31.85</t>
  </si>
  <si>
    <t>2:26.14</t>
  </si>
  <si>
    <t>29.63</t>
  </si>
  <si>
    <t>1:07.35</t>
  </si>
  <si>
    <t>1:04.95</t>
  </si>
  <si>
    <t>2:15.41</t>
  </si>
  <si>
    <t>2:58.06</t>
  </si>
  <si>
    <t>Logan Beale</t>
  </si>
  <si>
    <t>18.94</t>
  </si>
  <si>
    <t>27.60</t>
  </si>
  <si>
    <t>31.53</t>
  </si>
  <si>
    <t>58.99</t>
  </si>
  <si>
    <t>1:06.43</t>
  </si>
  <si>
    <t>2:06.79</t>
  </si>
  <si>
    <t>2:20.78</t>
  </si>
  <si>
    <t>4:55.77</t>
  </si>
  <si>
    <t>5:34.45</t>
  </si>
  <si>
    <t>10:12.29</t>
  </si>
  <si>
    <t>12:11.78</t>
  </si>
  <si>
    <t>21:07.58</t>
  </si>
  <si>
    <t>20:33.01</t>
  </si>
  <si>
    <t>23.05</t>
  </si>
  <si>
    <t>31.63</t>
  </si>
  <si>
    <t>36.38</t>
  </si>
  <si>
    <t>1:05.01</t>
  </si>
  <si>
    <t>1:14.63</t>
  </si>
  <si>
    <t>2:21.41</t>
  </si>
  <si>
    <t>2:39.39</t>
  </si>
  <si>
    <t>30.40</t>
  </si>
  <si>
    <t>37.22</t>
  </si>
  <si>
    <t>41.76</t>
  </si>
  <si>
    <t>1:18.15</t>
  </si>
  <si>
    <t>1:28.78</t>
  </si>
  <si>
    <t>2:59.06</t>
  </si>
  <si>
    <t>3:08.14</t>
  </si>
  <si>
    <t>30.18</t>
  </si>
  <si>
    <t>33.38</t>
  </si>
  <si>
    <t>1:13.11</t>
  </si>
  <si>
    <t>2:33.39</t>
  </si>
  <si>
    <t>1:13.28</t>
  </si>
  <si>
    <t>2:16.48</t>
  </si>
  <si>
    <t>2:35.65</t>
  </si>
  <si>
    <t>4:55.85</t>
  </si>
  <si>
    <t>5:26.92</t>
  </si>
  <si>
    <t>Ethan Guenther</t>
  </si>
  <si>
    <t>27.34</t>
  </si>
  <si>
    <t>56.70</t>
  </si>
  <si>
    <t>1:03.24</t>
  </si>
  <si>
    <t>2:03.66</t>
  </si>
  <si>
    <t>2:20.76</t>
  </si>
  <si>
    <t>5:01.17</t>
  </si>
  <si>
    <t>5:33.87</t>
  </si>
  <si>
    <t>10:47.16</t>
  </si>
  <si>
    <t>11:54.46</t>
  </si>
  <si>
    <t>19:47.53</t>
  </si>
  <si>
    <t>20:18.74</t>
  </si>
  <si>
    <t>31.60</t>
  </si>
  <si>
    <t>35.48</t>
  </si>
  <si>
    <t>1:03.25</t>
  </si>
  <si>
    <t>1:12.53</t>
  </si>
  <si>
    <t>2:15.69</t>
  </si>
  <si>
    <t>2:45.16</t>
  </si>
  <si>
    <t>30.47</t>
  </si>
  <si>
    <t>35.51</t>
  </si>
  <si>
    <t>38.12</t>
  </si>
  <si>
    <t>1:14.87</t>
  </si>
  <si>
    <t>1:24.30</t>
  </si>
  <si>
    <t>2:39.33</t>
  </si>
  <si>
    <t>3:05.30</t>
  </si>
  <si>
    <t>28.02</t>
  </si>
  <si>
    <t>29.81</t>
  </si>
  <si>
    <t>1:02.80</t>
  </si>
  <si>
    <t>1:09.82</t>
  </si>
  <si>
    <t>2:14.95</t>
  </si>
  <si>
    <t>2:31.18</t>
  </si>
  <si>
    <t>1:06.69</t>
  </si>
  <si>
    <t>2:15.46</t>
  </si>
  <si>
    <t>2:35.52</t>
  </si>
  <si>
    <t>4:52.85</t>
  </si>
  <si>
    <t>5:30.84</t>
  </si>
  <si>
    <t>Jaxson Vujic</t>
  </si>
  <si>
    <t>25.18</t>
  </si>
  <si>
    <t>28.81</t>
  </si>
  <si>
    <t>54.70</t>
  </si>
  <si>
    <t>1:03.05</t>
  </si>
  <si>
    <t>1:59.71</t>
  </si>
  <si>
    <t>2:20.13</t>
  </si>
  <si>
    <t>5:11.59</t>
  </si>
  <si>
    <t>6:55.88</t>
  </si>
  <si>
    <t>12:18.16</t>
  </si>
  <si>
    <t>31.67</t>
  </si>
  <si>
    <t>37.49</t>
  </si>
  <si>
    <t>1:05.98</t>
  </si>
  <si>
    <t>1:17.12</t>
  </si>
  <si>
    <t>2:49.82</t>
  </si>
  <si>
    <t>32.04</t>
  </si>
  <si>
    <t>38.21</t>
  </si>
  <si>
    <t>1:07.91</t>
  </si>
  <si>
    <t>1:21.84</t>
  </si>
  <si>
    <t>2:31.94</t>
  </si>
  <si>
    <t>2:57.75</t>
  </si>
  <si>
    <t>27.55</t>
  </si>
  <si>
    <t>32.27</t>
  </si>
  <si>
    <t>58.30</t>
  </si>
  <si>
    <t>1:08.26</t>
  </si>
  <si>
    <t>2:29.51</t>
  </si>
  <si>
    <t>2:57.09</t>
  </si>
  <si>
    <t>2:14.17</t>
  </si>
  <si>
    <t>5:09.40</t>
  </si>
  <si>
    <t>6:05.73</t>
  </si>
  <si>
    <t>Andrew Velazquez</t>
  </si>
  <si>
    <t>19.33</t>
  </si>
  <si>
    <t>25.52</t>
  </si>
  <si>
    <t>55.71</t>
  </si>
  <si>
    <t>1:04.89</t>
  </si>
  <si>
    <t>2:09.43</t>
  </si>
  <si>
    <t>2:27.80</t>
  </si>
  <si>
    <t>5:19.69</t>
  </si>
  <si>
    <t>5:53.45</t>
  </si>
  <si>
    <t>12:24.16</t>
  </si>
  <si>
    <t>22.63</t>
  </si>
  <si>
    <t>29.48</t>
  </si>
  <si>
    <t>35.36</t>
  </si>
  <si>
    <t>1:12.33</t>
  </si>
  <si>
    <t>2:19.20</t>
  </si>
  <si>
    <t>2:36.52</t>
  </si>
  <si>
    <t>35.62</t>
  </si>
  <si>
    <t>43.62</t>
  </si>
  <si>
    <t>1:32.41</t>
  </si>
  <si>
    <t>2:48.12</t>
  </si>
  <si>
    <t>3:17.06</t>
  </si>
  <si>
    <t>24.47</t>
  </si>
  <si>
    <t>27.85</t>
  </si>
  <si>
    <t>30.78</t>
  </si>
  <si>
    <t>1:02.41</t>
  </si>
  <si>
    <t>1:13.82</t>
  </si>
  <si>
    <t>2:43.84</t>
  </si>
  <si>
    <t>3:05.31</t>
  </si>
  <si>
    <t>2:20.74</t>
  </si>
  <si>
    <t>2:38.90</t>
  </si>
  <si>
    <t>5:10.08</t>
  </si>
  <si>
    <t>6:23.51</t>
  </si>
  <si>
    <t>Evan Mason</t>
  </si>
  <si>
    <t>29.43</t>
  </si>
  <si>
    <t>54.36</t>
  </si>
  <si>
    <t>1:06.88</t>
  </si>
  <si>
    <t>2:08.09</t>
  </si>
  <si>
    <t>6:26.90</t>
  </si>
  <si>
    <t>29.15</t>
  </si>
  <si>
    <t>36.76</t>
  </si>
  <si>
    <t>1:16.77</t>
  </si>
  <si>
    <t>2:20.70</t>
  </si>
  <si>
    <t>23.91</t>
  </si>
  <si>
    <t>33.79</t>
  </si>
  <si>
    <t>41.66</t>
  </si>
  <si>
    <t>2:57.91</t>
  </si>
  <si>
    <t>28.94</t>
  </si>
  <si>
    <t>1:06.62</t>
  </si>
  <si>
    <t>1:13.87</t>
  </si>
  <si>
    <t>2:27.09</t>
  </si>
  <si>
    <t>Clarke Neace</t>
  </si>
  <si>
    <t>16.39</t>
  </si>
  <si>
    <t>23.95</t>
  </si>
  <si>
    <t>27.40</t>
  </si>
  <si>
    <t>51.41</t>
  </si>
  <si>
    <t>57.59</t>
  </si>
  <si>
    <t>1:48.14</t>
  </si>
  <si>
    <t>2:01.75</t>
  </si>
  <si>
    <t>4:14.88</t>
  </si>
  <si>
    <t>4:49.02</t>
  </si>
  <si>
    <t>8:50.08</t>
  </si>
  <si>
    <t>9:53.18</t>
  </si>
  <si>
    <t>17:03.91</t>
  </si>
  <si>
    <t>16:43.62</t>
  </si>
  <si>
    <t>19.34</t>
  </si>
  <si>
    <t>27.48</t>
  </si>
  <si>
    <t>55.81</t>
  </si>
  <si>
    <t>1:02.72</t>
  </si>
  <si>
    <t>1:58.82</t>
  </si>
  <si>
    <t>2:16.63</t>
  </si>
  <si>
    <t>34.28</t>
  </si>
  <si>
    <t>40.85</t>
  </si>
  <si>
    <t>1:11.76</t>
  </si>
  <si>
    <t>1:26.00</t>
  </si>
  <si>
    <t>2:39.03</t>
  </si>
  <si>
    <t>3:10.00</t>
  </si>
  <si>
    <t>27.18</t>
  </si>
  <si>
    <t>29.94</t>
  </si>
  <si>
    <t>2:06.71</t>
  </si>
  <si>
    <t>2:27.11</t>
  </si>
  <si>
    <t>1:01.18</t>
  </si>
  <si>
    <t>2:07.51</t>
  </si>
  <si>
    <t>2:26.98</t>
  </si>
  <si>
    <t>4:22.55</t>
  </si>
  <si>
    <t>5:04.83</t>
  </si>
  <si>
    <t>Sophia Pero</t>
  </si>
  <si>
    <t>17.07</t>
  </si>
  <si>
    <t>51.33</t>
  </si>
  <si>
    <t>58.72</t>
  </si>
  <si>
    <t>1:49.61</t>
  </si>
  <si>
    <t>4:33.45</t>
  </si>
  <si>
    <t>5:11.51</t>
  </si>
  <si>
    <t>9:29.99</t>
  </si>
  <si>
    <t>11:07.94</t>
  </si>
  <si>
    <t>19:06.85</t>
  </si>
  <si>
    <t>19:29.53</t>
  </si>
  <si>
    <t>22.45</t>
  </si>
  <si>
    <t>26.74</t>
  </si>
  <si>
    <t>32.15</t>
  </si>
  <si>
    <t>57.78</t>
  </si>
  <si>
    <t>1:07.01</t>
  </si>
  <si>
    <t>2:06.27</t>
  </si>
  <si>
    <t>2:25.50</t>
  </si>
  <si>
    <t>25.58</t>
  </si>
  <si>
    <t>35.08</t>
  </si>
  <si>
    <t>37.96</t>
  </si>
  <si>
    <t>1:13.15</t>
  </si>
  <si>
    <t>1:19.34</t>
  </si>
  <si>
    <t>2:38.51</t>
  </si>
  <si>
    <t>2:52.39</t>
  </si>
  <si>
    <t>23.35</t>
  </si>
  <si>
    <t>25.47</t>
  </si>
  <si>
    <t>28.71</t>
  </si>
  <si>
    <t>55.04</t>
  </si>
  <si>
    <t>1:02.27</t>
  </si>
  <si>
    <t>2:18.53</t>
  </si>
  <si>
    <t>57.96</t>
  </si>
  <si>
    <t>2:04.74</t>
  </si>
  <si>
    <t>2:23.72</t>
  </si>
  <si>
    <t>4:31.93</t>
  </si>
  <si>
    <t>5:05.81</t>
  </si>
  <si>
    <t>Bree Smith</t>
  </si>
  <si>
    <t>15.82</t>
  </si>
  <si>
    <t>26.17</t>
  </si>
  <si>
    <t>57.23</t>
  </si>
  <si>
    <t>1:50.24</t>
  </si>
  <si>
    <t>2:06.49</t>
  </si>
  <si>
    <t>4:36.34</t>
  </si>
  <si>
    <t>5:04.51</t>
  </si>
  <si>
    <t>9:33.59</t>
  </si>
  <si>
    <t>10:30.88</t>
  </si>
  <si>
    <t>18:13.08</t>
  </si>
  <si>
    <t>17:55.38</t>
  </si>
  <si>
    <t>19.14</t>
  </si>
  <si>
    <t>29.54</t>
  </si>
  <si>
    <t>32.41</t>
  </si>
  <si>
    <t>1:00.81</t>
  </si>
  <si>
    <t>1:06.48</t>
  </si>
  <si>
    <t>2:05.28</t>
  </si>
  <si>
    <t>2:27.44</t>
  </si>
  <si>
    <t>40.13</t>
  </si>
  <si>
    <t>36.67</t>
  </si>
  <si>
    <t>40.08</t>
  </si>
  <si>
    <t>1:24.62</t>
  </si>
  <si>
    <t>2:49.14</t>
  </si>
  <si>
    <t>3:19.18</t>
  </si>
  <si>
    <t>17.99</t>
  </si>
  <si>
    <t>28.41</t>
  </si>
  <si>
    <t>57.16</t>
  </si>
  <si>
    <t>1:04.64</t>
  </si>
  <si>
    <t>2:16.52</t>
  </si>
  <si>
    <t>2:32.14</t>
  </si>
  <si>
    <t>1:00.60</t>
  </si>
  <si>
    <t>2:10.77</t>
  </si>
  <si>
    <t>4:42.11</t>
  </si>
  <si>
    <t>5:20.06</t>
  </si>
  <si>
    <t>Grace McCarthy</t>
  </si>
  <si>
    <t>16.89</t>
  </si>
  <si>
    <t>23.70</t>
  </si>
  <si>
    <t>26.36</t>
  </si>
  <si>
    <t>59.05</t>
  </si>
  <si>
    <t>1:55.91</t>
  </si>
  <si>
    <t>4:49.45</t>
  </si>
  <si>
    <t>5:35.83</t>
  </si>
  <si>
    <t>10:40.52</t>
  </si>
  <si>
    <t>11:44.13</t>
  </si>
  <si>
    <t>19:36.18</t>
  </si>
  <si>
    <t>20.00</t>
  </si>
  <si>
    <t>1:10.10</t>
  </si>
  <si>
    <t>2:16.38</t>
  </si>
  <si>
    <t>2:31.53</t>
  </si>
  <si>
    <t>23.96</t>
  </si>
  <si>
    <t>35.39</t>
  </si>
  <si>
    <t>1:05.12</t>
  </si>
  <si>
    <t>1:15.69</t>
  </si>
  <si>
    <t>2:24.75</t>
  </si>
  <si>
    <t>2:49.64</t>
  </si>
  <si>
    <t>22.86</t>
  </si>
  <si>
    <t>28.89</t>
  </si>
  <si>
    <t>30.38</t>
  </si>
  <si>
    <t>1:01.32</t>
  </si>
  <si>
    <t>1:06.21</t>
  </si>
  <si>
    <t>2:24.34</t>
  </si>
  <si>
    <t>2:38.62</t>
  </si>
  <si>
    <t>58.74</t>
  </si>
  <si>
    <t>2:27.03</t>
  </si>
  <si>
    <t>4:33.56</t>
  </si>
  <si>
    <t>5:12.57</t>
  </si>
  <si>
    <t>Abbey Cronin</t>
  </si>
  <si>
    <t>17.32</t>
  </si>
  <si>
    <t>24.39</t>
  </si>
  <si>
    <t>52.65</t>
  </si>
  <si>
    <t>1:04.74</t>
  </si>
  <si>
    <t>1:00.62</t>
  </si>
  <si>
    <t>1:55.15</t>
  </si>
  <si>
    <t>2:21.21</t>
  </si>
  <si>
    <t>2:14.96</t>
  </si>
  <si>
    <t>5:25.65</t>
  </si>
  <si>
    <t>10:02.07</t>
  </si>
  <si>
    <t>11:38.39</t>
  </si>
  <si>
    <t>19:29.77</t>
  </si>
  <si>
    <t>26.39</t>
  </si>
  <si>
    <t>26.85</t>
  </si>
  <si>
    <t>30.57</t>
  </si>
  <si>
    <t>55.78</t>
  </si>
  <si>
    <t>1:09.37</t>
  </si>
  <si>
    <t>1:06.00</t>
  </si>
  <si>
    <t>2:00.90</t>
  </si>
  <si>
    <t>2:19.68</t>
  </si>
  <si>
    <t>27.99</t>
  </si>
  <si>
    <t>31.95</t>
  </si>
  <si>
    <t>38.05</t>
  </si>
  <si>
    <t>1:08.97</t>
  </si>
  <si>
    <t>1:24.31</t>
  </si>
  <si>
    <t>1:21.19</t>
  </si>
  <si>
    <t>2:38.15</t>
  </si>
  <si>
    <t>2:56.23</t>
  </si>
  <si>
    <t>20.62</t>
  </si>
  <si>
    <t>30.09</t>
  </si>
  <si>
    <t>58.54</t>
  </si>
  <si>
    <t>1:09.49</t>
  </si>
  <si>
    <t>1:05.92</t>
  </si>
  <si>
    <t>2:20.87</t>
  </si>
  <si>
    <t>2:27.75</t>
  </si>
  <si>
    <t>1:00.37</t>
  </si>
  <si>
    <t>2:08.45</t>
  </si>
  <si>
    <t>2:39.07</t>
  </si>
  <si>
    <t>2:28.55</t>
  </si>
  <si>
    <t>4:30.30</t>
  </si>
  <si>
    <t>5:12.81</t>
  </si>
  <si>
    <t>Amelia Amadio</t>
  </si>
  <si>
    <t>24.53</t>
  </si>
  <si>
    <t>29.88</t>
  </si>
  <si>
    <t>27.74</t>
  </si>
  <si>
    <t>51.75</t>
  </si>
  <si>
    <t>58.83</t>
  </si>
  <si>
    <t>1:52.21</t>
  </si>
  <si>
    <t>4:41.30</t>
  </si>
  <si>
    <t>5:07.41</t>
  </si>
  <si>
    <t>10:15.95</t>
  </si>
  <si>
    <t>10:44.60</t>
  </si>
  <si>
    <t>20:15.55</t>
  </si>
  <si>
    <t>36.45</t>
  </si>
  <si>
    <t>32.65</t>
  </si>
  <si>
    <t>59.68</t>
  </si>
  <si>
    <t>1:13.95</t>
  </si>
  <si>
    <t>1:07.09</t>
  </si>
  <si>
    <t>2:12.44</t>
  </si>
  <si>
    <t>2:25.73</t>
  </si>
  <si>
    <t>36.96</t>
  </si>
  <si>
    <t>43.02</t>
  </si>
  <si>
    <t>1:17.17</t>
  </si>
  <si>
    <t>2:50.67</t>
  </si>
  <si>
    <t>3:14.83</t>
  </si>
  <si>
    <t>27.47</t>
  </si>
  <si>
    <t>34.25</t>
  </si>
  <si>
    <t>31.88</t>
  </si>
  <si>
    <t>1:12.88</t>
  </si>
  <si>
    <t>1:08.57</t>
  </si>
  <si>
    <t>2:37.21</t>
  </si>
  <si>
    <t>1:02.33</t>
  </si>
  <si>
    <t>2:15.78</t>
  </si>
  <si>
    <t>2:41.13</t>
  </si>
  <si>
    <t>5:00.88</t>
  </si>
  <si>
    <t>Emma Barr</t>
  </si>
  <si>
    <t>18.42</t>
  </si>
  <si>
    <t>25.25</t>
  </si>
  <si>
    <t>29.62</t>
  </si>
  <si>
    <t>28.29</t>
  </si>
  <si>
    <t>53.61</t>
  </si>
  <si>
    <t>1:04.06</t>
  </si>
  <si>
    <t>59.79</t>
  </si>
  <si>
    <t>1:53.95</t>
  </si>
  <si>
    <t>2:06.76</t>
  </si>
  <si>
    <t>4:48.14</t>
  </si>
  <si>
    <t>4:34.41</t>
  </si>
  <si>
    <t>5:06.77</t>
  </si>
  <si>
    <t>9:38.92</t>
  </si>
  <si>
    <t>10:40.23</t>
  </si>
  <si>
    <t>18:28.74</t>
  </si>
  <si>
    <t>21.30</t>
  </si>
  <si>
    <t>33.57</t>
  </si>
  <si>
    <t>1:01.13</t>
  </si>
  <si>
    <t>1:11.23</t>
  </si>
  <si>
    <t>2:09.90</t>
  </si>
  <si>
    <t>2:29.02</t>
  </si>
  <si>
    <t>25.77</t>
  </si>
  <si>
    <t>35.85</t>
  </si>
  <si>
    <t>41.13</t>
  </si>
  <si>
    <t>1:15.30</t>
  </si>
  <si>
    <t>1:26.39</t>
  </si>
  <si>
    <t>2:40.42</t>
  </si>
  <si>
    <t>2:58.09</t>
  </si>
  <si>
    <t>20.32</t>
  </si>
  <si>
    <t>27.67</t>
  </si>
  <si>
    <t>59.95</t>
  </si>
  <si>
    <t>1:10.83</t>
  </si>
  <si>
    <t>1:04.44</t>
  </si>
  <si>
    <t>2:10.23</t>
  </si>
  <si>
    <t>2:41.23</t>
  </si>
  <si>
    <t>1:01.43</t>
  </si>
  <si>
    <t>2:37.48</t>
  </si>
  <si>
    <t>2:27.45</t>
  </si>
  <si>
    <t>4:40.36</t>
  </si>
  <si>
    <t>5:17.14</t>
  </si>
  <si>
    <t>Chloi Harper</t>
  </si>
  <si>
    <t>23.63</t>
  </si>
  <si>
    <t>52.94</t>
  </si>
  <si>
    <t>1:00.02</t>
  </si>
  <si>
    <t>1:54.44</t>
  </si>
  <si>
    <t>2:12.55</t>
  </si>
  <si>
    <t>4:47.25</t>
  </si>
  <si>
    <t>5:20.46</t>
  </si>
  <si>
    <t>9:53.56</t>
  </si>
  <si>
    <t>11:27.67</t>
  </si>
  <si>
    <t>19:35.26</t>
  </si>
  <si>
    <t>32.31</t>
  </si>
  <si>
    <t>57.87</t>
  </si>
  <si>
    <t>1:05.75</t>
  </si>
  <si>
    <t>2:04.50</t>
  </si>
  <si>
    <t>2:23.33</t>
  </si>
  <si>
    <t>31.79</t>
  </si>
  <si>
    <t>38.16</t>
  </si>
  <si>
    <t>1:07.19</t>
  </si>
  <si>
    <t>1:20.10</t>
  </si>
  <si>
    <t>2:32.73</t>
  </si>
  <si>
    <t>2:58.01</t>
  </si>
  <si>
    <t>28.88</t>
  </si>
  <si>
    <t>32.67</t>
  </si>
  <si>
    <t>1:01.78</t>
  </si>
  <si>
    <t>1:11.46</t>
  </si>
  <si>
    <t>2:31.57</t>
  </si>
  <si>
    <t>3:09.74</t>
  </si>
  <si>
    <t>59.03</t>
  </si>
  <si>
    <t>2:09.27</t>
  </si>
  <si>
    <t>2:29.80</t>
  </si>
  <si>
    <t>4:36.55</t>
  </si>
  <si>
    <t>5:25.76</t>
  </si>
  <si>
    <t>Dakota Gayle</t>
  </si>
  <si>
    <t>17.00</t>
  </si>
  <si>
    <t>24.88</t>
  </si>
  <si>
    <t>29.34</t>
  </si>
  <si>
    <t>27.29</t>
  </si>
  <si>
    <t>1:00.22</t>
  </si>
  <si>
    <t>1:54.64</t>
  </si>
  <si>
    <t>2:11.15</t>
  </si>
  <si>
    <t>4:36.98</t>
  </si>
  <si>
    <t>5:10.27</t>
  </si>
  <si>
    <t>9:21.36</t>
  </si>
  <si>
    <t>10:39.26</t>
  </si>
  <si>
    <t>18:10.99</t>
  </si>
  <si>
    <t>18:10.27</t>
  </si>
  <si>
    <t>22.22</t>
  </si>
  <si>
    <t>30.15</t>
  </si>
  <si>
    <t>35.78</t>
  </si>
  <si>
    <t>34.73</t>
  </si>
  <si>
    <t>1:01.88</t>
  </si>
  <si>
    <t>1:10.66</t>
  </si>
  <si>
    <t>2:15.09</t>
  </si>
  <si>
    <t>2:39.09</t>
  </si>
  <si>
    <t>26.83</t>
  </si>
  <si>
    <t>37.81</t>
  </si>
  <si>
    <t>45.33</t>
  </si>
  <si>
    <t>43.21</t>
  </si>
  <si>
    <t>1:31.44</t>
  </si>
  <si>
    <t>2:53.04</t>
  </si>
  <si>
    <t>3:09.98</t>
  </si>
  <si>
    <t>22.18</t>
  </si>
  <si>
    <t>29.52</t>
  </si>
  <si>
    <t>32.69</t>
  </si>
  <si>
    <t>1:10.41</t>
  </si>
  <si>
    <t>2:27.16</t>
  </si>
  <si>
    <t>2:52.58</t>
  </si>
  <si>
    <t>100 S IM</t>
  </si>
  <si>
    <t>1:20.83</t>
  </si>
  <si>
    <t>2:25.42</t>
  </si>
  <si>
    <t>2:36.85</t>
  </si>
  <si>
    <t>5:25.49</t>
  </si>
  <si>
    <t>5:54.99</t>
  </si>
  <si>
    <t>Josephine Ferrari</t>
  </si>
  <si>
    <t>30.82</t>
  </si>
  <si>
    <t>55.97</t>
  </si>
  <si>
    <t>1:03.47</t>
  </si>
  <si>
    <t>1:57.77</t>
  </si>
  <si>
    <t>4:42.41</t>
  </si>
  <si>
    <t>5:09.71</t>
  </si>
  <si>
    <t>9:35.12</t>
  </si>
  <si>
    <t>10:34.08</t>
  </si>
  <si>
    <t>18:27.88</t>
  </si>
  <si>
    <t>18:20.96</t>
  </si>
  <si>
    <t>36.31</t>
  </si>
  <si>
    <t>1:04.27</t>
  </si>
  <si>
    <t>2:13.35</t>
  </si>
  <si>
    <t>2:32.30</t>
  </si>
  <si>
    <t>36.10</t>
  </si>
  <si>
    <t>1:06.55</t>
  </si>
  <si>
    <t>1:16.11</t>
  </si>
  <si>
    <t>2:46.83</t>
  </si>
  <si>
    <t>27.77</t>
  </si>
  <si>
    <t>59.44</t>
  </si>
  <si>
    <t>1:05.56</t>
  </si>
  <si>
    <t>2:34.31</t>
  </si>
  <si>
    <t>1:01.39</t>
  </si>
  <si>
    <t>2:25.57</t>
  </si>
  <si>
    <t>4:36.28</t>
  </si>
  <si>
    <t>5:07.51</t>
  </si>
  <si>
    <t>Ella Cowles</t>
  </si>
  <si>
    <t>17.10</t>
  </si>
  <si>
    <t>25.49</t>
  </si>
  <si>
    <t>29.50</t>
  </si>
  <si>
    <t>28.57</t>
  </si>
  <si>
    <t>54.91</t>
  </si>
  <si>
    <t>2:09.82</t>
  </si>
  <si>
    <t>4:33.57</t>
  </si>
  <si>
    <t>5:09.91</t>
  </si>
  <si>
    <t>9:31.34</t>
  </si>
  <si>
    <t>10:34.80</t>
  </si>
  <si>
    <t>18:50.51</t>
  </si>
  <si>
    <t>18:25.90</t>
  </si>
  <si>
    <t>20.21</t>
  </si>
  <si>
    <t>35.47</t>
  </si>
  <si>
    <t>1:03.84</t>
  </si>
  <si>
    <t>1:15.25</t>
  </si>
  <si>
    <t>2:16.89</t>
  </si>
  <si>
    <t>2:39.20</t>
  </si>
  <si>
    <t>34.39</t>
  </si>
  <si>
    <t>38.92</t>
  </si>
  <si>
    <t>38.32</t>
  </si>
  <si>
    <t>1:11.94</t>
  </si>
  <si>
    <t>1:22.91</t>
  </si>
  <si>
    <t>2:35.64</t>
  </si>
  <si>
    <t>2:55.16</t>
  </si>
  <si>
    <t>19.44</t>
  </si>
  <si>
    <t>32.80</t>
  </si>
  <si>
    <t>31.59</t>
  </si>
  <si>
    <t>1:00.39</t>
  </si>
  <si>
    <t>1:08.85</t>
  </si>
  <si>
    <t>2:13.05</t>
  </si>
  <si>
    <t>2:44.27</t>
  </si>
  <si>
    <t>1:05.61</t>
  </si>
  <si>
    <t>2:11.66</t>
  </si>
  <si>
    <t>2:29.55</t>
  </si>
  <si>
    <t>4:38.72</t>
  </si>
  <si>
    <t>5:19.91</t>
  </si>
  <si>
    <t>Alexis Szostek</t>
  </si>
  <si>
    <t>19.71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</si>
  <si>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</si>
  <si>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</si>
  <si>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</si>
  <si>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</si>
  <si>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</si>
  <si>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</si>
  <si>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</si>
  <si>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</si>
  <si>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</si>
  <si>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</si>
  <si>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</si>
  <si>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</si>
  <si>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</si>
  <si>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</si>
  <si>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</si>
  <si>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</si>
  <si>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</si>
  <si>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</si>
  <si>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</si>
  <si>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</si>
  <si>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</si>
  <si>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</si>
  <si>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</si>
  <si>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</si>
  <si>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</si>
  <si>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</si>
  <si>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</si>
  <si>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</si>
  <si>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</si>
  <si>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</si>
  <si>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</si>
  <si>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</si>
  <si>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</si>
  <si>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Lucy Brown</t>
  </si>
  <si>
    <t>25.15</t>
  </si>
  <si>
    <t>28.46</t>
  </si>
  <si>
    <t>53.38</t>
  </si>
  <si>
    <t>1:01.42</t>
  </si>
  <si>
    <t>1:55.37</t>
  </si>
  <si>
    <t>2:14.15</t>
  </si>
  <si>
    <t>5:09.99</t>
  </si>
  <si>
    <t>5:40.10</t>
  </si>
  <si>
    <t>21:17.87</t>
  </si>
  <si>
    <t>28.24</t>
  </si>
  <si>
    <t>32.73</t>
  </si>
  <si>
    <t>1:07.65</t>
  </si>
  <si>
    <t>2:05.18</t>
  </si>
  <si>
    <t>2:26.05</t>
  </si>
  <si>
    <t>36.59</t>
  </si>
  <si>
    <t>41.30</t>
  </si>
  <si>
    <t>1:29.41</t>
  </si>
  <si>
    <t>2:49.80</t>
  </si>
  <si>
    <t>3:18.33</t>
  </si>
  <si>
    <t>26.60</t>
  </si>
  <si>
    <t>30.21</t>
  </si>
  <si>
    <t>57.12</t>
  </si>
  <si>
    <t>1:03.97</t>
  </si>
  <si>
    <t>2:13.44</t>
  </si>
  <si>
    <t>2:28.27</t>
  </si>
  <si>
    <t>1:01.24</t>
  </si>
  <si>
    <t>2:11.71</t>
  </si>
  <si>
    <t>2:35.46</t>
  </si>
  <si>
    <t>4:50.04</t>
  </si>
  <si>
    <t>5:51.91</t>
  </si>
  <si>
    <t>Kolby Knag</t>
  </si>
  <si>
    <t>25.12</t>
  </si>
  <si>
    <t>53.47</t>
  </si>
  <si>
    <t>1:01.08</t>
  </si>
  <si>
    <t>1:55.16</t>
  </si>
  <si>
    <t>5:38.27</t>
  </si>
  <si>
    <t>13:02.07</t>
  </si>
  <si>
    <t>21:26.08</t>
  </si>
  <si>
    <t>18.34</t>
  </si>
  <si>
    <t>29.85</t>
  </si>
  <si>
    <t>34.42</t>
  </si>
  <si>
    <t>1:01.82</t>
  </si>
  <si>
    <t>1:11.66</t>
  </si>
  <si>
    <t>2:16.45</t>
  </si>
  <si>
    <t>2:38.11</t>
  </si>
  <si>
    <t>32.35</t>
  </si>
  <si>
    <t>37.44</t>
  </si>
  <si>
    <t>1:09.02</t>
  </si>
  <si>
    <t>1:22.49</t>
  </si>
  <si>
    <t>2:28.83</t>
  </si>
  <si>
    <t>2:55.84</t>
  </si>
  <si>
    <t>29.32</t>
  </si>
  <si>
    <t>33.14</t>
  </si>
  <si>
    <t>1:16.13</t>
  </si>
  <si>
    <t>1:00.99</t>
  </si>
  <si>
    <t>2:35.26</t>
  </si>
  <si>
    <t>4:52.65</t>
  </si>
  <si>
    <t>5:50.72</t>
  </si>
  <si>
    <t>Lily Price</t>
  </si>
  <si>
    <t>18.65</t>
  </si>
  <si>
    <t>25.19</t>
  </si>
  <si>
    <t>55.02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</si>
  <si>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</si>
  <si>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</si>
  <si>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</si>
  <si>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</si>
  <si>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</si>
  <si>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</si>
  <si>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</si>
  <si>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</si>
  <si>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1:09.14</t>
  </si>
  <si>
    <t>2:04.45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</si>
  <si>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</si>
  <si>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</si>
  <si>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</si>
  <si>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</si>
  <si>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</si>
  <si>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</si>
  <si>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</si>
  <si>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</si>
  <si>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</si>
  <si>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</si>
  <si>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35.53</t>
  </si>
  <si>
    <t>1:08.34</t>
  </si>
  <si>
    <t>1:19.84</t>
  </si>
  <si>
    <t>2:38.47</t>
  </si>
  <si>
    <t>1:01.54</t>
  </si>
  <si>
    <t>2:15.86</t>
  </si>
  <si>
    <t>2:35.74</t>
  </si>
  <si>
    <t>4:43.75</t>
  </si>
  <si>
    <t>5:44.45</t>
  </si>
  <si>
    <t>Emma Condo</t>
  </si>
  <si>
    <t>54.06</t>
  </si>
  <si>
    <t>1:01.77</t>
  </si>
  <si>
    <t>1:59.96</t>
  </si>
  <si>
    <t>2:14.89</t>
  </si>
  <si>
    <t>5:06.53</t>
  </si>
  <si>
    <t>5:31.94</t>
  </si>
  <si>
    <t>10:57.75</t>
  </si>
  <si>
    <t>12:26.91</t>
  </si>
  <si>
    <t>28.96</t>
  </si>
  <si>
    <t>34.81</t>
  </si>
  <si>
    <t>2:16.20</t>
  </si>
  <si>
    <t>2:43.52</t>
  </si>
  <si>
    <t>23.15</t>
  </si>
  <si>
    <t>34.69</t>
  </si>
  <si>
    <t>40.21</t>
  </si>
  <si>
    <t>1:13.10</t>
  </si>
  <si>
    <t>2:37.12</t>
  </si>
  <si>
    <t>3:09.48</t>
  </si>
  <si>
    <t>31.83</t>
  </si>
  <si>
    <t>58.32</t>
  </si>
  <si>
    <t>1:09.45</t>
  </si>
  <si>
    <t>1:05.68</t>
  </si>
  <si>
    <t>2:15.02</t>
  </si>
  <si>
    <t>2:39.94</t>
  </si>
  <si>
    <t>5:04.63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</si>
  <si>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</si>
  <si>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</si>
  <si>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</si>
  <si>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</si>
  <si>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</si>
  <si>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</si>
  <si>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</si>
  <si>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</si>
  <si>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</si>
  <si>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</si>
  <si>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</si>
  <si>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</si>
  <si>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</si>
  <si>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</si>
  <si>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33.27</t>
  </si>
  <si>
    <t>58.89</t>
  </si>
  <si>
    <t>1:08.52</t>
  </si>
  <si>
    <t>2:05.87</t>
  </si>
  <si>
    <t>2:28.93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</si>
  <si>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</si>
  <si>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</si>
  <si>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</si>
  <si>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</si>
  <si>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</si>
  <si>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</si>
  <si>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</si>
  <si>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</si>
  <si>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</si>
  <si>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</si>
  <si>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</si>
  <si>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</si>
  <si>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</si>
  <si>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2:34.63</t>
  </si>
  <si>
    <t>1:03.37</t>
  </si>
  <si>
    <t>2:13.74</t>
  </si>
  <si>
    <t>2:34.25</t>
  </si>
  <si>
    <t>4:50.29</t>
  </si>
  <si>
    <t>5:27.69</t>
  </si>
  <si>
    <t>Skye Yampolsky</t>
  </si>
  <si>
    <t>17.79</t>
  </si>
  <si>
    <t>25.53</t>
  </si>
  <si>
    <t>29.01</t>
  </si>
  <si>
    <t>1:02.16</t>
  </si>
  <si>
    <t>1:57.60</t>
  </si>
  <si>
    <t>2:12.88</t>
  </si>
  <si>
    <t>4:44.64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</si>
  <si>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</si>
  <si>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</si>
  <si>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</si>
  <si>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</si>
  <si>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</si>
  <si>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</si>
  <si>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</si>
  <si>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</si>
  <si>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</si>
  <si>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</si>
  <si>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</si>
  <si>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</si>
  <si>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</si>
  <si>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1:23.45</t>
  </si>
  <si>
    <t>2:33.26</t>
  </si>
  <si>
    <t>2:59.27</t>
  </si>
  <si>
    <t>21.82</t>
  </si>
  <si>
    <t>31.51</t>
  </si>
  <si>
    <t>1:00.36</t>
  </si>
  <si>
    <t>1:07.55</t>
  </si>
  <si>
    <t>2:19.81</t>
  </si>
  <si>
    <t>2:57.41</t>
  </si>
  <si>
    <t>1:02.56</t>
  </si>
  <si>
    <t>2:12.91</t>
  </si>
  <si>
    <t>2:33.07</t>
  </si>
  <si>
    <t>4:44.47</t>
  </si>
  <si>
    <t>5:32.52</t>
  </si>
  <si>
    <t>Cate Wickerham</t>
  </si>
  <si>
    <t>20.51</t>
  </si>
  <si>
    <t>25.07</t>
  </si>
  <si>
    <t>28.61</t>
  </si>
  <si>
    <t>55.22</t>
  </si>
  <si>
    <t>1:01.50</t>
  </si>
  <si>
    <t>2:15.73</t>
  </si>
  <si>
    <t>4:52.08</t>
  </si>
  <si>
    <t>5:44.77</t>
  </si>
  <si>
    <t>10:21.16</t>
  </si>
  <si>
    <t>12:36.79</t>
  </si>
  <si>
    <t>20:53.17</t>
  </si>
  <si>
    <t>28.92</t>
  </si>
  <si>
    <t>33.60</t>
  </si>
  <si>
    <t>59.72</t>
  </si>
  <si>
    <t>1:09.38</t>
  </si>
  <si>
    <t>2:08.57</t>
  </si>
  <si>
    <t>2:29.99</t>
  </si>
  <si>
    <t>35.35</t>
  </si>
  <si>
    <t>42.56</t>
  </si>
  <si>
    <t>1:15.26</t>
  </si>
  <si>
    <t>1:30.27</t>
  </si>
  <si>
    <t>2:55.95</t>
  </si>
  <si>
    <t>24.24</t>
  </si>
  <si>
    <t>1:00.71</t>
  </si>
  <si>
    <t>1:08.58</t>
  </si>
  <si>
    <t>2:12.26</t>
  </si>
  <si>
    <t>2:35.16</t>
  </si>
  <si>
    <t>4:58.81</t>
  </si>
  <si>
    <t>5:54.19</t>
  </si>
  <si>
    <t>Emilia Royal</t>
  </si>
  <si>
    <t>26.00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</si>
  <si>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</si>
  <si>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</si>
  <si>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</si>
  <si>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</si>
  <si>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</si>
  <si>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</si>
  <si>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</si>
  <si>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</si>
  <si>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</si>
  <si>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</si>
  <si>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</si>
  <si>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</si>
  <si>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</si>
  <si>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</si>
  <si>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42.37</t>
  </si>
  <si>
    <t>1:14.77</t>
  </si>
  <si>
    <t>1:30.44</t>
  </si>
  <si>
    <t>2:49.96</t>
  </si>
  <si>
    <t>3:15.02</t>
  </si>
  <si>
    <t>20.12</t>
  </si>
  <si>
    <t>32.96</t>
  </si>
  <si>
    <t>1:02.83</t>
  </si>
  <si>
    <t>1:13.83</t>
  </si>
  <si>
    <t>2:40.34</t>
  </si>
  <si>
    <t>2:18.19</t>
  </si>
  <si>
    <t>2:37.04</t>
  </si>
  <si>
    <t>5:06.52</t>
  </si>
  <si>
    <t>5:35.34</t>
  </si>
  <si>
    <t>Allison Tonsil</t>
  </si>
  <si>
    <t>55.86</t>
  </si>
  <si>
    <t>1:03.44</t>
  </si>
  <si>
    <t>1:59.80</t>
  </si>
  <si>
    <t>2:16.43</t>
  </si>
  <si>
    <t>4:51.00</t>
  </si>
  <si>
    <t>5:18.74</t>
  </si>
  <si>
    <t>9:58.35</t>
  </si>
  <si>
    <t>11:03.42</t>
  </si>
  <si>
    <t>19:07.60</t>
  </si>
  <si>
    <t>18:23.74</t>
  </si>
  <si>
    <t>38.76</t>
  </si>
  <si>
    <t>1:05.78</t>
  </si>
  <si>
    <t>1:18.20</t>
  </si>
  <si>
    <t>2:14.21</t>
  </si>
  <si>
    <t>35.88</t>
  </si>
  <si>
    <t>44.28</t>
  </si>
  <si>
    <t>1:16.46</t>
  </si>
  <si>
    <t>1:33.91</t>
  </si>
  <si>
    <t>2:50.61</t>
  </si>
  <si>
    <t>3:18.60</t>
  </si>
  <si>
    <t>29.17</t>
  </si>
  <si>
    <t>33.50</t>
  </si>
  <si>
    <t>1:02.70</t>
  </si>
  <si>
    <t>1:15.79</t>
  </si>
  <si>
    <t>2:28.71</t>
  </si>
  <si>
    <t>1:08.96</t>
  </si>
  <si>
    <t>2:15.93</t>
  </si>
  <si>
    <t>2:39.37</t>
  </si>
  <si>
    <t>4:45.55</t>
  </si>
  <si>
    <t>5:36.97</t>
  </si>
  <si>
    <t>Alana Kolano</t>
  </si>
  <si>
    <t>20.67</t>
  </si>
  <si>
    <t>26.86</t>
  </si>
  <si>
    <t>30.13</t>
  </si>
  <si>
    <t>56.66</t>
  </si>
  <si>
    <t>1:03.79</t>
  </si>
  <si>
    <t>2:02.86</t>
  </si>
  <si>
    <t>2:17.86</t>
  </si>
  <si>
    <t>4:51.12</t>
  </si>
  <si>
    <t>5:34.99</t>
  </si>
  <si>
    <t>11:54.65</t>
  </si>
  <si>
    <t>20:39.68</t>
  </si>
  <si>
    <t>20:31.17</t>
  </si>
  <si>
    <t>20.27</t>
  </si>
  <si>
    <t>31.44</t>
  </si>
  <si>
    <t>1:03.94</t>
  </si>
  <si>
    <t>1:16.31</t>
  </si>
  <si>
    <t>2:19.64</t>
  </si>
  <si>
    <t>2:36.65</t>
  </si>
  <si>
    <t>25.32</t>
  </si>
  <si>
    <t>44.38</t>
  </si>
  <si>
    <t>1:18.48</t>
  </si>
  <si>
    <t>1:35.35</t>
  </si>
  <si>
    <t>2:47.75</t>
  </si>
  <si>
    <t>3:26.79</t>
  </si>
  <si>
    <t>31.77</t>
  </si>
  <si>
    <t>37.32</t>
  </si>
  <si>
    <t>1:09.54</t>
  </si>
  <si>
    <t>1:23.77</t>
  </si>
  <si>
    <t>2:40.13</t>
  </si>
  <si>
    <t>1:07.42</t>
  </si>
  <si>
    <t>2:22.84</t>
  </si>
  <si>
    <t>2:47.92</t>
  </si>
  <si>
    <t>5:00.11</t>
  </si>
  <si>
    <t>5:52.41</t>
  </si>
  <si>
    <t>Raygan Short</t>
  </si>
  <si>
    <t>16.55</t>
  </si>
  <si>
    <t>26.13</t>
  </si>
  <si>
    <t>57.73</t>
  </si>
  <si>
    <t>1:04.40</t>
  </si>
  <si>
    <t>2:05.57</t>
  </si>
  <si>
    <t>2:21.93</t>
  </si>
  <si>
    <t>4:57.57</t>
  </si>
  <si>
    <t>5:45.36</t>
  </si>
  <si>
    <t>20.63</t>
  </si>
  <si>
    <t>29.99</t>
  </si>
  <si>
    <t>34.30</t>
  </si>
  <si>
    <t>1:01.30</t>
  </si>
  <si>
    <t>1:10.20</t>
  </si>
  <si>
    <t>2:12.59</t>
  </si>
  <si>
    <t>2:32.21</t>
  </si>
  <si>
    <t>35.59</t>
  </si>
  <si>
    <t>43.91</t>
  </si>
  <si>
    <t>1:14.44</t>
  </si>
  <si>
    <t>1:31.71</t>
  </si>
  <si>
    <t>2:52.48</t>
  </si>
  <si>
    <t>3:15.72</t>
  </si>
  <si>
    <t>28.59</t>
  </si>
  <si>
    <t>32.08</t>
  </si>
  <si>
    <t>1:08.70</t>
  </si>
  <si>
    <t>2:35.82</t>
  </si>
  <si>
    <t>1:04.17</t>
  </si>
  <si>
    <t>2:21.74</t>
  </si>
  <si>
    <t>2:38.84</t>
  </si>
  <si>
    <t>4:55.39</t>
  </si>
  <si>
    <t>5:27.95</t>
  </si>
  <si>
    <t>Kylie Baucom</t>
  </si>
  <si>
    <t>19.81</t>
  </si>
  <si>
    <t>25.83</t>
  </si>
  <si>
    <t>1:03.26</t>
  </si>
  <si>
    <t>2:03.00</t>
  </si>
  <si>
    <t>2:26.44</t>
  </si>
  <si>
    <t>2:21.11</t>
  </si>
  <si>
    <t>5:08.50</t>
  </si>
  <si>
    <t>4:55.91</t>
  </si>
  <si>
    <t>5:34.14</t>
  </si>
  <si>
    <t>10:25.32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</si>
  <si>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</si>
  <si>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</si>
  <si>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</si>
  <si>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</si>
  <si>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</si>
  <si>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</si>
  <si>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</si>
  <si>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</si>
  <si>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37.69</t>
  </si>
  <si>
    <t>37.31</t>
  </si>
  <si>
    <t>1:17.75</t>
  </si>
  <si>
    <t>1:16.65</t>
  </si>
  <si>
    <t>2:17.18</t>
  </si>
  <si>
    <t>2:43.76</t>
  </si>
  <si>
    <t>38.37</t>
  </si>
  <si>
    <t>43.58</t>
  </si>
  <si>
    <t>1:21.46</t>
  </si>
  <si>
    <t>1:32.65</t>
  </si>
  <si>
    <t>2:52.98</t>
  </si>
  <si>
    <t>3:32.20</t>
  </si>
  <si>
    <t>22.13</t>
  </si>
  <si>
    <t>29.41</t>
  </si>
  <si>
    <t>33.77</t>
  </si>
  <si>
    <t>1:02.82</t>
  </si>
  <si>
    <t>1:12.49</t>
  </si>
  <si>
    <t>2:26.94</t>
  </si>
  <si>
    <t>2:59.84</t>
  </si>
  <si>
    <t>1:09.89</t>
  </si>
  <si>
    <t>2:43.60</t>
  </si>
  <si>
    <t>2:42.67</t>
  </si>
  <si>
    <t>5:06.22</t>
  </si>
  <si>
    <t>5:45.63</t>
  </si>
  <si>
    <t>Lilly Holtzclaw</t>
  </si>
  <si>
    <t>27.13</t>
  </si>
  <si>
    <t>58.47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</si>
  <si>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</si>
  <si>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</si>
  <si>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</si>
  <si>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</si>
  <si>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</si>
  <si>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</si>
  <si>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</si>
  <si>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</si>
  <si>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</si>
  <si>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</si>
  <si>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33.74</t>
  </si>
  <si>
    <t>1:11.33</t>
  </si>
  <si>
    <t>2:36.04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</si>
  <si>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</si>
  <si>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</si>
  <si>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</si>
  <si>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</si>
  <si>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</si>
  <si>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</si>
  <si>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</si>
  <si>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</si>
  <si>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</si>
  <si>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</si>
  <si>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</si>
  <si>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</si>
  <si>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</si>
  <si>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</si>
  <si>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</si>
  <si>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</si>
  <si>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</si>
  <si>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Avery Newsome</t>
  </si>
  <si>
    <t>26.25</t>
  </si>
  <si>
    <t>29.64</t>
  </si>
  <si>
    <t>56.56</t>
  </si>
  <si>
    <t>1:07.44</t>
  </si>
  <si>
    <t>2:08.05</t>
  </si>
  <si>
    <t>5:40.39</t>
  </si>
  <si>
    <t>23:22.87</t>
  </si>
  <si>
    <t>31.33</t>
  </si>
  <si>
    <t>39.61</t>
  </si>
  <si>
    <t>1:08.21</t>
  </si>
  <si>
    <t>1:20.12</t>
  </si>
  <si>
    <t>2:29.30</t>
  </si>
  <si>
    <t>2:54.43</t>
  </si>
  <si>
    <t>39.74</t>
  </si>
  <si>
    <t>1:26.78</t>
  </si>
  <si>
    <t>32.58</t>
  </si>
  <si>
    <t>41.33</t>
  </si>
  <si>
    <t>1:23.87</t>
  </si>
  <si>
    <t>1:13.00</t>
  </si>
  <si>
    <t>2:37.14</t>
  </si>
  <si>
    <t>2:59.01</t>
  </si>
  <si>
    <t>Peyton Hawkins</t>
  </si>
  <si>
    <t>19.41</t>
  </si>
  <si>
    <t>26.18</t>
  </si>
  <si>
    <t>29.90</t>
  </si>
  <si>
    <t>56.54</t>
  </si>
  <si>
    <t>2:08.84</t>
  </si>
  <si>
    <t>2:29.20</t>
  </si>
  <si>
    <t>5:20.57</t>
  </si>
  <si>
    <t>5:56.17</t>
  </si>
  <si>
    <t>23.32</t>
  </si>
  <si>
    <t>32.95</t>
  </si>
  <si>
    <t>37.80</t>
  </si>
  <si>
    <t>1:06.91</t>
  </si>
  <si>
    <t>1:17.43</t>
  </si>
  <si>
    <t>2:27.19</t>
  </si>
  <si>
    <t>2:43.18</t>
  </si>
  <si>
    <t>23.08</t>
  </si>
  <si>
    <t>35.11</t>
  </si>
  <si>
    <t>41.21</t>
  </si>
  <si>
    <t>1:14.52</t>
  </si>
  <si>
    <t>1:28.62</t>
  </si>
  <si>
    <t>2:47.41</t>
  </si>
  <si>
    <t>3:16.58</t>
  </si>
  <si>
    <t>19.77</t>
  </si>
  <si>
    <t>34.96</t>
  </si>
  <si>
    <t>1:06.01</t>
  </si>
  <si>
    <t>1:16.79</t>
  </si>
  <si>
    <t>2:51.41</t>
  </si>
  <si>
    <t>1:06.71</t>
  </si>
  <si>
    <t>2:23.09</t>
  </si>
  <si>
    <t>2:46.07</t>
  </si>
  <si>
    <t>5:23.33</t>
  </si>
  <si>
    <t>6:29.89</t>
  </si>
  <si>
    <t>Addy Bamford</t>
  </si>
  <si>
    <t>32.45</t>
  </si>
  <si>
    <t>1:01.14</t>
  </si>
  <si>
    <t>1:10.81</t>
  </si>
  <si>
    <t>2:10.82</t>
  </si>
  <si>
    <t>2:27.63</t>
  </si>
  <si>
    <t>5:17.60</t>
  </si>
  <si>
    <t>5:57.96</t>
  </si>
  <si>
    <t>31.89</t>
  </si>
  <si>
    <t>39.97</t>
  </si>
  <si>
    <t>1:05.94</t>
  </si>
  <si>
    <t>1:21.06</t>
  </si>
  <si>
    <t>2:24.01</t>
  </si>
  <si>
    <t>2:52.85</t>
  </si>
  <si>
    <t>42.51</t>
  </si>
  <si>
    <t>50.71</t>
  </si>
  <si>
    <t>1:28.69</t>
  </si>
  <si>
    <t>1:44.91</t>
  </si>
  <si>
    <t>3:05.71</t>
  </si>
  <si>
    <t>3:43.82</t>
  </si>
  <si>
    <t>1:08.29</t>
  </si>
  <si>
    <t>1:19.10</t>
  </si>
  <si>
    <t>2:46.04</t>
  </si>
  <si>
    <t>3:01.41</t>
  </si>
  <si>
    <t>2:35.50</t>
  </si>
  <si>
    <t>2:58.99</t>
  </si>
  <si>
    <t>5:54.09</t>
  </si>
  <si>
    <t>6:18.56</t>
  </si>
  <si>
    <t>Mac Berkenfield</t>
  </si>
  <si>
    <t>26.97</t>
  </si>
  <si>
    <t>30.99</t>
  </si>
  <si>
    <t>1:09.88</t>
  </si>
  <si>
    <t>2:19.06</t>
  </si>
  <si>
    <t>2:36.22</t>
  </si>
  <si>
    <t>5:46.91</t>
  </si>
  <si>
    <t>6:36.54</t>
  </si>
  <si>
    <t>34.11</t>
  </si>
  <si>
    <t>39.89</t>
  </si>
  <si>
    <t>1:10.52</t>
  </si>
  <si>
    <t>1:21.88</t>
  </si>
  <si>
    <t>2:43.05</t>
  </si>
  <si>
    <t>36.39</t>
  </si>
  <si>
    <t>44.64</t>
  </si>
  <si>
    <t>1:19.46</t>
  </si>
  <si>
    <t>1:34.04</t>
  </si>
  <si>
    <t>3:06.36</t>
  </si>
  <si>
    <t>3:21.82</t>
  </si>
  <si>
    <t>30.14</t>
  </si>
  <si>
    <t>1:05.11</t>
  </si>
  <si>
    <t>1:16.26</t>
  </si>
  <si>
    <t>2:42.18</t>
  </si>
  <si>
    <t>1:12.00</t>
  </si>
  <si>
    <t>2:35.63</t>
  </si>
  <si>
    <t>2:53.88</t>
  </si>
  <si>
    <t>5:53.28</t>
  </si>
  <si>
    <t>6:36.66</t>
  </si>
  <si>
    <t>Keren Ledezma</t>
  </si>
  <si>
    <t>1:01.19</t>
  </si>
  <si>
    <t>1:11.12</t>
  </si>
  <si>
    <t>2:18.72</t>
  </si>
  <si>
    <t>2:38.23</t>
  </si>
  <si>
    <t>6:29.58</t>
  </si>
  <si>
    <t>32.53</t>
  </si>
  <si>
    <t>39.03</t>
  </si>
  <si>
    <t>1:09.65</t>
  </si>
  <si>
    <t>1:21.35</t>
  </si>
  <si>
    <t>2:31.70</t>
  </si>
  <si>
    <t>2:58.20</t>
  </si>
  <si>
    <t>36.58</t>
  </si>
  <si>
    <t>45.43</t>
  </si>
  <si>
    <t>1:21.87</t>
  </si>
  <si>
    <t>1:37.04</t>
  </si>
  <si>
    <t>3:04.22</t>
  </si>
  <si>
    <t>3:28.00</t>
  </si>
  <si>
    <t>1:28.03</t>
  </si>
  <si>
    <t>2:44.70</t>
  </si>
  <si>
    <t>3:04.89</t>
  </si>
  <si>
    <t>5:49.37</t>
  </si>
  <si>
    <t>6:59.99</t>
  </si>
  <si>
    <t>Harper Phipps</t>
  </si>
  <si>
    <t>29.57</t>
  </si>
  <si>
    <t>33.06</t>
  </si>
  <si>
    <t>1:03.86</t>
  </si>
  <si>
    <t>1:13.45</t>
  </si>
  <si>
    <t>2:20.77</t>
  </si>
  <si>
    <t>2:37.32</t>
  </si>
  <si>
    <t>5:32.74</t>
  </si>
  <si>
    <t>6:18.13</t>
  </si>
  <si>
    <t>33.68</t>
  </si>
  <si>
    <t>41.63</t>
  </si>
  <si>
    <t>1:25.51</t>
  </si>
  <si>
    <t>2:37.65</t>
  </si>
  <si>
    <t>21.83</t>
  </si>
  <si>
    <t>35.29</t>
  </si>
  <si>
    <t>39.39</t>
  </si>
  <si>
    <t>1:14.82</t>
  </si>
  <si>
    <t>1:24.64</t>
  </si>
  <si>
    <t>2:42.47</t>
  </si>
  <si>
    <t>3:04.19</t>
  </si>
  <si>
    <t>34.62</t>
  </si>
  <si>
    <t>40.16</t>
  </si>
  <si>
    <t>1:20.45</t>
  </si>
  <si>
    <t>1:36.32</t>
  </si>
  <si>
    <t>2:58.96</t>
  </si>
  <si>
    <t>1:11.34</t>
  </si>
  <si>
    <t>2:34.28</t>
  </si>
  <si>
    <t>5:27.41</t>
  </si>
  <si>
    <t>6:13.42</t>
  </si>
  <si>
    <t>Name</t>
  </si>
  <si>
    <t>Team</t>
  </si>
  <si>
    <t>50</t>
  </si>
  <si>
    <t>100</t>
  </si>
  <si>
    <t>200</t>
  </si>
  <si>
    <t>500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</si>
  <si>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</si>
  <si>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</si>
  <si>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</si>
  <si>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</si>
  <si>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</si>
  <si>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</si>
  <si>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</si>
  <si>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</si>
  <si>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</si>
  <si>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</si>
  <si>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Average</t>
  </si>
  <si>
    <t>4.00</t>
  </si>
  <si>
    <t>SR1</t>
  </si>
  <si>
    <t>HP</t>
  </si>
  <si>
    <t>SR2</t>
  </si>
  <si>
    <t>SH1</t>
  </si>
  <si>
    <t>SR3</t>
  </si>
  <si>
    <t xml:space="preserve">Column AF: </t>
  </si>
  <si>
    <t>Returns the average of your best [AF1] events(default is 4)</t>
  </si>
  <si>
    <t>2.00</t>
  </si>
  <si>
    <t>Carter Hall</t>
  </si>
  <si>
    <t>27.11</t>
  </si>
  <si>
    <t>52.24</t>
  </si>
  <si>
    <t>59.02</t>
  </si>
  <si>
    <t>1:51.53</t>
  </si>
  <si>
    <t>4:34.00</t>
  </si>
  <si>
    <t>4:58.09</t>
  </si>
  <si>
    <t>30.80</t>
  </si>
  <si>
    <t>37.92</t>
  </si>
  <si>
    <t>1:03.41</t>
  </si>
  <si>
    <t>1:15.43</t>
  </si>
  <si>
    <t>2:40.12</t>
  </si>
  <si>
    <t>40.71</t>
  </si>
  <si>
    <t>51.21</t>
  </si>
  <si>
    <t>1:25.68</t>
  </si>
  <si>
    <t>1:46.76</t>
  </si>
  <si>
    <t>3:05.68</t>
  </si>
  <si>
    <t>3:46.19</t>
  </si>
  <si>
    <t>27.87</t>
  </si>
  <si>
    <t>32.55</t>
  </si>
  <si>
    <t>3:11.63</t>
  </si>
  <si>
    <t>2:14.73</t>
  </si>
  <si>
    <t>2:49.26</t>
  </si>
  <si>
    <t>5:25.27</t>
  </si>
  <si>
    <t>33.16</t>
  </si>
  <si>
    <t>Parker Miles</t>
  </si>
  <si>
    <t>24.90</t>
  </si>
  <si>
    <t>29.04</t>
  </si>
  <si>
    <t>2:04.41</t>
  </si>
  <si>
    <t>2:29.75</t>
  </si>
  <si>
    <t>5:44.53</t>
  </si>
  <si>
    <t>5:55.77</t>
  </si>
  <si>
    <t>21.37</t>
  </si>
  <si>
    <t>35.25</t>
  </si>
  <si>
    <t>1:10.99</t>
  </si>
  <si>
    <t>2:43.27</t>
  </si>
  <si>
    <t>29.79</t>
  </si>
  <si>
    <t>37.34</t>
  </si>
  <si>
    <t>46.90</t>
  </si>
  <si>
    <t>1:20.50</t>
  </si>
  <si>
    <t>1:36.87</t>
  </si>
  <si>
    <t>2:57.59</t>
  </si>
  <si>
    <t>3:32.58</t>
  </si>
  <si>
    <t>27.75</t>
  </si>
  <si>
    <t>29.47</t>
  </si>
  <si>
    <t>33.31</t>
  </si>
  <si>
    <t>1:19.50</t>
  </si>
  <si>
    <t>1:06.51</t>
  </si>
  <si>
    <t>2:22.00</t>
  </si>
  <si>
    <t>2:43.91</t>
  </si>
  <si>
    <t>5:37.84</t>
  </si>
  <si>
    <t>6:35.59</t>
  </si>
  <si>
    <t>Course Δ</t>
  </si>
  <si>
    <t>Names</t>
  </si>
  <si>
    <t>Team or whatever you want to put here</t>
  </si>
  <si>
    <t>The time for the name in the first column(to the left), and the event in the first row(above)</t>
  </si>
  <si>
    <t>Your relative ranking based on everyone else in the sheet in the event above, and the name to the left</t>
  </si>
  <si>
    <t>Your average ranking in each event</t>
  </si>
  <si>
    <t>Your average ranking in the number of events that the header above says(says 4.00 currently, so your 4 best events)</t>
  </si>
  <si>
    <t>The difference between your best event average(the one to the left) from course to course.                                      .                                      Positive number in long course sheet: better at long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</si>
</sst>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2" fontId="0" fillId="5" borderId="8" xfId="0" applyNumberFormat="1" applyFill="1" applyBorder="1" applyAlignment="1">
      <alignment horizontal="center" wrapText="1"/>
    </xf>
    <xf numFmtId="2" fontId="0" fillId="5" borderId="9" xfId="0" applyNumberFormat="1" applyFill="1" applyBorder="1" applyAlignment="1">
      <alignment horizontal="center" wrapText="1"/>
    </xf>
    <xf numFmtId="2" fontId="0" fillId="5" borderId="10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textRotation="90"/>
    </xf>
    <xf numFmtId="0" fontId="3" fillId="5" borderId="4" xfId="0" applyFont="1" applyFill="1" applyBorder="1" applyAlignment="1">
      <alignment horizontal="center" vertical="center" textRotation="90"/>
    </xf>
    <xf numFmtId="0" fontId="3" fillId="5" borderId="5" xfId="0" applyFont="1" applyFill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1" fontId="0" fillId="5" borderId="6" xfId="0" applyNumberForma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24">
    <dxf>
      <font>
        <u/>
      </font>
    </dxf>
    <dxf>
      <font>
        <u/>
      </font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male" displayName="female" ref="A1:AF35" totalsRowShown="0">
  <autoFilter ref="A1:AF35" xr:uid="{00000000-0009-0000-0100-000002000000}"/>
  <sortState xmlns:xlrd2="http://schemas.microsoft.com/office/spreadsheetml/2017/richdata2" ref="A2:AF32">
    <sortCondition ref="AF1:AF32"/>
  </sortState>
  <tableColumns count="32">
    <tableColumn id="1" xr3:uid="{00000000-0010-0000-0100-000001000000}" name="Name"/>
    <tableColumn id="3" xr3:uid="{00000000-0010-0000-0100-000003000000}" name="Team"/>
    <tableColumn id="2" xr3:uid="{00000000-0010-0000-0100-000002000000}" name="50 Y Free" dataDxfId="123">
      <calculatedColumnFormula array="1">IFERROR(VLOOKUP($A2,_xlfn._xlws.SORT(_xlfn._xlws.FILTER('Time Sheet'!$A:$G,'Time Sheet'!$B:$B=C$1),7,1),7,FALSE),"")</calculatedColumnFormula>
    </tableColumn>
    <tableColumn id="4" xr3:uid="{00000000-0010-0000-0100-000004000000}" name="100 Y Free" dataDxfId="122">
      <calculatedColumnFormula array="1">IFERROR(VLOOKUP($A2,_xlfn._xlws.SORT(_xlfn._xlws.FILTER('Time Sheet'!$A:$G,'Time Sheet'!$B:$B=D$1),7,1),7,FALSE),"")</calculatedColumnFormula>
    </tableColumn>
    <tableColumn id="6" xr3:uid="{00000000-0010-0000-0100-000006000000}" name="200 Y Free" dataDxfId="121">
      <calculatedColumnFormula array="1">IFERROR(VLOOKUP($A2,_xlfn._xlws.SORT(_xlfn._xlws.FILTER('Time Sheet'!$A:$G,'Time Sheet'!$B:$B=E$1),7,1),7,FALSE),"")</calculatedColumnFormula>
    </tableColumn>
    <tableColumn id="8" xr3:uid="{00000000-0010-0000-0100-000008000000}" name="500 Y Free" dataDxfId="120">
      <calculatedColumnFormula array="1">IFERROR(VLOOKUP($A2,_xlfn._xlws.SORT(_xlfn._xlws.FILTER('Time Sheet'!$A:$G,'Time Sheet'!$B:$B=F$1),7,1),7,FALSE),"")</calculatedColumnFormula>
    </tableColumn>
    <tableColumn id="7" xr3:uid="{00000000-0010-0000-0100-000007000000}" name="1000 Y Free" dataDxfId="119">
      <calculatedColumnFormula array="1">IFERROR(VLOOKUP($A2,_xlfn._xlws.SORT(_xlfn._xlws.FILTER('Time Sheet'!$A:$G,'Time Sheet'!$B:$B=G$1),7,1),7,FALSE),"")</calculatedColumnFormula>
    </tableColumn>
    <tableColumn id="9" xr3:uid="{00000000-0010-0000-0100-000009000000}" name="1650 Y Free" dataDxfId="118">
      <calculatedColumnFormula array="1">IFERROR(VLOOKUP($A2,_xlfn._xlws.SORT(_xlfn._xlws.FILTER('Time Sheet'!$A:$G,'Time Sheet'!$B:$B=H$1),7,1),7,FALSE),"")</calculatedColumnFormula>
    </tableColumn>
    <tableColumn id="10" xr3:uid="{00000000-0010-0000-0100-00000A000000}" name="100 Y Back" dataDxfId="117">
      <calculatedColumnFormula array="1">IFERROR(VLOOKUP($A2,_xlfn._xlws.SORT(_xlfn._xlws.FILTER('Time Sheet'!$A:$G,'Time Sheet'!$B:$B=I$1),7,1),7,FALSE),"")</calculatedColumnFormula>
    </tableColumn>
    <tableColumn id="11" xr3:uid="{00000000-0010-0000-0100-00000B000000}" name="200 Y Back" dataDxfId="116">
      <calculatedColumnFormula array="1">IFERROR(VLOOKUP($A2,_xlfn._xlws.SORT(_xlfn._xlws.FILTER('Time Sheet'!$A:$G,'Time Sheet'!$B:$B=J$1),7,1),7,FALSE),"")</calculatedColumnFormula>
    </tableColumn>
    <tableColumn id="12" xr3:uid="{00000000-0010-0000-0100-00000C000000}" name="100 Y Breast" dataDxfId="115">
      <calculatedColumnFormula array="1">IFERROR(VLOOKUP($A2,_xlfn._xlws.SORT(_xlfn._xlws.FILTER('Time Sheet'!$A:$G,'Time Sheet'!$B:$B=K$1),7,1),7,FALSE),"")</calculatedColumnFormula>
    </tableColumn>
    <tableColumn id="13" xr3:uid="{00000000-0010-0000-0100-00000D000000}" name="200 Y Breast" dataDxfId="114">
      <calculatedColumnFormula array="1">IFERROR(VLOOKUP($A2,_xlfn._xlws.SORT(_xlfn._xlws.FILTER('Time Sheet'!$A:$G,'Time Sheet'!$B:$B=L$1),7,1),7,FALSE),"")</calculatedColumnFormula>
    </tableColumn>
    <tableColumn id="14" xr3:uid="{00000000-0010-0000-0100-00000E000000}" name="100 Y Fly" dataDxfId="113">
      <calculatedColumnFormula array="1">IFERROR(VLOOKUP($A2,_xlfn._xlws.SORT(_xlfn._xlws.FILTER('Time Sheet'!$A:$G,'Time Sheet'!$B:$B=M$1),7,1),7,FALSE),"")</calculatedColumnFormula>
    </tableColumn>
    <tableColumn id="15" xr3:uid="{00000000-0010-0000-0100-00000F000000}" name="200 Y Fly" dataDxfId="112">
      <calculatedColumnFormula array="1">IFERROR(VLOOKUP($A2,_xlfn._xlws.SORT(_xlfn._xlws.FILTER('Time Sheet'!$A:$G,'Time Sheet'!$B:$B=N$1),7,1),7,FALSE),"")</calculatedColumnFormula>
    </tableColumn>
    <tableColumn id="16" xr3:uid="{00000000-0010-0000-0100-000010000000}" name="200 Y IM" dataDxfId="111">
      <calculatedColumnFormula array="1">IFERROR(VLOOKUP($A2,_xlfn._xlws.SORT(_xlfn._xlws.FILTER('Time Sheet'!$A:$G,'Time Sheet'!$B:$B=O$1),7,1),7,FALSE),"")</calculatedColumnFormula>
    </tableColumn>
    <tableColumn id="17" xr3:uid="{00000000-0010-0000-0100-000011000000}" name="400 Y IM" dataDxfId="110">
      <calculatedColumnFormula array="1">IFERROR(VLOOKUP($A2,_xlfn._xlws.SORT(_xlfn._xlws.FILTER('Time Sheet'!$A:$G,'Time Sheet'!$B:$B=P$1),7,1),7,FALSE),"")</calculatedColumnFormula>
    </tableColumn>
    <tableColumn id="19" xr3:uid="{00000000-0010-0000-0100-000013000000}" name="50" dataDxfId="109">
      <calculatedColumnFormula>IFERROR(_xlfn.RANK.EQ(C2,C:C,1),"")</calculatedColumnFormula>
    </tableColumn>
    <tableColumn id="20" xr3:uid="{00000000-0010-0000-0100-000014000000}" name="100" dataDxfId="108">
      <calculatedColumnFormula>IFERROR(_xlfn.RANK.EQ(D2,D:D,1),"")</calculatedColumnFormula>
    </tableColumn>
    <tableColumn id="21" xr3:uid="{00000000-0010-0000-0100-000015000000}" name="200" dataDxfId="107">
      <calculatedColumnFormula>IFERROR(_xlfn.RANK.EQ(E2,E:E,1),"")</calculatedColumnFormula>
    </tableColumn>
    <tableColumn id="22" xr3:uid="{00000000-0010-0000-0100-000016000000}" name="500" dataDxfId="106">
      <calculatedColumnFormula>IFERROR(_xlfn.RANK.EQ(F2,F:F,1),"")</calculatedColumnFormula>
    </tableColumn>
    <tableColumn id="29" xr3:uid="{00000000-0010-0000-0100-00001D000000}" name="1000">
      <calculatedColumnFormula>IFERROR(_xlfn.RANK.EQ(G2,G:G,1),"")</calculatedColumnFormula>
    </tableColumn>
    <tableColumn id="18" xr3:uid="{00000000-0010-0000-0100-000012000000}" name="1650">
      <calculatedColumnFormula>IFERROR(_xlfn.RANK.EQ(H2,H:H,1),"")</calculatedColumnFormula>
    </tableColumn>
    <tableColumn id="30" xr3:uid="{00000000-0010-0000-0100-00001E000000}" name="1BK">
      <calculatedColumnFormula>IFERROR(_xlfn.RANK.EQ(I2,I:I,1),"")</calculatedColumnFormula>
    </tableColumn>
    <tableColumn id="31" xr3:uid="{00000000-0010-0000-0100-00001F000000}" name="2BK">
      <calculatedColumnFormula>IFERROR(_xlfn.RANK.EQ(J2,J:J,1),"")</calculatedColumnFormula>
    </tableColumn>
    <tableColumn id="32" xr3:uid="{00000000-0010-0000-0100-000020000000}" name="1BR">
      <calculatedColumnFormula>IFERROR(_xlfn.RANK.EQ(K2,K:K,1),"")</calculatedColumnFormula>
    </tableColumn>
    <tableColumn id="33" xr3:uid="{00000000-0010-0000-0100-000021000000}" name="2BR">
      <calculatedColumnFormula>IFERROR(_xlfn.RANK.EQ(L2,L:L,1),"")</calculatedColumnFormula>
    </tableColumn>
    <tableColumn id="23" xr3:uid="{00000000-0010-0000-0100-000017000000}" name="1FL" dataDxfId="105">
      <calculatedColumnFormula>IFERROR(_xlfn.RANK.EQ(M2,M:M,1),"")</calculatedColumnFormula>
    </tableColumn>
    <tableColumn id="24" xr3:uid="{00000000-0010-0000-0100-000018000000}" name="2FL" dataDxfId="104">
      <calculatedColumnFormula>IFERROR(_xlfn.RANK.EQ(N2,N:N,1),"")</calculatedColumnFormula>
    </tableColumn>
    <tableColumn id="25" xr3:uid="{00000000-0010-0000-0100-000019000000}" name="2IM" dataDxfId="103">
      <calculatedColumnFormula>IFERROR(_xlfn.RANK.EQ(O2,O:O,1),"")</calculatedColumnFormula>
    </tableColumn>
    <tableColumn id="26" xr3:uid="{00000000-0010-0000-0100-00001A000000}" name="4IM" dataDxfId="102">
      <calculatedColumnFormula>IFERROR(_xlfn.RANK.EQ(P2,P:P,1),"")</calculatedColumnFormula>
    </tableColumn>
    <tableColumn id="27" xr3:uid="{00000000-0010-0000-0100-00001B000000}" name="Average" dataDxfId="101">
      <calculatedColumnFormula>IFERROR(AVERAGE(female[[#This Row],[50]:[4IM]]),"")</calculatedColumnFormula>
    </tableColumn>
    <tableColumn id="28" xr3:uid="{00000000-0010-0000-0100-00001C000000}" name="4.00" dataDxfId="100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emale4" displayName="female4" ref="A1:AF39" totalsRowShown="0">
  <autoFilter ref="A1:AF39" xr:uid="{00000000-0009-0000-0100-000003000000}"/>
  <sortState xmlns:xlrd2="http://schemas.microsoft.com/office/spreadsheetml/2017/richdata2" ref="A2:AF39">
    <sortCondition ref="AF1:AF39"/>
  </sortState>
  <tableColumns count="32">
    <tableColumn id="1" xr3:uid="{00000000-0010-0000-0200-000001000000}" name="Name"/>
    <tableColumn id="3" xr3:uid="{00000000-0010-0000-0200-000003000000}" name="Team"/>
    <tableColumn id="2" xr3:uid="{00000000-0010-0000-0200-000002000000}" name="50 Y Free" dataDxfId="99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98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97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96">
      <calculatedColumnFormula array="1">IFERROR(VLOOKUP($A2,_xlfn._xlws.SORT(_xlfn._xlws.FILTER('Time Sheet'!$A:$G,'Time Sheet'!$B:$B=F$1),7,1),7,FALSE),"")</calculatedColumnFormula>
    </tableColumn>
    <tableColumn id="7" xr3:uid="{00000000-0010-0000-0200-000007000000}" name="1000 Y Free" dataDxfId="95">
      <calculatedColumnFormula array="1">IFERROR(VLOOKUP($A2,_xlfn._xlws.SORT(_xlfn._xlws.FILTER('Time Sheet'!$A:$G,'Time Sheet'!$B:$B=G$1),7,1),7,FALSE),"")</calculatedColumnFormula>
    </tableColumn>
    <tableColumn id="9" xr3:uid="{00000000-0010-0000-0200-000009000000}" name="1650 Y Free" dataDxfId="94">
      <calculatedColumnFormula array="1">IFERROR(VLOOKUP($A2,_xlfn._xlws.SORT(_xlfn._xlws.FILTER('Time Sheet'!$A:$G,'Time Sheet'!$B:$B=H$1),7,1),7,FALSE),"")</calculatedColumnFormula>
    </tableColumn>
    <tableColumn id="10" xr3:uid="{00000000-0010-0000-0200-00000A000000}" name="100 Y Back" dataDxfId="93">
      <calculatedColumnFormula array="1">IFERROR(VLOOKUP($A2,_xlfn._xlws.SORT(_xlfn._xlws.FILTER('Time Sheet'!$A:$G,'Time Sheet'!$B:$B=I$1),7,1),7,FALSE),"")</calculatedColumnFormula>
    </tableColumn>
    <tableColumn id="11" xr3:uid="{00000000-0010-0000-0200-00000B000000}" name="200 Y Back" dataDxfId="92">
      <calculatedColumnFormula array="1">IFERROR(VLOOKUP($A2,_xlfn._xlws.SORT(_xlfn._xlws.FILTER('Time Sheet'!$A:$G,'Time Sheet'!$B:$B=J$1),7,1),7,FALSE),"")</calculatedColumnFormula>
    </tableColumn>
    <tableColumn id="12" xr3:uid="{00000000-0010-0000-0200-00000C000000}" name="100 Y Breast" dataDxfId="91">
      <calculatedColumnFormula array="1">IFERROR(VLOOKUP($A2,_xlfn._xlws.SORT(_xlfn._xlws.FILTER('Time Sheet'!$A:$G,'Time Sheet'!$B:$B=K$1),7,1),7,FALSE),"")</calculatedColumnFormula>
    </tableColumn>
    <tableColumn id="13" xr3:uid="{00000000-0010-0000-0200-00000D000000}" name="200 Y Breast" dataDxfId="90">
      <calculatedColumnFormula array="1">IFERROR(VLOOKUP($A2,_xlfn._xlws.SORT(_xlfn._xlws.FILTER('Time Sheet'!$A:$G,'Time Sheet'!$B:$B=L$1),7,1),7,FALSE),"")</calculatedColumnFormula>
    </tableColumn>
    <tableColumn id="14" xr3:uid="{00000000-0010-0000-0200-00000E000000}" name="100 Y Fly" dataDxfId="89">
      <calculatedColumnFormula array="1">IFERROR(VLOOKUP($A2,_xlfn._xlws.SORT(_xlfn._xlws.FILTER('Time Sheet'!$A:$G,'Time Sheet'!$B:$B=M$1),7,1),7,FALSE),"")</calculatedColumnFormula>
    </tableColumn>
    <tableColumn id="15" xr3:uid="{00000000-0010-0000-0200-00000F000000}" name="200 Y Fly" dataDxfId="88">
      <calculatedColumnFormula array="1">IFERROR(VLOOKUP($A2,_xlfn._xlws.SORT(_xlfn._xlws.FILTER('Time Sheet'!$A:$G,'Time Sheet'!$B:$B=N$1),7,1),7,FALSE),"")</calculatedColumnFormula>
    </tableColumn>
    <tableColumn id="16" xr3:uid="{00000000-0010-0000-0200-000010000000}" name="200 Y IM" dataDxfId="87">
      <calculatedColumnFormula array="1">IFERROR(VLOOKUP($A2,_xlfn._xlws.SORT(_xlfn._xlws.FILTER('Time Sheet'!$A:$G,'Time Sheet'!$B:$B=O$1),7,1),7,FALSE),"")</calculatedColumnFormula>
    </tableColumn>
    <tableColumn id="17" xr3:uid="{00000000-0010-0000-0200-000011000000}" name="400 Y IM" dataDxfId="86">
      <calculatedColumnFormula array="1">IFERROR(VLOOKUP($A2,_xlfn._xlws.SORT(_xlfn._xlws.FILTER('Time Sheet'!$A:$G,'Time Sheet'!$B:$B=P$1),7,1),7,FALSE),"")</calculatedColumnFormula>
    </tableColumn>
    <tableColumn id="19" xr3:uid="{00000000-0010-0000-0200-000013000000}" name="50" dataDxfId="85">
      <calculatedColumnFormula>IFERROR(_xlfn.RANK.EQ(C2,C:C,1),"")</calculatedColumnFormula>
    </tableColumn>
    <tableColumn id="20" xr3:uid="{00000000-0010-0000-0200-000014000000}" name="100" dataDxfId="84">
      <calculatedColumnFormula>IFERROR(_xlfn.RANK.EQ(D2,D:D,1),"")</calculatedColumnFormula>
    </tableColumn>
    <tableColumn id="21" xr3:uid="{00000000-0010-0000-0200-000015000000}" name="200" dataDxfId="83">
      <calculatedColumnFormula>IFERROR(_xlfn.RANK.EQ(E2,E:E,1),"")</calculatedColumnFormula>
    </tableColumn>
    <tableColumn id="22" xr3:uid="{00000000-0010-0000-0200-000016000000}" name="500" dataDxfId="82">
      <calculatedColumnFormula>IFERROR(_xlfn.RANK.EQ(F2,F:F,1),"")</calculatedColumnFormula>
    </tableColumn>
    <tableColumn id="29" xr3:uid="{00000000-0010-0000-0200-00001D000000}" name="1000">
      <calculatedColumnFormula>IFERROR(_xlfn.RANK.EQ(G2,G:G,1),"")</calculatedColumnFormula>
    </tableColumn>
    <tableColumn id="18" xr3:uid="{00000000-0010-0000-0200-000012000000}" name="1650">
      <calculatedColumnFormula>IFERROR(_xlfn.RANK.EQ(H2,H:H,1),"")</calculatedColumnFormula>
    </tableColumn>
    <tableColumn id="30" xr3:uid="{00000000-0010-0000-0200-00001E000000}" name="1BK">
      <calculatedColumnFormula>IFERROR(_xlfn.RANK.EQ(I2,I:I,1),"")</calculatedColumnFormula>
    </tableColumn>
    <tableColumn id="31" xr3:uid="{00000000-0010-0000-0200-00001F000000}" name="2BK">
      <calculatedColumnFormula>IFERROR(_xlfn.RANK.EQ(J2,J:J,1),"")</calculatedColumnFormula>
    </tableColumn>
    <tableColumn id="32" xr3:uid="{00000000-0010-0000-0200-000020000000}" name="1BR">
      <calculatedColumnFormula>IFERROR(_xlfn.RANK.EQ(K2,K:K,1),"")</calculatedColumnFormula>
    </tableColumn>
    <tableColumn id="33" xr3:uid="{00000000-0010-0000-0200-000021000000}" name="2BR">
      <calculatedColumnFormula>IFERROR(_xlfn.RANK.EQ(L2,L:L,1),"")</calculatedColumnFormula>
    </tableColumn>
    <tableColumn id="23" xr3:uid="{00000000-0010-0000-0200-000017000000}" name="1FL" dataDxfId="81">
      <calculatedColumnFormula>IFERROR(_xlfn.RANK.EQ(M2,M:M,1),"")</calculatedColumnFormula>
    </tableColumn>
    <tableColumn id="24" xr3:uid="{00000000-0010-0000-0200-000018000000}" name="2FL" dataDxfId="80">
      <calculatedColumnFormula>IFERROR(_xlfn.RANK.EQ(N2,N:N,1),"")</calculatedColumnFormula>
    </tableColumn>
    <tableColumn id="25" xr3:uid="{00000000-0010-0000-0200-000019000000}" name="2IM" dataDxfId="79">
      <calculatedColumnFormula>IFERROR(_xlfn.RANK.EQ(O2,O:O,1),"")</calculatedColumnFormula>
    </tableColumn>
    <tableColumn id="26" xr3:uid="{00000000-0010-0000-0200-00001A000000}" name="4IM" dataDxfId="78">
      <calculatedColumnFormula>IFERROR(_xlfn.RANK.EQ(P2,P:P,1),"")</calculatedColumnFormula>
    </tableColumn>
    <tableColumn id="27" xr3:uid="{00000000-0010-0000-0200-00001B000000}" name="Average" dataDxfId="77">
      <calculatedColumnFormula>IFERROR(AVERAGE(female4[[#This Row],[50]:[4IM]]),"")</calculatedColumnFormula>
    </tableColumn>
    <tableColumn id="28" xr3:uid="{00000000-0010-0000-0200-00001C000000}" name="4.00" dataDxfId="76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5AF66-838B-0744-B316-8B79847A5B90}" name="female45" displayName="female45" ref="A1:AG39" totalsRowShown="0">
  <autoFilter ref="A1:AG39" xr:uid="{00000000-0009-0000-0100-000003000000}"/>
  <sortState xmlns:xlrd2="http://schemas.microsoft.com/office/spreadsheetml/2017/richdata2" ref="A2:AG39">
    <sortCondition ref="AB1:AB39"/>
  </sortState>
  <tableColumns count="33">
    <tableColumn id="1" xr3:uid="{8D52ED08-1BEB-2247-94A6-4BDE73036B2B}" name="Name"/>
    <tableColumn id="3" xr3:uid="{6EFE3286-FC09-CE4F-8837-32C79051203B}" name="Team"/>
    <tableColumn id="2" xr3:uid="{96E671E0-479B-934A-9655-4E33B5CF8BD3}" name="50 L Free" dataDxfId="75">
      <calculatedColumnFormula array="1">IFERROR(VLOOKUP($A2,_xlfn._xlws.SORT(_xlfn._xlws.FILTER('Time Sheet'!$A:$G,'Time Sheet'!$B:$B=C$1),7,1),7,FALSE),"")</calculatedColumnFormula>
    </tableColumn>
    <tableColumn id="4" xr3:uid="{A50EC31C-8B56-5C44-AB8A-4122F40245E3}" name="100 L Free" dataDxfId="74">
      <calculatedColumnFormula array="1">IFERROR(VLOOKUP($A2,_xlfn._xlws.SORT(_xlfn._xlws.FILTER('Time Sheet'!$A:$G,'Time Sheet'!$B:$B=D$1),7,1),7,FALSE),"")</calculatedColumnFormula>
    </tableColumn>
    <tableColumn id="6" xr3:uid="{E905635F-CE12-8A44-960A-BEFBD9B87B36}" name="200 L Free" dataDxfId="73">
      <calculatedColumnFormula array="1">IFERROR(VLOOKUP($A2,_xlfn._xlws.SORT(_xlfn._xlws.FILTER('Time Sheet'!$A:$G,'Time Sheet'!$B:$B=E$1),7,1),7,FALSE),"")</calculatedColumnFormula>
    </tableColumn>
    <tableColumn id="8" xr3:uid="{8F36C876-05A2-944B-9EC0-D5EC8645FC2D}" name="400 L Free" dataDxfId="72">
      <calculatedColumnFormula array="1">IFERROR(VLOOKUP($A2,_xlfn._xlws.SORT(_xlfn._xlws.FILTER('Time Sheet'!$A:$G,'Time Sheet'!$B:$B=F$1),7,1),7,FALSE),"")</calculatedColumnFormula>
    </tableColumn>
    <tableColumn id="7" xr3:uid="{61697620-C044-224F-BCD9-D96EF6B65AA0}" name="800 L Free" dataDxfId="71">
      <calculatedColumnFormula array="1">IFERROR(VLOOKUP($A2,_xlfn._xlws.SORT(_xlfn._xlws.FILTER('Time Sheet'!$A:$G,'Time Sheet'!$B:$B=G$1),7,1),7,FALSE),"")</calculatedColumnFormula>
    </tableColumn>
    <tableColumn id="9" xr3:uid="{D459BB56-636F-5F47-A136-5CD8C9EEC33F}" name="1500 L Free" dataDxfId="70">
      <calculatedColumnFormula array="1">IFERROR(VLOOKUP($A2,_xlfn._xlws.SORT(_xlfn._xlws.FILTER('Time Sheet'!$A:$G,'Time Sheet'!$B:$B=H$1),7,1),7,FALSE),"")</calculatedColumnFormula>
    </tableColumn>
    <tableColumn id="10" xr3:uid="{4F179842-8FFB-6C44-BEB3-7551A5E8D2AD}" name="100 L Back" dataDxfId="69">
      <calculatedColumnFormula array="1">IFERROR(VLOOKUP($A2,_xlfn._xlws.SORT(_xlfn._xlws.FILTER('Time Sheet'!$A:$G,'Time Sheet'!$B:$B=I$1),7,1),7,FALSE),"")</calculatedColumnFormula>
    </tableColumn>
    <tableColumn id="11" xr3:uid="{27601F95-DD8B-6647-A83D-73D8839A961A}" name="200 L Back" dataDxfId="68">
      <calculatedColumnFormula array="1">IFERROR(VLOOKUP($A2,_xlfn._xlws.SORT(_xlfn._xlws.FILTER('Time Sheet'!$A:$G,'Time Sheet'!$B:$B=J$1),7,1),7,FALSE),"")</calculatedColumnFormula>
    </tableColumn>
    <tableColumn id="12" xr3:uid="{BB4CACD2-787F-A442-90BD-2E386A8EFF58}" name="100 L Breast" dataDxfId="67">
      <calculatedColumnFormula array="1">IFERROR(VLOOKUP($A2,_xlfn._xlws.SORT(_xlfn._xlws.FILTER('Time Sheet'!$A:$G,'Time Sheet'!$B:$B=K$1),7,1),7,FALSE),"")</calculatedColumnFormula>
    </tableColumn>
    <tableColumn id="13" xr3:uid="{4BD755F5-12DD-4F48-8B71-E88335B483C8}" name="200 L Breast" dataDxfId="66">
      <calculatedColumnFormula array="1">IFERROR(VLOOKUP($A2,_xlfn._xlws.SORT(_xlfn._xlws.FILTER('Time Sheet'!$A:$G,'Time Sheet'!$B:$B=L$1),7,1),7,FALSE),"")</calculatedColumnFormula>
    </tableColumn>
    <tableColumn id="14" xr3:uid="{E014093C-0FB0-C644-8D66-E133964A2F7A}" name="100 L Fly" dataDxfId="65">
      <calculatedColumnFormula array="1">IFERROR(VLOOKUP($A2,_xlfn._xlws.SORT(_xlfn._xlws.FILTER('Time Sheet'!$A:$G,'Time Sheet'!$B:$B=M$1),7,1),7,FALSE),"")</calculatedColumnFormula>
    </tableColumn>
    <tableColumn id="15" xr3:uid="{86C497E5-86B8-EB40-A984-A54465DCFCB7}" name="200 L Fly" dataDxfId="64">
      <calculatedColumnFormula array="1">IFERROR(VLOOKUP($A2,_xlfn._xlws.SORT(_xlfn._xlws.FILTER('Time Sheet'!$A:$G,'Time Sheet'!$B:$B=N$1),7,1),7,FALSE),"")</calculatedColumnFormula>
    </tableColumn>
    <tableColumn id="16" xr3:uid="{81B0A739-9483-C747-9605-9E69FBDB3F4D}" name="200 L IM" dataDxfId="63">
      <calculatedColumnFormula array="1">IFERROR(VLOOKUP($A2,_xlfn._xlws.SORT(_xlfn._xlws.FILTER('Time Sheet'!$A:$G,'Time Sheet'!$B:$B=O$1),7,1),7,FALSE),"")</calculatedColumnFormula>
    </tableColumn>
    <tableColumn id="17" xr3:uid="{1F189831-851F-CB48-9DDA-EA2EE3B86A16}" name="400 L IM" dataDxfId="62">
      <calculatedColumnFormula array="1">IFERROR(VLOOKUP($A2,_xlfn._xlws.SORT(_xlfn._xlws.FILTER('Time Sheet'!$A:$G,'Time Sheet'!$B:$B=P$1),7,1),7,FALSE),"")</calculatedColumnFormula>
    </tableColumn>
    <tableColumn id="19" xr3:uid="{97716CEA-6B56-C942-AE65-A44C414C97CF}" name="50" dataDxfId="61">
      <calculatedColumnFormula>IFERROR(_xlfn.RANK.EQ(C2,C:C,1),"")</calculatedColumnFormula>
    </tableColumn>
    <tableColumn id="20" xr3:uid="{5960E86E-4C28-494D-83A3-1B02B8604BE3}" name="100" dataDxfId="60">
      <calculatedColumnFormula>IFERROR(_xlfn.RANK.EQ(D2,D:D,1),"")</calculatedColumnFormula>
    </tableColumn>
    <tableColumn id="21" xr3:uid="{2FA05D29-A4D5-D44B-B767-CD80A426ACB7}" name="200" dataDxfId="59">
      <calculatedColumnFormula>IFERROR(_xlfn.RANK.EQ(E2,E:E,1),"")</calculatedColumnFormula>
    </tableColumn>
    <tableColumn id="22" xr3:uid="{A6AABBEB-8258-9A46-B575-E197B6C6CB79}" name="500" dataDxfId="58">
      <calculatedColumnFormula>IFERROR(_xlfn.RANK.EQ(F2,F:F,1),"")</calculatedColumnFormula>
    </tableColumn>
    <tableColumn id="29" xr3:uid="{49EA9DA4-D280-CD48-B16C-8D331153440F}" name="1000">
      <calculatedColumnFormula>IFERROR(_xlfn.RANK.EQ(G2,G:G,1),"")</calculatedColumnFormula>
    </tableColumn>
    <tableColumn id="18" xr3:uid="{31D866B0-34FB-054E-9446-BFBDD394B3CD}" name="1650">
      <calculatedColumnFormula>IFERROR(_xlfn.RANK.EQ(H2,H:H,1),"")</calculatedColumnFormula>
    </tableColumn>
    <tableColumn id="30" xr3:uid="{E123B712-F69E-084A-AAD0-43964C23B323}" name="1BK">
      <calculatedColumnFormula>IFERROR(_xlfn.RANK.EQ(I2,I:I,1),"")</calculatedColumnFormula>
    </tableColumn>
    <tableColumn id="31" xr3:uid="{33BF7B3B-1EAB-FF49-97F8-7AF826012D34}" name="2BK">
      <calculatedColumnFormula>IFERROR(_xlfn.RANK.EQ(J2,J:J,1),"")</calculatedColumnFormula>
    </tableColumn>
    <tableColumn id="32" xr3:uid="{3FE1DF30-4EEA-0240-AF22-151E8866DE29}" name="1BR">
      <calculatedColumnFormula>IFERROR(_xlfn.RANK.EQ(K2,K:K,1),"")</calculatedColumnFormula>
    </tableColumn>
    <tableColumn id="33" xr3:uid="{836E40BD-D1B6-BD40-8453-1AD201602BE0}" name="2BR">
      <calculatedColumnFormula>IFERROR(_xlfn.RANK.EQ(L2,L:L,1),"")</calculatedColumnFormula>
    </tableColumn>
    <tableColumn id="23" xr3:uid="{16E87CBF-9C4C-5D40-8A17-5839BF11416A}" name="1FL" dataDxfId="57">
      <calculatedColumnFormula>IFERROR(_xlfn.RANK.EQ(M2,M:M,1),"")</calculatedColumnFormula>
    </tableColumn>
    <tableColumn id="24" xr3:uid="{43A6C55D-AADB-EE4C-9A11-DA79EA4F657B}" name="2FL" dataDxfId="56">
      <calculatedColumnFormula>IFERROR(_xlfn.RANK.EQ(N2,N:N,1),"")</calculatedColumnFormula>
    </tableColumn>
    <tableColumn id="25" xr3:uid="{A8AD0233-F1E6-3B41-9184-BBAF2F5A51B4}" name="2IM" dataDxfId="55">
      <calculatedColumnFormula>IFERROR(_xlfn.RANK.EQ(O2,O:O,1),"")</calculatedColumnFormula>
    </tableColumn>
    <tableColumn id="26" xr3:uid="{D11B2B5E-2815-6F41-AF2A-E59131FE6125}" name="4IM" dataDxfId="54">
      <calculatedColumnFormula>IFERROR(_xlfn.RANK.EQ(P2,P:P,1),"")</calculatedColumnFormula>
    </tableColumn>
    <tableColumn id="27" xr3:uid="{F846E90C-7D52-0C4A-95DE-E3BBC2EF04F5}" name="Average" dataDxfId="53">
      <calculatedColumnFormula>IFERROR(AVERAGE(female45[[#This Row],[50]:[4IM]]),"")</calculatedColumnFormula>
    </tableColumn>
    <tableColumn id="28" xr3:uid="{FE03E6E6-AE1B-0643-8FBD-5074CA98DA66}" name="4.00" dataDxfId="52">
      <calculatedColumnFormula array="1">IFERROR(AVERAGE(SMALL(female45[[#This Row],[50]:[4IM]],_xlfn.SEQUENCE($AF$1))),"")</calculatedColumnFormula>
    </tableColumn>
    <tableColumn id="5" xr3:uid="{602E0F14-2DBE-9047-BFDD-305C5D055A72}" name="Course Δ" dataDxfId="51">
      <calculatedColumnFormula>VLOOKUP(female45[[#This Row],[Name]],female4[],32,FALSE)-female45[[#This Row],[4.00]]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3EE26F-ADB0-9644-8D6F-F53A74FFED00}" name="female6" displayName="female6" ref="A1:AG32" totalsRowShown="0">
  <autoFilter ref="A1:AG32" xr:uid="{00000000-0009-0000-0100-000002000000}"/>
  <sortState xmlns:xlrd2="http://schemas.microsoft.com/office/spreadsheetml/2017/richdata2" ref="A2:AF32">
    <sortCondition ref="AF1:AF32"/>
  </sortState>
  <tableColumns count="33">
    <tableColumn id="1" xr3:uid="{1A12C06D-5E33-5A49-B01F-FA2764CA5583}" name="Name"/>
    <tableColumn id="3" xr3:uid="{0FD01095-FCE6-5A41-9967-AAABDEDDC8C6}" name="Team"/>
    <tableColumn id="2" xr3:uid="{C1228E69-053B-3142-9FB6-8451CC482627}" name="50 L Free" dataDxfId="50">
      <calculatedColumnFormula array="1">IFERROR(VLOOKUP($A2,_xlfn._xlws.SORT(_xlfn._xlws.FILTER('Time Sheet'!$A:$G,'Time Sheet'!$B:$B=C$1),7,1),7,FALSE),"")</calculatedColumnFormula>
    </tableColumn>
    <tableColumn id="4" xr3:uid="{EA76C20A-E003-A54F-B3DF-E563E0EAF0C0}" name="100 L Free" dataDxfId="49">
      <calculatedColumnFormula array="1">IFERROR(VLOOKUP($A2,_xlfn._xlws.SORT(_xlfn._xlws.FILTER('Time Sheet'!$A:$G,'Time Sheet'!$B:$B=D$1),7,1),7,FALSE),"")</calculatedColumnFormula>
    </tableColumn>
    <tableColumn id="6" xr3:uid="{321E2E69-0422-D94E-B028-9559B81567E7}" name="200 L Free" dataDxfId="48">
      <calculatedColumnFormula array="1">IFERROR(VLOOKUP($A2,_xlfn._xlws.SORT(_xlfn._xlws.FILTER('Time Sheet'!$A:$G,'Time Sheet'!$B:$B=E$1),7,1),7,FALSE),"")</calculatedColumnFormula>
    </tableColumn>
    <tableColumn id="8" xr3:uid="{2D8D445B-BDE0-BC4F-B0D3-A543FBAA7657}" name="400 L Free" dataDxfId="47">
      <calculatedColumnFormula array="1">IFERROR(VLOOKUP($A2,_xlfn._xlws.SORT(_xlfn._xlws.FILTER('Time Sheet'!$A:$G,'Time Sheet'!$B:$B=F$1),7,1),7,FALSE),"")</calculatedColumnFormula>
    </tableColumn>
    <tableColumn id="7" xr3:uid="{9E1EF01B-9978-5F43-A94D-FC26D12C8D16}" name="800 L Free" dataDxfId="46">
      <calculatedColumnFormula array="1">IFERROR(VLOOKUP($A2,_xlfn._xlws.SORT(_xlfn._xlws.FILTER('Time Sheet'!$A:$G,'Time Sheet'!$B:$B=G$1),7,1),7,FALSE),"")</calculatedColumnFormula>
    </tableColumn>
    <tableColumn id="9" xr3:uid="{9789D1BE-83F6-B04E-8EF3-95D4A320CB5F}" name="1500 L Free" dataDxfId="45">
      <calculatedColumnFormula array="1">IFERROR(VLOOKUP($A2,_xlfn._xlws.SORT(_xlfn._xlws.FILTER('Time Sheet'!$A:$G,'Time Sheet'!$B:$B=H$1),7,1),7,FALSE),"")</calculatedColumnFormula>
    </tableColumn>
    <tableColumn id="10" xr3:uid="{9914E1A1-F79D-8C4E-B91D-7E21B8BB05BA}" name="100 L Back" dataDxfId="44">
      <calculatedColumnFormula array="1">IFERROR(VLOOKUP($A2,_xlfn._xlws.SORT(_xlfn._xlws.FILTER('Time Sheet'!$A:$G,'Time Sheet'!$B:$B=I$1),7,1),7,FALSE),"")</calculatedColumnFormula>
    </tableColumn>
    <tableColumn id="11" xr3:uid="{5937D41F-5A29-384B-AEC0-ADF5F2B2A1DB}" name="200 L Back" dataDxfId="43">
      <calculatedColumnFormula array="1">IFERROR(VLOOKUP($A2,_xlfn._xlws.SORT(_xlfn._xlws.FILTER('Time Sheet'!$A:$G,'Time Sheet'!$B:$B=J$1),7,1),7,FALSE),"")</calculatedColumnFormula>
    </tableColumn>
    <tableColumn id="12" xr3:uid="{ACEE56C4-BD3C-ED44-84DE-EA52866EEAB6}" name="100 L Breast" dataDxfId="42">
      <calculatedColumnFormula array="1">IFERROR(VLOOKUP($A2,_xlfn._xlws.SORT(_xlfn._xlws.FILTER('Time Sheet'!$A:$G,'Time Sheet'!$B:$B=K$1),7,1),7,FALSE),"")</calculatedColumnFormula>
    </tableColumn>
    <tableColumn id="13" xr3:uid="{F2EF168C-CF8C-104E-866E-8E118A7F1845}" name="200 L Breast" dataDxfId="41">
      <calculatedColumnFormula array="1">IFERROR(VLOOKUP($A2,_xlfn._xlws.SORT(_xlfn._xlws.FILTER('Time Sheet'!$A:$G,'Time Sheet'!$B:$B=L$1),7,1),7,FALSE),"")</calculatedColumnFormula>
    </tableColumn>
    <tableColumn id="14" xr3:uid="{F67E4C26-F1D3-5B41-B1D3-6AFAE3648790}" name="100 L Fly" dataDxfId="40">
      <calculatedColumnFormula array="1">IFERROR(VLOOKUP($A2,_xlfn._xlws.SORT(_xlfn._xlws.FILTER('Time Sheet'!$A:$G,'Time Sheet'!$B:$B=M$1),7,1),7,FALSE),"")</calculatedColumnFormula>
    </tableColumn>
    <tableColumn id="15" xr3:uid="{4F2B8080-7ED4-9C4E-A438-23A2F63591C5}" name="200 L Fly" dataDxfId="39">
      <calculatedColumnFormula array="1">IFERROR(VLOOKUP($A2,_xlfn._xlws.SORT(_xlfn._xlws.FILTER('Time Sheet'!$A:$G,'Time Sheet'!$B:$B=N$1),7,1),7,FALSE),"")</calculatedColumnFormula>
    </tableColumn>
    <tableColumn id="16" xr3:uid="{EA670F6F-F093-9E4C-A37A-105D868DC8FB}" name="200 L IM" dataDxfId="38">
      <calculatedColumnFormula array="1">IFERROR(VLOOKUP($A2,_xlfn._xlws.SORT(_xlfn._xlws.FILTER('Time Sheet'!$A:$G,'Time Sheet'!$B:$B=O$1),7,1),7,FALSE),"")</calculatedColumnFormula>
    </tableColumn>
    <tableColumn id="17" xr3:uid="{EE19C117-C41C-3A4C-A050-3A2EA85518DE}" name="400 L IM" dataDxfId="37">
      <calculatedColumnFormula array="1">IFERROR(VLOOKUP($A2,_xlfn._xlws.SORT(_xlfn._xlws.FILTER('Time Sheet'!$A:$G,'Time Sheet'!$B:$B=P$1),7,1),7,FALSE),"")</calculatedColumnFormula>
    </tableColumn>
    <tableColumn id="19" xr3:uid="{D6A11C81-7E24-8D48-ACA4-63E61683F565}" name="50" dataDxfId="36">
      <calculatedColumnFormula>IFERROR(_xlfn.RANK.EQ(C2,C:C,1),"")</calculatedColumnFormula>
    </tableColumn>
    <tableColumn id="20" xr3:uid="{2B79D626-C28B-8344-94B4-DAD80A71186C}" name="100" dataDxfId="35">
      <calculatedColumnFormula>IFERROR(_xlfn.RANK.EQ(D2,D:D,1),"")</calculatedColumnFormula>
    </tableColumn>
    <tableColumn id="21" xr3:uid="{2C055E77-9537-DF43-9D9D-56F667CF5619}" name="200" dataDxfId="34">
      <calculatedColumnFormula>IFERROR(_xlfn.RANK.EQ(E2,E:E,1),"")</calculatedColumnFormula>
    </tableColumn>
    <tableColumn id="22" xr3:uid="{4B0E36B2-94AF-CB4A-968D-D8A9A105B739}" name="500" dataDxfId="33">
      <calculatedColumnFormula>IFERROR(_xlfn.RANK.EQ(F2,F:F,1),"")</calculatedColumnFormula>
    </tableColumn>
    <tableColumn id="29" xr3:uid="{69DAE268-ABD2-994B-84F9-DEB5814D7443}" name="1000">
      <calculatedColumnFormula>IFERROR(_xlfn.RANK.EQ(G2,G:G,1),"")</calculatedColumnFormula>
    </tableColumn>
    <tableColumn id="18" xr3:uid="{F83FA627-7F53-F94C-B411-0D9A9AE81FBC}" name="1650">
      <calculatedColumnFormula>IFERROR(_xlfn.RANK.EQ(H2,H:H,1),"")</calculatedColumnFormula>
    </tableColumn>
    <tableColumn id="30" xr3:uid="{E6F4CD66-0905-4849-B727-C9B423B3B10F}" name="1BK">
      <calculatedColumnFormula>IFERROR(_xlfn.RANK.EQ(I2,I:I,1),"")</calculatedColumnFormula>
    </tableColumn>
    <tableColumn id="31" xr3:uid="{18F99329-C858-8047-BC31-9CE79616EC29}" name="2BK">
      <calculatedColumnFormula>IFERROR(_xlfn.RANK.EQ(J2,J:J,1),"")</calculatedColumnFormula>
    </tableColumn>
    <tableColumn id="32" xr3:uid="{5C615B70-82F7-BA47-B061-CA6E527F6CB3}" name="1BR">
      <calculatedColumnFormula>IFERROR(_xlfn.RANK.EQ(K2,K:K,1),"")</calculatedColumnFormula>
    </tableColumn>
    <tableColumn id="33" xr3:uid="{251000F1-8F4A-EA42-8A97-DC4B5505E91D}" name="2BR">
      <calculatedColumnFormula>IFERROR(_xlfn.RANK.EQ(L2,L:L,1),"")</calculatedColumnFormula>
    </tableColumn>
    <tableColumn id="23" xr3:uid="{6559C227-0AC7-414D-8931-F92BEED7E9F1}" name="1FL" dataDxfId="32">
      <calculatedColumnFormula>IFERROR(_xlfn.RANK.EQ(M2,M:M,1),"")</calculatedColumnFormula>
    </tableColumn>
    <tableColumn id="24" xr3:uid="{53ABCAB1-2EF1-5542-BED9-2195F8B8772D}" name="2FL" dataDxfId="31">
      <calculatedColumnFormula>IFERROR(_xlfn.RANK.EQ(N2,N:N,1),"")</calculatedColumnFormula>
    </tableColumn>
    <tableColumn id="25" xr3:uid="{DE1286BB-8F09-CF4E-BF3C-A7996D2C14EE}" name="2IM" dataDxfId="30">
      <calculatedColumnFormula>IFERROR(_xlfn.RANK.EQ(O2,O:O,1),"")</calculatedColumnFormula>
    </tableColumn>
    <tableColumn id="26" xr3:uid="{F8BBEF98-0CB9-BE41-B05F-AA89DD3BE2A0}" name="4IM" dataDxfId="29">
      <calculatedColumnFormula>IFERROR(_xlfn.RANK.EQ(P2,P:P,1),"")</calculatedColumnFormula>
    </tableColumn>
    <tableColumn id="27" xr3:uid="{5D580C9F-ED91-0645-94F3-806E634CC177}" name="Average" dataDxfId="28">
      <calculatedColumnFormula>IFERROR(AVERAGE(female6[[#This Row],[50]:[4IM]]),"")</calculatedColumnFormula>
    </tableColumn>
    <tableColumn id="28" xr3:uid="{28A3BF4B-EFD5-C249-A71A-54681077B8EF}" name="4.00" dataDxfId="27">
      <calculatedColumnFormula array="1">IFERROR(AVERAGE(SMALL(female6[[#This Row],[50]:[4IM]],_xlfn.SEQUENCE($AF$1))),"")</calculatedColumnFormula>
    </tableColumn>
    <tableColumn id="5" xr3:uid="{612BC00B-6674-F745-BFCA-399DB31278AA}" name="Course Δ" dataDxfId="26">
      <calculatedColumnFormula>VLOOKUP(female6[[#This Row],[Name]],female[],32,FALSE)-female6[[#This Row],[4.00]]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F6335-13C2-3F4A-A290-74A5FFD108C2}" name="female42" displayName="female42" ref="A1:AF68" totalsRowShown="0">
  <autoFilter ref="A1:AF68" xr:uid="{00000000-0009-0000-0100-000003000000}"/>
  <sortState xmlns:xlrd2="http://schemas.microsoft.com/office/spreadsheetml/2017/richdata2" ref="A2:AF68">
    <sortCondition ref="AF1:AF68"/>
  </sortState>
  <tableColumns count="32">
    <tableColumn id="1" xr3:uid="{B6A4F0A4-646D-BA4B-AC51-13B812DEED7A}" name="Name"/>
    <tableColumn id="3" xr3:uid="{1AF27F6F-44C6-7145-BD60-181D68CE8E90}" name="Team"/>
    <tableColumn id="2" xr3:uid="{7AAD12A5-5E33-5343-B7EC-1198B07EF0F1}" name="50 L Free" dataDxfId="25">
      <calculatedColumnFormula array="1">IFERROR(VLOOKUP($A2,_xlfn._xlws.SORT(_xlfn._xlws.FILTER('Time Sheet'!$A:$G,'Time Sheet'!$B:$B=C$1),7,1),7,FALSE),"")</calculatedColumnFormula>
    </tableColumn>
    <tableColumn id="4" xr3:uid="{94A05088-6FFA-5E45-B6D6-5A6B88816924}" name="100 L Free" dataDxfId="24">
      <calculatedColumnFormula array="1">IFERROR(VLOOKUP($A2,_xlfn._xlws.SORT(_xlfn._xlws.FILTER('Time Sheet'!$A:$G,'Time Sheet'!$B:$B=D$1),7,1),7,FALSE),"")</calculatedColumnFormula>
    </tableColumn>
    <tableColumn id="6" xr3:uid="{3251B23B-EBFB-A741-BB79-C7427BC47A9A}" name="200 L Free" dataDxfId="23">
      <calculatedColumnFormula array="1">IFERROR(VLOOKUP($A2,_xlfn._xlws.SORT(_xlfn._xlws.FILTER('Time Sheet'!$A:$G,'Time Sheet'!$B:$B=E$1),7,1),7,FALSE),"")</calculatedColumnFormula>
    </tableColumn>
    <tableColumn id="8" xr3:uid="{D3E17D1E-3D08-DD4A-AB5B-058F47CDBB52}" name="400 L Free" dataDxfId="22">
      <calculatedColumnFormula array="1">IFERROR(VLOOKUP($A2,_xlfn._xlws.SORT(_xlfn._xlws.FILTER('Time Sheet'!$A:$G,'Time Sheet'!$B:$B=F$1),7,1),7,FALSE),"")</calculatedColumnFormula>
    </tableColumn>
    <tableColumn id="7" xr3:uid="{FD8FB2D8-C391-AB46-9AA4-6314177C58A6}" name="800 L Free" dataDxfId="21">
      <calculatedColumnFormula array="1">IFERROR(VLOOKUP($A2,_xlfn._xlws.SORT(_xlfn._xlws.FILTER('Time Sheet'!$A:$G,'Time Sheet'!$B:$B=G$1),7,1),7,FALSE),"")</calculatedColumnFormula>
    </tableColumn>
    <tableColumn id="9" xr3:uid="{4AC204CE-1E62-564C-9B67-B096885BE73D}" name="1500 L Free" dataDxfId="20">
      <calculatedColumnFormula array="1">IFERROR(VLOOKUP($A2,_xlfn._xlws.SORT(_xlfn._xlws.FILTER('Time Sheet'!$A:$G,'Time Sheet'!$B:$B=H$1),7,1),7,FALSE),"")</calculatedColumnFormula>
    </tableColumn>
    <tableColumn id="10" xr3:uid="{0EB10860-BE24-B74E-8254-6B39EABF2125}" name="100 L Back" dataDxfId="19">
      <calculatedColumnFormula array="1">IFERROR(VLOOKUP($A2,_xlfn._xlws.SORT(_xlfn._xlws.FILTER('Time Sheet'!$A:$G,'Time Sheet'!$B:$B=I$1),7,1),7,FALSE),"")</calculatedColumnFormula>
    </tableColumn>
    <tableColumn id="11" xr3:uid="{01EE366C-6B4B-764C-8BB8-F6B46C33AEE0}" name="200 L Back" dataDxfId="18">
      <calculatedColumnFormula array="1">IFERROR(VLOOKUP($A2,_xlfn._xlws.SORT(_xlfn._xlws.FILTER('Time Sheet'!$A:$G,'Time Sheet'!$B:$B=J$1),7,1),7,FALSE),"")</calculatedColumnFormula>
    </tableColumn>
    <tableColumn id="12" xr3:uid="{F9A92A0B-8856-EE46-BA9F-D49371E3FE7E}" name="100 L Breast" dataDxfId="17">
      <calculatedColumnFormula array="1">IFERROR(VLOOKUP($A2,_xlfn._xlws.SORT(_xlfn._xlws.FILTER('Time Sheet'!$A:$G,'Time Sheet'!$B:$B=K$1),7,1),7,FALSE),"")</calculatedColumnFormula>
    </tableColumn>
    <tableColumn id="13" xr3:uid="{35E21179-BF9E-B84D-8534-C087A0D44D23}" name="200 L Breast" dataDxfId="16">
      <calculatedColumnFormula array="1">IFERROR(VLOOKUP($A2,_xlfn._xlws.SORT(_xlfn._xlws.FILTER('Time Sheet'!$A:$G,'Time Sheet'!$B:$B=L$1),7,1),7,FALSE),"")</calculatedColumnFormula>
    </tableColumn>
    <tableColumn id="14" xr3:uid="{833DCEE2-EAE9-0E4C-9737-D4369C78640C}" name="100 L Fly" dataDxfId="15">
      <calculatedColumnFormula array="1">IFERROR(VLOOKUP($A2,_xlfn._xlws.SORT(_xlfn._xlws.FILTER('Time Sheet'!$A:$G,'Time Sheet'!$B:$B=M$1),7,1),7,FALSE),"")</calculatedColumnFormula>
    </tableColumn>
    <tableColumn id="15" xr3:uid="{753F84A7-01ED-E343-A5C0-95D45FFAA3FB}" name="200 L Fly" dataDxfId="14">
      <calculatedColumnFormula array="1">IFERROR(VLOOKUP($A2,_xlfn._xlws.SORT(_xlfn._xlws.FILTER('Time Sheet'!$A:$G,'Time Sheet'!$B:$B=N$1),7,1),7,FALSE),"")</calculatedColumnFormula>
    </tableColumn>
    <tableColumn id="16" xr3:uid="{E3A287C8-9630-3741-A7EE-645EF962207E}" name="200 L IM" dataDxfId="13">
      <calculatedColumnFormula array="1">IFERROR(VLOOKUP($A2,_xlfn._xlws.SORT(_xlfn._xlws.FILTER('Time Sheet'!$A:$G,'Time Sheet'!$B:$B=O$1),7,1),7,FALSE),"")</calculatedColumnFormula>
    </tableColumn>
    <tableColumn id="17" xr3:uid="{37BC14D4-A5C4-174B-AB8E-435F119BA696}" name="400 L IM" dataDxfId="12">
      <calculatedColumnFormula array="1">IFERROR(VLOOKUP($A2,_xlfn._xlws.SORT(_xlfn._xlws.FILTER('Time Sheet'!$A:$G,'Time Sheet'!$B:$B=P$1),7,1),7,FALSE),"")</calculatedColumnFormula>
    </tableColumn>
    <tableColumn id="19" xr3:uid="{333460C0-FD7D-E048-A4A8-8FF0AEDD46D7}" name="50" dataDxfId="11">
      <calculatedColumnFormula>IFERROR(_xlfn.RANK.EQ(C2,C:C,1),"")</calculatedColumnFormula>
    </tableColumn>
    <tableColumn id="20" xr3:uid="{55884605-96F7-324E-9403-2080AFB933D9}" name="100" dataDxfId="10">
      <calculatedColumnFormula>IFERROR(_xlfn.RANK.EQ(D2,D:D,1),"")</calculatedColumnFormula>
    </tableColumn>
    <tableColumn id="21" xr3:uid="{31064436-F717-864B-AB13-9ABE025D85D1}" name="200" dataDxfId="9">
      <calculatedColumnFormula>IFERROR(_xlfn.RANK.EQ(E2,E:E,1),"")</calculatedColumnFormula>
    </tableColumn>
    <tableColumn id="22" xr3:uid="{C1E98D4D-411E-284B-994D-75A8C7A4183C}" name="500" dataDxfId="8">
      <calculatedColumnFormula>IFERROR(_xlfn.RANK.EQ(F2,F:F,1),"")</calculatedColumnFormula>
    </tableColumn>
    <tableColumn id="29" xr3:uid="{6CDC03CE-9FA4-1546-9C4D-669B3C092201}" name="1000">
      <calculatedColumnFormula>IFERROR(_xlfn.RANK.EQ(G2,G:G,1),"")</calculatedColumnFormula>
    </tableColumn>
    <tableColumn id="18" xr3:uid="{72DDBBE6-BD6E-0049-87DE-F506AE247A89}" name="1650">
      <calculatedColumnFormula>IFERROR(_xlfn.RANK.EQ(H2,H:H,1),"")</calculatedColumnFormula>
    </tableColumn>
    <tableColumn id="30" xr3:uid="{152B129B-475E-F741-BCE6-E94C8278173C}" name="1BK">
      <calculatedColumnFormula>IFERROR(_xlfn.RANK.EQ(I2,I:I,1),"")</calculatedColumnFormula>
    </tableColumn>
    <tableColumn id="31" xr3:uid="{D09DB964-92E6-794C-B68A-1CBFABBF1360}" name="2BK">
      <calculatedColumnFormula>IFERROR(_xlfn.RANK.EQ(J2,J:J,1),"")</calculatedColumnFormula>
    </tableColumn>
    <tableColumn id="32" xr3:uid="{4B97BEC2-E009-AA42-BF51-4FA35B04F241}" name="1BR">
      <calculatedColumnFormula>IFERROR(_xlfn.RANK.EQ(K2,K:K,1),"")</calculatedColumnFormula>
    </tableColumn>
    <tableColumn id="33" xr3:uid="{1F891256-0347-0D49-9588-6C9F259429E7}" name="2BR">
      <calculatedColumnFormula>IFERROR(_xlfn.RANK.EQ(L2,L:L,1),"")</calculatedColumnFormula>
    </tableColumn>
    <tableColumn id="23" xr3:uid="{8338BD2A-BC34-7A4C-8DA1-26E8AC50B631}" name="1FL" dataDxfId="7">
      <calculatedColumnFormula>IFERROR(_xlfn.RANK.EQ(M2,M:M,1),"")</calculatedColumnFormula>
    </tableColumn>
    <tableColumn id="24" xr3:uid="{CBC1C56E-B3CF-BF40-B42C-D5EE029A36D9}" name="2FL" dataDxfId="6">
      <calculatedColumnFormula>IFERROR(_xlfn.RANK.EQ(N2,N:N,1),"")</calculatedColumnFormula>
    </tableColumn>
    <tableColumn id="25" xr3:uid="{B8E81F00-99B3-3844-B91B-BA6D87F2EEB1}" name="2IM" dataDxfId="5">
      <calculatedColumnFormula>IFERROR(_xlfn.RANK.EQ(O2,O:O,1),"")</calculatedColumnFormula>
    </tableColumn>
    <tableColumn id="26" xr3:uid="{C60A60D0-4D07-AD46-A124-A0BDA3A7749D}" name="4IM" dataDxfId="4">
      <calculatedColumnFormula>IFERROR(_xlfn.RANK.EQ(P2,P:P,1),"")</calculatedColumnFormula>
    </tableColumn>
    <tableColumn id="27" xr3:uid="{755E7301-4CC8-FA4E-981C-892045CD8508}" name="Average" dataDxfId="3">
      <calculatedColumnFormula>IFERROR(AVERAGE(female42[[#This Row],[50]:[4IM]]),"")</calculatedColumnFormula>
    </tableColumn>
    <tableColumn id="28" xr3:uid="{3F7250C1-50D1-9A40-97C7-58FFB80BB52E}" name="2.00" dataDxfId="2">
      <calculatedColumnFormula array="1">IFERROR(AVERAGE(SMALL(female42[[#This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5"/>
  <sheetViews>
    <sheetView topLeftCell="A2522" workbookViewId="0">
      <selection activeCell="A2554" sqref="A2554:H2585"/>
    </sheetView>
  </sheetViews>
  <sheetFormatPr defaultColWidth="10.875" defaultRowHeight="15.75" x14ac:dyDescent="0.25"/>
  <cols>
    <col min="6" max="6" width="22" customWidth="1"/>
    <col min="10" max="10" width="49.875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2</v>
      </c>
      <c r="G1">
        <v>2.5162037037037042E-4</v>
      </c>
      <c r="H1" t="b">
        <v>1</v>
      </c>
      <c r="I1" t="e">
        <f>G2&lt;HLOOKUP(B2,#REF!,IF('Time Sheet'!H2,3,2),FALSE)</f>
        <v>#REF!</v>
      </c>
    </row>
    <row r="2" spans="1:9" x14ac:dyDescent="0.25">
      <c r="A2" t="s">
        <v>0</v>
      </c>
      <c r="B2" t="s">
        <v>3</v>
      </c>
      <c r="C2" t="s">
        <v>4</v>
      </c>
      <c r="E2" t="s">
        <v>4</v>
      </c>
      <c r="G2">
        <v>2.9988425925925929E-4</v>
      </c>
      <c r="H2" t="b">
        <v>1</v>
      </c>
      <c r="I2" t="e">
        <f>G3&lt;HLOOKUP(B3,#REF!,IF('Time Sheet'!H3,3,2),FALSE)</f>
        <v>#REF!</v>
      </c>
    </row>
    <row r="3" spans="1:9" x14ac:dyDescent="0.25">
      <c r="A3" t="s">
        <v>0</v>
      </c>
      <c r="B3" t="s">
        <v>5</v>
      </c>
      <c r="C3" t="s">
        <v>6</v>
      </c>
      <c r="E3" t="s">
        <v>6</v>
      </c>
      <c r="G3">
        <v>5.6770833333333326E-4</v>
      </c>
      <c r="H3" t="b">
        <v>1</v>
      </c>
      <c r="I3" t="e">
        <f>G4&lt;HLOOKUP(B4,#REF!,IF('Time Sheet'!H4,3,2),FALSE)</f>
        <v>#REF!</v>
      </c>
    </row>
    <row r="4" spans="1:9" x14ac:dyDescent="0.25">
      <c r="A4" t="s">
        <v>0</v>
      </c>
      <c r="B4" t="s">
        <v>7</v>
      </c>
      <c r="C4" t="s">
        <v>8</v>
      </c>
      <c r="E4" t="s">
        <v>8</v>
      </c>
      <c r="G4">
        <v>6.4629629629629629E-4</v>
      </c>
      <c r="H4" t="b">
        <v>1</v>
      </c>
      <c r="I4" t="e">
        <f>G5&lt;HLOOKUP(B5,#REF!,IF('Time Sheet'!H5,3,2),FALSE)</f>
        <v>#REF!</v>
      </c>
    </row>
    <row r="5" spans="1:9" x14ac:dyDescent="0.25">
      <c r="A5" t="s">
        <v>0</v>
      </c>
      <c r="B5" t="s">
        <v>9</v>
      </c>
      <c r="C5" t="s">
        <v>10</v>
      </c>
      <c r="E5" t="s">
        <v>10</v>
      </c>
      <c r="G5">
        <v>1.2402777777777781E-3</v>
      </c>
      <c r="H5" t="b">
        <v>1</v>
      </c>
      <c r="I5" t="e">
        <f>G6&lt;HLOOKUP(B6,#REF!,IF('Time Sheet'!H6,3,2),FALSE)</f>
        <v>#REF!</v>
      </c>
    </row>
    <row r="6" spans="1:9" x14ac:dyDescent="0.25">
      <c r="A6" t="s">
        <v>0</v>
      </c>
      <c r="B6" t="s">
        <v>11</v>
      </c>
      <c r="C6" t="s">
        <v>12</v>
      </c>
      <c r="E6" t="s">
        <v>12</v>
      </c>
      <c r="G6">
        <v>1.3893518518518519E-3</v>
      </c>
      <c r="H6" t="b">
        <v>1</v>
      </c>
      <c r="I6" t="e">
        <f>G7&lt;HLOOKUP(B7,#REF!,IF('Time Sheet'!H7,3,2),FALSE)</f>
        <v>#REF!</v>
      </c>
    </row>
    <row r="7" spans="1:9" x14ac:dyDescent="0.25">
      <c r="A7" t="s">
        <v>0</v>
      </c>
      <c r="B7" t="s">
        <v>13</v>
      </c>
      <c r="C7" t="s">
        <v>14</v>
      </c>
      <c r="E7" t="s">
        <v>14</v>
      </c>
      <c r="G7">
        <v>3.0179398148148149E-3</v>
      </c>
      <c r="H7" t="b">
        <v>1</v>
      </c>
      <c r="I7" t="e">
        <f>G8&lt;HLOOKUP(B8,#REF!,IF('Time Sheet'!H8,3,2),FALSE)</f>
        <v>#REF!</v>
      </c>
    </row>
    <row r="8" spans="1:9" x14ac:dyDescent="0.25">
      <c r="A8" t="s">
        <v>0</v>
      </c>
      <c r="B8" t="s">
        <v>15</v>
      </c>
      <c r="C8" t="s">
        <v>16</v>
      </c>
      <c r="E8" t="s">
        <v>16</v>
      </c>
      <c r="G8">
        <v>3.4765046296296302E-3</v>
      </c>
      <c r="H8" t="b">
        <v>1</v>
      </c>
      <c r="I8" t="e">
        <f>G9&lt;HLOOKUP(B9,#REF!,IF('Time Sheet'!H9,3,2),FALSE)</f>
        <v>#REF!</v>
      </c>
    </row>
    <row r="9" spans="1:9" x14ac:dyDescent="0.25">
      <c r="A9" t="s">
        <v>0</v>
      </c>
      <c r="B9" t="s">
        <v>17</v>
      </c>
      <c r="C9" t="s">
        <v>18</v>
      </c>
      <c r="E9" t="s">
        <v>18</v>
      </c>
      <c r="G9">
        <v>7.0656250000000007E-3</v>
      </c>
      <c r="H9" t="b">
        <v>1</v>
      </c>
      <c r="I9" t="e">
        <f>G10&lt;HLOOKUP(B10,#REF!,IF('Time Sheet'!H10,3,2),FALSE)</f>
        <v>#REF!</v>
      </c>
    </row>
    <row r="10" spans="1:9" x14ac:dyDescent="0.25">
      <c r="A10" t="s">
        <v>0</v>
      </c>
      <c r="B10" t="s">
        <v>19</v>
      </c>
      <c r="C10" t="s">
        <v>20</v>
      </c>
      <c r="E10" t="s">
        <v>20</v>
      </c>
      <c r="G10">
        <v>1.235474537037037E-2</v>
      </c>
      <c r="H10" t="b">
        <v>1</v>
      </c>
      <c r="I10" t="e">
        <f>G11&lt;HLOOKUP(B11,#REF!,IF('Time Sheet'!H11,3,2),FALSE)</f>
        <v>#REF!</v>
      </c>
    </row>
    <row r="11" spans="1:9" x14ac:dyDescent="0.25">
      <c r="A11" t="s">
        <v>0</v>
      </c>
      <c r="B11" t="s">
        <v>21</v>
      </c>
      <c r="C11" t="s">
        <v>22</v>
      </c>
      <c r="E11" t="s">
        <v>22</v>
      </c>
      <c r="G11">
        <v>2.652777777777778E-4</v>
      </c>
      <c r="H11" t="b">
        <v>1</v>
      </c>
      <c r="I11" t="e">
        <f>G12&lt;HLOOKUP(B12,#REF!,IF('Time Sheet'!H12,3,2),FALSE)</f>
        <v>#REF!</v>
      </c>
    </row>
    <row r="12" spans="1:9" x14ac:dyDescent="0.25">
      <c r="A12" t="s">
        <v>0</v>
      </c>
      <c r="B12" t="s">
        <v>23</v>
      </c>
      <c r="C12" t="s">
        <v>24</v>
      </c>
      <c r="E12" t="s">
        <v>24</v>
      </c>
      <c r="G12">
        <v>3.3969907407407408E-4</v>
      </c>
      <c r="H12" t="b">
        <v>1</v>
      </c>
      <c r="I12" t="e">
        <f>G13&lt;HLOOKUP(B13,#REF!,IF('Time Sheet'!H13,3,2),FALSE)</f>
        <v>#REF!</v>
      </c>
    </row>
    <row r="13" spans="1:9" x14ac:dyDescent="0.25">
      <c r="A13" t="s">
        <v>0</v>
      </c>
      <c r="B13" t="s">
        <v>25</v>
      </c>
      <c r="C13" t="s">
        <v>26</v>
      </c>
      <c r="E13" t="s">
        <v>26</v>
      </c>
      <c r="G13">
        <v>5.7997685185185181E-4</v>
      </c>
      <c r="H13" t="b">
        <v>1</v>
      </c>
      <c r="I13" t="e">
        <f>G14&lt;HLOOKUP(B14,#REF!,IF('Time Sheet'!H14,3,2),FALSE)</f>
        <v>#REF!</v>
      </c>
    </row>
    <row r="14" spans="1:9" x14ac:dyDescent="0.25">
      <c r="A14" t="s">
        <v>0</v>
      </c>
      <c r="B14" t="s">
        <v>27</v>
      </c>
      <c r="C14" t="s">
        <v>28</v>
      </c>
      <c r="E14" t="s">
        <v>28</v>
      </c>
      <c r="G14">
        <v>7.0416666666666674E-4</v>
      </c>
      <c r="H14" t="b">
        <v>1</v>
      </c>
      <c r="I14" t="e">
        <f>G15&lt;HLOOKUP(B15,#REF!,IF('Time Sheet'!H15,3,2),FALSE)</f>
        <v>#REF!</v>
      </c>
    </row>
    <row r="15" spans="1:9" x14ac:dyDescent="0.25">
      <c r="A15" t="s">
        <v>0</v>
      </c>
      <c r="B15" t="s">
        <v>29</v>
      </c>
      <c r="C15" t="s">
        <v>30</v>
      </c>
      <c r="E15" t="s">
        <v>30</v>
      </c>
      <c r="G15">
        <v>1.3465277777777781E-3</v>
      </c>
      <c r="H15" t="b">
        <v>1</v>
      </c>
      <c r="I15" t="e">
        <f>G16&lt;HLOOKUP(B16,#REF!,IF('Time Sheet'!H16,3,2),FALSE)</f>
        <v>#REF!</v>
      </c>
    </row>
    <row r="16" spans="1:9" x14ac:dyDescent="0.25">
      <c r="A16" t="s">
        <v>0</v>
      </c>
      <c r="B16" t="s">
        <v>31</v>
      </c>
      <c r="C16" t="s">
        <v>32</v>
      </c>
      <c r="E16" t="s">
        <v>32</v>
      </c>
      <c r="G16">
        <v>1.561805555555555E-3</v>
      </c>
      <c r="H16" t="b">
        <v>1</v>
      </c>
      <c r="I16" t="e">
        <f>G17&lt;HLOOKUP(B17,#REF!,IF('Time Sheet'!H17,3,2),FALSE)</f>
        <v>#REF!</v>
      </c>
    </row>
    <row r="17" spans="1:9" x14ac:dyDescent="0.25">
      <c r="A17" t="s">
        <v>0</v>
      </c>
      <c r="B17" t="s">
        <v>33</v>
      </c>
      <c r="C17" t="s">
        <v>34</v>
      </c>
      <c r="E17" t="s">
        <v>34</v>
      </c>
      <c r="G17">
        <v>3.06712962962963E-4</v>
      </c>
      <c r="H17" t="b">
        <v>1</v>
      </c>
      <c r="I17" t="e">
        <f>G18&lt;HLOOKUP(B18,#REF!,IF('Time Sheet'!H18,3,2),FALSE)</f>
        <v>#REF!</v>
      </c>
    </row>
    <row r="18" spans="1:9" x14ac:dyDescent="0.25">
      <c r="A18" t="s">
        <v>0</v>
      </c>
      <c r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8" t="e">
        <f>G19&lt;HLOOKUP(B19,#REF!,IF('Time Sheet'!H19,3,2),FALSE)</f>
        <v>#REF!</v>
      </c>
    </row>
    <row r="19" spans="1:9" x14ac:dyDescent="0.25">
      <c r="A19" t="s">
        <v>0</v>
      </c>
      <c r="B19" t="s">
        <v>37</v>
      </c>
      <c r="C19" t="s">
        <v>38</v>
      </c>
      <c r="E19" t="s">
        <v>38</v>
      </c>
      <c r="G19">
        <v>6.5532407407407401E-4</v>
      </c>
      <c r="H19" t="b">
        <v>1</v>
      </c>
      <c r="I19" t="e">
        <f>G20&lt;HLOOKUP(B20,#REF!,IF('Time Sheet'!H20,3,2),FALSE)</f>
        <v>#REF!</v>
      </c>
    </row>
    <row r="20" spans="1:9" x14ac:dyDescent="0.25">
      <c r="A20" t="s">
        <v>0</v>
      </c>
      <c r="B20" t="s">
        <v>39</v>
      </c>
      <c r="C20" t="s">
        <v>40</v>
      </c>
      <c r="E20" t="s">
        <v>40</v>
      </c>
      <c r="G20">
        <v>7.3865740740740738E-4</v>
      </c>
      <c r="H20" t="b">
        <v>1</v>
      </c>
      <c r="I20" t="e">
        <f>G21&lt;HLOOKUP(B21,#REF!,IF('Time Sheet'!H21,3,2),FALSE)</f>
        <v>#REF!</v>
      </c>
    </row>
    <row r="21" spans="1:9" x14ac:dyDescent="0.25">
      <c r="A21" t="s">
        <v>0</v>
      </c>
      <c r="B21" t="s">
        <v>41</v>
      </c>
      <c r="C21" t="s">
        <v>42</v>
      </c>
      <c r="E21" t="s">
        <v>42</v>
      </c>
      <c r="G21">
        <v>1.424421296296296E-3</v>
      </c>
      <c r="H21" t="b">
        <v>1</v>
      </c>
      <c r="I21" t="e">
        <f>G22&lt;HLOOKUP(B22,#REF!,IF('Time Sheet'!H22,3,2),FALSE)</f>
        <v>#REF!</v>
      </c>
    </row>
    <row r="22" spans="1:9" x14ac:dyDescent="0.25">
      <c r="A22" t="s">
        <v>0</v>
      </c>
      <c r="B22" t="s">
        <v>43</v>
      </c>
      <c r="C22" t="s">
        <v>44</v>
      </c>
      <c r="E22" t="s">
        <v>44</v>
      </c>
      <c r="G22">
        <v>1.640162037037037E-3</v>
      </c>
      <c r="H22" t="b">
        <v>1</v>
      </c>
      <c r="I22" t="e">
        <f>G23&lt;HLOOKUP(B23,#REF!,IF('Time Sheet'!H23,3,2),FALSE)</f>
        <v>#REF!</v>
      </c>
    </row>
    <row r="23" spans="1:9" x14ac:dyDescent="0.25">
      <c r="A23" t="s">
        <v>0</v>
      </c>
      <c r="B23" t="s">
        <v>45</v>
      </c>
      <c r="C23" t="s">
        <v>46</v>
      </c>
      <c r="E23" t="s">
        <v>46</v>
      </c>
      <c r="G23">
        <v>2.7881944444444438E-4</v>
      </c>
      <c r="H23" t="b">
        <v>1</v>
      </c>
      <c r="I23" t="e">
        <f>G24&lt;HLOOKUP(B24,#REF!,IF('Time Sheet'!H24,3,2),FALSE)</f>
        <v>#REF!</v>
      </c>
    </row>
    <row r="24" spans="1:9" x14ac:dyDescent="0.25">
      <c r="A24" t="s">
        <v>0</v>
      </c>
      <c r="B24" t="s">
        <v>47</v>
      </c>
      <c r="C24" t="s">
        <v>48</v>
      </c>
      <c r="E24" t="s">
        <v>48</v>
      </c>
      <c r="G24">
        <v>3.1493055555555549E-4</v>
      </c>
      <c r="H24" t="b">
        <v>1</v>
      </c>
      <c r="I24" t="e">
        <f>G25&lt;HLOOKUP(B25,#REF!,IF('Time Sheet'!H25,3,2),FALSE)</f>
        <v>#REF!</v>
      </c>
    </row>
    <row r="25" spans="1:9" x14ac:dyDescent="0.25">
      <c r="A25" t="s">
        <v>0</v>
      </c>
      <c r="B25" t="s">
        <v>49</v>
      </c>
      <c r="C25" t="s">
        <v>50</v>
      </c>
      <c r="E25" t="s">
        <v>50</v>
      </c>
      <c r="G25">
        <v>5.9652777777777775E-4</v>
      </c>
      <c r="H25" t="b">
        <v>1</v>
      </c>
      <c r="I25" t="e">
        <f>G26&lt;HLOOKUP(B26,#REF!,IF('Time Sheet'!H26,3,2),FALSE)</f>
        <v>#REF!</v>
      </c>
    </row>
    <row r="26" spans="1:9" x14ac:dyDescent="0.25">
      <c r="A26" t="s">
        <v>0</v>
      </c>
      <c r="B26" t="s">
        <v>51</v>
      </c>
      <c r="C26" t="s">
        <v>52</v>
      </c>
      <c r="E26" t="s">
        <v>52</v>
      </c>
      <c r="G26">
        <v>6.8020833333333334E-4</v>
      </c>
      <c r="H26" t="b">
        <v>1</v>
      </c>
      <c r="I26" t="e">
        <f>G27&lt;HLOOKUP(B27,#REF!,IF('Time Sheet'!H27,3,2),FALSE)</f>
        <v>#REF!</v>
      </c>
    </row>
    <row r="27" spans="1:9" x14ac:dyDescent="0.25">
      <c r="A27" t="s">
        <v>0</v>
      </c>
      <c r="B27" t="s">
        <v>53</v>
      </c>
      <c r="C27" t="s">
        <v>54</v>
      </c>
      <c r="E27" t="s">
        <v>54</v>
      </c>
      <c r="G27">
        <v>1.4037037037037041E-3</v>
      </c>
      <c r="H27" t="b">
        <v>1</v>
      </c>
      <c r="I27" t="e">
        <f>G28&lt;HLOOKUP(B28,#REF!,IF('Time Sheet'!H28,3,2),FALSE)</f>
        <v>#REF!</v>
      </c>
    </row>
    <row r="28" spans="1:9" x14ac:dyDescent="0.25">
      <c r="A28" t="s">
        <v>0</v>
      </c>
      <c r="B28" t="s">
        <v>55</v>
      </c>
      <c r="C28" t="s">
        <v>56</v>
      </c>
      <c r="E28" t="s">
        <v>56</v>
      </c>
      <c r="G28">
        <v>1.5292824074074069E-3</v>
      </c>
      <c r="H28" t="b">
        <v>1</v>
      </c>
      <c r="I28" t="e">
        <f>G29&lt;HLOOKUP(B29,#REF!,IF('Time Sheet'!H29,3,2),FALSE)</f>
        <v>#REF!</v>
      </c>
    </row>
    <row r="29" spans="1:9" x14ac:dyDescent="0.25">
      <c r="A29" t="s">
        <v>0</v>
      </c>
      <c r="B29" t="s">
        <v>57</v>
      </c>
      <c r="C29" t="s">
        <v>58</v>
      </c>
      <c r="E29" t="s">
        <v>58</v>
      </c>
      <c r="G29">
        <v>5.9537037037037035E-4</v>
      </c>
      <c r="H29" t="b">
        <v>1</v>
      </c>
      <c r="I29" t="e">
        <f>G30&lt;HLOOKUP(B30,#REF!,IF('Time Sheet'!H30,3,2),FALSE)</f>
        <v>#REF!</v>
      </c>
    </row>
    <row r="30" spans="1:9" x14ac:dyDescent="0.25">
      <c r="A30" t="s">
        <v>0</v>
      </c>
      <c r="B30" t="s">
        <v>59</v>
      </c>
      <c r="C30" t="s">
        <v>60</v>
      </c>
      <c r="E30" t="s">
        <v>60</v>
      </c>
      <c r="G30">
        <v>1.292708333333333E-3</v>
      </c>
      <c r="H30" t="b">
        <v>1</v>
      </c>
      <c r="I30" t="e">
        <f>G31&lt;HLOOKUP(B31,#REF!,IF('Time Sheet'!H31,3,2),FALSE)</f>
        <v>#REF!</v>
      </c>
    </row>
    <row r="31" spans="1:9" x14ac:dyDescent="0.25">
      <c r="A31" t="s">
        <v>0</v>
      </c>
      <c r="B31" t="s">
        <v>61</v>
      </c>
      <c r="C31" t="s">
        <v>62</v>
      </c>
      <c r="E31" t="s">
        <v>62</v>
      </c>
      <c r="G31">
        <v>1.4777777777777779E-3</v>
      </c>
      <c r="H31" t="b">
        <v>1</v>
      </c>
      <c r="I31" t="e">
        <f>G32&lt;HLOOKUP(B32,#REF!,IF('Time Sheet'!H32,3,2),FALSE)</f>
        <v>#REF!</v>
      </c>
    </row>
    <row r="32" spans="1:9" x14ac:dyDescent="0.25">
      <c r="A32" t="s">
        <v>0</v>
      </c>
      <c r="B32" t="s">
        <v>63</v>
      </c>
      <c r="C32" t="s">
        <v>64</v>
      </c>
      <c r="E32" t="s">
        <v>64</v>
      </c>
      <c r="G32">
        <v>2.7630787037037038E-3</v>
      </c>
      <c r="H32" t="b">
        <v>1</v>
      </c>
      <c r="I32" t="e">
        <f>G33&lt;HLOOKUP(B33,#REF!,IF('Time Sheet'!H33,3,2),FALSE)</f>
        <v>#REF!</v>
      </c>
    </row>
    <row r="33" spans="1:9" x14ac:dyDescent="0.25">
      <c r="A33" t="s">
        <v>0</v>
      </c>
      <c r="B33" t="s">
        <v>65</v>
      </c>
      <c r="C33" t="s">
        <v>66</v>
      </c>
      <c r="E33" t="s">
        <v>66</v>
      </c>
      <c r="G33">
        <v>3.1722222222222221E-3</v>
      </c>
      <c r="H33" t="b">
        <v>1</v>
      </c>
      <c r="I33" t="e">
        <f>G34&lt;HLOOKUP(B34,#REF!,IF('Time Sheet'!H34,3,2),FALSE)</f>
        <v>#REF!</v>
      </c>
    </row>
    <row r="34" spans="1:9" x14ac:dyDescent="0.25">
      <c r="A34" t="s">
        <v>67</v>
      </c>
      <c r="B34" t="s">
        <v>68</v>
      </c>
      <c r="C34" t="s">
        <v>69</v>
      </c>
      <c r="E34" t="s">
        <v>69</v>
      </c>
      <c r="G34">
        <v>2.0023148148148149E-4</v>
      </c>
      <c r="H34" t="b">
        <v>1</v>
      </c>
      <c r="I34" t="e">
        <f>G35&lt;HLOOKUP(B35,#REF!,IF('Time Sheet'!H35,3,2),FALSE)</f>
        <v>#REF!</v>
      </c>
    </row>
    <row r="35" spans="1:9" x14ac:dyDescent="0.25">
      <c r="A35" t="s">
        <v>67</v>
      </c>
      <c r="B35" t="s">
        <v>1</v>
      </c>
      <c r="C35" t="s">
        <v>70</v>
      </c>
      <c r="E35" t="s">
        <v>70</v>
      </c>
      <c r="G35">
        <v>2.763888888888889E-4</v>
      </c>
      <c r="H35" t="b">
        <v>1</v>
      </c>
      <c r="I35" t="e">
        <f>G36&lt;HLOOKUP(B36,#REF!,IF('Time Sheet'!H36,3,2),FALSE)</f>
        <v>#REF!</v>
      </c>
    </row>
    <row r="36" spans="1:9" x14ac:dyDescent="0.25">
      <c r="A36" t="s">
        <v>67</v>
      </c>
      <c r="B36" t="s">
        <v>3</v>
      </c>
      <c r="C36" t="s">
        <v>71</v>
      </c>
      <c r="E36" t="s">
        <v>71</v>
      </c>
      <c r="G36">
        <v>3.1168981481481483E-4</v>
      </c>
      <c r="H36" t="b">
        <v>1</v>
      </c>
      <c r="I36" t="e">
        <f>G37&lt;HLOOKUP(B37,#REF!,IF('Time Sheet'!H37,3,2),FALSE)</f>
        <v>#REF!</v>
      </c>
    </row>
    <row r="37" spans="1:9" x14ac:dyDescent="0.25">
      <c r="A37" t="s">
        <v>67</v>
      </c>
      <c r="B37" t="s">
        <v>5</v>
      </c>
      <c r="C37" t="s">
        <v>72</v>
      </c>
      <c r="E37" t="s">
        <v>72</v>
      </c>
      <c r="G37">
        <v>5.9467592592592591E-4</v>
      </c>
      <c r="H37" t="b">
        <v>1</v>
      </c>
      <c r="I37" t="e">
        <f>G38&lt;HLOOKUP(B38,#REF!,IF('Time Sheet'!H38,3,2),FALSE)</f>
        <v>#REF!</v>
      </c>
    </row>
    <row r="38" spans="1:9" x14ac:dyDescent="0.25">
      <c r="A38" t="s">
        <v>67</v>
      </c>
      <c r="B38" t="s">
        <v>7</v>
      </c>
      <c r="C38" t="s">
        <v>73</v>
      </c>
      <c r="E38" t="s">
        <v>73</v>
      </c>
      <c r="G38">
        <v>6.653935185185185E-4</v>
      </c>
      <c r="H38" t="b">
        <v>1</v>
      </c>
      <c r="I38" t="e">
        <f>G39&lt;HLOOKUP(B39,#REF!,IF('Time Sheet'!H39,3,2),FALSE)</f>
        <v>#REF!</v>
      </c>
    </row>
    <row r="39" spans="1:9" x14ac:dyDescent="0.25">
      <c r="A39" t="s">
        <v>67</v>
      </c>
      <c r="B39" t="s">
        <v>9</v>
      </c>
      <c r="C39" t="s">
        <v>74</v>
      </c>
      <c r="E39" t="s">
        <v>74</v>
      </c>
      <c r="G39">
        <v>1.224768518518518E-3</v>
      </c>
      <c r="H39" t="b">
        <v>1</v>
      </c>
      <c r="I39" t="e">
        <f>G40&lt;HLOOKUP(B40,#REF!,IF('Time Sheet'!H40,3,2),FALSE)</f>
        <v>#REF!</v>
      </c>
    </row>
    <row r="40" spans="1:9" x14ac:dyDescent="0.25">
      <c r="A40" t="s">
        <v>67</v>
      </c>
      <c r="B40" t="s">
        <v>11</v>
      </c>
      <c r="C40" t="s">
        <v>75</v>
      </c>
      <c r="E40" t="s">
        <v>75</v>
      </c>
      <c r="G40">
        <v>1.4188657407407409E-3</v>
      </c>
      <c r="H40" t="b">
        <v>1</v>
      </c>
      <c r="I40" t="e">
        <f>G41&lt;HLOOKUP(B41,#REF!,IF('Time Sheet'!H41,3,2),FALSE)</f>
        <v>#REF!</v>
      </c>
    </row>
    <row r="41" spans="1:9" x14ac:dyDescent="0.25">
      <c r="A41" t="s">
        <v>67</v>
      </c>
      <c r="B41" t="s">
        <v>13</v>
      </c>
      <c r="C41" t="s">
        <v>76</v>
      </c>
      <c r="E41" t="s">
        <v>76</v>
      </c>
      <c r="G41">
        <v>2.9215277777777781E-3</v>
      </c>
      <c r="H41" t="b">
        <v>1</v>
      </c>
      <c r="I41" t="e">
        <f>G42&lt;HLOOKUP(B42,#REF!,IF('Time Sheet'!H42,3,2),FALSE)</f>
        <v>#REF!</v>
      </c>
    </row>
    <row r="42" spans="1:9" x14ac:dyDescent="0.25">
      <c r="A42" t="s">
        <v>67</v>
      </c>
      <c r="B42" t="s">
        <v>15</v>
      </c>
      <c r="C42" t="s">
        <v>77</v>
      </c>
      <c r="E42" t="s">
        <v>77</v>
      </c>
      <c r="G42">
        <v>3.246180555555556E-3</v>
      </c>
      <c r="H42" t="b">
        <v>1</v>
      </c>
      <c r="I42" t="e">
        <f>G43&lt;HLOOKUP(B43,#REF!,IF('Time Sheet'!H43,3,2),FALSE)</f>
        <v>#REF!</v>
      </c>
    </row>
    <row r="43" spans="1:9" x14ac:dyDescent="0.25">
      <c r="A43" t="s">
        <v>67</v>
      </c>
      <c r="B43" t="s">
        <v>78</v>
      </c>
      <c r="C43" t="s">
        <v>79</v>
      </c>
      <c r="E43" t="s">
        <v>79</v>
      </c>
      <c r="G43">
        <v>6.0597222222222224E-3</v>
      </c>
      <c r="H43" t="b">
        <v>1</v>
      </c>
      <c r="I43" t="e">
        <f>G44&lt;HLOOKUP(B44,#REF!,IF('Time Sheet'!H44,3,2),FALSE)</f>
        <v>#REF!</v>
      </c>
    </row>
    <row r="44" spans="1:9" x14ac:dyDescent="0.25">
      <c r="A44" t="s">
        <v>67</v>
      </c>
      <c r="B44" t="s">
        <v>17</v>
      </c>
      <c r="C44" t="s">
        <v>80</v>
      </c>
      <c r="E44" t="s">
        <v>80</v>
      </c>
      <c r="G44">
        <v>6.6971064814814818E-3</v>
      </c>
      <c r="H44" t="b">
        <v>1</v>
      </c>
      <c r="I44" t="e">
        <f>G45&lt;HLOOKUP(B45,#REF!,IF('Time Sheet'!H45,3,2),FALSE)</f>
        <v>#REF!</v>
      </c>
    </row>
    <row r="45" spans="1:9" x14ac:dyDescent="0.25">
      <c r="A45" t="s">
        <v>67</v>
      </c>
      <c r="B45" t="s">
        <v>81</v>
      </c>
      <c r="C45" t="s">
        <v>82</v>
      </c>
      <c r="E45" t="s">
        <v>82</v>
      </c>
      <c r="G45">
        <v>1.154664351851852E-2</v>
      </c>
      <c r="H45" t="b">
        <v>1</v>
      </c>
      <c r="I45" t="e">
        <f>G46&lt;HLOOKUP(B46,#REF!,IF('Time Sheet'!H46,3,2),FALSE)</f>
        <v>#REF!</v>
      </c>
    </row>
    <row r="46" spans="1:9" x14ac:dyDescent="0.25">
      <c r="A46" t="s">
        <v>67</v>
      </c>
      <c r="B46" t="s">
        <v>19</v>
      </c>
      <c r="C46" t="s">
        <v>83</v>
      </c>
      <c r="E46" t="s">
        <v>83</v>
      </c>
      <c r="G46">
        <v>1.1101041666666671E-2</v>
      </c>
      <c r="H46" t="b">
        <v>1</v>
      </c>
      <c r="I46" t="e">
        <f>G47&lt;HLOOKUP(B47,#REF!,IF('Time Sheet'!H47,3,2),FALSE)</f>
        <v>#REF!</v>
      </c>
    </row>
    <row r="47" spans="1:9" x14ac:dyDescent="0.25">
      <c r="A47" t="s">
        <v>67</v>
      </c>
      <c r="B47" t="s">
        <v>84</v>
      </c>
      <c r="C47" t="s">
        <v>85</v>
      </c>
      <c r="E47" t="s">
        <v>85</v>
      </c>
      <c r="G47">
        <v>2.5752314814814822E-4</v>
      </c>
      <c r="H47" t="b">
        <v>1</v>
      </c>
      <c r="I47" t="e">
        <f>G48&lt;HLOOKUP(B48,#REF!,IF('Time Sheet'!H48,3,2),FALSE)</f>
        <v>#REF!</v>
      </c>
    </row>
    <row r="48" spans="1:9" x14ac:dyDescent="0.25">
      <c r="A48" t="s">
        <v>67</v>
      </c>
      <c r="B48" t="s">
        <v>21</v>
      </c>
      <c r="C48" t="s">
        <v>86</v>
      </c>
      <c r="E48" t="s">
        <v>86</v>
      </c>
      <c r="G48">
        <v>3.5104166666666671E-4</v>
      </c>
      <c r="H48" t="b">
        <v>1</v>
      </c>
      <c r="I48" t="e">
        <f>G49&lt;HLOOKUP(B49,#REF!,IF('Time Sheet'!H49,3,2),FALSE)</f>
        <v>#REF!</v>
      </c>
    </row>
    <row r="49" spans="1:9" x14ac:dyDescent="0.25">
      <c r="A49" t="s">
        <v>67</v>
      </c>
      <c r="B49" t="s">
        <v>23</v>
      </c>
      <c r="C49" t="s">
        <v>87</v>
      </c>
      <c r="E49" t="s">
        <v>87</v>
      </c>
      <c r="G49">
        <v>4.3587962962962959E-4</v>
      </c>
      <c r="H49" t="b">
        <v>1</v>
      </c>
      <c r="I49" t="e">
        <f>G50&lt;HLOOKUP(B50,#REF!,IF('Time Sheet'!H50,3,2),FALSE)</f>
        <v>#REF!</v>
      </c>
    </row>
    <row r="50" spans="1:9" x14ac:dyDescent="0.25">
      <c r="A50" t="s">
        <v>67</v>
      </c>
      <c r="B50" t="s">
        <v>25</v>
      </c>
      <c r="C50" t="s">
        <v>88</v>
      </c>
      <c r="E50" t="s">
        <v>88</v>
      </c>
      <c r="G50">
        <v>7.4236111111111106E-4</v>
      </c>
      <c r="H50" t="b">
        <v>1</v>
      </c>
      <c r="I50" t="e">
        <f>G51&lt;HLOOKUP(B51,#REF!,IF('Time Sheet'!H51,3,2),FALSE)</f>
        <v>#REF!</v>
      </c>
    </row>
    <row r="51" spans="1:9" x14ac:dyDescent="0.25">
      <c r="A51" t="s">
        <v>67</v>
      </c>
      <c r="B51" t="s">
        <v>27</v>
      </c>
      <c r="C51" t="s">
        <v>89</v>
      </c>
      <c r="E51" t="s">
        <v>89</v>
      </c>
      <c r="G51">
        <v>9.0972222222222214E-4</v>
      </c>
      <c r="H51" t="b">
        <v>1</v>
      </c>
      <c r="I51" t="e">
        <f>G52&lt;HLOOKUP(B52,#REF!,IF('Time Sheet'!H52,3,2),FALSE)</f>
        <v>#REF!</v>
      </c>
    </row>
    <row r="52" spans="1:9" x14ac:dyDescent="0.25">
      <c r="A52" t="s">
        <v>67</v>
      </c>
      <c r="B52" t="s">
        <v>29</v>
      </c>
      <c r="C52" t="s">
        <v>90</v>
      </c>
      <c r="E52" t="s">
        <v>90</v>
      </c>
      <c r="G52">
        <v>1.5099537037037041E-3</v>
      </c>
      <c r="H52" t="b">
        <v>1</v>
      </c>
      <c r="I52" t="e">
        <f>G53&lt;HLOOKUP(B53,#REF!,IF('Time Sheet'!H53,3,2),FALSE)</f>
        <v>#REF!</v>
      </c>
    </row>
    <row r="53" spans="1:9" x14ac:dyDescent="0.25">
      <c r="A53" t="s">
        <v>67</v>
      </c>
      <c r="B53" t="s">
        <v>31</v>
      </c>
      <c r="C53" t="s">
        <v>91</v>
      </c>
      <c r="E53" t="s">
        <v>91</v>
      </c>
      <c r="G53">
        <v>1.8170138888888891E-3</v>
      </c>
      <c r="H53" t="b">
        <v>1</v>
      </c>
      <c r="I53" t="e">
        <f>G54&lt;HLOOKUP(B54,#REF!,IF('Time Sheet'!H54,3,2),FALSE)</f>
        <v>#REF!</v>
      </c>
    </row>
    <row r="54" spans="1:9" x14ac:dyDescent="0.25">
      <c r="A54" t="s">
        <v>67</v>
      </c>
      <c r="B54" t="s">
        <v>92</v>
      </c>
      <c r="C54" t="s">
        <v>93</v>
      </c>
      <c r="E54" t="s">
        <v>93</v>
      </c>
      <c r="G54">
        <v>2.746527777777778E-4</v>
      </c>
      <c r="H54" t="b">
        <v>1</v>
      </c>
      <c r="I54" t="e">
        <f>G55&lt;HLOOKUP(B55,#REF!,IF('Time Sheet'!H55,3,2),FALSE)</f>
        <v>#REF!</v>
      </c>
    </row>
    <row r="55" spans="1:9" x14ac:dyDescent="0.25">
      <c r="A55" t="s">
        <v>67</v>
      </c>
      <c r="B55" t="s">
        <v>33</v>
      </c>
      <c r="C55" t="s">
        <v>94</v>
      </c>
      <c r="E55" t="s">
        <v>94</v>
      </c>
      <c r="G55">
        <v>3.5312499999999998E-4</v>
      </c>
      <c r="H55" t="b">
        <v>1</v>
      </c>
      <c r="I55" t="e">
        <f>G56&lt;HLOOKUP(B56,#REF!,IF('Time Sheet'!H56,3,2),FALSE)</f>
        <v>#REF!</v>
      </c>
    </row>
    <row r="56" spans="1:9" x14ac:dyDescent="0.25">
      <c r="A56" t="s">
        <v>67</v>
      </c>
      <c r="B56" t="s">
        <v>35</v>
      </c>
      <c r="C56" t="s">
        <v>95</v>
      </c>
      <c r="E56" t="s">
        <v>95</v>
      </c>
      <c r="G56">
        <v>4.142361111111111E-4</v>
      </c>
      <c r="H56" t="b">
        <v>1</v>
      </c>
      <c r="I56" t="e">
        <f>G57&lt;HLOOKUP(B57,#REF!,IF('Time Sheet'!H57,3,2),FALSE)</f>
        <v>#REF!</v>
      </c>
    </row>
    <row r="57" spans="1:9" x14ac:dyDescent="0.25">
      <c r="A57" t="s">
        <v>67</v>
      </c>
      <c r="B57" t="s">
        <v>37</v>
      </c>
      <c r="C57" t="s">
        <v>96</v>
      </c>
      <c r="E57" t="s">
        <v>96</v>
      </c>
      <c r="G57">
        <v>7.525462962962963E-4</v>
      </c>
      <c r="H57" t="b">
        <v>1</v>
      </c>
      <c r="I57" t="e">
        <f>G58&lt;HLOOKUP(B58,#REF!,IF('Time Sheet'!H58,3,2),FALSE)</f>
        <v>#REF!</v>
      </c>
    </row>
    <row r="58" spans="1:9" x14ac:dyDescent="0.25">
      <c r="A58" t="s">
        <v>67</v>
      </c>
      <c r="B58" t="s">
        <v>39</v>
      </c>
      <c r="C58" t="s">
        <v>97</v>
      </c>
      <c r="E58" t="s">
        <v>97</v>
      </c>
      <c r="G58">
        <v>8.8553240740740747E-4</v>
      </c>
      <c r="H58" t="b">
        <v>1</v>
      </c>
      <c r="I58" t="e">
        <f>G59&lt;HLOOKUP(B59,#REF!,IF('Time Sheet'!H59,3,2),FALSE)</f>
        <v>#REF!</v>
      </c>
    </row>
    <row r="59" spans="1:9" x14ac:dyDescent="0.25">
      <c r="A59" t="s">
        <v>67</v>
      </c>
      <c r="B59" t="s">
        <v>41</v>
      </c>
      <c r="C59" t="s">
        <v>98</v>
      </c>
      <c r="E59" t="s">
        <v>98</v>
      </c>
      <c r="G59">
        <v>1.5677083333333331E-3</v>
      </c>
      <c r="H59" t="b">
        <v>1</v>
      </c>
      <c r="I59" t="e">
        <f>G60&lt;HLOOKUP(B60,#REF!,IF('Time Sheet'!H60,3,2),FALSE)</f>
        <v>#REF!</v>
      </c>
    </row>
    <row r="60" spans="1:9" x14ac:dyDescent="0.25">
      <c r="A60" t="s">
        <v>67</v>
      </c>
      <c r="B60" t="s">
        <v>43</v>
      </c>
      <c r="C60" t="s">
        <v>99</v>
      </c>
      <c r="E60" t="s">
        <v>99</v>
      </c>
      <c r="G60">
        <v>1.816898148148148E-3</v>
      </c>
      <c r="H60" t="b">
        <v>1</v>
      </c>
      <c r="I60" t="e">
        <f>G61&lt;HLOOKUP(B61,#REF!,IF('Time Sheet'!H61,3,2),FALSE)</f>
        <v>#REF!</v>
      </c>
    </row>
    <row r="61" spans="1:9" x14ac:dyDescent="0.25">
      <c r="A61" t="s">
        <v>67</v>
      </c>
      <c r="B61" t="s">
        <v>100</v>
      </c>
      <c r="C61" t="s">
        <v>101</v>
      </c>
      <c r="E61" t="s">
        <v>101</v>
      </c>
      <c r="G61">
        <v>3.1307870370370371E-4</v>
      </c>
      <c r="H61" t="b">
        <v>1</v>
      </c>
      <c r="I61" t="e">
        <f>G62&lt;HLOOKUP(B62,#REF!,IF('Time Sheet'!H62,3,2),FALSE)</f>
        <v>#REF!</v>
      </c>
    </row>
    <row r="62" spans="1:9" x14ac:dyDescent="0.25">
      <c r="A62" t="s">
        <v>67</v>
      </c>
      <c r="B62" t="s">
        <v>45</v>
      </c>
      <c r="C62" t="s">
        <v>102</v>
      </c>
      <c r="E62" t="s">
        <v>102</v>
      </c>
      <c r="G62">
        <v>3.0648148148148152E-4</v>
      </c>
      <c r="H62" t="b">
        <v>1</v>
      </c>
      <c r="I62" t="e">
        <f>G63&lt;HLOOKUP(B63,#REF!,IF('Time Sheet'!H63,3,2),FALSE)</f>
        <v>#REF!</v>
      </c>
    </row>
    <row r="63" spans="1:9" x14ac:dyDescent="0.25">
      <c r="A63" t="s">
        <v>67</v>
      </c>
      <c r="B63" t="s">
        <v>47</v>
      </c>
      <c r="C63" t="s">
        <v>103</v>
      </c>
      <c r="E63" t="s">
        <v>103</v>
      </c>
      <c r="G63">
        <v>3.4490740740740738E-4</v>
      </c>
      <c r="H63" t="b">
        <v>1</v>
      </c>
      <c r="I63" t="e">
        <f>G64&lt;HLOOKUP(B64,#REF!,IF('Time Sheet'!H64,3,2),FALSE)</f>
        <v>#REF!</v>
      </c>
    </row>
    <row r="64" spans="1:9" x14ac:dyDescent="0.25">
      <c r="A64" t="s">
        <v>67</v>
      </c>
      <c r="B64" t="s">
        <v>49</v>
      </c>
      <c r="C64" t="s">
        <v>104</v>
      </c>
      <c r="E64" t="s">
        <v>104</v>
      </c>
      <c r="G64">
        <v>6.7002314814814811E-4</v>
      </c>
      <c r="H64" t="b">
        <v>1</v>
      </c>
      <c r="I64" t="e">
        <f>G65&lt;HLOOKUP(B65,#REF!,IF('Time Sheet'!H65,3,2),FALSE)</f>
        <v>#REF!</v>
      </c>
    </row>
    <row r="65" spans="1:9" x14ac:dyDescent="0.25">
      <c r="A65" t="s">
        <v>67</v>
      </c>
      <c r="B65" t="s">
        <v>51</v>
      </c>
      <c r="C65" t="s">
        <v>105</v>
      </c>
      <c r="E65" t="s">
        <v>105</v>
      </c>
      <c r="G65">
        <v>7.4502314814814819E-4</v>
      </c>
      <c r="H65" t="b">
        <v>1</v>
      </c>
      <c r="I65" t="e">
        <f>G66&lt;HLOOKUP(B66,#REF!,IF('Time Sheet'!H66,3,2),FALSE)</f>
        <v>#REF!</v>
      </c>
    </row>
    <row r="66" spans="1:9" x14ac:dyDescent="0.25">
      <c r="A66" t="s">
        <v>67</v>
      </c>
      <c r="B66" t="s">
        <v>53</v>
      </c>
      <c r="C66" t="s">
        <v>106</v>
      </c>
      <c r="E66" t="s">
        <v>106</v>
      </c>
      <c r="G66">
        <v>1.4487268518518521E-3</v>
      </c>
      <c r="H66" t="b">
        <v>1</v>
      </c>
      <c r="I66" t="e">
        <f>G67&lt;HLOOKUP(B67,#REF!,IF('Time Sheet'!H67,3,2),FALSE)</f>
        <v>#REF!</v>
      </c>
    </row>
    <row r="67" spans="1:9" x14ac:dyDescent="0.25">
      <c r="A67" t="s">
        <v>67</v>
      </c>
      <c r="B67" t="s">
        <v>55</v>
      </c>
      <c r="C67" t="s">
        <v>107</v>
      </c>
      <c r="E67" t="s">
        <v>107</v>
      </c>
      <c r="G67">
        <v>1.7829861111111111E-3</v>
      </c>
      <c r="H67" t="b">
        <v>1</v>
      </c>
      <c r="I67" t="e">
        <f>G68&lt;HLOOKUP(B68,#REF!,IF('Time Sheet'!H68,3,2),FALSE)</f>
        <v>#REF!</v>
      </c>
    </row>
    <row r="68" spans="1:9" x14ac:dyDescent="0.25">
      <c r="A68" t="s">
        <v>67</v>
      </c>
      <c r="B68" t="s">
        <v>57</v>
      </c>
      <c r="C68" t="s">
        <v>108</v>
      </c>
      <c r="E68" t="s">
        <v>108</v>
      </c>
      <c r="G68">
        <v>6.7164351851851857E-4</v>
      </c>
      <c r="H68" t="b">
        <v>1</v>
      </c>
      <c r="I68" t="e">
        <f>G69&lt;HLOOKUP(B69,#REF!,IF('Time Sheet'!H69,3,2),FALSE)</f>
        <v>#REF!</v>
      </c>
    </row>
    <row r="69" spans="1:9" x14ac:dyDescent="0.25">
      <c r="A69" t="s">
        <v>67</v>
      </c>
      <c r="B69" t="s">
        <v>59</v>
      </c>
      <c r="C69" t="s">
        <v>109</v>
      </c>
      <c r="E69" t="s">
        <v>109</v>
      </c>
      <c r="G69">
        <v>1.43275462962963E-3</v>
      </c>
      <c r="H69" t="b">
        <v>1</v>
      </c>
      <c r="I69" t="e">
        <f>G70&lt;HLOOKUP(B70,#REF!,IF('Time Sheet'!H70,3,2),FALSE)</f>
        <v>#REF!</v>
      </c>
    </row>
    <row r="70" spans="1:9" x14ac:dyDescent="0.25">
      <c r="A70" t="s">
        <v>67</v>
      </c>
      <c r="B70" t="s">
        <v>61</v>
      </c>
      <c r="C70" t="s">
        <v>110</v>
      </c>
      <c r="E70" t="s">
        <v>110</v>
      </c>
      <c r="G70">
        <v>1.6501157407407411E-3</v>
      </c>
      <c r="H70" t="b">
        <v>1</v>
      </c>
      <c r="I70" t="e">
        <f>G71&lt;HLOOKUP(B71,#REF!,IF('Time Sheet'!H71,3,2),FALSE)</f>
        <v>#REF!</v>
      </c>
    </row>
    <row r="71" spans="1:9" x14ac:dyDescent="0.25">
      <c r="A71" t="s">
        <v>67</v>
      </c>
      <c r="B71" t="s">
        <v>63</v>
      </c>
      <c r="C71" t="s">
        <v>111</v>
      </c>
      <c r="E71" t="s">
        <v>111</v>
      </c>
      <c r="G71">
        <v>3.000462962962963E-3</v>
      </c>
      <c r="H71" t="b">
        <v>1</v>
      </c>
      <c r="I71" t="e">
        <f>G72&lt;HLOOKUP(B72,#REF!,IF('Time Sheet'!H72,3,2),FALSE)</f>
        <v>#REF!</v>
      </c>
    </row>
    <row r="72" spans="1:9" x14ac:dyDescent="0.25">
      <c r="A72" t="s">
        <v>67</v>
      </c>
      <c r="B72" t="s">
        <v>65</v>
      </c>
      <c r="C72" t="s">
        <v>112</v>
      </c>
      <c r="E72" t="s">
        <v>112</v>
      </c>
      <c r="G72">
        <v>3.518171296296297E-3</v>
      </c>
      <c r="H72" t="b">
        <v>1</v>
      </c>
      <c r="I72" t="e">
        <f>G73&lt;HLOOKUP(B73,#REF!,IF('Time Sheet'!H73,3,2),FALSE)</f>
        <v>#REF!</v>
      </c>
    </row>
    <row r="73" spans="1:9" x14ac:dyDescent="0.25">
      <c r="A73" t="s">
        <v>113</v>
      </c>
      <c r="B73" t="s">
        <v>1</v>
      </c>
      <c r="C73" t="s">
        <v>114</v>
      </c>
      <c r="E73" t="s">
        <v>114</v>
      </c>
      <c r="G73">
        <v>2.6967592592592592E-4</v>
      </c>
      <c r="H73" t="b">
        <v>1</v>
      </c>
      <c r="I73" t="e">
        <f>G74&lt;HLOOKUP(B74,#REF!,IF('Time Sheet'!H74,3,2),FALSE)</f>
        <v>#REF!</v>
      </c>
    </row>
    <row r="74" spans="1:9" x14ac:dyDescent="0.25">
      <c r="A74" t="s">
        <v>113</v>
      </c>
      <c r="B74" t="s">
        <v>3</v>
      </c>
      <c r="C74" t="s">
        <v>115</v>
      </c>
      <c r="E74" t="s">
        <v>115</v>
      </c>
      <c r="G74">
        <v>3.0520833333333328E-4</v>
      </c>
      <c r="H74" t="b">
        <v>1</v>
      </c>
      <c r="I74" t="e">
        <f>G75&lt;HLOOKUP(B75,#REF!,IF('Time Sheet'!H75,3,2),FALSE)</f>
        <v>#REF!</v>
      </c>
    </row>
    <row r="75" spans="1:9" x14ac:dyDescent="0.25">
      <c r="A75" t="s">
        <v>113</v>
      </c>
      <c r="B75" t="s">
        <v>5</v>
      </c>
      <c r="C75" t="s">
        <v>116</v>
      </c>
      <c r="E75" t="s">
        <v>116</v>
      </c>
      <c r="G75">
        <v>5.6793981481481485E-4</v>
      </c>
      <c r="H75" t="b">
        <v>1</v>
      </c>
      <c r="I75" t="e">
        <f>G76&lt;HLOOKUP(B76,#REF!,IF('Time Sheet'!H76,3,2),FALSE)</f>
        <v>#REF!</v>
      </c>
    </row>
    <row r="76" spans="1:9" x14ac:dyDescent="0.25">
      <c r="A76" t="s">
        <v>113</v>
      </c>
      <c r="B76" t="s">
        <v>117</v>
      </c>
      <c r="C76" t="s">
        <v>118</v>
      </c>
      <c r="E76" t="s">
        <v>118</v>
      </c>
      <c r="G76">
        <v>7.4409722222222227E-4</v>
      </c>
      <c r="H76" t="b">
        <v>1</v>
      </c>
      <c r="I76" t="e">
        <f>G77&lt;HLOOKUP(B77,#REF!,IF('Time Sheet'!H77,3,2),FALSE)</f>
        <v>#REF!</v>
      </c>
    </row>
    <row r="77" spans="1:9" x14ac:dyDescent="0.25">
      <c r="A77" t="s">
        <v>113</v>
      </c>
      <c r="B77" t="s">
        <v>7</v>
      </c>
      <c r="C77" t="s">
        <v>119</v>
      </c>
      <c r="E77" t="s">
        <v>119</v>
      </c>
      <c r="G77">
        <v>6.6550925925925924E-4</v>
      </c>
      <c r="H77" t="b">
        <v>1</v>
      </c>
      <c r="I77" t="e">
        <f>G78&lt;HLOOKUP(B78,#REF!,IF('Time Sheet'!H78,3,2),FALSE)</f>
        <v>#REF!</v>
      </c>
    </row>
    <row r="78" spans="1:9" x14ac:dyDescent="0.25">
      <c r="A78" t="s">
        <v>113</v>
      </c>
      <c r="B78" t="s">
        <v>9</v>
      </c>
      <c r="C78" t="s">
        <v>120</v>
      </c>
      <c r="E78" t="s">
        <v>120</v>
      </c>
      <c r="G78">
        <v>1.293287037037037E-3</v>
      </c>
      <c r="H78" t="b">
        <v>1</v>
      </c>
      <c r="I78" t="e">
        <f>G79&lt;HLOOKUP(B79,#REF!,IF('Time Sheet'!H79,3,2),FALSE)</f>
        <v>#REF!</v>
      </c>
    </row>
    <row r="79" spans="1:9" x14ac:dyDescent="0.25">
      <c r="A79" t="s">
        <v>113</v>
      </c>
      <c r="B79" t="s">
        <v>11</v>
      </c>
      <c r="C79" t="s">
        <v>121</v>
      </c>
      <c r="E79" t="s">
        <v>121</v>
      </c>
      <c r="G79">
        <v>1.4303240740740741E-3</v>
      </c>
      <c r="H79" t="b">
        <v>1</v>
      </c>
      <c r="I79" t="e">
        <f>G80&lt;HLOOKUP(B80,#REF!,IF('Time Sheet'!H80,3,2),FALSE)</f>
        <v>#REF!</v>
      </c>
    </row>
    <row r="80" spans="1:9" x14ac:dyDescent="0.25">
      <c r="A80" t="s">
        <v>113</v>
      </c>
      <c r="B80" t="s">
        <v>13</v>
      </c>
      <c r="C80" t="s">
        <v>122</v>
      </c>
      <c r="E80" t="s">
        <v>122</v>
      </c>
      <c r="G80">
        <v>3.019560185185185E-3</v>
      </c>
      <c r="H80" t="b">
        <v>1</v>
      </c>
      <c r="I80" t="e">
        <f>G81&lt;HLOOKUP(B81,#REF!,IF('Time Sheet'!H81,3,2),FALSE)</f>
        <v>#REF!</v>
      </c>
    </row>
    <row r="81" spans="1:9" x14ac:dyDescent="0.25">
      <c r="A81" t="s">
        <v>113</v>
      </c>
      <c r="B81" t="s">
        <v>15</v>
      </c>
      <c r="C81" t="s">
        <v>123</v>
      </c>
      <c r="E81" t="s">
        <v>123</v>
      </c>
      <c r="G81">
        <v>3.263773148148148E-3</v>
      </c>
      <c r="H81" t="b">
        <v>1</v>
      </c>
      <c r="I81" t="e">
        <f>G82&lt;HLOOKUP(B82,#REF!,IF('Time Sheet'!H82,3,2),FALSE)</f>
        <v>#REF!</v>
      </c>
    </row>
    <row r="82" spans="1:9" x14ac:dyDescent="0.25">
      <c r="A82" t="s">
        <v>113</v>
      </c>
      <c r="B82" t="s">
        <v>78</v>
      </c>
      <c r="C82" t="s">
        <v>124</v>
      </c>
      <c r="E82" t="s">
        <v>124</v>
      </c>
      <c r="G82">
        <v>6.3484953703703707E-3</v>
      </c>
      <c r="H82" t="b">
        <v>1</v>
      </c>
      <c r="I82" t="e">
        <f>G83&lt;HLOOKUP(B83,#REF!,IF('Time Sheet'!H83,3,2),FALSE)</f>
        <v>#REF!</v>
      </c>
    </row>
    <row r="83" spans="1:9" x14ac:dyDescent="0.25">
      <c r="A83" t="s">
        <v>113</v>
      </c>
      <c r="B83" t="s">
        <v>17</v>
      </c>
      <c r="C83" t="s">
        <v>125</v>
      </c>
      <c r="E83" t="s">
        <v>125</v>
      </c>
      <c r="G83">
        <v>8.3535879629629637E-3</v>
      </c>
      <c r="H83" t="b">
        <v>1</v>
      </c>
      <c r="I83" t="e">
        <f>G84&lt;HLOOKUP(B84,#REF!,IF('Time Sheet'!H84,3,2),FALSE)</f>
        <v>#REF!</v>
      </c>
    </row>
    <row r="84" spans="1:9" x14ac:dyDescent="0.25">
      <c r="A84" t="s">
        <v>113</v>
      </c>
      <c r="B84" t="s">
        <v>84</v>
      </c>
      <c r="C84" t="s">
        <v>126</v>
      </c>
      <c r="E84" t="s">
        <v>126</v>
      </c>
      <c r="G84">
        <v>2.3240740740740741E-4</v>
      </c>
      <c r="H84" t="b">
        <v>1</v>
      </c>
      <c r="I84" t="e">
        <f>G85&lt;HLOOKUP(B85,#REF!,IF('Time Sheet'!H85,3,2),FALSE)</f>
        <v>#REF!</v>
      </c>
    </row>
    <row r="85" spans="1:9" x14ac:dyDescent="0.25">
      <c r="A85" t="s">
        <v>113</v>
      </c>
      <c r="B85" t="s">
        <v>21</v>
      </c>
      <c r="C85" t="s">
        <v>127</v>
      </c>
      <c r="E85" t="s">
        <v>127</v>
      </c>
      <c r="G85">
        <v>3.1006944444444441E-4</v>
      </c>
      <c r="H85" t="b">
        <v>1</v>
      </c>
      <c r="I85" t="e">
        <f>G86&lt;HLOOKUP(B86,#REF!,IF('Time Sheet'!H86,3,2),FALSE)</f>
        <v>#REF!</v>
      </c>
    </row>
    <row r="86" spans="1:9" x14ac:dyDescent="0.25">
      <c r="A86" t="s">
        <v>113</v>
      </c>
      <c r="B86" t="s">
        <v>23</v>
      </c>
      <c r="C86" t="s">
        <v>128</v>
      </c>
      <c r="E86" t="s">
        <v>128</v>
      </c>
      <c r="G86">
        <v>3.6932870370370369E-4</v>
      </c>
      <c r="H86" t="b">
        <v>1</v>
      </c>
      <c r="I86" t="e">
        <f>G87&lt;HLOOKUP(B87,#REF!,IF('Time Sheet'!H87,3,2),FALSE)</f>
        <v>#REF!</v>
      </c>
    </row>
    <row r="87" spans="1:9" x14ac:dyDescent="0.25">
      <c r="A87" t="s">
        <v>113</v>
      </c>
      <c r="B87" t="s">
        <v>25</v>
      </c>
      <c r="C87" t="s">
        <v>129</v>
      </c>
      <c r="E87" t="s">
        <v>129</v>
      </c>
      <c r="G87">
        <v>6.339120370370371E-4</v>
      </c>
      <c r="H87" t="b">
        <v>1</v>
      </c>
      <c r="I87" t="e">
        <f>G88&lt;HLOOKUP(B88,#REF!,IF('Time Sheet'!H88,3,2),FALSE)</f>
        <v>#REF!</v>
      </c>
    </row>
    <row r="88" spans="1:9" x14ac:dyDescent="0.25">
      <c r="A88" t="s">
        <v>113</v>
      </c>
      <c r="B88" t="s">
        <v>27</v>
      </c>
      <c r="C88" t="s">
        <v>130</v>
      </c>
      <c r="E88" t="s">
        <v>130</v>
      </c>
      <c r="G88">
        <v>7.5219907407407397E-4</v>
      </c>
      <c r="H88" t="b">
        <v>1</v>
      </c>
      <c r="I88" t="e">
        <f>G89&lt;HLOOKUP(B89,#REF!,IF('Time Sheet'!H89,3,2),FALSE)</f>
        <v>#REF!</v>
      </c>
    </row>
    <row r="89" spans="1:9" x14ac:dyDescent="0.25">
      <c r="A89" t="s">
        <v>113</v>
      </c>
      <c r="B89" t="s">
        <v>29</v>
      </c>
      <c r="C89" t="s">
        <v>131</v>
      </c>
      <c r="E89" t="s">
        <v>131</v>
      </c>
      <c r="G89">
        <v>1.4315972222222219E-3</v>
      </c>
      <c r="H89" t="b">
        <v>1</v>
      </c>
      <c r="I89" t="e">
        <f>G90&lt;HLOOKUP(B90,#REF!,IF('Time Sheet'!H90,3,2),FALSE)</f>
        <v>#REF!</v>
      </c>
    </row>
    <row r="90" spans="1:9" x14ac:dyDescent="0.25">
      <c r="A90" t="s">
        <v>113</v>
      </c>
      <c r="B90" t="s">
        <v>31</v>
      </c>
      <c r="C90" t="s">
        <v>132</v>
      </c>
      <c r="E90" t="s">
        <v>132</v>
      </c>
      <c r="G90">
        <v>1.5942129629629631E-3</v>
      </c>
      <c r="H90" t="b">
        <v>1</v>
      </c>
      <c r="I90" t="e">
        <f>G91&lt;HLOOKUP(B91,#REF!,IF('Time Sheet'!H91,3,2),FALSE)</f>
        <v>#REF!</v>
      </c>
    </row>
    <row r="91" spans="1:9" x14ac:dyDescent="0.25">
      <c r="A91" t="s">
        <v>113</v>
      </c>
      <c r="B91" t="s">
        <v>92</v>
      </c>
      <c r="C91" t="s">
        <v>133</v>
      </c>
      <c r="E91" t="s">
        <v>133</v>
      </c>
      <c r="G91">
        <v>2.7372685185185182E-4</v>
      </c>
      <c r="H91" t="b">
        <v>1</v>
      </c>
      <c r="I91" t="e">
        <f>G92&lt;HLOOKUP(B92,#REF!,IF('Time Sheet'!H92,3,2),FALSE)</f>
        <v>#REF!</v>
      </c>
    </row>
    <row r="92" spans="1:9" x14ac:dyDescent="0.25">
      <c r="A92" t="s">
        <v>113</v>
      </c>
      <c r="B92" t="s">
        <v>33</v>
      </c>
      <c r="C92" t="s">
        <v>134</v>
      </c>
      <c r="E92" t="s">
        <v>134</v>
      </c>
      <c r="G92">
        <v>3.1388888888888889E-4</v>
      </c>
      <c r="H92" t="b">
        <v>1</v>
      </c>
      <c r="I92" t="e">
        <f>G93&lt;HLOOKUP(B93,#REF!,IF('Time Sheet'!H93,3,2),FALSE)</f>
        <v>#REF!</v>
      </c>
    </row>
    <row r="93" spans="1:9" x14ac:dyDescent="0.25">
      <c r="A93" t="s">
        <v>113</v>
      </c>
      <c r="B93" t="s">
        <v>35</v>
      </c>
      <c r="C93" t="s">
        <v>135</v>
      </c>
      <c r="E93" t="s">
        <v>135</v>
      </c>
      <c r="G93">
        <v>3.6296296296296288E-4</v>
      </c>
      <c r="H93" t="b">
        <v>1</v>
      </c>
      <c r="I93" t="e">
        <f>G94&lt;HLOOKUP(B94,#REF!,IF('Time Sheet'!H94,3,2),FALSE)</f>
        <v>#REF!</v>
      </c>
    </row>
    <row r="94" spans="1:9" x14ac:dyDescent="0.25">
      <c r="A94" t="s">
        <v>113</v>
      </c>
      <c r="B94" t="s">
        <v>37</v>
      </c>
      <c r="C94" t="s">
        <v>136</v>
      </c>
      <c r="E94" t="s">
        <v>136</v>
      </c>
      <c r="G94">
        <v>6.6504629629629628E-4</v>
      </c>
      <c r="H94" t="b">
        <v>1</v>
      </c>
      <c r="I94" t="e">
        <f>G95&lt;HLOOKUP(B95,#REF!,IF('Time Sheet'!H95,3,2),FALSE)</f>
        <v>#REF!</v>
      </c>
    </row>
    <row r="95" spans="1:9" x14ac:dyDescent="0.25">
      <c r="A95" t="s">
        <v>113</v>
      </c>
      <c r="B95" t="s">
        <v>137</v>
      </c>
      <c r="C95" t="s">
        <v>138</v>
      </c>
      <c r="E95" t="s">
        <v>138</v>
      </c>
      <c r="G95">
        <v>9.1562499999999999E-4</v>
      </c>
      <c r="H95" t="b">
        <v>1</v>
      </c>
      <c r="I95" t="e">
        <f>G96&lt;HLOOKUP(B96,#REF!,IF('Time Sheet'!H96,3,2),FALSE)</f>
        <v>#REF!</v>
      </c>
    </row>
    <row r="96" spans="1:9" x14ac:dyDescent="0.25">
      <c r="A96" t="s">
        <v>113</v>
      </c>
      <c r="B96" t="s">
        <v>39</v>
      </c>
      <c r="C96" t="s">
        <v>139</v>
      </c>
      <c r="E96" t="s">
        <v>139</v>
      </c>
      <c r="G96">
        <v>7.6990740740740741E-4</v>
      </c>
      <c r="H96" t="b">
        <v>1</v>
      </c>
      <c r="I96" t="e">
        <f>G97&lt;HLOOKUP(B97,#REF!,IF('Time Sheet'!H97,3,2),FALSE)</f>
        <v>#REF!</v>
      </c>
    </row>
    <row r="97" spans="1:9" x14ac:dyDescent="0.25">
      <c r="A97" t="s">
        <v>113</v>
      </c>
      <c r="B97" t="s">
        <v>41</v>
      </c>
      <c r="C97" t="s">
        <v>140</v>
      </c>
      <c r="E97" t="s">
        <v>140</v>
      </c>
      <c r="G97">
        <v>1.4233796296296299E-3</v>
      </c>
      <c r="H97" t="b">
        <v>1</v>
      </c>
      <c r="I97" t="e">
        <f>G98&lt;HLOOKUP(B98,#REF!,IF('Time Sheet'!H98,3,2),FALSE)</f>
        <v>#REF!</v>
      </c>
    </row>
    <row r="98" spans="1:9" x14ac:dyDescent="0.25">
      <c r="A98" t="s">
        <v>113</v>
      </c>
      <c r="B98" t="s">
        <v>43</v>
      </c>
      <c r="C98" t="s">
        <v>141</v>
      </c>
      <c r="E98" t="s">
        <v>141</v>
      </c>
      <c r="G98">
        <v>1.6591435185185179E-3</v>
      </c>
      <c r="H98" t="b">
        <v>1</v>
      </c>
      <c r="I98" t="e">
        <f>G99&lt;HLOOKUP(B99,#REF!,IF('Time Sheet'!H99,3,2),FALSE)</f>
        <v>#REF!</v>
      </c>
    </row>
    <row r="99" spans="1:9" x14ac:dyDescent="0.25">
      <c r="A99" t="s">
        <v>113</v>
      </c>
      <c r="B99" t="s">
        <v>100</v>
      </c>
      <c r="C99" t="s">
        <v>142</v>
      </c>
      <c r="E99" t="s">
        <v>142</v>
      </c>
      <c r="G99">
        <v>2.1608796296296301E-4</v>
      </c>
      <c r="H99" t="b">
        <v>1</v>
      </c>
      <c r="I99" t="e">
        <f>G100&lt;HLOOKUP(B100,#REF!,IF('Time Sheet'!H100,3,2),FALSE)</f>
        <v>#REF!</v>
      </c>
    </row>
    <row r="100" spans="1:9" x14ac:dyDescent="0.25">
      <c r="A100" t="s">
        <v>113</v>
      </c>
      <c r="B100" t="s">
        <v>45</v>
      </c>
      <c r="C100" t="s">
        <v>143</v>
      </c>
      <c r="E100" t="s">
        <v>143</v>
      </c>
      <c r="G100">
        <v>2.921296296296296E-4</v>
      </c>
      <c r="H100" t="b">
        <v>1</v>
      </c>
      <c r="I100" t="e">
        <f>G101&lt;HLOOKUP(B101,#REF!,IF('Time Sheet'!H101,3,2),FALSE)</f>
        <v>#REF!</v>
      </c>
    </row>
    <row r="101" spans="1:9" x14ac:dyDescent="0.25">
      <c r="A101" t="s">
        <v>113</v>
      </c>
      <c r="B101" t="s">
        <v>47</v>
      </c>
      <c r="C101" t="s">
        <v>144</v>
      </c>
      <c r="E101" t="s">
        <v>144</v>
      </c>
      <c r="G101">
        <v>3.2326388888888888E-4</v>
      </c>
      <c r="H101" t="b">
        <v>1</v>
      </c>
      <c r="I101" t="e">
        <f>G102&lt;HLOOKUP(B102,#REF!,IF('Time Sheet'!H102,3,2),FALSE)</f>
        <v>#REF!</v>
      </c>
    </row>
    <row r="102" spans="1:9" x14ac:dyDescent="0.25">
      <c r="A102" t="s">
        <v>113</v>
      </c>
      <c r="B102" t="s">
        <v>49</v>
      </c>
      <c r="C102" t="s">
        <v>145</v>
      </c>
      <c r="E102" t="s">
        <v>145</v>
      </c>
      <c r="G102">
        <v>6.1817129629629624E-4</v>
      </c>
      <c r="H102" t="b">
        <v>1</v>
      </c>
      <c r="I102" t="e">
        <f>G103&lt;HLOOKUP(B103,#REF!,IF('Time Sheet'!H103,3,2),FALSE)</f>
        <v>#REF!</v>
      </c>
    </row>
    <row r="103" spans="1:9" x14ac:dyDescent="0.25">
      <c r="A103" t="s">
        <v>113</v>
      </c>
      <c r="B103" t="s">
        <v>51</v>
      </c>
      <c r="C103" t="s">
        <v>146</v>
      </c>
      <c r="E103" t="s">
        <v>146</v>
      </c>
      <c r="G103">
        <v>6.8749999999999996E-4</v>
      </c>
      <c r="H103" t="b">
        <v>1</v>
      </c>
      <c r="I103" t="e">
        <f>G104&lt;HLOOKUP(B104,#REF!,IF('Time Sheet'!H104,3,2),FALSE)</f>
        <v>#REF!</v>
      </c>
    </row>
    <row r="104" spans="1:9" x14ac:dyDescent="0.25">
      <c r="A104" t="s">
        <v>113</v>
      </c>
      <c r="B104" t="s">
        <v>53</v>
      </c>
      <c r="C104" t="s">
        <v>147</v>
      </c>
      <c r="E104" t="s">
        <v>147</v>
      </c>
      <c r="G104">
        <v>1.3863425925925931E-3</v>
      </c>
      <c r="H104" t="b">
        <v>1</v>
      </c>
      <c r="I104" t="e">
        <f>G105&lt;HLOOKUP(B105,#REF!,IF('Time Sheet'!H105,3,2),FALSE)</f>
        <v>#REF!</v>
      </c>
    </row>
    <row r="105" spans="1:9" x14ac:dyDescent="0.25">
      <c r="A105" t="s">
        <v>113</v>
      </c>
      <c r="B105" t="s">
        <v>55</v>
      </c>
      <c r="C105" t="s">
        <v>148</v>
      </c>
      <c r="E105" t="s">
        <v>148</v>
      </c>
      <c r="G105">
        <v>1.529976851851852E-3</v>
      </c>
      <c r="H105" t="b">
        <v>1</v>
      </c>
      <c r="I105" t="e">
        <f>G106&lt;HLOOKUP(B106,#REF!,IF('Time Sheet'!H106,3,2),FALSE)</f>
        <v>#REF!</v>
      </c>
    </row>
    <row r="106" spans="1:9" x14ac:dyDescent="0.25">
      <c r="A106" t="s">
        <v>113</v>
      </c>
      <c r="B106" t="s">
        <v>57</v>
      </c>
      <c r="C106" t="s">
        <v>149</v>
      </c>
      <c r="E106" t="s">
        <v>149</v>
      </c>
      <c r="G106">
        <v>6.4317129629629631E-4</v>
      </c>
      <c r="H106" t="b">
        <v>1</v>
      </c>
      <c r="I106" t="e">
        <f>G107&lt;HLOOKUP(B107,#REF!,IF('Time Sheet'!H107,3,2),FALSE)</f>
        <v>#REF!</v>
      </c>
    </row>
    <row r="107" spans="1:9" x14ac:dyDescent="0.25">
      <c r="A107" t="s">
        <v>113</v>
      </c>
      <c r="B107" t="s">
        <v>59</v>
      </c>
      <c r="C107" t="s">
        <v>150</v>
      </c>
      <c r="E107" t="s">
        <v>150</v>
      </c>
      <c r="G107">
        <v>1.3101851851851851E-3</v>
      </c>
      <c r="H107" t="b">
        <v>1</v>
      </c>
      <c r="I107" t="e">
        <f>G108&lt;HLOOKUP(B108,#REF!,IF('Time Sheet'!H108,3,2),FALSE)</f>
        <v>#REF!</v>
      </c>
    </row>
    <row r="108" spans="1:9" x14ac:dyDescent="0.25">
      <c r="A108" t="s">
        <v>113</v>
      </c>
      <c r="B108" t="s">
        <v>61</v>
      </c>
      <c r="C108" t="s">
        <v>151</v>
      </c>
      <c r="E108" t="s">
        <v>151</v>
      </c>
      <c r="G108">
        <v>1.4893518518518519E-3</v>
      </c>
      <c r="H108" t="b">
        <v>1</v>
      </c>
      <c r="I108" t="e">
        <f>G109&lt;HLOOKUP(B109,#REF!,IF('Time Sheet'!H109,3,2),FALSE)</f>
        <v>#REF!</v>
      </c>
    </row>
    <row r="109" spans="1:9" x14ac:dyDescent="0.25">
      <c r="A109" t="s">
        <v>113</v>
      </c>
      <c r="B109" t="s">
        <v>63</v>
      </c>
      <c r="C109" t="s">
        <v>152</v>
      </c>
      <c r="E109" t="s">
        <v>152</v>
      </c>
      <c r="G109">
        <v>2.8002314814814821E-3</v>
      </c>
      <c r="H109" t="b">
        <v>1</v>
      </c>
      <c r="I109" t="e">
        <f>G110&lt;HLOOKUP(B110,#REF!,IF('Time Sheet'!H110,3,2),FALSE)</f>
        <v>#REF!</v>
      </c>
    </row>
    <row r="110" spans="1:9" x14ac:dyDescent="0.25">
      <c r="A110" t="s">
        <v>113</v>
      </c>
      <c r="B110" t="s">
        <v>65</v>
      </c>
      <c r="C110" t="s">
        <v>153</v>
      </c>
      <c r="E110" t="s">
        <v>153</v>
      </c>
      <c r="G110">
        <v>3.1965277777777782E-3</v>
      </c>
      <c r="H110" t="b">
        <v>1</v>
      </c>
      <c r="I110" t="e">
        <f>G111&lt;HLOOKUP(B111,#REF!,IF('Time Sheet'!H111,3,2),FALSE)</f>
        <v>#REF!</v>
      </c>
    </row>
    <row r="111" spans="1:9" x14ac:dyDescent="0.25">
      <c r="A111" t="s">
        <v>113</v>
      </c>
      <c r="B111" t="s">
        <v>154</v>
      </c>
      <c r="C111" t="s">
        <v>155</v>
      </c>
      <c r="E111" t="s">
        <v>155</v>
      </c>
      <c r="G111">
        <v>3.400462962962963E-4</v>
      </c>
      <c r="H111" t="b">
        <v>1</v>
      </c>
      <c r="I111" t="e">
        <f>G112&lt;HLOOKUP(B112,#REF!,IF('Time Sheet'!H112,3,2),FALSE)</f>
        <v>#REF!</v>
      </c>
    </row>
    <row r="112" spans="1:9" x14ac:dyDescent="0.25">
      <c r="A112" t="s">
        <v>156</v>
      </c>
      <c r="B112" t="s">
        <v>1</v>
      </c>
      <c r="C112" t="s">
        <v>157</v>
      </c>
      <c r="E112" t="s">
        <v>157</v>
      </c>
      <c r="G112">
        <v>2.6736111111111112E-4</v>
      </c>
      <c r="H112" t="b">
        <v>1</v>
      </c>
      <c r="I112" t="e">
        <f>G113&lt;HLOOKUP(B113,#REF!,IF('Time Sheet'!H113,3,2),FALSE)</f>
        <v>#REF!</v>
      </c>
    </row>
    <row r="113" spans="1:9" x14ac:dyDescent="0.25">
      <c r="A113" t="s">
        <v>156</v>
      </c>
      <c r="B113" t="s">
        <v>3</v>
      </c>
      <c r="C113" t="s">
        <v>158</v>
      </c>
      <c r="E113" t="s">
        <v>158</v>
      </c>
      <c r="G113">
        <v>3.0775462962962961E-4</v>
      </c>
      <c r="H113" t="b">
        <v>1</v>
      </c>
      <c r="I113" t="e">
        <f>G114&lt;HLOOKUP(B114,#REF!,IF('Time Sheet'!H114,3,2),FALSE)</f>
        <v>#REF!</v>
      </c>
    </row>
    <row r="114" spans="1:9" x14ac:dyDescent="0.25">
      <c r="A114" t="s">
        <v>156</v>
      </c>
      <c r="B114" t="s">
        <v>5</v>
      </c>
      <c r="C114" t="s">
        <v>159</v>
      </c>
      <c r="E114" t="s">
        <v>159</v>
      </c>
      <c r="G114">
        <v>5.8981481481481482E-4</v>
      </c>
      <c r="H114" t="b">
        <v>1</v>
      </c>
      <c r="I114" t="e">
        <f>G115&lt;HLOOKUP(B115,#REF!,IF('Time Sheet'!H115,3,2),FALSE)</f>
        <v>#REF!</v>
      </c>
    </row>
    <row r="115" spans="1:9" x14ac:dyDescent="0.25">
      <c r="A115" t="s">
        <v>156</v>
      </c>
      <c r="B115" t="s">
        <v>7</v>
      </c>
      <c r="C115" t="s">
        <v>160</v>
      </c>
      <c r="E115" t="s">
        <v>160</v>
      </c>
      <c r="G115">
        <v>6.8622685185185182E-4</v>
      </c>
      <c r="H115" t="b">
        <v>1</v>
      </c>
      <c r="I115" t="e">
        <f>G116&lt;HLOOKUP(B116,#REF!,IF('Time Sheet'!H116,3,2),FALSE)</f>
        <v>#REF!</v>
      </c>
    </row>
    <row r="116" spans="1:9" x14ac:dyDescent="0.25">
      <c r="A116" t="s">
        <v>156</v>
      </c>
      <c r="B116" t="s">
        <v>9</v>
      </c>
      <c r="C116" t="s">
        <v>161</v>
      </c>
      <c r="E116" t="s">
        <v>161</v>
      </c>
      <c r="G116">
        <v>1.2270833333333331E-3</v>
      </c>
      <c r="H116" t="b">
        <v>1</v>
      </c>
      <c r="I116" t="e">
        <f>G117&lt;HLOOKUP(B117,#REF!,IF('Time Sheet'!H117,3,2),FALSE)</f>
        <v>#REF!</v>
      </c>
    </row>
    <row r="117" spans="1:9" x14ac:dyDescent="0.25">
      <c r="A117" t="s">
        <v>156</v>
      </c>
      <c r="B117" t="s">
        <v>11</v>
      </c>
      <c r="C117" t="s">
        <v>162</v>
      </c>
      <c r="E117" t="s">
        <v>162</v>
      </c>
      <c r="G117">
        <v>1.409837962962963E-3</v>
      </c>
      <c r="H117" t="b">
        <v>1</v>
      </c>
      <c r="I117" t="e">
        <f>G118&lt;HLOOKUP(B118,#REF!,IF('Time Sheet'!H118,3,2),FALSE)</f>
        <v>#REF!</v>
      </c>
    </row>
    <row r="118" spans="1:9" x14ac:dyDescent="0.25">
      <c r="A118" t="s">
        <v>156</v>
      </c>
      <c r="B118" t="s">
        <v>13</v>
      </c>
      <c r="C118" t="s">
        <v>163</v>
      </c>
      <c r="E118" t="s">
        <v>163</v>
      </c>
      <c r="G118">
        <v>2.9862268518518519E-3</v>
      </c>
      <c r="H118" t="b">
        <v>1</v>
      </c>
      <c r="I118" t="e">
        <f>G119&lt;HLOOKUP(B119,#REF!,IF('Time Sheet'!H119,3,2),FALSE)</f>
        <v>#REF!</v>
      </c>
    </row>
    <row r="119" spans="1:9" x14ac:dyDescent="0.25">
      <c r="A119" t="s">
        <v>156</v>
      </c>
      <c r="B119" t="s">
        <v>15</v>
      </c>
      <c r="C119" t="s">
        <v>164</v>
      </c>
      <c r="E119" t="s">
        <v>164</v>
      </c>
      <c r="G119">
        <v>3.2716435185185192E-3</v>
      </c>
      <c r="H119" t="b">
        <v>1</v>
      </c>
      <c r="I119" t="e">
        <f>G120&lt;HLOOKUP(B120,#REF!,IF('Time Sheet'!H120,3,2),FALSE)</f>
        <v>#REF!</v>
      </c>
    </row>
    <row r="120" spans="1:9" x14ac:dyDescent="0.25">
      <c r="A120" t="s">
        <v>156</v>
      </c>
      <c r="B120" t="s">
        <v>78</v>
      </c>
      <c r="C120" t="s">
        <v>165</v>
      </c>
      <c r="E120" t="s">
        <v>165</v>
      </c>
      <c r="G120">
        <v>6.2047453703703709E-3</v>
      </c>
      <c r="H120" t="b">
        <v>1</v>
      </c>
      <c r="I120" t="e">
        <f>G121&lt;HLOOKUP(B121,#REF!,IF('Time Sheet'!H121,3,2),FALSE)</f>
        <v>#REF!</v>
      </c>
    </row>
    <row r="121" spans="1:9" x14ac:dyDescent="0.25">
      <c r="A121" t="s">
        <v>156</v>
      </c>
      <c r="B121" t="s">
        <v>17</v>
      </c>
      <c r="C121" t="s">
        <v>166</v>
      </c>
      <c r="E121" t="s">
        <v>166</v>
      </c>
      <c r="G121">
        <v>6.6324074074074072E-3</v>
      </c>
      <c r="H121" t="b">
        <v>1</v>
      </c>
      <c r="I121" t="e">
        <f>G122&lt;HLOOKUP(B122,#REF!,IF('Time Sheet'!H122,3,2),FALSE)</f>
        <v>#REF!</v>
      </c>
    </row>
    <row r="122" spans="1:9" x14ac:dyDescent="0.25">
      <c r="A122" t="s">
        <v>156</v>
      </c>
      <c r="B122" t="s">
        <v>81</v>
      </c>
      <c r="C122" t="s">
        <v>167</v>
      </c>
      <c r="E122" t="s">
        <v>167</v>
      </c>
      <c r="G122">
        <v>1.1689004629629631E-2</v>
      </c>
      <c r="H122" t="b">
        <v>1</v>
      </c>
      <c r="I122" t="e">
        <f>G123&lt;HLOOKUP(B123,#REF!,IF('Time Sheet'!H123,3,2),FALSE)</f>
        <v>#REF!</v>
      </c>
    </row>
    <row r="123" spans="1:9" x14ac:dyDescent="0.25">
      <c r="A123" t="s">
        <v>156</v>
      </c>
      <c r="B123" t="s">
        <v>19</v>
      </c>
      <c r="C123" t="s">
        <v>168</v>
      </c>
      <c r="E123" t="s">
        <v>168</v>
      </c>
      <c r="G123">
        <v>1.13681712962963E-2</v>
      </c>
      <c r="H123" t="b">
        <v>1</v>
      </c>
      <c r="I123" t="e">
        <f>G124&lt;HLOOKUP(B124,#REF!,IF('Time Sheet'!H124,3,2),FALSE)</f>
        <v>#REF!</v>
      </c>
    </row>
    <row r="124" spans="1:9" x14ac:dyDescent="0.25">
      <c r="A124" t="s">
        <v>156</v>
      </c>
      <c r="B124" t="s">
        <v>21</v>
      </c>
      <c r="C124" t="s">
        <v>169</v>
      </c>
      <c r="E124" t="s">
        <v>169</v>
      </c>
      <c r="G124">
        <v>2.8912037037037041E-4</v>
      </c>
      <c r="H124" t="b">
        <v>1</v>
      </c>
      <c r="I124" t="e">
        <f>G125&lt;HLOOKUP(B125,#REF!,IF('Time Sheet'!H125,3,2),FALSE)</f>
        <v>#REF!</v>
      </c>
    </row>
    <row r="125" spans="1:9" x14ac:dyDescent="0.25">
      <c r="A125" t="s">
        <v>156</v>
      </c>
      <c r="B125" t="s">
        <v>23</v>
      </c>
      <c r="C125" t="s">
        <v>170</v>
      </c>
      <c r="E125" t="s">
        <v>170</v>
      </c>
      <c r="G125">
        <v>3.4016203703703698E-4</v>
      </c>
      <c r="H125" t="b">
        <v>1</v>
      </c>
      <c r="I125" t="e">
        <f>G126&lt;HLOOKUP(B126,#REF!,IF('Time Sheet'!H126,3,2),FALSE)</f>
        <v>#REF!</v>
      </c>
    </row>
    <row r="126" spans="1:9" x14ac:dyDescent="0.25">
      <c r="A126" t="s">
        <v>156</v>
      </c>
      <c r="B126" t="s">
        <v>25</v>
      </c>
      <c r="C126" t="s">
        <v>171</v>
      </c>
      <c r="E126" t="s">
        <v>171</v>
      </c>
      <c r="G126">
        <v>6.116898148148148E-4</v>
      </c>
      <c r="H126" t="b">
        <v>1</v>
      </c>
      <c r="I126" t="e">
        <f>G127&lt;HLOOKUP(B127,#REF!,IF('Time Sheet'!H127,3,2),FALSE)</f>
        <v>#REF!</v>
      </c>
    </row>
    <row r="127" spans="1:9" x14ac:dyDescent="0.25">
      <c r="A127" t="s">
        <v>156</v>
      </c>
      <c r="B127" t="s">
        <v>27</v>
      </c>
      <c r="C127" t="s">
        <v>172</v>
      </c>
      <c r="E127" t="s">
        <v>172</v>
      </c>
      <c r="G127">
        <v>7.3136574074074076E-4</v>
      </c>
      <c r="H127" t="b">
        <v>1</v>
      </c>
      <c r="I127" t="e">
        <f>G128&lt;HLOOKUP(B128,#REF!,IF('Time Sheet'!H128,3,2),FALSE)</f>
        <v>#REF!</v>
      </c>
    </row>
    <row r="128" spans="1:9" x14ac:dyDescent="0.25">
      <c r="A128" t="s">
        <v>156</v>
      </c>
      <c r="B128" t="s">
        <v>29</v>
      </c>
      <c r="C128" t="s">
        <v>173</v>
      </c>
      <c r="E128" t="s">
        <v>173</v>
      </c>
      <c r="G128">
        <v>1.368287037037037E-3</v>
      </c>
      <c r="H128" t="b">
        <v>1</v>
      </c>
      <c r="I128" t="e">
        <f>G129&lt;HLOOKUP(B129,#REF!,IF('Time Sheet'!H129,3,2),FALSE)</f>
        <v>#REF!</v>
      </c>
    </row>
    <row r="129" spans="1:9" x14ac:dyDescent="0.25">
      <c r="A129" t="s">
        <v>156</v>
      </c>
      <c r="B129" t="s">
        <v>31</v>
      </c>
      <c r="C129" t="s">
        <v>174</v>
      </c>
      <c r="E129" t="s">
        <v>174</v>
      </c>
      <c r="G129">
        <v>1.590393518518519E-3</v>
      </c>
      <c r="H129" t="b">
        <v>1</v>
      </c>
      <c r="I129" t="e">
        <f>G130&lt;HLOOKUP(B130,#REF!,IF('Time Sheet'!H130,3,2),FALSE)</f>
        <v>#REF!</v>
      </c>
    </row>
    <row r="130" spans="1:9" x14ac:dyDescent="0.25">
      <c r="A130" t="s">
        <v>156</v>
      </c>
      <c r="B130" t="s">
        <v>33</v>
      </c>
      <c r="C130" t="s">
        <v>175</v>
      </c>
      <c r="E130" t="s">
        <v>175</v>
      </c>
      <c r="G130">
        <v>3.6157407407407411E-4</v>
      </c>
      <c r="H130" t="b">
        <v>1</v>
      </c>
      <c r="I130" t="e">
        <f>G131&lt;HLOOKUP(B131,#REF!,IF('Time Sheet'!H131,3,2),FALSE)</f>
        <v>#REF!</v>
      </c>
    </row>
    <row r="131" spans="1:9" x14ac:dyDescent="0.25">
      <c r="A131" t="s">
        <v>156</v>
      </c>
      <c r="B131" t="s">
        <v>35</v>
      </c>
      <c r="C131" t="s">
        <v>176</v>
      </c>
      <c r="E131" t="s">
        <v>176</v>
      </c>
      <c r="G131">
        <v>4.090277777777778E-4</v>
      </c>
      <c r="H131" t="b">
        <v>1</v>
      </c>
      <c r="I131" t="e">
        <f>G132&lt;HLOOKUP(B132,#REF!,IF('Time Sheet'!H132,3,2),FALSE)</f>
        <v>#REF!</v>
      </c>
    </row>
    <row r="132" spans="1:9" x14ac:dyDescent="0.25">
      <c r="A132" t="s">
        <v>156</v>
      </c>
      <c r="B132" t="s">
        <v>37</v>
      </c>
      <c r="C132" t="s">
        <v>177</v>
      </c>
      <c r="E132" t="s">
        <v>177</v>
      </c>
      <c r="G132">
        <v>7.6006944444444451E-4</v>
      </c>
      <c r="H132" t="b">
        <v>1</v>
      </c>
      <c r="I132" t="e">
        <f>G133&lt;HLOOKUP(B133,#REF!,IF('Time Sheet'!H133,3,2),FALSE)</f>
        <v>#REF!</v>
      </c>
    </row>
    <row r="133" spans="1:9" x14ac:dyDescent="0.25">
      <c r="A133" t="s">
        <v>156</v>
      </c>
      <c r="B133" t="s">
        <v>39</v>
      </c>
      <c r="C133" t="s">
        <v>178</v>
      </c>
      <c r="E133" t="s">
        <v>178</v>
      </c>
      <c r="G133">
        <v>8.6203703703703713E-4</v>
      </c>
      <c r="H133" t="b">
        <v>1</v>
      </c>
      <c r="I133" t="e">
        <f>G134&lt;HLOOKUP(B134,#REF!,IF('Time Sheet'!H134,3,2),FALSE)</f>
        <v>#REF!</v>
      </c>
    </row>
    <row r="134" spans="1:9" x14ac:dyDescent="0.25">
      <c r="A134" t="s">
        <v>156</v>
      </c>
      <c r="B134" t="s">
        <v>41</v>
      </c>
      <c r="C134" t="s">
        <v>179</v>
      </c>
      <c r="E134" t="s">
        <v>179</v>
      </c>
      <c r="G134">
        <v>1.531712962962963E-3</v>
      </c>
      <c r="H134" t="b">
        <v>1</v>
      </c>
      <c r="I134" t="e">
        <f>G135&lt;HLOOKUP(B135,#REF!,IF('Time Sheet'!H135,3,2),FALSE)</f>
        <v>#REF!</v>
      </c>
    </row>
    <row r="135" spans="1:9" x14ac:dyDescent="0.25">
      <c r="A135" t="s">
        <v>156</v>
      </c>
      <c r="B135" t="s">
        <v>43</v>
      </c>
      <c r="C135" t="s">
        <v>180</v>
      </c>
      <c r="E135" t="s">
        <v>180</v>
      </c>
      <c r="G135">
        <v>1.7583333333333331E-3</v>
      </c>
      <c r="H135" t="b">
        <v>1</v>
      </c>
      <c r="I135" t="e">
        <f>G136&lt;HLOOKUP(B136,#REF!,IF('Time Sheet'!H136,3,2),FALSE)</f>
        <v>#REF!</v>
      </c>
    </row>
    <row r="136" spans="1:9" x14ac:dyDescent="0.25">
      <c r="A136" t="s">
        <v>156</v>
      </c>
      <c r="B136" t="s">
        <v>45</v>
      </c>
      <c r="C136" t="s">
        <v>181</v>
      </c>
      <c r="E136" t="s">
        <v>181</v>
      </c>
      <c r="G136">
        <v>2.7847222222222222E-4</v>
      </c>
      <c r="H136" t="b">
        <v>1</v>
      </c>
      <c r="I136" t="e">
        <f>G137&lt;HLOOKUP(B137,#REF!,IF('Time Sheet'!H137,3,2),FALSE)</f>
        <v>#REF!</v>
      </c>
    </row>
    <row r="137" spans="1:9" x14ac:dyDescent="0.25">
      <c r="A137" t="s">
        <v>156</v>
      </c>
      <c r="B137" t="s">
        <v>47</v>
      </c>
      <c r="C137" t="s">
        <v>182</v>
      </c>
      <c r="E137" t="s">
        <v>182</v>
      </c>
      <c r="G137">
        <v>3.2060185185185192E-4</v>
      </c>
      <c r="H137" t="b">
        <v>1</v>
      </c>
      <c r="I137" t="e">
        <f>G138&lt;HLOOKUP(B138,#REF!,IF('Time Sheet'!H138,3,2),FALSE)</f>
        <v>#REF!</v>
      </c>
    </row>
    <row r="138" spans="1:9" x14ac:dyDescent="0.25">
      <c r="A138" t="s">
        <v>156</v>
      </c>
      <c r="B138" t="s">
        <v>49</v>
      </c>
      <c r="C138" t="s">
        <v>183</v>
      </c>
      <c r="E138" t="s">
        <v>183</v>
      </c>
      <c r="G138">
        <v>5.9340277777777777E-4</v>
      </c>
      <c r="H138" t="b">
        <v>1</v>
      </c>
      <c r="I138" t="e">
        <f>G139&lt;HLOOKUP(B139,#REF!,IF('Time Sheet'!H139,3,2),FALSE)</f>
        <v>#REF!</v>
      </c>
    </row>
    <row r="139" spans="1:9" x14ac:dyDescent="0.25">
      <c r="A139" t="s">
        <v>156</v>
      </c>
      <c r="B139" t="s">
        <v>51</v>
      </c>
      <c r="C139" t="s">
        <v>184</v>
      </c>
      <c r="E139" t="s">
        <v>184</v>
      </c>
      <c r="G139">
        <v>6.9016203703703709E-4</v>
      </c>
      <c r="H139" t="b">
        <v>1</v>
      </c>
      <c r="I139" t="e">
        <f>G140&lt;HLOOKUP(B140,#REF!,IF('Time Sheet'!H140,3,2),FALSE)</f>
        <v>#REF!</v>
      </c>
    </row>
    <row r="140" spans="1:9" x14ac:dyDescent="0.25">
      <c r="A140" t="s">
        <v>156</v>
      </c>
      <c r="B140" t="s">
        <v>53</v>
      </c>
      <c r="C140" t="s">
        <v>185</v>
      </c>
      <c r="E140" t="s">
        <v>185</v>
      </c>
      <c r="G140">
        <v>1.3107638888888891E-3</v>
      </c>
      <c r="H140" t="b">
        <v>1</v>
      </c>
      <c r="I140" t="e">
        <f>G141&lt;HLOOKUP(B141,#REF!,IF('Time Sheet'!H141,3,2),FALSE)</f>
        <v>#REF!</v>
      </c>
    </row>
    <row r="141" spans="1:9" x14ac:dyDescent="0.25">
      <c r="A141" t="s">
        <v>156</v>
      </c>
      <c r="B141" t="s">
        <v>55</v>
      </c>
      <c r="C141" t="s">
        <v>186</v>
      </c>
      <c r="E141" t="s">
        <v>186</v>
      </c>
      <c r="G141">
        <v>1.496527777777778E-3</v>
      </c>
      <c r="H141" t="b">
        <v>1</v>
      </c>
      <c r="I141" t="e">
        <f>G142&lt;HLOOKUP(B142,#REF!,IF('Time Sheet'!H142,3,2),FALSE)</f>
        <v>#REF!</v>
      </c>
    </row>
    <row r="142" spans="1:9" x14ac:dyDescent="0.25">
      <c r="A142" t="s">
        <v>156</v>
      </c>
      <c r="B142" t="s">
        <v>57</v>
      </c>
      <c r="C142" t="s">
        <v>187</v>
      </c>
      <c r="E142" t="s">
        <v>187</v>
      </c>
      <c r="G142">
        <v>6.607638888888889E-4</v>
      </c>
      <c r="H142" t="b">
        <v>1</v>
      </c>
      <c r="I142" t="e">
        <f>G143&lt;HLOOKUP(B143,#REF!,IF('Time Sheet'!H143,3,2),FALSE)</f>
        <v>#REF!</v>
      </c>
    </row>
    <row r="143" spans="1:9" x14ac:dyDescent="0.25">
      <c r="A143" t="s">
        <v>156</v>
      </c>
      <c r="B143" t="s">
        <v>59</v>
      </c>
      <c r="C143" t="s">
        <v>188</v>
      </c>
      <c r="E143" t="s">
        <v>188</v>
      </c>
      <c r="G143">
        <v>1.3306712962962959E-3</v>
      </c>
      <c r="H143" t="b">
        <v>1</v>
      </c>
      <c r="I143" t="e">
        <f>G144&lt;HLOOKUP(B144,#REF!,IF('Time Sheet'!H144,3,2),FALSE)</f>
        <v>#REF!</v>
      </c>
    </row>
    <row r="144" spans="1:9" x14ac:dyDescent="0.25">
      <c r="A144" t="s">
        <v>156</v>
      </c>
      <c r="B144" t="s">
        <v>61</v>
      </c>
      <c r="C144" t="s">
        <v>189</v>
      </c>
      <c r="E144" t="s">
        <v>189</v>
      </c>
      <c r="G144">
        <v>1.527083333333333E-3</v>
      </c>
      <c r="H144" t="b">
        <v>1</v>
      </c>
      <c r="I144" t="e">
        <f>G145&lt;HLOOKUP(B145,#REF!,IF('Time Sheet'!H145,3,2),FALSE)</f>
        <v>#REF!</v>
      </c>
    </row>
    <row r="145" spans="1:9" x14ac:dyDescent="0.25">
      <c r="A145" t="s">
        <v>156</v>
      </c>
      <c r="B145" t="s">
        <v>63</v>
      </c>
      <c r="C145" t="s">
        <v>190</v>
      </c>
      <c r="E145" t="s">
        <v>190</v>
      </c>
      <c r="G145">
        <v>2.7923611111111109E-3</v>
      </c>
      <c r="H145" t="b">
        <v>1</v>
      </c>
      <c r="I145" t="e">
        <f>G146&lt;HLOOKUP(B146,#REF!,IF('Time Sheet'!H146,3,2),FALSE)</f>
        <v>#REF!</v>
      </c>
    </row>
    <row r="146" spans="1:9" x14ac:dyDescent="0.25">
      <c r="A146" t="s">
        <v>156</v>
      </c>
      <c r="B146" t="s">
        <v>65</v>
      </c>
      <c r="C146" t="s">
        <v>191</v>
      </c>
      <c r="E146" t="s">
        <v>191</v>
      </c>
      <c r="G146">
        <v>3.2333333333333329E-3</v>
      </c>
      <c r="H146" t="b">
        <v>1</v>
      </c>
      <c r="I146" t="e">
        <f>G147&lt;HLOOKUP(B147,#REF!,IF('Time Sheet'!H147,3,2),FALSE)</f>
        <v>#REF!</v>
      </c>
    </row>
    <row r="147" spans="1:9" x14ac:dyDescent="0.25">
      <c r="A147" t="s">
        <v>192</v>
      </c>
      <c r="B147" t="s">
        <v>1</v>
      </c>
      <c r="C147" t="s">
        <v>193</v>
      </c>
      <c r="E147" t="s">
        <v>193</v>
      </c>
      <c r="G147">
        <v>2.6516203703703711E-4</v>
      </c>
      <c r="H147" t="b">
        <v>1</v>
      </c>
      <c r="I147" t="e">
        <f>G148&lt;HLOOKUP(B148,#REF!,IF('Time Sheet'!H148,3,2),FALSE)</f>
        <v>#REF!</v>
      </c>
    </row>
    <row r="148" spans="1:9" x14ac:dyDescent="0.25">
      <c r="A148" t="s">
        <v>192</v>
      </c>
      <c r="B148" t="s">
        <v>3</v>
      </c>
      <c r="C148" t="s">
        <v>194</v>
      </c>
      <c r="E148" t="s">
        <v>194</v>
      </c>
      <c r="G148">
        <v>3.0451388888888889E-4</v>
      </c>
      <c r="H148" t="b">
        <v>1</v>
      </c>
      <c r="I148" t="e">
        <f>G149&lt;HLOOKUP(B149,#REF!,IF('Time Sheet'!H149,3,2),FALSE)</f>
        <v>#REF!</v>
      </c>
    </row>
    <row r="149" spans="1:9" x14ac:dyDescent="0.25">
      <c r="A149" t="s">
        <v>192</v>
      </c>
      <c r="B149" t="s">
        <v>5</v>
      </c>
      <c r="C149" t="s">
        <v>195</v>
      </c>
      <c r="E149" t="s">
        <v>195</v>
      </c>
      <c r="G149">
        <v>5.8124999999999995E-4</v>
      </c>
      <c r="H149" t="b">
        <v>1</v>
      </c>
      <c r="I149" t="e">
        <f>G150&lt;HLOOKUP(B150,#REF!,IF('Time Sheet'!H150,3,2),FALSE)</f>
        <v>#REF!</v>
      </c>
    </row>
    <row r="150" spans="1:9" x14ac:dyDescent="0.25">
      <c r="A150" t="s">
        <v>192</v>
      </c>
      <c r="B150" t="s">
        <v>7</v>
      </c>
      <c r="C150" t="s">
        <v>196</v>
      </c>
      <c r="E150" t="s">
        <v>196</v>
      </c>
      <c r="G150">
        <v>6.5185185185185181E-4</v>
      </c>
      <c r="H150" t="b">
        <v>1</v>
      </c>
      <c r="I150" t="e">
        <f>G151&lt;HLOOKUP(B151,#REF!,IF('Time Sheet'!H151,3,2),FALSE)</f>
        <v>#REF!</v>
      </c>
    </row>
    <row r="151" spans="1:9" x14ac:dyDescent="0.25">
      <c r="A151" t="s">
        <v>192</v>
      </c>
      <c r="B151" t="s">
        <v>9</v>
      </c>
      <c r="C151" t="s">
        <v>197</v>
      </c>
      <c r="E151" t="s">
        <v>197</v>
      </c>
      <c r="G151">
        <v>1.2652777777777779E-3</v>
      </c>
      <c r="H151" t="b">
        <v>1</v>
      </c>
      <c r="I151" t="e">
        <f>G152&lt;HLOOKUP(B152,#REF!,IF('Time Sheet'!H152,3,2),FALSE)</f>
        <v>#REF!</v>
      </c>
    </row>
    <row r="152" spans="1:9" x14ac:dyDescent="0.25">
      <c r="A152" t="s">
        <v>192</v>
      </c>
      <c r="B152" t="s">
        <v>11</v>
      </c>
      <c r="C152" t="s">
        <v>198</v>
      </c>
      <c r="E152" t="s">
        <v>198</v>
      </c>
      <c r="G152">
        <v>1.377430555555556E-3</v>
      </c>
      <c r="H152" t="b">
        <v>1</v>
      </c>
      <c r="I152" t="e">
        <f>G153&lt;HLOOKUP(B153,#REF!,IF('Time Sheet'!H153,3,2),FALSE)</f>
        <v>#REF!</v>
      </c>
    </row>
    <row r="153" spans="1:9" x14ac:dyDescent="0.25">
      <c r="A153" t="s">
        <v>192</v>
      </c>
      <c r="B153" t="s">
        <v>13</v>
      </c>
      <c r="C153" t="s">
        <v>199</v>
      </c>
      <c r="E153" t="s">
        <v>199</v>
      </c>
      <c r="G153">
        <v>3.0682870370370369E-3</v>
      </c>
      <c r="H153" t="b">
        <v>1</v>
      </c>
      <c r="I153" t="e">
        <f>G154&lt;HLOOKUP(B154,#REF!,IF('Time Sheet'!H154,3,2),FALSE)</f>
        <v>#REF!</v>
      </c>
    </row>
    <row r="154" spans="1:9" x14ac:dyDescent="0.25">
      <c r="A154" t="s">
        <v>192</v>
      </c>
      <c r="B154" t="s">
        <v>15</v>
      </c>
      <c r="C154" t="s">
        <v>200</v>
      </c>
      <c r="E154" t="s">
        <v>200</v>
      </c>
      <c r="G154">
        <v>3.6917824074074079E-3</v>
      </c>
      <c r="H154" t="b">
        <v>1</v>
      </c>
      <c r="I154" t="e">
        <f>G155&lt;HLOOKUP(B155,#REF!,IF('Time Sheet'!H155,3,2),FALSE)</f>
        <v>#REF!</v>
      </c>
    </row>
    <row r="155" spans="1:9" x14ac:dyDescent="0.25">
      <c r="A155" t="s">
        <v>192</v>
      </c>
      <c r="B155" t="s">
        <v>78</v>
      </c>
      <c r="C155" t="s">
        <v>201</v>
      </c>
      <c r="E155" t="s">
        <v>201</v>
      </c>
      <c r="G155">
        <v>6.1221064814814818E-3</v>
      </c>
      <c r="H155" t="b">
        <v>1</v>
      </c>
      <c r="I155" t="e">
        <f>G156&lt;HLOOKUP(B156,#REF!,IF('Time Sheet'!H156,3,2),FALSE)</f>
        <v>#REF!</v>
      </c>
    </row>
    <row r="156" spans="1:9" x14ac:dyDescent="0.25">
      <c r="A156" t="s">
        <v>192</v>
      </c>
      <c r="B156" t="s">
        <v>17</v>
      </c>
      <c r="C156" t="s">
        <v>202</v>
      </c>
      <c r="E156" t="s">
        <v>202</v>
      </c>
      <c r="G156">
        <v>6.8956018518518524E-3</v>
      </c>
      <c r="H156" t="b">
        <v>1</v>
      </c>
      <c r="I156" t="e">
        <f>G157&lt;HLOOKUP(B157,#REF!,IF('Time Sheet'!H157,3,2),FALSE)</f>
        <v>#REF!</v>
      </c>
    </row>
    <row r="157" spans="1:9" x14ac:dyDescent="0.25">
      <c r="A157" t="s">
        <v>192</v>
      </c>
      <c r="B157" t="s">
        <v>81</v>
      </c>
      <c r="C157" t="s">
        <v>203</v>
      </c>
      <c r="E157" t="s">
        <v>203</v>
      </c>
      <c r="G157">
        <v>1.1975115740740739E-2</v>
      </c>
      <c r="H157" t="b">
        <v>1</v>
      </c>
      <c r="I157" t="e">
        <f>G158&lt;HLOOKUP(B158,#REF!,IF('Time Sheet'!H158,3,2),FALSE)</f>
        <v>#REF!</v>
      </c>
    </row>
    <row r="158" spans="1:9" x14ac:dyDescent="0.25">
      <c r="A158" t="s">
        <v>192</v>
      </c>
      <c r="B158" t="s">
        <v>19</v>
      </c>
      <c r="C158" t="s">
        <v>204</v>
      </c>
      <c r="E158" t="s">
        <v>204</v>
      </c>
      <c r="G158">
        <v>1.261863425925926E-2</v>
      </c>
      <c r="H158" t="b">
        <v>1</v>
      </c>
      <c r="I158" t="e">
        <f>G159&lt;HLOOKUP(B159,#REF!,IF('Time Sheet'!H159,3,2),FALSE)</f>
        <v>#REF!</v>
      </c>
    </row>
    <row r="159" spans="1:9" x14ac:dyDescent="0.25">
      <c r="A159" t="s">
        <v>192</v>
      </c>
      <c r="B159" t="s">
        <v>84</v>
      </c>
      <c r="C159" t="s">
        <v>205</v>
      </c>
      <c r="E159" t="s">
        <v>205</v>
      </c>
      <c r="G159">
        <v>2.7777777777777778E-4</v>
      </c>
      <c r="H159" t="b">
        <v>1</v>
      </c>
      <c r="I159" t="e">
        <f>G160&lt;HLOOKUP(B160,#REF!,IF('Time Sheet'!H160,3,2),FALSE)</f>
        <v>#REF!</v>
      </c>
    </row>
    <row r="160" spans="1:9" x14ac:dyDescent="0.25">
      <c r="A160" t="s">
        <v>192</v>
      </c>
      <c r="B160" t="s">
        <v>21</v>
      </c>
      <c r="C160" t="s">
        <v>206</v>
      </c>
      <c r="E160" t="s">
        <v>206</v>
      </c>
      <c r="G160">
        <v>2.9803240740740739E-4</v>
      </c>
      <c r="H160" t="b">
        <v>1</v>
      </c>
      <c r="I160" t="e">
        <f>G161&lt;HLOOKUP(B161,#REF!,IF('Time Sheet'!H161,3,2),FALSE)</f>
        <v>#REF!</v>
      </c>
    </row>
    <row r="161" spans="1:9" x14ac:dyDescent="0.25">
      <c r="A161" t="s">
        <v>192</v>
      </c>
      <c r="B161" t="s">
        <v>23</v>
      </c>
      <c r="C161" t="s">
        <v>207</v>
      </c>
      <c r="E161" t="s">
        <v>207</v>
      </c>
      <c r="G161">
        <v>3.3391203703703708E-4</v>
      </c>
      <c r="H161" t="b">
        <v>1</v>
      </c>
      <c r="I161" t="e">
        <f>G162&lt;HLOOKUP(B162,#REF!,IF('Time Sheet'!H162,3,2),FALSE)</f>
        <v>#REF!</v>
      </c>
    </row>
    <row r="162" spans="1:9" x14ac:dyDescent="0.25">
      <c r="A162" t="s">
        <v>192</v>
      </c>
      <c r="B162" t="s">
        <v>25</v>
      </c>
      <c r="C162" t="s">
        <v>208</v>
      </c>
      <c r="E162" t="s">
        <v>208</v>
      </c>
      <c r="G162">
        <v>6.1574074074074081E-4</v>
      </c>
      <c r="H162" t="b">
        <v>1</v>
      </c>
      <c r="I162" t="e">
        <f>G163&lt;HLOOKUP(B163,#REF!,IF('Time Sheet'!H163,3,2),FALSE)</f>
        <v>#REF!</v>
      </c>
    </row>
    <row r="163" spans="1:9" x14ac:dyDescent="0.25">
      <c r="A163" t="s">
        <v>192</v>
      </c>
      <c r="B163" t="s">
        <v>209</v>
      </c>
      <c r="C163" t="s">
        <v>210</v>
      </c>
      <c r="E163" t="s">
        <v>210</v>
      </c>
      <c r="G163">
        <v>7.8368055555555548E-4</v>
      </c>
      <c r="H163" t="b">
        <v>1</v>
      </c>
      <c r="I163" t="e">
        <f>G164&lt;HLOOKUP(B164,#REF!,IF('Time Sheet'!H164,3,2),FALSE)</f>
        <v>#REF!</v>
      </c>
    </row>
    <row r="164" spans="1:9" x14ac:dyDescent="0.25">
      <c r="A164" t="s">
        <v>192</v>
      </c>
      <c r="B164" t="s">
        <v>27</v>
      </c>
      <c r="C164" t="s">
        <v>211</v>
      </c>
      <c r="E164" t="s">
        <v>211</v>
      </c>
      <c r="G164">
        <v>6.9502314814814806E-4</v>
      </c>
      <c r="H164" t="b">
        <v>1</v>
      </c>
      <c r="I164" t="e">
        <f>G165&lt;HLOOKUP(B165,#REF!,IF('Time Sheet'!H165,3,2),FALSE)</f>
        <v>#REF!</v>
      </c>
    </row>
    <row r="165" spans="1:9" x14ac:dyDescent="0.25">
      <c r="A165" t="s">
        <v>192</v>
      </c>
      <c r="B165" t="s">
        <v>29</v>
      </c>
      <c r="C165" t="s">
        <v>212</v>
      </c>
      <c r="E165" t="s">
        <v>212</v>
      </c>
      <c r="G165">
        <v>1.3201388888888889E-3</v>
      </c>
      <c r="H165" t="b">
        <v>1</v>
      </c>
      <c r="I165" t="e">
        <f>G166&lt;HLOOKUP(B166,#REF!,IF('Time Sheet'!H166,3,2),FALSE)</f>
        <v>#REF!</v>
      </c>
    </row>
    <row r="166" spans="1:9" x14ac:dyDescent="0.25">
      <c r="A166" t="s">
        <v>192</v>
      </c>
      <c r="B166" t="s">
        <v>31</v>
      </c>
      <c r="C166" t="s">
        <v>213</v>
      </c>
      <c r="E166" t="s">
        <v>213</v>
      </c>
      <c r="G166">
        <v>1.49525462962963E-3</v>
      </c>
      <c r="H166" t="b">
        <v>1</v>
      </c>
      <c r="I166" t="e">
        <f>G167&lt;HLOOKUP(B167,#REF!,IF('Time Sheet'!H167,3,2),FALSE)</f>
        <v>#REF!</v>
      </c>
    </row>
    <row r="167" spans="1:9" x14ac:dyDescent="0.25">
      <c r="A167" t="s">
        <v>192</v>
      </c>
      <c r="B167" t="s">
        <v>92</v>
      </c>
      <c r="C167" t="s">
        <v>214</v>
      </c>
      <c r="E167" t="s">
        <v>214</v>
      </c>
      <c r="G167">
        <v>3.5729166666666667E-4</v>
      </c>
      <c r="H167" t="b">
        <v>1</v>
      </c>
      <c r="I167" t="e">
        <f>G168&lt;HLOOKUP(B168,#REF!,IF('Time Sheet'!H168,3,2),FALSE)</f>
        <v>#REF!</v>
      </c>
    </row>
    <row r="168" spans="1:9" x14ac:dyDescent="0.25">
      <c r="A168" t="s">
        <v>192</v>
      </c>
      <c r="B168" t="s">
        <v>33</v>
      </c>
      <c r="C168" t="s">
        <v>215</v>
      </c>
      <c r="E168" t="s">
        <v>215</v>
      </c>
      <c r="G168">
        <v>3.6087962962962961E-4</v>
      </c>
      <c r="H168" t="b">
        <v>1</v>
      </c>
      <c r="I168" t="e">
        <f>G169&lt;HLOOKUP(B169,#REF!,IF('Time Sheet'!H169,3,2),FALSE)</f>
        <v>#REF!</v>
      </c>
    </row>
    <row r="169" spans="1:9" x14ac:dyDescent="0.25">
      <c r="A169" t="s">
        <v>192</v>
      </c>
      <c r="B169" t="s">
        <v>35</v>
      </c>
      <c r="C169" t="s">
        <v>216</v>
      </c>
      <c r="E169" t="s">
        <v>216</v>
      </c>
      <c r="G169">
        <v>4.3229166666666671E-4</v>
      </c>
      <c r="H169" t="b">
        <v>1</v>
      </c>
      <c r="I169" t="e">
        <f>G170&lt;HLOOKUP(B170,#REF!,IF('Time Sheet'!H170,3,2),FALSE)</f>
        <v>#REF!</v>
      </c>
    </row>
    <row r="170" spans="1:9" x14ac:dyDescent="0.25">
      <c r="A170" t="s">
        <v>192</v>
      </c>
      <c r="B170" t="s">
        <v>37</v>
      </c>
      <c r="C170" t="s">
        <v>217</v>
      </c>
      <c r="E170" t="s">
        <v>217</v>
      </c>
      <c r="G170">
        <v>7.7615740740740748E-4</v>
      </c>
      <c r="H170" t="b">
        <v>1</v>
      </c>
      <c r="I170" t="e">
        <f>G171&lt;HLOOKUP(B171,#REF!,IF('Time Sheet'!H171,3,2),FALSE)</f>
        <v>#REF!</v>
      </c>
    </row>
    <row r="171" spans="1:9" x14ac:dyDescent="0.25">
      <c r="A171" t="s">
        <v>192</v>
      </c>
      <c r="B171" t="s">
        <v>39</v>
      </c>
      <c r="C171" t="s">
        <v>218</v>
      </c>
      <c r="E171" t="s">
        <v>218</v>
      </c>
      <c r="G171">
        <v>9.1655092592592591E-4</v>
      </c>
      <c r="H171" t="b">
        <v>1</v>
      </c>
      <c r="I171" t="e">
        <f>G172&lt;HLOOKUP(B172,#REF!,IF('Time Sheet'!H172,3,2),FALSE)</f>
        <v>#REF!</v>
      </c>
    </row>
    <row r="172" spans="1:9" x14ac:dyDescent="0.25">
      <c r="A172" t="s">
        <v>192</v>
      </c>
      <c r="B172" t="s">
        <v>41</v>
      </c>
      <c r="C172" t="s">
        <v>219</v>
      </c>
      <c r="E172" t="s">
        <v>219</v>
      </c>
      <c r="G172">
        <v>1.753935185185185E-3</v>
      </c>
      <c r="H172" t="b">
        <v>1</v>
      </c>
      <c r="I172" t="e">
        <f>G173&lt;HLOOKUP(B173,#REF!,IF('Time Sheet'!H173,3,2),FALSE)</f>
        <v>#REF!</v>
      </c>
    </row>
    <row r="173" spans="1:9" x14ac:dyDescent="0.25">
      <c r="A173" t="s">
        <v>192</v>
      </c>
      <c r="B173" t="s">
        <v>43</v>
      </c>
      <c r="C173" t="s">
        <v>220</v>
      </c>
      <c r="E173" t="s">
        <v>220</v>
      </c>
      <c r="G173">
        <v>1.9056712962962959E-3</v>
      </c>
      <c r="H173" t="b">
        <v>1</v>
      </c>
      <c r="I173" t="e">
        <f>G174&lt;HLOOKUP(B174,#REF!,IF('Time Sheet'!H174,3,2),FALSE)</f>
        <v>#REF!</v>
      </c>
    </row>
    <row r="174" spans="1:9" x14ac:dyDescent="0.25">
      <c r="A174" t="s">
        <v>192</v>
      </c>
      <c r="B174" t="s">
        <v>100</v>
      </c>
      <c r="C174" t="s">
        <v>221</v>
      </c>
      <c r="E174" t="s">
        <v>221</v>
      </c>
      <c r="G174">
        <v>3.1099537037037039E-4</v>
      </c>
      <c r="H174" t="b">
        <v>1</v>
      </c>
      <c r="I174" t="e">
        <f>G175&lt;HLOOKUP(B175,#REF!,IF('Time Sheet'!H175,3,2),FALSE)</f>
        <v>#REF!</v>
      </c>
    </row>
    <row r="175" spans="1:9" x14ac:dyDescent="0.25">
      <c r="A175" t="s">
        <v>192</v>
      </c>
      <c r="B175" t="s">
        <v>45</v>
      </c>
      <c r="C175" t="s">
        <v>222</v>
      </c>
      <c r="E175" t="s">
        <v>222</v>
      </c>
      <c r="G175">
        <v>2.8854166666666671E-4</v>
      </c>
      <c r="H175" t="b">
        <v>1</v>
      </c>
      <c r="I175" t="e">
        <f>G176&lt;HLOOKUP(B176,#REF!,IF('Time Sheet'!H176,3,2),FALSE)</f>
        <v>#REF!</v>
      </c>
    </row>
    <row r="176" spans="1:9" x14ac:dyDescent="0.25">
      <c r="A176" t="s">
        <v>192</v>
      </c>
      <c r="B176" t="s">
        <v>47</v>
      </c>
      <c r="C176" t="s">
        <v>223</v>
      </c>
      <c r="E176" t="s">
        <v>223</v>
      </c>
      <c r="G176">
        <v>3.2465277777777782E-4</v>
      </c>
      <c r="H176" t="b">
        <v>1</v>
      </c>
      <c r="I176" t="e">
        <f>G177&lt;HLOOKUP(B177,#REF!,IF('Time Sheet'!H177,3,2),FALSE)</f>
        <v>#REF!</v>
      </c>
    </row>
    <row r="177" spans="1:9" x14ac:dyDescent="0.25">
      <c r="A177" t="s">
        <v>192</v>
      </c>
      <c r="B177" t="s">
        <v>49</v>
      </c>
      <c r="C177" t="s">
        <v>224</v>
      </c>
      <c r="E177" t="s">
        <v>224</v>
      </c>
      <c r="G177">
        <v>6.1527777777777774E-4</v>
      </c>
      <c r="H177" t="b">
        <v>1</v>
      </c>
      <c r="I177" t="e">
        <f>G178&lt;HLOOKUP(B178,#REF!,IF('Time Sheet'!H178,3,2),FALSE)</f>
        <v>#REF!</v>
      </c>
    </row>
    <row r="178" spans="1:9" x14ac:dyDescent="0.25">
      <c r="A178" t="s">
        <v>192</v>
      </c>
      <c r="B178" t="s">
        <v>51</v>
      </c>
      <c r="C178" t="s">
        <v>225</v>
      </c>
      <c r="E178" t="s">
        <v>225</v>
      </c>
      <c r="G178">
        <v>6.7905092592592594E-4</v>
      </c>
      <c r="H178" t="b">
        <v>1</v>
      </c>
      <c r="I178" t="e">
        <f>G179&lt;HLOOKUP(B179,#REF!,IF('Time Sheet'!H179,3,2),FALSE)</f>
        <v>#REF!</v>
      </c>
    </row>
    <row r="179" spans="1:9" x14ac:dyDescent="0.25">
      <c r="A179" t="s">
        <v>192</v>
      </c>
      <c r="B179" t="s">
        <v>53</v>
      </c>
      <c r="C179" t="s">
        <v>226</v>
      </c>
      <c r="E179" t="s">
        <v>226</v>
      </c>
      <c r="G179">
        <v>1.3372685185185191E-3</v>
      </c>
      <c r="H179" t="b">
        <v>1</v>
      </c>
      <c r="I179" t="e">
        <f>G180&lt;HLOOKUP(B180,#REF!,IF('Time Sheet'!H180,3,2),FALSE)</f>
        <v>#REF!</v>
      </c>
    </row>
    <row r="180" spans="1:9" x14ac:dyDescent="0.25">
      <c r="A180" t="s">
        <v>192</v>
      </c>
      <c r="B180" t="s">
        <v>55</v>
      </c>
      <c r="C180" t="s">
        <v>227</v>
      </c>
      <c r="E180" t="s">
        <v>227</v>
      </c>
      <c r="G180">
        <v>1.4892361111111111E-3</v>
      </c>
      <c r="H180" t="b">
        <v>1</v>
      </c>
      <c r="I180" t="e">
        <f>G181&lt;HLOOKUP(B181,#REF!,IF('Time Sheet'!H181,3,2),FALSE)</f>
        <v>#REF!</v>
      </c>
    </row>
    <row r="181" spans="1:9" x14ac:dyDescent="0.25">
      <c r="A181" t="s">
        <v>192</v>
      </c>
      <c r="B181" t="s">
        <v>57</v>
      </c>
      <c r="C181" t="s">
        <v>228</v>
      </c>
      <c r="E181" t="s">
        <v>228</v>
      </c>
      <c r="G181">
        <v>6.7361111111111116E-4</v>
      </c>
      <c r="H181" t="b">
        <v>1</v>
      </c>
      <c r="I181" t="e">
        <f>G182&lt;HLOOKUP(B182,#REF!,IF('Time Sheet'!H182,3,2),FALSE)</f>
        <v>#REF!</v>
      </c>
    </row>
    <row r="182" spans="1:9" x14ac:dyDescent="0.25">
      <c r="A182" t="s">
        <v>192</v>
      </c>
      <c r="B182" t="s">
        <v>59</v>
      </c>
      <c r="C182" t="s">
        <v>229</v>
      </c>
      <c r="E182" t="s">
        <v>229</v>
      </c>
      <c r="G182">
        <v>1.3674768518518519E-3</v>
      </c>
      <c r="H182" t="b">
        <v>1</v>
      </c>
      <c r="I182" t="e">
        <f>G183&lt;HLOOKUP(B183,#REF!,IF('Time Sheet'!H183,3,2),FALSE)</f>
        <v>#REF!</v>
      </c>
    </row>
    <row r="183" spans="1:9" x14ac:dyDescent="0.25">
      <c r="A183" t="s">
        <v>192</v>
      </c>
      <c r="B183" t="s">
        <v>230</v>
      </c>
      <c r="C183" t="s">
        <v>231</v>
      </c>
      <c r="E183" t="s">
        <v>231</v>
      </c>
      <c r="G183">
        <v>1.683564814814815E-3</v>
      </c>
      <c r="H183" t="b">
        <v>1</v>
      </c>
      <c r="I183" t="e">
        <f>G184&lt;HLOOKUP(B184,#REF!,IF('Time Sheet'!H184,3,2),FALSE)</f>
        <v>#REF!</v>
      </c>
    </row>
    <row r="184" spans="1:9" x14ac:dyDescent="0.25">
      <c r="A184" t="s">
        <v>192</v>
      </c>
      <c r="B184" t="s">
        <v>61</v>
      </c>
      <c r="C184" t="s">
        <v>232</v>
      </c>
      <c r="E184" t="s">
        <v>232</v>
      </c>
      <c r="G184">
        <v>1.534490740740741E-3</v>
      </c>
      <c r="H184" t="b">
        <v>1</v>
      </c>
      <c r="I184" t="e">
        <f>G185&lt;HLOOKUP(B185,#REF!,IF('Time Sheet'!H185,3,2),FALSE)</f>
        <v>#REF!</v>
      </c>
    </row>
    <row r="185" spans="1:9" x14ac:dyDescent="0.25">
      <c r="A185" t="s">
        <v>192</v>
      </c>
      <c r="B185" t="s">
        <v>63</v>
      </c>
      <c r="C185" t="s">
        <v>233</v>
      </c>
      <c r="E185" t="s">
        <v>233</v>
      </c>
      <c r="G185">
        <v>2.9302083333333328E-3</v>
      </c>
      <c r="H185" t="b">
        <v>1</v>
      </c>
      <c r="I185" t="e">
        <f>G186&lt;HLOOKUP(B186,#REF!,IF('Time Sheet'!H186,3,2),FALSE)</f>
        <v>#REF!</v>
      </c>
    </row>
    <row r="186" spans="1:9" x14ac:dyDescent="0.25">
      <c r="A186" t="s">
        <v>192</v>
      </c>
      <c r="B186" t="s">
        <v>65</v>
      </c>
      <c r="C186" t="s">
        <v>234</v>
      </c>
      <c r="E186" t="s">
        <v>234</v>
      </c>
      <c r="G186">
        <v>3.3430555555555548E-3</v>
      </c>
      <c r="H186" t="b">
        <v>1</v>
      </c>
      <c r="I186" t="e">
        <f>G187&lt;HLOOKUP(B187,#REF!,IF('Time Sheet'!H187,3,2),FALSE)</f>
        <v>#REF!</v>
      </c>
    </row>
    <row r="187" spans="1:9" x14ac:dyDescent="0.25">
      <c r="A187" t="s">
        <v>235</v>
      </c>
      <c r="B187" t="s">
        <v>68</v>
      </c>
      <c r="C187" t="s">
        <v>236</v>
      </c>
      <c r="E187" t="s">
        <v>236</v>
      </c>
      <c r="G187">
        <v>1.986111111111111E-4</v>
      </c>
      <c r="H187" t="b">
        <v>1</v>
      </c>
      <c r="I187" t="e">
        <f>G188&lt;HLOOKUP(B188,#REF!,IF('Time Sheet'!H188,3,2),FALSE)</f>
        <v>#REF!</v>
      </c>
    </row>
    <row r="188" spans="1:9" x14ac:dyDescent="0.25">
      <c r="A188" t="s">
        <v>235</v>
      </c>
      <c r="B188" t="s">
        <v>1</v>
      </c>
      <c r="C188" t="s">
        <v>237</v>
      </c>
      <c r="E188" t="s">
        <v>237</v>
      </c>
      <c r="G188">
        <v>2.6145833333333332E-4</v>
      </c>
      <c r="H188" t="b">
        <v>1</v>
      </c>
      <c r="I188" t="e">
        <f>G189&lt;HLOOKUP(B189,#REF!,IF('Time Sheet'!H189,3,2),FALSE)</f>
        <v>#REF!</v>
      </c>
    </row>
    <row r="189" spans="1:9" x14ac:dyDescent="0.25">
      <c r="A189" t="s">
        <v>235</v>
      </c>
      <c r="B189" t="s">
        <v>3</v>
      </c>
      <c r="C189" t="s">
        <v>238</v>
      </c>
      <c r="E189" t="s">
        <v>238</v>
      </c>
      <c r="G189">
        <v>2.9652777777777783E-4</v>
      </c>
      <c r="H189" t="b">
        <v>1</v>
      </c>
      <c r="I189" t="e">
        <f>G190&lt;HLOOKUP(B190,#REF!,IF('Time Sheet'!H190,3,2),FALSE)</f>
        <v>#REF!</v>
      </c>
    </row>
    <row r="190" spans="1:9" x14ac:dyDescent="0.25">
      <c r="A190" t="s">
        <v>235</v>
      </c>
      <c r="B190" t="s">
        <v>5</v>
      </c>
      <c r="C190" t="s">
        <v>239</v>
      </c>
      <c r="E190" t="s">
        <v>239</v>
      </c>
      <c r="G190">
        <v>5.7314814814814815E-4</v>
      </c>
      <c r="H190" t="b">
        <v>1</v>
      </c>
      <c r="I190" t="e">
        <f>G191&lt;HLOOKUP(B191,#REF!,IF('Time Sheet'!H191,3,2),FALSE)</f>
        <v>#REF!</v>
      </c>
    </row>
    <row r="191" spans="1:9" x14ac:dyDescent="0.25">
      <c r="A191" t="s">
        <v>235</v>
      </c>
      <c r="B191" t="s">
        <v>7</v>
      </c>
      <c r="C191" t="s">
        <v>240</v>
      </c>
      <c r="E191" t="s">
        <v>240</v>
      </c>
      <c r="G191">
        <v>6.4386574074074075E-4</v>
      </c>
      <c r="H191" t="b">
        <v>1</v>
      </c>
      <c r="I191" t="e">
        <f>G192&lt;HLOOKUP(B192,#REF!,IF('Time Sheet'!H192,3,2),FALSE)</f>
        <v>#REF!</v>
      </c>
    </row>
    <row r="192" spans="1:9" x14ac:dyDescent="0.25">
      <c r="A192" t="s">
        <v>235</v>
      </c>
      <c r="B192" t="s">
        <v>9</v>
      </c>
      <c r="C192" t="s">
        <v>241</v>
      </c>
      <c r="E192" t="s">
        <v>241</v>
      </c>
      <c r="G192">
        <v>1.266666666666667E-3</v>
      </c>
      <c r="H192" t="b">
        <v>1</v>
      </c>
      <c r="I192" t="e">
        <f>G193&lt;HLOOKUP(B193,#REF!,IF('Time Sheet'!H193,3,2),FALSE)</f>
        <v>#REF!</v>
      </c>
    </row>
    <row r="193" spans="1:9" x14ac:dyDescent="0.25">
      <c r="A193" t="s">
        <v>235</v>
      </c>
      <c r="B193" t="s">
        <v>11</v>
      </c>
      <c r="C193" t="s">
        <v>242</v>
      </c>
      <c r="E193" t="s">
        <v>242</v>
      </c>
      <c r="G193">
        <v>1.436458333333333E-3</v>
      </c>
      <c r="H193" t="b">
        <v>1</v>
      </c>
      <c r="I193" t="e">
        <f>G194&lt;HLOOKUP(B194,#REF!,IF('Time Sheet'!H194,3,2),FALSE)</f>
        <v>#REF!</v>
      </c>
    </row>
    <row r="194" spans="1:9" x14ac:dyDescent="0.25">
      <c r="A194" t="s">
        <v>235</v>
      </c>
      <c r="B194" t="s">
        <v>13</v>
      </c>
      <c r="C194" t="s">
        <v>243</v>
      </c>
      <c r="E194" t="s">
        <v>243</v>
      </c>
      <c r="G194">
        <v>3.0804398148148141E-3</v>
      </c>
      <c r="H194" t="b">
        <v>1</v>
      </c>
      <c r="I194" t="e">
        <f>G195&lt;HLOOKUP(B195,#REF!,IF('Time Sheet'!H195,3,2),FALSE)</f>
        <v>#REF!</v>
      </c>
    </row>
    <row r="195" spans="1:9" x14ac:dyDescent="0.25">
      <c r="A195" t="s">
        <v>235</v>
      </c>
      <c r="B195" t="s">
        <v>15</v>
      </c>
      <c r="C195" t="s">
        <v>244</v>
      </c>
      <c r="E195" t="s">
        <v>244</v>
      </c>
      <c r="G195">
        <v>3.5172453703703698E-3</v>
      </c>
      <c r="H195" t="b">
        <v>1</v>
      </c>
      <c r="I195" t="e">
        <f>G196&lt;HLOOKUP(B196,#REF!,IF('Time Sheet'!H196,3,2),FALSE)</f>
        <v>#REF!</v>
      </c>
    </row>
    <row r="196" spans="1:9" x14ac:dyDescent="0.25">
      <c r="A196" t="s">
        <v>235</v>
      </c>
      <c r="B196" t="s">
        <v>78</v>
      </c>
      <c r="C196" t="s">
        <v>245</v>
      </c>
      <c r="E196" t="s">
        <v>245</v>
      </c>
      <c r="G196">
        <v>6.6609953703703701E-3</v>
      </c>
      <c r="H196" t="b">
        <v>1</v>
      </c>
      <c r="I196" t="e">
        <f>G197&lt;HLOOKUP(B197,#REF!,IF('Time Sheet'!H197,3,2),FALSE)</f>
        <v>#REF!</v>
      </c>
    </row>
    <row r="197" spans="1:9" x14ac:dyDescent="0.25">
      <c r="A197" t="s">
        <v>235</v>
      </c>
      <c r="B197" t="s">
        <v>17</v>
      </c>
      <c r="C197" t="s">
        <v>246</v>
      </c>
      <c r="E197" t="s">
        <v>246</v>
      </c>
      <c r="G197">
        <v>7.1783564814814817E-3</v>
      </c>
      <c r="H197" t="b">
        <v>1</v>
      </c>
      <c r="I197" t="e">
        <f>G198&lt;HLOOKUP(B198,#REF!,IF('Time Sheet'!H198,3,2),FALSE)</f>
        <v>#REF!</v>
      </c>
    </row>
    <row r="198" spans="1:9" x14ac:dyDescent="0.25">
      <c r="A198" t="s">
        <v>235</v>
      </c>
      <c r="B198" t="s">
        <v>19</v>
      </c>
      <c r="C198" t="s">
        <v>247</v>
      </c>
      <c r="E198" t="s">
        <v>247</v>
      </c>
      <c r="G198">
        <v>1.2857175925925919E-2</v>
      </c>
      <c r="H198" t="b">
        <v>1</v>
      </c>
      <c r="I198" t="e">
        <f>G199&lt;HLOOKUP(B199,#REF!,IF('Time Sheet'!H199,3,2),FALSE)</f>
        <v>#REF!</v>
      </c>
    </row>
    <row r="199" spans="1:9" x14ac:dyDescent="0.25">
      <c r="A199" t="s">
        <v>235</v>
      </c>
      <c r="B199" t="s">
        <v>84</v>
      </c>
      <c r="C199" t="s">
        <v>248</v>
      </c>
      <c r="E199" t="s">
        <v>248</v>
      </c>
      <c r="G199">
        <v>2.334490740740741E-4</v>
      </c>
      <c r="H199" t="b">
        <v>1</v>
      </c>
      <c r="I199" t="e">
        <f>G200&lt;HLOOKUP(B200,#REF!,IF('Time Sheet'!H200,3,2),FALSE)</f>
        <v>#REF!</v>
      </c>
    </row>
    <row r="200" spans="1:9" x14ac:dyDescent="0.25">
      <c r="A200" t="s">
        <v>235</v>
      </c>
      <c r="B200" t="s">
        <v>21</v>
      </c>
      <c r="C200" t="s">
        <v>249</v>
      </c>
      <c r="E200" t="s">
        <v>249</v>
      </c>
      <c r="G200">
        <v>3.0960648148148151E-4</v>
      </c>
      <c r="H200" t="b">
        <v>1</v>
      </c>
      <c r="I200" t="e">
        <f>G201&lt;HLOOKUP(B201,#REF!,IF('Time Sheet'!H201,3,2),FALSE)</f>
        <v>#REF!</v>
      </c>
    </row>
    <row r="201" spans="1:9" x14ac:dyDescent="0.25">
      <c r="A201" t="s">
        <v>235</v>
      </c>
      <c r="B201" t="s">
        <v>23</v>
      </c>
      <c r="C201" t="s">
        <v>250</v>
      </c>
      <c r="E201" t="s">
        <v>250</v>
      </c>
      <c r="G201">
        <v>3.8784722222222221E-4</v>
      </c>
      <c r="H201" t="b">
        <v>1</v>
      </c>
      <c r="I201" t="e">
        <f>G202&lt;HLOOKUP(B202,#REF!,IF('Time Sheet'!H202,3,2),FALSE)</f>
        <v>#REF!</v>
      </c>
    </row>
    <row r="202" spans="1:9" x14ac:dyDescent="0.25">
      <c r="A202" t="s">
        <v>235</v>
      </c>
      <c r="B202" t="s">
        <v>25</v>
      </c>
      <c r="C202" t="s">
        <v>251</v>
      </c>
      <c r="E202" t="s">
        <v>251</v>
      </c>
      <c r="G202">
        <v>6.7604166666666659E-4</v>
      </c>
      <c r="H202" t="b">
        <v>1</v>
      </c>
      <c r="I202" t="e">
        <f>G203&lt;HLOOKUP(B203,#REF!,IF('Time Sheet'!H203,3,2),FALSE)</f>
        <v>#REF!</v>
      </c>
    </row>
    <row r="203" spans="1:9" x14ac:dyDescent="0.25">
      <c r="A203" t="s">
        <v>235</v>
      </c>
      <c r="B203" t="s">
        <v>27</v>
      </c>
      <c r="C203" t="s">
        <v>252</v>
      </c>
      <c r="E203" t="s">
        <v>252</v>
      </c>
      <c r="G203">
        <v>8.1446759259259265E-4</v>
      </c>
      <c r="H203" t="b">
        <v>1</v>
      </c>
      <c r="I203" t="e">
        <f>G204&lt;HLOOKUP(B204,#REF!,IF('Time Sheet'!H204,3,2),FALSE)</f>
        <v>#REF!</v>
      </c>
    </row>
    <row r="204" spans="1:9" x14ac:dyDescent="0.25">
      <c r="A204" t="s">
        <v>235</v>
      </c>
      <c r="B204" t="s">
        <v>29</v>
      </c>
      <c r="C204" t="s">
        <v>253</v>
      </c>
      <c r="E204" t="s">
        <v>253</v>
      </c>
      <c r="G204">
        <v>1.448032407407407E-3</v>
      </c>
      <c r="H204" t="b">
        <v>1</v>
      </c>
      <c r="I204" t="e">
        <f>G205&lt;HLOOKUP(B205,#REF!,IF('Time Sheet'!H205,3,2),FALSE)</f>
        <v>#REF!</v>
      </c>
    </row>
    <row r="205" spans="1:9" x14ac:dyDescent="0.25">
      <c r="A205" t="s">
        <v>235</v>
      </c>
      <c r="B205" t="s">
        <v>31</v>
      </c>
      <c r="C205" t="s">
        <v>254</v>
      </c>
      <c r="E205" t="s">
        <v>254</v>
      </c>
      <c r="G205">
        <v>1.6659722222222219E-3</v>
      </c>
      <c r="H205" t="b">
        <v>1</v>
      </c>
      <c r="I205" t="e">
        <f>G206&lt;HLOOKUP(B206,#REF!,IF('Time Sheet'!H206,3,2),FALSE)</f>
        <v>#REF!</v>
      </c>
    </row>
    <row r="206" spans="1:9" x14ac:dyDescent="0.25">
      <c r="A206" t="s">
        <v>235</v>
      </c>
      <c r="B206" t="s">
        <v>92</v>
      </c>
      <c r="C206" t="s">
        <v>255</v>
      </c>
      <c r="E206" t="s">
        <v>255</v>
      </c>
      <c r="G206">
        <v>2.616898148148148E-4</v>
      </c>
      <c r="H206" t="b">
        <v>1</v>
      </c>
      <c r="I206" t="e">
        <f>G207&lt;HLOOKUP(B207,#REF!,IF('Time Sheet'!H207,3,2),FALSE)</f>
        <v>#REF!</v>
      </c>
    </row>
    <row r="207" spans="1:9" x14ac:dyDescent="0.25">
      <c r="A207" t="s">
        <v>235</v>
      </c>
      <c r="B207" t="s">
        <v>33</v>
      </c>
      <c r="C207" t="s">
        <v>256</v>
      </c>
      <c r="E207" t="s">
        <v>256</v>
      </c>
      <c r="G207">
        <v>3.195601851851852E-4</v>
      </c>
      <c r="H207" t="b">
        <v>1</v>
      </c>
      <c r="I207" t="e">
        <f>G208&lt;HLOOKUP(B208,#REF!,IF('Time Sheet'!H208,3,2),FALSE)</f>
        <v>#REF!</v>
      </c>
    </row>
    <row r="208" spans="1:9" x14ac:dyDescent="0.25">
      <c r="A208" t="s">
        <v>235</v>
      </c>
      <c r="B208" t="s">
        <v>35</v>
      </c>
      <c r="C208" t="s">
        <v>257</v>
      </c>
      <c r="E208" t="s">
        <v>257</v>
      </c>
      <c r="G208">
        <v>3.668981481481482E-4</v>
      </c>
      <c r="H208" t="b">
        <v>1</v>
      </c>
      <c r="I208" t="e">
        <f>G209&lt;HLOOKUP(B209,#REF!,IF('Time Sheet'!H209,3,2),FALSE)</f>
        <v>#REF!</v>
      </c>
    </row>
    <row r="209" spans="1:9" x14ac:dyDescent="0.25">
      <c r="A209" t="s">
        <v>235</v>
      </c>
      <c r="B209" t="s">
        <v>37</v>
      </c>
      <c r="C209" t="s">
        <v>258</v>
      </c>
      <c r="E209" t="s">
        <v>258</v>
      </c>
      <c r="G209">
        <v>6.748842592592593E-4</v>
      </c>
      <c r="H209" t="b">
        <v>1</v>
      </c>
      <c r="I209" t="e">
        <f>G210&lt;HLOOKUP(B210,#REF!,IF('Time Sheet'!H210,3,2),FALSE)</f>
        <v>#REF!</v>
      </c>
    </row>
    <row r="210" spans="1:9" x14ac:dyDescent="0.25">
      <c r="A210" t="s">
        <v>235</v>
      </c>
      <c r="B210" t="s">
        <v>39</v>
      </c>
      <c r="C210" t="s">
        <v>259</v>
      </c>
      <c r="E210" t="s">
        <v>259</v>
      </c>
      <c r="G210">
        <v>7.7731481481481477E-4</v>
      </c>
      <c r="H210" t="b">
        <v>1</v>
      </c>
      <c r="I210" t="e">
        <f>G211&lt;HLOOKUP(B211,#REF!,IF('Time Sheet'!H211,3,2),FALSE)</f>
        <v>#REF!</v>
      </c>
    </row>
    <row r="211" spans="1:9" x14ac:dyDescent="0.25">
      <c r="A211" t="s">
        <v>235</v>
      </c>
      <c r="B211" t="s">
        <v>41</v>
      </c>
      <c r="C211" t="s">
        <v>260</v>
      </c>
      <c r="E211" t="s">
        <v>260</v>
      </c>
      <c r="G211">
        <v>1.465856481481482E-3</v>
      </c>
      <c r="H211" t="b">
        <v>1</v>
      </c>
      <c r="I211" t="e">
        <f>G212&lt;HLOOKUP(B212,#REF!,IF('Time Sheet'!H212,3,2),FALSE)</f>
        <v>#REF!</v>
      </c>
    </row>
    <row r="212" spans="1:9" x14ac:dyDescent="0.25">
      <c r="A212" t="s">
        <v>235</v>
      </c>
      <c r="B212" t="s">
        <v>43</v>
      </c>
      <c r="C212" t="s">
        <v>261</v>
      </c>
      <c r="E212" t="s">
        <v>261</v>
      </c>
      <c r="G212">
        <v>1.6619212962962961E-3</v>
      </c>
      <c r="H212" t="b">
        <v>1</v>
      </c>
      <c r="I212" t="e">
        <f>G213&lt;HLOOKUP(B213,#REF!,IF('Time Sheet'!H213,3,2),FALSE)</f>
        <v>#REF!</v>
      </c>
    </row>
    <row r="213" spans="1:9" x14ac:dyDescent="0.25">
      <c r="A213" t="s">
        <v>235</v>
      </c>
      <c r="B213" t="s">
        <v>100</v>
      </c>
      <c r="C213" t="s">
        <v>262</v>
      </c>
      <c r="E213" t="s">
        <v>262</v>
      </c>
      <c r="G213">
        <v>2.167824074074074E-4</v>
      </c>
      <c r="H213" t="b">
        <v>1</v>
      </c>
      <c r="I213" t="e">
        <f>G214&lt;HLOOKUP(B214,#REF!,IF('Time Sheet'!H214,3,2),FALSE)</f>
        <v>#REF!</v>
      </c>
    </row>
    <row r="214" spans="1:9" x14ac:dyDescent="0.25">
      <c r="A214" t="s">
        <v>235</v>
      </c>
      <c r="B214" t="s">
        <v>45</v>
      </c>
      <c r="C214" t="s">
        <v>263</v>
      </c>
      <c r="E214" t="s">
        <v>263</v>
      </c>
      <c r="G214">
        <v>2.8946759259259258E-4</v>
      </c>
      <c r="H214" t="b">
        <v>1</v>
      </c>
      <c r="I214" t="e">
        <f>G215&lt;HLOOKUP(B215,#REF!,IF('Time Sheet'!H215,3,2),FALSE)</f>
        <v>#REF!</v>
      </c>
    </row>
    <row r="215" spans="1:9" x14ac:dyDescent="0.25">
      <c r="A215" t="s">
        <v>235</v>
      </c>
      <c r="B215" t="s">
        <v>47</v>
      </c>
      <c r="C215" t="s">
        <v>264</v>
      </c>
      <c r="E215" t="s">
        <v>264</v>
      </c>
      <c r="G215">
        <v>3.2731481481481479E-4</v>
      </c>
      <c r="H215" t="b">
        <v>1</v>
      </c>
      <c r="I215" t="e">
        <f>G216&lt;HLOOKUP(B216,#REF!,IF('Time Sheet'!H216,3,2),FALSE)</f>
        <v>#REF!</v>
      </c>
    </row>
    <row r="216" spans="1:9" x14ac:dyDescent="0.25">
      <c r="A216" t="s">
        <v>235</v>
      </c>
      <c r="B216" t="s">
        <v>49</v>
      </c>
      <c r="C216" t="s">
        <v>265</v>
      </c>
      <c r="E216" t="s">
        <v>265</v>
      </c>
      <c r="G216">
        <v>6.1828703703703709E-4</v>
      </c>
      <c r="H216" t="b">
        <v>1</v>
      </c>
      <c r="I216" t="e">
        <f>G217&lt;HLOOKUP(B217,#REF!,IF('Time Sheet'!H217,3,2),FALSE)</f>
        <v>#REF!</v>
      </c>
    </row>
    <row r="217" spans="1:9" x14ac:dyDescent="0.25">
      <c r="A217" t="s">
        <v>235</v>
      </c>
      <c r="B217" t="s">
        <v>51</v>
      </c>
      <c r="C217" t="s">
        <v>266</v>
      </c>
      <c r="E217" t="s">
        <v>266</v>
      </c>
      <c r="G217">
        <v>6.9305555555555559E-4</v>
      </c>
      <c r="H217" t="b">
        <v>1</v>
      </c>
      <c r="I217" t="e">
        <f>G218&lt;HLOOKUP(B218,#REF!,IF('Time Sheet'!H218,3,2),FALSE)</f>
        <v>#REF!</v>
      </c>
    </row>
    <row r="218" spans="1:9" x14ac:dyDescent="0.25">
      <c r="A218" t="s">
        <v>235</v>
      </c>
      <c r="B218" t="s">
        <v>53</v>
      </c>
      <c r="C218" t="s">
        <v>267</v>
      </c>
      <c r="E218" t="s">
        <v>267</v>
      </c>
      <c r="G218">
        <v>1.343865740740741E-3</v>
      </c>
      <c r="H218" t="b">
        <v>1</v>
      </c>
      <c r="I218" t="e">
        <f>G219&lt;HLOOKUP(B219,#REF!,IF('Time Sheet'!H219,3,2),FALSE)</f>
        <v>#REF!</v>
      </c>
    </row>
    <row r="219" spans="1:9" x14ac:dyDescent="0.25">
      <c r="A219" t="s">
        <v>235</v>
      </c>
      <c r="B219" t="s">
        <v>55</v>
      </c>
      <c r="C219" t="s">
        <v>268</v>
      </c>
      <c r="E219" t="s">
        <v>268</v>
      </c>
      <c r="G219">
        <v>1.5285879629629629E-3</v>
      </c>
      <c r="H219" t="b">
        <v>1</v>
      </c>
      <c r="I219" t="e">
        <f>G220&lt;HLOOKUP(B220,#REF!,IF('Time Sheet'!H220,3,2),FALSE)</f>
        <v>#REF!</v>
      </c>
    </row>
    <row r="220" spans="1:9" x14ac:dyDescent="0.25">
      <c r="A220" t="s">
        <v>235</v>
      </c>
      <c r="B220" t="s">
        <v>57</v>
      </c>
      <c r="C220" t="s">
        <v>269</v>
      </c>
      <c r="E220" t="s">
        <v>269</v>
      </c>
      <c r="G220">
        <v>6.3842592592592586E-4</v>
      </c>
      <c r="H220" t="b">
        <v>1</v>
      </c>
      <c r="I220" t="e">
        <f>G221&lt;HLOOKUP(B221,#REF!,IF('Time Sheet'!H221,3,2),FALSE)</f>
        <v>#REF!</v>
      </c>
    </row>
    <row r="221" spans="1:9" x14ac:dyDescent="0.25">
      <c r="A221" t="s">
        <v>235</v>
      </c>
      <c r="B221" t="s">
        <v>59</v>
      </c>
      <c r="C221" t="s">
        <v>270</v>
      </c>
      <c r="E221" t="s">
        <v>270</v>
      </c>
      <c r="G221">
        <v>1.374537037037037E-3</v>
      </c>
      <c r="H221" t="b">
        <v>1</v>
      </c>
      <c r="I221" t="e">
        <f>G222&lt;HLOOKUP(B222,#REF!,IF('Time Sheet'!H222,3,2),FALSE)</f>
        <v>#REF!</v>
      </c>
    </row>
    <row r="222" spans="1:9" x14ac:dyDescent="0.25">
      <c r="A222" t="s">
        <v>235</v>
      </c>
      <c r="B222" t="s">
        <v>61</v>
      </c>
      <c r="C222" t="s">
        <v>271</v>
      </c>
      <c r="E222" t="s">
        <v>271</v>
      </c>
      <c r="G222">
        <v>1.551157407407408E-3</v>
      </c>
      <c r="H222" t="b">
        <v>1</v>
      </c>
      <c r="I222" t="e">
        <f>G223&lt;HLOOKUP(B223,#REF!,IF('Time Sheet'!H223,3,2),FALSE)</f>
        <v>#REF!</v>
      </c>
    </row>
    <row r="223" spans="1:9" x14ac:dyDescent="0.25">
      <c r="A223" t="s">
        <v>235</v>
      </c>
      <c r="B223" t="s">
        <v>63</v>
      </c>
      <c r="C223" t="s">
        <v>272</v>
      </c>
      <c r="E223" t="s">
        <v>272</v>
      </c>
      <c r="G223">
        <v>2.940972222222222E-3</v>
      </c>
      <c r="H223" t="b">
        <v>1</v>
      </c>
      <c r="I223" t="e">
        <f>G224&lt;HLOOKUP(B224,#REF!,IF('Time Sheet'!H224,3,2),FALSE)</f>
        <v>#REF!</v>
      </c>
    </row>
    <row r="224" spans="1:9" x14ac:dyDescent="0.25">
      <c r="A224" t="s">
        <v>235</v>
      </c>
      <c r="B224" t="s">
        <v>65</v>
      </c>
      <c r="C224" t="s">
        <v>273</v>
      </c>
      <c r="E224" t="s">
        <v>273</v>
      </c>
      <c r="G224">
        <v>3.285995370370371E-3</v>
      </c>
      <c r="H224" t="b">
        <v>1</v>
      </c>
      <c r="I224" t="e">
        <f>G225&lt;HLOOKUP(B225,#REF!,IF('Time Sheet'!H225,3,2),FALSE)</f>
        <v>#REF!</v>
      </c>
    </row>
    <row r="225" spans="1:9" x14ac:dyDescent="0.25">
      <c r="A225" t="s">
        <v>274</v>
      </c>
      <c r="B225" t="s">
        <v>68</v>
      </c>
      <c r="C225" t="s">
        <v>275</v>
      </c>
      <c r="E225" t="s">
        <v>275</v>
      </c>
      <c r="G225">
        <v>2.1458333333333331E-4</v>
      </c>
      <c r="H225" t="b">
        <v>1</v>
      </c>
      <c r="I225" t="e">
        <f>G226&lt;HLOOKUP(B226,#REF!,IF('Time Sheet'!H226,3,2),FALSE)</f>
        <v>#REF!</v>
      </c>
    </row>
    <row r="226" spans="1:9" x14ac:dyDescent="0.25">
      <c r="A226" t="s">
        <v>274</v>
      </c>
      <c r="B226" t="s">
        <v>1</v>
      </c>
      <c r="C226" t="s">
        <v>276</v>
      </c>
      <c r="E226" t="s">
        <v>276</v>
      </c>
      <c r="G226">
        <v>2.7037037037037041E-4</v>
      </c>
      <c r="H226" t="b">
        <v>1</v>
      </c>
      <c r="I226" t="e">
        <f>G227&lt;HLOOKUP(B227,#REF!,IF('Time Sheet'!H227,3,2),FALSE)</f>
        <v>#REF!</v>
      </c>
    </row>
    <row r="227" spans="1:9" x14ac:dyDescent="0.25">
      <c r="A227" t="s">
        <v>274</v>
      </c>
      <c r="B227" t="s">
        <v>3</v>
      </c>
      <c r="C227" t="s">
        <v>277</v>
      </c>
      <c r="E227" t="s">
        <v>277</v>
      </c>
      <c r="G227">
        <v>2.9791666666666671E-4</v>
      </c>
      <c r="H227" t="b">
        <v>1</v>
      </c>
      <c r="I227" t="e">
        <f>G228&lt;HLOOKUP(B228,#REF!,IF('Time Sheet'!H228,3,2),FALSE)</f>
        <v>#REF!</v>
      </c>
    </row>
    <row r="228" spans="1:9" x14ac:dyDescent="0.25">
      <c r="A228" t="s">
        <v>274</v>
      </c>
      <c r="B228" t="s">
        <v>5</v>
      </c>
      <c r="C228" t="s">
        <v>278</v>
      </c>
      <c r="E228" t="s">
        <v>278</v>
      </c>
      <c r="G228">
        <v>5.7083333333333335E-4</v>
      </c>
      <c r="H228" t="b">
        <v>1</v>
      </c>
      <c r="I228" t="e">
        <f>G229&lt;HLOOKUP(B229,#REF!,IF('Time Sheet'!H229,3,2),FALSE)</f>
        <v>#REF!</v>
      </c>
    </row>
    <row r="229" spans="1:9" x14ac:dyDescent="0.25">
      <c r="A229" t="s">
        <v>274</v>
      </c>
      <c r="B229" t="s">
        <v>7</v>
      </c>
      <c r="C229" t="s">
        <v>279</v>
      </c>
      <c r="E229" t="s">
        <v>279</v>
      </c>
      <c r="G229">
        <v>6.3611111111111117E-4</v>
      </c>
      <c r="H229" t="b">
        <v>1</v>
      </c>
      <c r="I229" t="e">
        <f>G230&lt;HLOOKUP(B230,#REF!,IF('Time Sheet'!H230,3,2),FALSE)</f>
        <v>#REF!</v>
      </c>
    </row>
    <row r="230" spans="1:9" x14ac:dyDescent="0.25">
      <c r="A230" t="s">
        <v>274</v>
      </c>
      <c r="B230" t="s">
        <v>9</v>
      </c>
      <c r="C230" t="s">
        <v>280</v>
      </c>
      <c r="E230" t="s">
        <v>280</v>
      </c>
      <c r="G230">
        <v>1.1920138888888889E-3</v>
      </c>
      <c r="H230" t="b">
        <v>1</v>
      </c>
      <c r="I230" t="e">
        <f>G231&lt;HLOOKUP(B231,#REF!,IF('Time Sheet'!H231,3,2),FALSE)</f>
        <v>#REF!</v>
      </c>
    </row>
    <row r="231" spans="1:9" x14ac:dyDescent="0.25">
      <c r="A231" t="s">
        <v>274</v>
      </c>
      <c r="B231" t="s">
        <v>11</v>
      </c>
      <c r="C231" t="s">
        <v>281</v>
      </c>
      <c r="E231" t="s">
        <v>281</v>
      </c>
      <c r="G231">
        <v>1.3649305555555561E-3</v>
      </c>
      <c r="H231" t="b">
        <v>1</v>
      </c>
      <c r="I231" t="e">
        <f>G232&lt;HLOOKUP(B232,#REF!,IF('Time Sheet'!H232,3,2),FALSE)</f>
        <v>#REF!</v>
      </c>
    </row>
    <row r="232" spans="1:9" x14ac:dyDescent="0.25">
      <c r="A232" t="s">
        <v>274</v>
      </c>
      <c r="B232" t="s">
        <v>13</v>
      </c>
      <c r="C232" t="s">
        <v>282</v>
      </c>
      <c r="E232" t="s">
        <v>282</v>
      </c>
      <c r="G232">
        <v>2.8787037037037041E-3</v>
      </c>
      <c r="H232" t="b">
        <v>1</v>
      </c>
      <c r="I232" t="e">
        <f>G233&lt;HLOOKUP(B233,#REF!,IF('Time Sheet'!H233,3,2),FALSE)</f>
        <v>#REF!</v>
      </c>
    </row>
    <row r="233" spans="1:9" x14ac:dyDescent="0.25">
      <c r="A233" t="s">
        <v>274</v>
      </c>
      <c r="B233" t="s">
        <v>15</v>
      </c>
      <c r="C233" t="s">
        <v>283</v>
      </c>
      <c r="E233" t="s">
        <v>283</v>
      </c>
      <c r="G233">
        <v>3.22037037037037E-3</v>
      </c>
      <c r="H233" t="b">
        <v>1</v>
      </c>
      <c r="I233" t="e">
        <f>G234&lt;HLOOKUP(B234,#REF!,IF('Time Sheet'!H234,3,2),FALSE)</f>
        <v>#REF!</v>
      </c>
    </row>
    <row r="234" spans="1:9" x14ac:dyDescent="0.25">
      <c r="A234" t="s">
        <v>274</v>
      </c>
      <c r="B234" t="s">
        <v>78</v>
      </c>
      <c r="C234" t="s">
        <v>284</v>
      </c>
      <c r="E234" t="s">
        <v>284</v>
      </c>
      <c r="G234">
        <v>5.8959490740740743E-3</v>
      </c>
      <c r="H234" t="b">
        <v>1</v>
      </c>
      <c r="I234" t="e">
        <f>G235&lt;HLOOKUP(B235,#REF!,IF('Time Sheet'!H235,3,2),FALSE)</f>
        <v>#REF!</v>
      </c>
    </row>
    <row r="235" spans="1:9" x14ac:dyDescent="0.25">
      <c r="A235" t="s">
        <v>274</v>
      </c>
      <c r="B235" t="s">
        <v>17</v>
      </c>
      <c r="C235" t="s">
        <v>285</v>
      </c>
      <c r="E235" t="s">
        <v>285</v>
      </c>
      <c r="G235">
        <v>6.6454861111111107E-3</v>
      </c>
      <c r="H235" t="b">
        <v>1</v>
      </c>
      <c r="I235" t="e">
        <f>G236&lt;HLOOKUP(B236,#REF!,IF('Time Sheet'!H236,3,2),FALSE)</f>
        <v>#REF!</v>
      </c>
    </row>
    <row r="236" spans="1:9" x14ac:dyDescent="0.25">
      <c r="A236" t="s">
        <v>274</v>
      </c>
      <c r="B236" t="s">
        <v>81</v>
      </c>
      <c r="C236" t="s">
        <v>286</v>
      </c>
      <c r="E236" t="s">
        <v>286</v>
      </c>
      <c r="G236">
        <v>1.144710648148148E-2</v>
      </c>
      <c r="H236" t="b">
        <v>1</v>
      </c>
      <c r="I236" t="e">
        <f>G237&lt;HLOOKUP(B237,#REF!,IF('Time Sheet'!H237,3,2),FALSE)</f>
        <v>#REF!</v>
      </c>
    </row>
    <row r="237" spans="1:9" x14ac:dyDescent="0.25">
      <c r="A237" t="s">
        <v>274</v>
      </c>
      <c r="B237" t="s">
        <v>19</v>
      </c>
      <c r="C237" t="s">
        <v>287</v>
      </c>
      <c r="E237" t="s">
        <v>287</v>
      </c>
      <c r="G237">
        <v>1.126967592592593E-2</v>
      </c>
      <c r="H237" t="b">
        <v>1</v>
      </c>
      <c r="I237" t="e">
        <f>G238&lt;HLOOKUP(B238,#REF!,IF('Time Sheet'!H238,3,2),FALSE)</f>
        <v>#REF!</v>
      </c>
    </row>
    <row r="238" spans="1:9" x14ac:dyDescent="0.25">
      <c r="A238" t="s">
        <v>274</v>
      </c>
      <c r="B238" t="s">
        <v>84</v>
      </c>
      <c r="C238" t="s">
        <v>288</v>
      </c>
      <c r="E238" t="s">
        <v>288</v>
      </c>
      <c r="G238">
        <v>2.3796296296296299E-4</v>
      </c>
      <c r="H238" t="b">
        <v>1</v>
      </c>
      <c r="I238" t="e">
        <f>G239&lt;HLOOKUP(B239,#REF!,IF('Time Sheet'!H239,3,2),FALSE)</f>
        <v>#REF!</v>
      </c>
    </row>
    <row r="239" spans="1:9" x14ac:dyDescent="0.25">
      <c r="A239" t="s">
        <v>274</v>
      </c>
      <c r="B239" t="s">
        <v>21</v>
      </c>
      <c r="C239" t="s">
        <v>289</v>
      </c>
      <c r="E239" t="s">
        <v>289</v>
      </c>
      <c r="G239">
        <v>3.1423611111111111E-4</v>
      </c>
      <c r="H239" t="b">
        <v>1</v>
      </c>
      <c r="I239" t="e">
        <f>G240&lt;HLOOKUP(B240,#REF!,IF('Time Sheet'!H240,3,2),FALSE)</f>
        <v>#REF!</v>
      </c>
    </row>
    <row r="240" spans="1:9" x14ac:dyDescent="0.25">
      <c r="A240" t="s">
        <v>274</v>
      </c>
      <c r="B240" t="s">
        <v>23</v>
      </c>
      <c r="C240" t="s">
        <v>290</v>
      </c>
      <c r="E240" t="s">
        <v>290</v>
      </c>
      <c r="G240">
        <v>3.5254629629629628E-4</v>
      </c>
      <c r="H240" t="b">
        <v>1</v>
      </c>
      <c r="I240" t="e">
        <f>G241&lt;HLOOKUP(B241,#REF!,IF('Time Sheet'!H241,3,2),FALSE)</f>
        <v>#REF!</v>
      </c>
    </row>
    <row r="241" spans="1:9" x14ac:dyDescent="0.25">
      <c r="A241" t="s">
        <v>274</v>
      </c>
      <c r="B241" t="s">
        <v>25</v>
      </c>
      <c r="C241" t="s">
        <v>291</v>
      </c>
      <c r="E241" t="s">
        <v>291</v>
      </c>
      <c r="G241">
        <v>6.4236111111111113E-4</v>
      </c>
      <c r="H241" t="b">
        <v>1</v>
      </c>
      <c r="I241" t="e">
        <f>G242&lt;HLOOKUP(B242,#REF!,IF('Time Sheet'!H242,3,2),FALSE)</f>
        <v>#REF!</v>
      </c>
    </row>
    <row r="242" spans="1:9" x14ac:dyDescent="0.25">
      <c r="A242" t="s">
        <v>274</v>
      </c>
      <c r="B242" t="s">
        <v>27</v>
      </c>
      <c r="C242" t="s">
        <v>292</v>
      </c>
      <c r="E242" t="s">
        <v>292</v>
      </c>
      <c r="G242">
        <v>7.3252314814814816E-4</v>
      </c>
      <c r="H242" t="b">
        <v>1</v>
      </c>
      <c r="I242" t="e">
        <f>G243&lt;HLOOKUP(B243,#REF!,IF('Time Sheet'!H243,3,2),FALSE)</f>
        <v>#REF!</v>
      </c>
    </row>
    <row r="243" spans="1:9" x14ac:dyDescent="0.25">
      <c r="A243" t="s">
        <v>274</v>
      </c>
      <c r="B243" t="s">
        <v>29</v>
      </c>
      <c r="C243" t="s">
        <v>293</v>
      </c>
      <c r="E243" t="s">
        <v>293</v>
      </c>
      <c r="G243">
        <v>1.3645833333333331E-3</v>
      </c>
      <c r="H243" t="b">
        <v>1</v>
      </c>
      <c r="I243" t="e">
        <f>G244&lt;HLOOKUP(B244,#REF!,IF('Time Sheet'!H244,3,2),FALSE)</f>
        <v>#REF!</v>
      </c>
    </row>
    <row r="244" spans="1:9" x14ac:dyDescent="0.25">
      <c r="A244" t="s">
        <v>274</v>
      </c>
      <c r="B244" t="s">
        <v>31</v>
      </c>
      <c r="C244" t="s">
        <v>294</v>
      </c>
      <c r="E244" t="s">
        <v>294</v>
      </c>
      <c r="G244">
        <v>1.577314814814815E-3</v>
      </c>
      <c r="H244" t="b">
        <v>1</v>
      </c>
      <c r="I244" t="e">
        <f>G245&lt;HLOOKUP(B245,#REF!,IF('Time Sheet'!H245,3,2),FALSE)</f>
        <v>#REF!</v>
      </c>
    </row>
    <row r="245" spans="1:9" x14ac:dyDescent="0.25">
      <c r="A245" t="s">
        <v>274</v>
      </c>
      <c r="B245" t="s">
        <v>92</v>
      </c>
      <c r="C245" t="s">
        <v>295</v>
      </c>
      <c r="E245" t="s">
        <v>295</v>
      </c>
      <c r="G245">
        <v>3.0347222222222217E-4</v>
      </c>
      <c r="H245" t="b">
        <v>1</v>
      </c>
      <c r="I245" t="e">
        <f>G246&lt;HLOOKUP(B246,#REF!,IF('Time Sheet'!H246,3,2),FALSE)</f>
        <v>#REF!</v>
      </c>
    </row>
    <row r="246" spans="1:9" x14ac:dyDescent="0.25">
      <c r="A246" t="s">
        <v>274</v>
      </c>
      <c r="B246" t="s">
        <v>33</v>
      </c>
      <c r="C246" t="s">
        <v>296</v>
      </c>
      <c r="E246" t="s">
        <v>296</v>
      </c>
      <c r="G246">
        <v>3.6076388888888887E-4</v>
      </c>
      <c r="H246" t="b">
        <v>1</v>
      </c>
      <c r="I246" t="e">
        <f>G247&lt;HLOOKUP(B247,#REF!,IF('Time Sheet'!H247,3,2),FALSE)</f>
        <v>#REF!</v>
      </c>
    </row>
    <row r="247" spans="1:9" x14ac:dyDescent="0.25">
      <c r="A247" t="s">
        <v>274</v>
      </c>
      <c r="B247" t="s">
        <v>35</v>
      </c>
      <c r="C247" t="s">
        <v>297</v>
      </c>
      <c r="E247" t="s">
        <v>297</v>
      </c>
      <c r="G247">
        <v>4.2268518518518518E-4</v>
      </c>
      <c r="H247" t="b">
        <v>1</v>
      </c>
      <c r="I247" t="e">
        <f>G248&lt;HLOOKUP(B248,#REF!,IF('Time Sheet'!H248,3,2),FALSE)</f>
        <v>#REF!</v>
      </c>
    </row>
    <row r="248" spans="1:9" x14ac:dyDescent="0.25">
      <c r="A248" t="s">
        <v>274</v>
      </c>
      <c r="B248" t="s">
        <v>37</v>
      </c>
      <c r="C248" t="s">
        <v>298</v>
      </c>
      <c r="E248" t="s">
        <v>298</v>
      </c>
      <c r="G248">
        <v>7.7349537037037035E-4</v>
      </c>
      <c r="H248" t="b">
        <v>1</v>
      </c>
      <c r="I248" t="e">
        <f>G249&lt;HLOOKUP(B249,#REF!,IF('Time Sheet'!H249,3,2),FALSE)</f>
        <v>#REF!</v>
      </c>
    </row>
    <row r="249" spans="1:9" x14ac:dyDescent="0.25">
      <c r="A249" t="s">
        <v>274</v>
      </c>
      <c r="B249" t="s">
        <v>39</v>
      </c>
      <c r="C249" t="s">
        <v>299</v>
      </c>
      <c r="E249" t="s">
        <v>299</v>
      </c>
      <c r="G249">
        <v>8.9629629629629629E-4</v>
      </c>
      <c r="H249" t="b">
        <v>1</v>
      </c>
      <c r="I249" t="e">
        <f>G250&lt;HLOOKUP(B250,#REF!,IF('Time Sheet'!H250,3,2),FALSE)</f>
        <v>#REF!</v>
      </c>
    </row>
    <row r="250" spans="1:9" x14ac:dyDescent="0.25">
      <c r="A250" t="s">
        <v>274</v>
      </c>
      <c r="B250" t="s">
        <v>41</v>
      </c>
      <c r="C250" t="s">
        <v>300</v>
      </c>
      <c r="E250" t="s">
        <v>300</v>
      </c>
      <c r="G250">
        <v>1.7981481481481479E-3</v>
      </c>
      <c r="H250" t="b">
        <v>1</v>
      </c>
      <c r="I250" t="e">
        <f>G251&lt;HLOOKUP(B251,#REF!,IF('Time Sheet'!H251,3,2),FALSE)</f>
        <v>#REF!</v>
      </c>
    </row>
    <row r="251" spans="1:9" x14ac:dyDescent="0.25">
      <c r="A251" t="s">
        <v>274</v>
      </c>
      <c r="B251" t="s">
        <v>43</v>
      </c>
      <c r="C251" t="s">
        <v>301</v>
      </c>
      <c r="E251" t="s">
        <v>301</v>
      </c>
      <c r="G251">
        <v>1.9530092592592589E-3</v>
      </c>
      <c r="H251" t="b">
        <v>1</v>
      </c>
      <c r="I251" t="e">
        <f>G252&lt;HLOOKUP(B252,#REF!,IF('Time Sheet'!H252,3,2),FALSE)</f>
        <v>#REF!</v>
      </c>
    </row>
    <row r="252" spans="1:9" x14ac:dyDescent="0.25">
      <c r="A252" t="s">
        <v>274</v>
      </c>
      <c r="B252" t="s">
        <v>100</v>
      </c>
      <c r="C252" t="s">
        <v>302</v>
      </c>
      <c r="E252" t="s">
        <v>302</v>
      </c>
      <c r="G252">
        <v>2.3009259259259261E-4</v>
      </c>
      <c r="H252" t="b">
        <v>1</v>
      </c>
      <c r="I252" t="e">
        <f>G253&lt;HLOOKUP(B253,#REF!,IF('Time Sheet'!H253,3,2),FALSE)</f>
        <v>#REF!</v>
      </c>
    </row>
    <row r="253" spans="1:9" x14ac:dyDescent="0.25">
      <c r="A253" t="s">
        <v>274</v>
      </c>
      <c r="B253" t="s">
        <v>45</v>
      </c>
      <c r="C253" t="s">
        <v>303</v>
      </c>
      <c r="E253" t="s">
        <v>303</v>
      </c>
      <c r="G253">
        <v>3.1319444444444439E-4</v>
      </c>
      <c r="H253" t="b">
        <v>1</v>
      </c>
      <c r="I253" t="e">
        <f>G254&lt;HLOOKUP(B254,#REF!,IF('Time Sheet'!H254,3,2),FALSE)</f>
        <v>#REF!</v>
      </c>
    </row>
    <row r="254" spans="1:9" x14ac:dyDescent="0.25">
      <c r="A254" t="s">
        <v>274</v>
      </c>
      <c r="B254" t="s">
        <v>47</v>
      </c>
      <c r="C254" t="s">
        <v>304</v>
      </c>
      <c r="E254" t="s">
        <v>304</v>
      </c>
      <c r="G254">
        <v>3.358796296296296E-4</v>
      </c>
      <c r="H254" t="b">
        <v>1</v>
      </c>
      <c r="I254" t="e">
        <f>G255&lt;HLOOKUP(B255,#REF!,IF('Time Sheet'!H255,3,2),FALSE)</f>
        <v>#REF!</v>
      </c>
    </row>
    <row r="255" spans="1:9" x14ac:dyDescent="0.25">
      <c r="A255" t="s">
        <v>274</v>
      </c>
      <c r="B255" t="s">
        <v>49</v>
      </c>
      <c r="C255" t="s">
        <v>305</v>
      </c>
      <c r="E255" t="s">
        <v>305</v>
      </c>
      <c r="G255">
        <v>6.7106481481481477E-4</v>
      </c>
      <c r="H255" t="b">
        <v>1</v>
      </c>
      <c r="I255" t="e">
        <f>G256&lt;HLOOKUP(B256,#REF!,IF('Time Sheet'!H256,3,2),FALSE)</f>
        <v>#REF!</v>
      </c>
    </row>
    <row r="256" spans="1:9" x14ac:dyDescent="0.25">
      <c r="A256" t="s">
        <v>274</v>
      </c>
      <c r="B256" t="s">
        <v>51</v>
      </c>
      <c r="C256" t="s">
        <v>306</v>
      </c>
      <c r="E256" t="s">
        <v>306</v>
      </c>
      <c r="G256">
        <v>7.5127314814814816E-4</v>
      </c>
      <c r="H256" t="b">
        <v>1</v>
      </c>
      <c r="I256" t="e">
        <f>G257&lt;HLOOKUP(B257,#REF!,IF('Time Sheet'!H257,3,2),FALSE)</f>
        <v>#REF!</v>
      </c>
    </row>
    <row r="257" spans="1:9" x14ac:dyDescent="0.25">
      <c r="A257" t="s">
        <v>274</v>
      </c>
      <c r="B257" t="s">
        <v>53</v>
      </c>
      <c r="C257" t="s">
        <v>254</v>
      </c>
      <c r="E257" t="s">
        <v>254</v>
      </c>
      <c r="G257">
        <v>1.6659722222222219E-3</v>
      </c>
      <c r="H257" t="b">
        <v>1</v>
      </c>
      <c r="I257" t="e">
        <f>G258&lt;HLOOKUP(B258,#REF!,IF('Time Sheet'!H258,3,2),FALSE)</f>
        <v>#REF!</v>
      </c>
    </row>
    <row r="258" spans="1:9" x14ac:dyDescent="0.25">
      <c r="A258" t="s">
        <v>274</v>
      </c>
      <c r="B258" t="s">
        <v>55</v>
      </c>
      <c r="C258" t="s">
        <v>307</v>
      </c>
      <c r="E258" t="s">
        <v>307</v>
      </c>
      <c r="G258">
        <v>1.923726851851852E-3</v>
      </c>
      <c r="H258" t="b">
        <v>1</v>
      </c>
      <c r="I258" t="e">
        <f>G259&lt;HLOOKUP(B259,#REF!,IF('Time Sheet'!H259,3,2),FALSE)</f>
        <v>#REF!</v>
      </c>
    </row>
    <row r="259" spans="1:9" x14ac:dyDescent="0.25">
      <c r="A259" t="s">
        <v>274</v>
      </c>
      <c r="B259" t="s">
        <v>57</v>
      </c>
      <c r="C259" t="s">
        <v>308</v>
      </c>
      <c r="E259" t="s">
        <v>308</v>
      </c>
      <c r="G259">
        <v>6.9780092592592593E-4</v>
      </c>
      <c r="H259" t="b">
        <v>1</v>
      </c>
      <c r="I259" t="e">
        <f>G260&lt;HLOOKUP(B260,#REF!,IF('Time Sheet'!H260,3,2),FALSE)</f>
        <v>#REF!</v>
      </c>
    </row>
    <row r="260" spans="1:9" x14ac:dyDescent="0.25">
      <c r="A260" t="s">
        <v>274</v>
      </c>
      <c r="B260" t="s">
        <v>59</v>
      </c>
      <c r="C260" t="s">
        <v>309</v>
      </c>
      <c r="E260" t="s">
        <v>309</v>
      </c>
      <c r="G260">
        <v>1.408101851851852E-3</v>
      </c>
      <c r="H260" t="b">
        <v>1</v>
      </c>
      <c r="I260" t="e">
        <f>G261&lt;HLOOKUP(B261,#REF!,IF('Time Sheet'!H261,3,2),FALSE)</f>
        <v>#REF!</v>
      </c>
    </row>
    <row r="261" spans="1:9" x14ac:dyDescent="0.25">
      <c r="A261" t="s">
        <v>274</v>
      </c>
      <c r="B261" t="s">
        <v>61</v>
      </c>
      <c r="C261" t="s">
        <v>310</v>
      </c>
      <c r="E261" t="s">
        <v>310</v>
      </c>
      <c r="G261">
        <v>1.5793981481481479E-3</v>
      </c>
      <c r="H261" t="b">
        <v>1</v>
      </c>
      <c r="I261" t="e">
        <f>G262&lt;HLOOKUP(B262,#REF!,IF('Time Sheet'!H262,3,2),FALSE)</f>
        <v>#REF!</v>
      </c>
    </row>
    <row r="262" spans="1:9" x14ac:dyDescent="0.25">
      <c r="A262" t="s">
        <v>274</v>
      </c>
      <c r="B262" t="s">
        <v>63</v>
      </c>
      <c r="C262" t="s">
        <v>311</v>
      </c>
      <c r="E262" t="s">
        <v>311</v>
      </c>
      <c r="G262">
        <v>2.9236111111111112E-3</v>
      </c>
      <c r="H262" t="b">
        <v>1</v>
      </c>
      <c r="I262" t="e">
        <f>G263&lt;HLOOKUP(B263,#REF!,IF('Time Sheet'!H263,3,2),FALSE)</f>
        <v>#REF!</v>
      </c>
    </row>
    <row r="263" spans="1:9" x14ac:dyDescent="0.25">
      <c r="A263" t="s">
        <v>274</v>
      </c>
      <c r="B263" t="s">
        <v>65</v>
      </c>
      <c r="C263" t="s">
        <v>312</v>
      </c>
      <c r="E263" t="s">
        <v>312</v>
      </c>
      <c r="G263">
        <v>3.3406249999999998E-3</v>
      </c>
      <c r="H263" t="b">
        <v>1</v>
      </c>
      <c r="I263" t="e">
        <f>G264&lt;HLOOKUP(B264,#REF!,IF('Time Sheet'!H264,3,2),FALSE)</f>
        <v>#REF!</v>
      </c>
    </row>
    <row r="264" spans="1:9" x14ac:dyDescent="0.25">
      <c r="A264" t="s">
        <v>313</v>
      </c>
      <c r="B264" t="s">
        <v>68</v>
      </c>
      <c r="C264" t="s">
        <v>314</v>
      </c>
      <c r="E264" t="s">
        <v>314</v>
      </c>
      <c r="G264">
        <v>1.702546296296296E-4</v>
      </c>
      <c r="H264" t="b">
        <v>1</v>
      </c>
      <c r="I264" t="e">
        <f>G265&lt;HLOOKUP(B265,#REF!,IF('Time Sheet'!H265,3,2),FALSE)</f>
        <v>#REF!</v>
      </c>
    </row>
    <row r="265" spans="1:9" x14ac:dyDescent="0.25">
      <c r="A265" t="s">
        <v>313</v>
      </c>
      <c r="B265" t="s">
        <v>1</v>
      </c>
      <c r="C265" t="s">
        <v>315</v>
      </c>
      <c r="E265" t="s">
        <v>315</v>
      </c>
      <c r="G265">
        <v>2.6666666666666668E-4</v>
      </c>
      <c r="H265" t="b">
        <v>1</v>
      </c>
      <c r="I265" t="e">
        <f>G266&lt;HLOOKUP(B266,#REF!,IF('Time Sheet'!H266,3,2),FALSE)</f>
        <v>#REF!</v>
      </c>
    </row>
    <row r="266" spans="1:9" x14ac:dyDescent="0.25">
      <c r="A266" t="s">
        <v>313</v>
      </c>
      <c r="B266" t="s">
        <v>3</v>
      </c>
      <c r="C266" t="s">
        <v>316</v>
      </c>
      <c r="E266" t="s">
        <v>316</v>
      </c>
      <c r="G266">
        <v>2.9432870370370371E-4</v>
      </c>
      <c r="H266" t="b">
        <v>1</v>
      </c>
      <c r="I266" t="e">
        <f>G267&lt;HLOOKUP(B267,#REF!,IF('Time Sheet'!H267,3,2),FALSE)</f>
        <v>#REF!</v>
      </c>
    </row>
    <row r="267" spans="1:9" x14ac:dyDescent="0.25">
      <c r="A267" t="s">
        <v>313</v>
      </c>
      <c r="B267" t="s">
        <v>5</v>
      </c>
      <c r="C267" t="s">
        <v>317</v>
      </c>
      <c r="E267" t="s">
        <v>317</v>
      </c>
      <c r="G267">
        <v>5.4988425925925918E-4</v>
      </c>
      <c r="H267" t="b">
        <v>1</v>
      </c>
      <c r="I267" t="e">
        <f>G268&lt;HLOOKUP(B268,#REF!,IF('Time Sheet'!H268,3,2),FALSE)</f>
        <v>#REF!</v>
      </c>
    </row>
    <row r="268" spans="1:9" x14ac:dyDescent="0.25">
      <c r="A268" t="s">
        <v>313</v>
      </c>
      <c r="B268" t="s">
        <v>7</v>
      </c>
      <c r="C268" t="s">
        <v>318</v>
      </c>
      <c r="E268" t="s">
        <v>318</v>
      </c>
      <c r="G268">
        <v>6.310185185185186E-4</v>
      </c>
      <c r="H268" t="b">
        <v>1</v>
      </c>
      <c r="I268" t="e">
        <f>G269&lt;HLOOKUP(B269,#REF!,IF('Time Sheet'!H269,3,2),FALSE)</f>
        <v>#REF!</v>
      </c>
    </row>
    <row r="269" spans="1:9" x14ac:dyDescent="0.25">
      <c r="A269" t="s">
        <v>313</v>
      </c>
      <c r="B269" t="s">
        <v>9</v>
      </c>
      <c r="C269" t="s">
        <v>319</v>
      </c>
      <c r="E269" t="s">
        <v>319</v>
      </c>
      <c r="G269">
        <v>1.2023148148148149E-3</v>
      </c>
      <c r="H269" t="b">
        <v>1</v>
      </c>
      <c r="I269" t="e">
        <f>G270&lt;HLOOKUP(B270,#REF!,IF('Time Sheet'!H270,3,2),FALSE)</f>
        <v>#REF!</v>
      </c>
    </row>
    <row r="270" spans="1:9" x14ac:dyDescent="0.25">
      <c r="A270" t="s">
        <v>313</v>
      </c>
      <c r="B270" t="s">
        <v>11</v>
      </c>
      <c r="C270" t="s">
        <v>320</v>
      </c>
      <c r="E270" t="s">
        <v>320</v>
      </c>
      <c r="G270">
        <v>1.366550925925926E-3</v>
      </c>
      <c r="H270" t="b">
        <v>1</v>
      </c>
      <c r="I270" t="e">
        <f>G271&lt;HLOOKUP(B271,#REF!,IF('Time Sheet'!H271,3,2),FALSE)</f>
        <v>#REF!</v>
      </c>
    </row>
    <row r="271" spans="1:9" x14ac:dyDescent="0.25">
      <c r="A271" t="s">
        <v>313</v>
      </c>
      <c r="B271" t="s">
        <v>13</v>
      </c>
      <c r="C271" t="s">
        <v>321</v>
      </c>
      <c r="E271" t="s">
        <v>321</v>
      </c>
      <c r="G271">
        <v>2.9366898148148152E-3</v>
      </c>
      <c r="H271" t="b">
        <v>1</v>
      </c>
      <c r="I271" t="e">
        <f>G272&lt;HLOOKUP(B272,#REF!,IF('Time Sheet'!H272,3,2),FALSE)</f>
        <v>#REF!</v>
      </c>
    </row>
    <row r="272" spans="1:9" x14ac:dyDescent="0.25">
      <c r="A272" t="s">
        <v>313</v>
      </c>
      <c r="B272" t="s">
        <v>15</v>
      </c>
      <c r="C272" t="s">
        <v>322</v>
      </c>
      <c r="E272" t="s">
        <v>322</v>
      </c>
      <c r="G272">
        <v>3.246064814814814E-3</v>
      </c>
      <c r="H272" t="b">
        <v>1</v>
      </c>
      <c r="I272" t="e">
        <f>G273&lt;HLOOKUP(B273,#REF!,IF('Time Sheet'!H273,3,2),FALSE)</f>
        <v>#REF!</v>
      </c>
    </row>
    <row r="273" spans="1:9" x14ac:dyDescent="0.25">
      <c r="A273" t="s">
        <v>313</v>
      </c>
      <c r="B273" t="s">
        <v>78</v>
      </c>
      <c r="C273" t="s">
        <v>323</v>
      </c>
      <c r="E273" t="s">
        <v>323</v>
      </c>
      <c r="G273">
        <v>6.118171296296296E-3</v>
      </c>
      <c r="H273" t="b">
        <v>1</v>
      </c>
      <c r="I273" t="e">
        <f>G274&lt;HLOOKUP(B274,#REF!,IF('Time Sheet'!H274,3,2),FALSE)</f>
        <v>#REF!</v>
      </c>
    </row>
    <row r="274" spans="1:9" x14ac:dyDescent="0.25">
      <c r="A274" t="s">
        <v>313</v>
      </c>
      <c r="B274" t="s">
        <v>17</v>
      </c>
      <c r="C274" t="s">
        <v>324</v>
      </c>
      <c r="E274" t="s">
        <v>324</v>
      </c>
      <c r="G274">
        <v>6.6756944444444442E-3</v>
      </c>
      <c r="H274" t="b">
        <v>1</v>
      </c>
      <c r="I274" t="e">
        <f>G275&lt;HLOOKUP(B275,#REF!,IF('Time Sheet'!H275,3,2),FALSE)</f>
        <v>#REF!</v>
      </c>
    </row>
    <row r="275" spans="1:9" x14ac:dyDescent="0.25">
      <c r="A275" t="s">
        <v>313</v>
      </c>
      <c r="B275" t="s">
        <v>81</v>
      </c>
      <c r="C275" t="s">
        <v>325</v>
      </c>
      <c r="E275" t="s">
        <v>325</v>
      </c>
      <c r="G275">
        <v>1.227962962962963E-2</v>
      </c>
      <c r="H275" t="b">
        <v>1</v>
      </c>
      <c r="I275" t="e">
        <f>G276&lt;HLOOKUP(B276,#REF!,IF('Time Sheet'!H276,3,2),FALSE)</f>
        <v>#REF!</v>
      </c>
    </row>
    <row r="276" spans="1:9" x14ac:dyDescent="0.25">
      <c r="A276" t="s">
        <v>313</v>
      </c>
      <c r="B276" t="s">
        <v>19</v>
      </c>
      <c r="C276" t="s">
        <v>326</v>
      </c>
      <c r="E276" t="s">
        <v>326</v>
      </c>
      <c r="G276">
        <v>1.1750578703703701E-2</v>
      </c>
      <c r="H276" t="b">
        <v>1</v>
      </c>
      <c r="I276" t="e">
        <f>G277&lt;HLOOKUP(B277,#REF!,IF('Time Sheet'!H277,3,2),FALSE)</f>
        <v>#REF!</v>
      </c>
    </row>
    <row r="277" spans="1:9" x14ac:dyDescent="0.25">
      <c r="A277" t="s">
        <v>313</v>
      </c>
      <c r="B277" t="s">
        <v>84</v>
      </c>
      <c r="C277" t="s">
        <v>327</v>
      </c>
      <c r="E277" t="s">
        <v>327</v>
      </c>
      <c r="G277">
        <v>2.0763888888888891E-4</v>
      </c>
      <c r="H277" t="b">
        <v>1</v>
      </c>
      <c r="I277" t="e">
        <f>G278&lt;HLOOKUP(B278,#REF!,IF('Time Sheet'!H278,3,2),FALSE)</f>
        <v>#REF!</v>
      </c>
    </row>
    <row r="278" spans="1:9" x14ac:dyDescent="0.25">
      <c r="A278" t="s">
        <v>313</v>
      </c>
      <c r="B278" t="s">
        <v>21</v>
      </c>
      <c r="C278" t="s">
        <v>328</v>
      </c>
      <c r="E278" t="s">
        <v>328</v>
      </c>
      <c r="G278">
        <v>3.0312500000000001E-4</v>
      </c>
      <c r="H278" t="b">
        <v>1</v>
      </c>
      <c r="I278" t="e">
        <f>G279&lt;HLOOKUP(B279,#REF!,IF('Time Sheet'!H279,3,2),FALSE)</f>
        <v>#REF!</v>
      </c>
    </row>
    <row r="279" spans="1:9" x14ac:dyDescent="0.25">
      <c r="A279" t="s">
        <v>313</v>
      </c>
      <c r="B279" t="s">
        <v>23</v>
      </c>
      <c r="C279" t="s">
        <v>329</v>
      </c>
      <c r="E279" t="s">
        <v>329</v>
      </c>
      <c r="G279">
        <v>3.5787037037037037E-4</v>
      </c>
      <c r="H279" t="b">
        <v>1</v>
      </c>
      <c r="I279" t="e">
        <f>G280&lt;HLOOKUP(B280,#REF!,IF('Time Sheet'!H280,3,2),FALSE)</f>
        <v>#REF!</v>
      </c>
    </row>
    <row r="280" spans="1:9" x14ac:dyDescent="0.25">
      <c r="A280" t="s">
        <v>313</v>
      </c>
      <c r="B280" t="s">
        <v>25</v>
      </c>
      <c r="C280" t="s">
        <v>330</v>
      </c>
      <c r="E280" t="s">
        <v>330</v>
      </c>
      <c r="G280">
        <v>6.2037037037037041E-4</v>
      </c>
      <c r="H280" t="b">
        <v>1</v>
      </c>
      <c r="I280" t="e">
        <f>G281&lt;HLOOKUP(B281,#REF!,IF('Time Sheet'!H281,3,2),FALSE)</f>
        <v>#REF!</v>
      </c>
    </row>
    <row r="281" spans="1:9" x14ac:dyDescent="0.25">
      <c r="A281" t="s">
        <v>313</v>
      </c>
      <c r="B281" t="s">
        <v>27</v>
      </c>
      <c r="C281" t="s">
        <v>331</v>
      </c>
      <c r="E281" t="s">
        <v>331</v>
      </c>
      <c r="G281">
        <v>7.2951388888888892E-4</v>
      </c>
      <c r="H281" t="b">
        <v>1</v>
      </c>
      <c r="I281" t="e">
        <f>G282&lt;HLOOKUP(B282,#REF!,IF('Time Sheet'!H282,3,2),FALSE)</f>
        <v>#REF!</v>
      </c>
    </row>
    <row r="282" spans="1:9" x14ac:dyDescent="0.25">
      <c r="A282" t="s">
        <v>313</v>
      </c>
      <c r="B282" t="s">
        <v>29</v>
      </c>
      <c r="C282" t="s">
        <v>332</v>
      </c>
      <c r="E282" t="s">
        <v>332</v>
      </c>
      <c r="G282">
        <v>1.349768518518519E-3</v>
      </c>
      <c r="H282" t="b">
        <v>1</v>
      </c>
      <c r="I282" t="e">
        <f>G283&lt;HLOOKUP(B283,#REF!,IF('Time Sheet'!H283,3,2),FALSE)</f>
        <v>#REF!</v>
      </c>
    </row>
    <row r="283" spans="1:9" x14ac:dyDescent="0.25">
      <c r="A283" t="s">
        <v>313</v>
      </c>
      <c r="B283" t="s">
        <v>31</v>
      </c>
      <c r="C283" t="s">
        <v>333</v>
      </c>
      <c r="E283" t="s">
        <v>333</v>
      </c>
      <c r="G283">
        <v>1.5659722222222221E-3</v>
      </c>
      <c r="H283" t="b">
        <v>1</v>
      </c>
      <c r="I283" t="e">
        <f>G284&lt;HLOOKUP(B284,#REF!,IF('Time Sheet'!H284,3,2),FALSE)</f>
        <v>#REF!</v>
      </c>
    </row>
    <row r="284" spans="1:9" x14ac:dyDescent="0.25">
      <c r="A284" t="s">
        <v>313</v>
      </c>
      <c r="B284" t="s">
        <v>92</v>
      </c>
      <c r="C284" t="s">
        <v>134</v>
      </c>
      <c r="E284" t="s">
        <v>134</v>
      </c>
      <c r="G284">
        <v>3.1388888888888889E-4</v>
      </c>
      <c r="H284" t="b">
        <v>1</v>
      </c>
      <c r="I284" t="e">
        <f>G285&lt;HLOOKUP(B285,#REF!,IF('Time Sheet'!H285,3,2),FALSE)</f>
        <v>#REF!</v>
      </c>
    </row>
    <row r="285" spans="1:9" x14ac:dyDescent="0.25">
      <c r="A285" t="s">
        <v>313</v>
      </c>
      <c r="B285" t="s">
        <v>33</v>
      </c>
      <c r="C285" t="s">
        <v>334</v>
      </c>
      <c r="E285" t="s">
        <v>334</v>
      </c>
      <c r="G285">
        <v>3.289351851851852E-4</v>
      </c>
      <c r="H285" t="b">
        <v>1</v>
      </c>
      <c r="I285" t="e">
        <f>G286&lt;HLOOKUP(B286,#REF!,IF('Time Sheet'!H286,3,2),FALSE)</f>
        <v>#REF!</v>
      </c>
    </row>
    <row r="286" spans="1:9" x14ac:dyDescent="0.25">
      <c r="A286" t="s">
        <v>313</v>
      </c>
      <c r="B286" t="s">
        <v>35</v>
      </c>
      <c r="C286" t="s">
        <v>335</v>
      </c>
      <c r="E286" t="s">
        <v>335</v>
      </c>
      <c r="G286">
        <v>3.8113425925925918E-4</v>
      </c>
      <c r="H286" t="b">
        <v>1</v>
      </c>
      <c r="I286" t="e">
        <f>G287&lt;HLOOKUP(B287,#REF!,IF('Time Sheet'!H287,3,2),FALSE)</f>
        <v>#REF!</v>
      </c>
    </row>
    <row r="287" spans="1:9" x14ac:dyDescent="0.25">
      <c r="A287" t="s">
        <v>313</v>
      </c>
      <c r="B287" t="s">
        <v>37</v>
      </c>
      <c r="C287" t="s">
        <v>336</v>
      </c>
      <c r="E287" t="s">
        <v>336</v>
      </c>
      <c r="G287">
        <v>6.9131944444444438E-4</v>
      </c>
      <c r="H287" t="b">
        <v>1</v>
      </c>
      <c r="I287" t="e">
        <f>G288&lt;HLOOKUP(B288,#REF!,IF('Time Sheet'!H288,3,2),FALSE)</f>
        <v>#REF!</v>
      </c>
    </row>
    <row r="288" spans="1:9" x14ac:dyDescent="0.25">
      <c r="A288" t="s">
        <v>313</v>
      </c>
      <c r="B288" t="s">
        <v>39</v>
      </c>
      <c r="C288" t="s">
        <v>337</v>
      </c>
      <c r="E288" t="s">
        <v>337</v>
      </c>
      <c r="G288">
        <v>8.1006944444444442E-4</v>
      </c>
      <c r="H288" t="b">
        <v>1</v>
      </c>
      <c r="I288" t="e">
        <f>G289&lt;HLOOKUP(B289,#REF!,IF('Time Sheet'!H289,3,2),FALSE)</f>
        <v>#REF!</v>
      </c>
    </row>
    <row r="289" spans="1:9" x14ac:dyDescent="0.25">
      <c r="A289" t="s">
        <v>313</v>
      </c>
      <c r="B289" t="s">
        <v>41</v>
      </c>
      <c r="C289" t="s">
        <v>338</v>
      </c>
      <c r="E289" t="s">
        <v>338</v>
      </c>
      <c r="G289">
        <v>1.483796296296296E-3</v>
      </c>
      <c r="H289" t="b">
        <v>1</v>
      </c>
      <c r="I289" t="e">
        <f>G290&lt;HLOOKUP(B290,#REF!,IF('Time Sheet'!H290,3,2),FALSE)</f>
        <v>#REF!</v>
      </c>
    </row>
    <row r="290" spans="1:9" x14ac:dyDescent="0.25">
      <c r="A290" t="s">
        <v>313</v>
      </c>
      <c r="B290" t="s">
        <v>43</v>
      </c>
      <c r="C290" t="s">
        <v>339</v>
      </c>
      <c r="E290" t="s">
        <v>339</v>
      </c>
      <c r="G290">
        <v>1.7587962962962961E-3</v>
      </c>
      <c r="H290" t="b">
        <v>1</v>
      </c>
      <c r="I290" t="e">
        <f>G291&lt;HLOOKUP(B291,#REF!,IF('Time Sheet'!H291,3,2),FALSE)</f>
        <v>#REF!</v>
      </c>
    </row>
    <row r="291" spans="1:9" x14ac:dyDescent="0.25">
      <c r="A291" t="s">
        <v>313</v>
      </c>
      <c r="B291" t="s">
        <v>100</v>
      </c>
      <c r="C291" t="s">
        <v>340</v>
      </c>
      <c r="E291" t="s">
        <v>340</v>
      </c>
      <c r="G291">
        <v>2.0312499999999999E-4</v>
      </c>
      <c r="H291" t="b">
        <v>1</v>
      </c>
      <c r="I291" t="e">
        <f>G292&lt;HLOOKUP(B292,#REF!,IF('Time Sheet'!H292,3,2),FALSE)</f>
        <v>#REF!</v>
      </c>
    </row>
    <row r="292" spans="1:9" x14ac:dyDescent="0.25">
      <c r="A292" t="s">
        <v>313</v>
      </c>
      <c r="B292" t="s">
        <v>45</v>
      </c>
      <c r="C292" t="s">
        <v>341</v>
      </c>
      <c r="E292" t="s">
        <v>341</v>
      </c>
      <c r="G292">
        <v>2.8530092592592588E-4</v>
      </c>
      <c r="H292" t="b">
        <v>1</v>
      </c>
      <c r="I292" t="e">
        <f>G293&lt;HLOOKUP(B293,#REF!,IF('Time Sheet'!H293,3,2),FALSE)</f>
        <v>#REF!</v>
      </c>
    </row>
    <row r="293" spans="1:9" x14ac:dyDescent="0.25">
      <c r="A293" t="s">
        <v>313</v>
      </c>
      <c r="B293" t="s">
        <v>47</v>
      </c>
      <c r="C293" t="s">
        <v>342</v>
      </c>
      <c r="E293" t="s">
        <v>342</v>
      </c>
      <c r="G293">
        <v>3.2152777777777778E-4</v>
      </c>
      <c r="H293" t="b">
        <v>1</v>
      </c>
      <c r="I293" t="e">
        <f>G294&lt;HLOOKUP(B294,#REF!,IF('Time Sheet'!H294,3,2),FALSE)</f>
        <v>#REF!</v>
      </c>
    </row>
    <row r="294" spans="1:9" x14ac:dyDescent="0.25">
      <c r="A294" t="s">
        <v>313</v>
      </c>
      <c r="B294" t="s">
        <v>49</v>
      </c>
      <c r="C294" t="s">
        <v>343</v>
      </c>
      <c r="E294" t="s">
        <v>343</v>
      </c>
      <c r="G294">
        <v>6.0092592592592598E-4</v>
      </c>
      <c r="H294" t="b">
        <v>1</v>
      </c>
      <c r="I294" t="e">
        <f>G295&lt;HLOOKUP(B295,#REF!,IF('Time Sheet'!H295,3,2),FALSE)</f>
        <v>#REF!</v>
      </c>
    </row>
    <row r="295" spans="1:9" x14ac:dyDescent="0.25">
      <c r="A295" t="s">
        <v>313</v>
      </c>
      <c r="B295" t="s">
        <v>51</v>
      </c>
      <c r="C295" t="s">
        <v>344</v>
      </c>
      <c r="E295" t="s">
        <v>344</v>
      </c>
      <c r="G295">
        <v>6.8611111111111108E-4</v>
      </c>
      <c r="H295" t="b">
        <v>1</v>
      </c>
      <c r="I295" t="e">
        <f>G296&lt;HLOOKUP(B296,#REF!,IF('Time Sheet'!H296,3,2),FALSE)</f>
        <v>#REF!</v>
      </c>
    </row>
    <row r="296" spans="1:9" x14ac:dyDescent="0.25">
      <c r="A296" t="s">
        <v>313</v>
      </c>
      <c r="B296" t="s">
        <v>53</v>
      </c>
      <c r="C296" t="s">
        <v>345</v>
      </c>
      <c r="E296" t="s">
        <v>345</v>
      </c>
      <c r="G296">
        <v>1.3374999999999999E-3</v>
      </c>
      <c r="H296" t="b">
        <v>1</v>
      </c>
      <c r="I296" t="e">
        <f>G297&lt;HLOOKUP(B297,#REF!,IF('Time Sheet'!H297,3,2),FALSE)</f>
        <v>#REF!</v>
      </c>
    </row>
    <row r="297" spans="1:9" x14ac:dyDescent="0.25">
      <c r="A297" t="s">
        <v>313</v>
      </c>
      <c r="B297" t="s">
        <v>55</v>
      </c>
      <c r="C297" t="s">
        <v>346</v>
      </c>
      <c r="E297" t="s">
        <v>346</v>
      </c>
      <c r="G297">
        <v>1.539699074074074E-3</v>
      </c>
      <c r="H297" t="b">
        <v>1</v>
      </c>
      <c r="I297" t="e">
        <f>G298&lt;HLOOKUP(B298,#REF!,IF('Time Sheet'!H298,3,2),FALSE)</f>
        <v>#REF!</v>
      </c>
    </row>
    <row r="298" spans="1:9" x14ac:dyDescent="0.25">
      <c r="A298" t="s">
        <v>313</v>
      </c>
      <c r="B298" t="s">
        <v>57</v>
      </c>
      <c r="C298" t="s">
        <v>347</v>
      </c>
      <c r="E298" t="s">
        <v>347</v>
      </c>
      <c r="G298">
        <v>6.2175925925925929E-4</v>
      </c>
      <c r="H298" t="b">
        <v>1</v>
      </c>
      <c r="I298" t="e">
        <f>G299&lt;HLOOKUP(B299,#REF!,IF('Time Sheet'!H299,3,2),FALSE)</f>
        <v>#REF!</v>
      </c>
    </row>
    <row r="299" spans="1:9" x14ac:dyDescent="0.25">
      <c r="A299" t="s">
        <v>313</v>
      </c>
      <c r="B299" t="s">
        <v>59</v>
      </c>
      <c r="C299" t="s">
        <v>348</v>
      </c>
      <c r="E299" t="s">
        <v>348</v>
      </c>
      <c r="G299">
        <v>1.3165509259259261E-3</v>
      </c>
      <c r="H299" t="b">
        <v>1</v>
      </c>
      <c r="I299" t="e">
        <f>G300&lt;HLOOKUP(B300,#REF!,IF('Time Sheet'!H300,3,2),FALSE)</f>
        <v>#REF!</v>
      </c>
    </row>
    <row r="300" spans="1:9" x14ac:dyDescent="0.25">
      <c r="A300" t="s">
        <v>313</v>
      </c>
      <c r="B300" t="s">
        <v>61</v>
      </c>
      <c r="C300" t="s">
        <v>349</v>
      </c>
      <c r="E300" t="s">
        <v>349</v>
      </c>
      <c r="G300">
        <v>1.50625E-3</v>
      </c>
      <c r="H300" t="b">
        <v>1</v>
      </c>
      <c r="I300" t="e">
        <f>G301&lt;HLOOKUP(B301,#REF!,IF('Time Sheet'!H301,3,2),FALSE)</f>
        <v>#REF!</v>
      </c>
    </row>
    <row r="301" spans="1:9" x14ac:dyDescent="0.25">
      <c r="A301" t="s">
        <v>313</v>
      </c>
      <c r="B301" t="s">
        <v>63</v>
      </c>
      <c r="C301" t="s">
        <v>350</v>
      </c>
      <c r="E301" t="s">
        <v>350</v>
      </c>
      <c r="G301">
        <v>2.8395833333333328E-3</v>
      </c>
      <c r="H301" t="b">
        <v>1</v>
      </c>
      <c r="I301" t="e">
        <f>G302&lt;HLOOKUP(B302,#REF!,IF('Time Sheet'!H302,3,2),FALSE)</f>
        <v>#REF!</v>
      </c>
    </row>
    <row r="302" spans="1:9" x14ac:dyDescent="0.25">
      <c r="A302" t="s">
        <v>313</v>
      </c>
      <c r="B302" t="s">
        <v>65</v>
      </c>
      <c r="C302" t="s">
        <v>351</v>
      </c>
      <c r="E302" t="s">
        <v>351</v>
      </c>
      <c r="G302">
        <v>3.2273148148148139E-3</v>
      </c>
      <c r="H302" t="b">
        <v>1</v>
      </c>
      <c r="I302" t="e">
        <f>G303&lt;HLOOKUP(B303,#REF!,IF('Time Sheet'!H303,3,2),FALSE)</f>
        <v>#REF!</v>
      </c>
    </row>
    <row r="303" spans="1:9" x14ac:dyDescent="0.25">
      <c r="A303" t="s">
        <v>352</v>
      </c>
      <c r="B303" t="s">
        <v>68</v>
      </c>
      <c r="C303" t="s">
        <v>353</v>
      </c>
      <c r="E303" t="s">
        <v>353</v>
      </c>
      <c r="G303">
        <v>2.030092592592593E-4</v>
      </c>
      <c r="H303" t="b">
        <v>1</v>
      </c>
      <c r="I303" t="e">
        <f>G304&lt;HLOOKUP(B304,#REF!,IF('Time Sheet'!H304,3,2),FALSE)</f>
        <v>#REF!</v>
      </c>
    </row>
    <row r="304" spans="1:9" x14ac:dyDescent="0.25">
      <c r="A304" t="s">
        <v>352</v>
      </c>
      <c r="B304" t="s">
        <v>1</v>
      </c>
      <c r="C304" t="s">
        <v>354</v>
      </c>
      <c r="E304" t="s">
        <v>354</v>
      </c>
      <c r="G304">
        <v>2.5138888888888889E-4</v>
      </c>
      <c r="H304" t="b">
        <v>1</v>
      </c>
      <c r="I304" t="e">
        <f>G305&lt;HLOOKUP(B305,#REF!,IF('Time Sheet'!H305,3,2),FALSE)</f>
        <v>#REF!</v>
      </c>
    </row>
    <row r="305" spans="1:9" x14ac:dyDescent="0.25">
      <c r="A305" t="s">
        <v>352</v>
      </c>
      <c r="B305" t="s">
        <v>3</v>
      </c>
      <c r="C305" t="s">
        <v>355</v>
      </c>
      <c r="E305" t="s">
        <v>355</v>
      </c>
      <c r="G305">
        <v>2.8668981481481481E-4</v>
      </c>
      <c r="H305" t="b">
        <v>1</v>
      </c>
      <c r="I305" t="e">
        <f>G306&lt;HLOOKUP(B306,#REF!,IF('Time Sheet'!H306,3,2),FALSE)</f>
        <v>#REF!</v>
      </c>
    </row>
    <row r="306" spans="1:9" x14ac:dyDescent="0.25">
      <c r="A306" t="s">
        <v>352</v>
      </c>
      <c r="B306" t="s">
        <v>5</v>
      </c>
      <c r="C306" t="s">
        <v>356</v>
      </c>
      <c r="E306" t="s">
        <v>356</v>
      </c>
      <c r="G306">
        <v>5.3553240740740742E-4</v>
      </c>
      <c r="H306" t="b">
        <v>1</v>
      </c>
      <c r="I306" t="e">
        <f>G307&lt;HLOOKUP(B307,#REF!,IF('Time Sheet'!H307,3,2),FALSE)</f>
        <v>#REF!</v>
      </c>
    </row>
    <row r="307" spans="1:9" x14ac:dyDescent="0.25">
      <c r="A307" t="s">
        <v>352</v>
      </c>
      <c r="B307" t="s">
        <v>117</v>
      </c>
      <c r="C307" t="s">
        <v>357</v>
      </c>
      <c r="E307" t="s">
        <v>357</v>
      </c>
      <c r="G307">
        <v>6.3726851851851857E-4</v>
      </c>
      <c r="H307" t="b">
        <v>1</v>
      </c>
      <c r="I307" t="e">
        <f>G308&lt;HLOOKUP(B308,#REF!,IF('Time Sheet'!H308,3,2),FALSE)</f>
        <v>#REF!</v>
      </c>
    </row>
    <row r="308" spans="1:9" x14ac:dyDescent="0.25">
      <c r="A308" t="s">
        <v>352</v>
      </c>
      <c r="B308" t="s">
        <v>7</v>
      </c>
      <c r="C308" t="s">
        <v>358</v>
      </c>
      <c r="E308" t="s">
        <v>358</v>
      </c>
      <c r="G308">
        <v>6.2384259259259261E-4</v>
      </c>
      <c r="H308" t="b">
        <v>1</v>
      </c>
      <c r="I308" t="e">
        <f>G309&lt;HLOOKUP(B309,#REF!,IF('Time Sheet'!H309,3,2),FALSE)</f>
        <v>#REF!</v>
      </c>
    </row>
    <row r="309" spans="1:9" x14ac:dyDescent="0.25">
      <c r="A309" t="s">
        <v>352</v>
      </c>
      <c r="B309" t="s">
        <v>359</v>
      </c>
      <c r="C309" t="s">
        <v>224</v>
      </c>
      <c r="E309" t="s">
        <v>224</v>
      </c>
      <c r="G309">
        <v>6.1527777777777774E-4</v>
      </c>
      <c r="H309" t="b">
        <v>1</v>
      </c>
      <c r="I309" t="e">
        <f>G310&lt;HLOOKUP(B310,#REF!,IF('Time Sheet'!H310,3,2),FALSE)</f>
        <v>#REF!</v>
      </c>
    </row>
    <row r="310" spans="1:9" x14ac:dyDescent="0.25">
      <c r="A310" t="s">
        <v>352</v>
      </c>
      <c r="B310" t="s">
        <v>9</v>
      </c>
      <c r="C310" t="s">
        <v>360</v>
      </c>
      <c r="E310" t="s">
        <v>360</v>
      </c>
      <c r="G310">
        <v>1.204166666666667E-3</v>
      </c>
      <c r="H310" t="b">
        <v>1</v>
      </c>
      <c r="I310" t="e">
        <f>G311&lt;HLOOKUP(B311,#REF!,IF('Time Sheet'!H311,3,2),FALSE)</f>
        <v>#REF!</v>
      </c>
    </row>
    <row r="311" spans="1:9" x14ac:dyDescent="0.25">
      <c r="A311" t="s">
        <v>352</v>
      </c>
      <c r="B311" t="s">
        <v>361</v>
      </c>
      <c r="C311" t="s">
        <v>362</v>
      </c>
      <c r="E311" t="s">
        <v>362</v>
      </c>
      <c r="G311">
        <v>1.50150462962963E-3</v>
      </c>
      <c r="H311" t="b">
        <v>1</v>
      </c>
      <c r="I311" t="e">
        <f>G312&lt;HLOOKUP(B312,#REF!,IF('Time Sheet'!H312,3,2),FALSE)</f>
        <v>#REF!</v>
      </c>
    </row>
    <row r="312" spans="1:9" x14ac:dyDescent="0.25">
      <c r="A312" t="s">
        <v>352</v>
      </c>
      <c r="B312" t="s">
        <v>11</v>
      </c>
      <c r="C312" t="s">
        <v>363</v>
      </c>
      <c r="E312" t="s">
        <v>363</v>
      </c>
      <c r="G312">
        <v>1.384953703703704E-3</v>
      </c>
      <c r="H312" t="b">
        <v>1</v>
      </c>
      <c r="I312" t="e">
        <f>G313&lt;HLOOKUP(B313,#REF!,IF('Time Sheet'!H313,3,2),FALSE)</f>
        <v>#REF!</v>
      </c>
    </row>
    <row r="313" spans="1:9" x14ac:dyDescent="0.25">
      <c r="A313" t="s">
        <v>352</v>
      </c>
      <c r="B313" t="s">
        <v>13</v>
      </c>
      <c r="C313" t="s">
        <v>364</v>
      </c>
      <c r="E313" t="s">
        <v>364</v>
      </c>
      <c r="G313">
        <v>3.0907407407407411E-3</v>
      </c>
      <c r="H313" t="b">
        <v>1</v>
      </c>
      <c r="I313" t="e">
        <f>G314&lt;HLOOKUP(B314,#REF!,IF('Time Sheet'!H314,3,2),FALSE)</f>
        <v>#REF!</v>
      </c>
    </row>
    <row r="314" spans="1:9" x14ac:dyDescent="0.25">
      <c r="A314" t="s">
        <v>352</v>
      </c>
      <c r="B314" t="s">
        <v>15</v>
      </c>
      <c r="C314" t="s">
        <v>365</v>
      </c>
      <c r="E314" t="s">
        <v>365</v>
      </c>
      <c r="G314">
        <v>3.3472222222222219E-3</v>
      </c>
      <c r="H314" t="b">
        <v>1</v>
      </c>
      <c r="I314" t="e">
        <f>G315&lt;HLOOKUP(B315,#REF!,IF('Time Sheet'!H315,3,2),FALSE)</f>
        <v>#REF!</v>
      </c>
    </row>
    <row r="315" spans="1:9" x14ac:dyDescent="0.25">
      <c r="A315" t="s">
        <v>352</v>
      </c>
      <c r="B315" t="s">
        <v>78</v>
      </c>
      <c r="C315" t="s">
        <v>366</v>
      </c>
      <c r="E315" t="s">
        <v>366</v>
      </c>
      <c r="G315">
        <v>6.7219907407407402E-3</v>
      </c>
      <c r="H315" t="b">
        <v>1</v>
      </c>
      <c r="I315" t="e">
        <f>G316&lt;HLOOKUP(B316,#REF!,IF('Time Sheet'!H316,3,2),FALSE)</f>
        <v>#REF!</v>
      </c>
    </row>
    <row r="316" spans="1:9" x14ac:dyDescent="0.25">
      <c r="A316" t="s">
        <v>352</v>
      </c>
      <c r="B316" t="s">
        <v>17</v>
      </c>
      <c r="C316" t="s">
        <v>367</v>
      </c>
      <c r="E316" t="s">
        <v>367</v>
      </c>
      <c r="G316">
        <v>7.6778935185185188E-3</v>
      </c>
      <c r="H316" t="b">
        <v>1</v>
      </c>
      <c r="I316" t="e">
        <f>G317&lt;HLOOKUP(B317,#REF!,IF('Time Sheet'!H317,3,2),FALSE)</f>
        <v>#REF!</v>
      </c>
    </row>
    <row r="317" spans="1:9" x14ac:dyDescent="0.25">
      <c r="A317" t="s">
        <v>352</v>
      </c>
      <c r="B317" t="s">
        <v>84</v>
      </c>
      <c r="C317" t="s">
        <v>368</v>
      </c>
      <c r="E317" t="s">
        <v>368</v>
      </c>
      <c r="G317">
        <v>2.4386574074074081E-4</v>
      </c>
      <c r="H317" t="b">
        <v>1</v>
      </c>
      <c r="I317" t="e">
        <f>G318&lt;HLOOKUP(B318,#REF!,IF('Time Sheet'!H318,3,2),FALSE)</f>
        <v>#REF!</v>
      </c>
    </row>
    <row r="318" spans="1:9" x14ac:dyDescent="0.25">
      <c r="A318" t="s">
        <v>352</v>
      </c>
      <c r="B318" t="s">
        <v>21</v>
      </c>
      <c r="C318" t="s">
        <v>369</v>
      </c>
      <c r="E318" t="s">
        <v>369</v>
      </c>
      <c r="G318">
        <v>3.0833333333333342E-4</v>
      </c>
      <c r="H318" t="b">
        <v>1</v>
      </c>
      <c r="I318" t="e">
        <f>G319&lt;HLOOKUP(B319,#REF!,IF('Time Sheet'!H319,3,2),FALSE)</f>
        <v>#REF!</v>
      </c>
    </row>
    <row r="319" spans="1:9" x14ac:dyDescent="0.25">
      <c r="A319" t="s">
        <v>352</v>
      </c>
      <c r="B319" t="s">
        <v>23</v>
      </c>
      <c r="C319" t="s">
        <v>370</v>
      </c>
      <c r="E319" t="s">
        <v>370</v>
      </c>
      <c r="G319">
        <v>3.6550925925925922E-4</v>
      </c>
      <c r="H319" t="b">
        <v>1</v>
      </c>
      <c r="I319" t="e">
        <f>G320&lt;HLOOKUP(B320,#REF!,IF('Time Sheet'!H320,3,2),FALSE)</f>
        <v>#REF!</v>
      </c>
    </row>
    <row r="320" spans="1:9" x14ac:dyDescent="0.25">
      <c r="A320" t="s">
        <v>352</v>
      </c>
      <c r="B320" t="s">
        <v>25</v>
      </c>
      <c r="C320" t="s">
        <v>371</v>
      </c>
      <c r="E320" t="s">
        <v>371</v>
      </c>
      <c r="G320">
        <v>6.50925925925926E-4</v>
      </c>
      <c r="H320" t="b">
        <v>1</v>
      </c>
      <c r="I320" t="e">
        <f>G321&lt;HLOOKUP(B321,#REF!,IF('Time Sheet'!H321,3,2),FALSE)</f>
        <v>#REF!</v>
      </c>
    </row>
    <row r="321" spans="1:9" x14ac:dyDescent="0.25">
      <c r="A321" t="s">
        <v>352</v>
      </c>
      <c r="B321" t="s">
        <v>27</v>
      </c>
      <c r="C321" t="s">
        <v>372</v>
      </c>
      <c r="E321" t="s">
        <v>372</v>
      </c>
      <c r="G321">
        <v>7.5266203703703704E-4</v>
      </c>
      <c r="H321" t="b">
        <v>1</v>
      </c>
      <c r="I321" t="e">
        <f>G322&lt;HLOOKUP(B322,#REF!,IF('Time Sheet'!H322,3,2),FALSE)</f>
        <v>#REF!</v>
      </c>
    </row>
    <row r="322" spans="1:9" x14ac:dyDescent="0.25">
      <c r="A322" t="s">
        <v>352</v>
      </c>
      <c r="B322" t="s">
        <v>29</v>
      </c>
      <c r="C322" t="s">
        <v>373</v>
      </c>
      <c r="E322" t="s">
        <v>373</v>
      </c>
      <c r="G322">
        <v>1.3681712962962959E-3</v>
      </c>
      <c r="H322" t="b">
        <v>1</v>
      </c>
      <c r="I322" t="e">
        <f>G323&lt;HLOOKUP(B323,#REF!,IF('Time Sheet'!H323,3,2),FALSE)</f>
        <v>#REF!</v>
      </c>
    </row>
    <row r="323" spans="1:9" x14ac:dyDescent="0.25">
      <c r="A323" t="s">
        <v>352</v>
      </c>
      <c r="B323" t="s">
        <v>31</v>
      </c>
      <c r="C323" t="s">
        <v>374</v>
      </c>
      <c r="E323" t="s">
        <v>374</v>
      </c>
      <c r="G323">
        <v>1.5950231481481479E-3</v>
      </c>
      <c r="H323" t="b">
        <v>1</v>
      </c>
      <c r="I323" t="e">
        <f>G324&lt;HLOOKUP(B324,#REF!,IF('Time Sheet'!H324,3,2),FALSE)</f>
        <v>#REF!</v>
      </c>
    </row>
    <row r="324" spans="1:9" x14ac:dyDescent="0.25">
      <c r="A324" t="s">
        <v>352</v>
      </c>
      <c r="B324" t="s">
        <v>92</v>
      </c>
      <c r="C324" t="s">
        <v>375</v>
      </c>
      <c r="E324" t="s">
        <v>375</v>
      </c>
      <c r="G324">
        <v>2.6099537037037042E-4</v>
      </c>
      <c r="H324" t="b">
        <v>1</v>
      </c>
      <c r="I324" t="e">
        <f>G325&lt;HLOOKUP(B325,#REF!,IF('Time Sheet'!H325,3,2),FALSE)</f>
        <v>#REF!</v>
      </c>
    </row>
    <row r="325" spans="1:9" x14ac:dyDescent="0.25">
      <c r="A325" t="s">
        <v>352</v>
      </c>
      <c r="B325" t="s">
        <v>33</v>
      </c>
      <c r="C325" t="s">
        <v>376</v>
      </c>
      <c r="E325" t="s">
        <v>376</v>
      </c>
      <c r="G325">
        <v>3.3680555555555558E-4</v>
      </c>
      <c r="H325" t="b">
        <v>1</v>
      </c>
      <c r="I325" t="e">
        <f>G326&lt;HLOOKUP(B326,#REF!,IF('Time Sheet'!H326,3,2),FALSE)</f>
        <v>#REF!</v>
      </c>
    </row>
    <row r="326" spans="1:9" x14ac:dyDescent="0.25">
      <c r="A326" t="s">
        <v>352</v>
      </c>
      <c r="B326" t="s">
        <v>377</v>
      </c>
      <c r="C326" t="s">
        <v>378</v>
      </c>
      <c r="E326" t="s">
        <v>378</v>
      </c>
      <c r="G326">
        <v>4.212962962962963E-4</v>
      </c>
      <c r="H326" t="b">
        <v>1</v>
      </c>
      <c r="I326" t="e">
        <f>G327&lt;HLOOKUP(B327,#REF!,IF('Time Sheet'!H327,3,2),FALSE)</f>
        <v>#REF!</v>
      </c>
    </row>
    <row r="327" spans="1:9" x14ac:dyDescent="0.25">
      <c r="A327" t="s">
        <v>352</v>
      </c>
      <c r="B327" t="s">
        <v>35</v>
      </c>
      <c r="C327" t="s">
        <v>379</v>
      </c>
      <c r="E327" t="s">
        <v>379</v>
      </c>
      <c r="G327">
        <v>4.1342592592592592E-4</v>
      </c>
      <c r="H327" t="b">
        <v>1</v>
      </c>
      <c r="I327" t="e">
        <f>G328&lt;HLOOKUP(B328,#REF!,IF('Time Sheet'!H328,3,2),FALSE)</f>
        <v>#REF!</v>
      </c>
    </row>
    <row r="328" spans="1:9" x14ac:dyDescent="0.25">
      <c r="A328" t="s">
        <v>352</v>
      </c>
      <c r="B328" t="s">
        <v>37</v>
      </c>
      <c r="C328" t="s">
        <v>380</v>
      </c>
      <c r="E328" t="s">
        <v>380</v>
      </c>
      <c r="G328">
        <v>7.2083333333333331E-4</v>
      </c>
      <c r="H328" t="b">
        <v>1</v>
      </c>
      <c r="I328" t="e">
        <f>G329&lt;HLOOKUP(B329,#REF!,IF('Time Sheet'!H329,3,2),FALSE)</f>
        <v>#REF!</v>
      </c>
    </row>
    <row r="329" spans="1:9" x14ac:dyDescent="0.25">
      <c r="A329" t="s">
        <v>352</v>
      </c>
      <c r="B329" t="s">
        <v>137</v>
      </c>
      <c r="C329" t="s">
        <v>381</v>
      </c>
      <c r="E329" t="s">
        <v>381</v>
      </c>
      <c r="G329">
        <v>8.8981481481481474E-4</v>
      </c>
      <c r="H329" t="b">
        <v>1</v>
      </c>
      <c r="I329" t="e">
        <f>G330&lt;HLOOKUP(B330,#REF!,IF('Time Sheet'!H330,3,2),FALSE)</f>
        <v>#REF!</v>
      </c>
    </row>
    <row r="330" spans="1:9" x14ac:dyDescent="0.25">
      <c r="A330" t="s">
        <v>352</v>
      </c>
      <c r="B330" t="s">
        <v>39</v>
      </c>
      <c r="C330" t="s">
        <v>382</v>
      </c>
      <c r="E330" t="s">
        <v>382</v>
      </c>
      <c r="G330">
        <v>8.943287037037036E-4</v>
      </c>
      <c r="H330" t="b">
        <v>1</v>
      </c>
      <c r="I330" t="e">
        <f>G331&lt;HLOOKUP(B331,#REF!,IF('Time Sheet'!H331,3,2),FALSE)</f>
        <v>#REF!</v>
      </c>
    </row>
    <row r="331" spans="1:9" x14ac:dyDescent="0.25">
      <c r="A331" t="s">
        <v>352</v>
      </c>
      <c r="B331" t="s">
        <v>41</v>
      </c>
      <c r="C331" t="s">
        <v>383</v>
      </c>
      <c r="E331" t="s">
        <v>383</v>
      </c>
      <c r="G331">
        <v>1.737268518518518E-3</v>
      </c>
      <c r="H331" t="b">
        <v>1</v>
      </c>
      <c r="I331" t="e">
        <f>G332&lt;HLOOKUP(B332,#REF!,IF('Time Sheet'!H332,3,2),FALSE)</f>
        <v>#REF!</v>
      </c>
    </row>
    <row r="332" spans="1:9" x14ac:dyDescent="0.25">
      <c r="A332" t="s">
        <v>352</v>
      </c>
      <c r="B332" t="s">
        <v>43</v>
      </c>
      <c r="C332" t="s">
        <v>384</v>
      </c>
      <c r="E332" t="s">
        <v>384</v>
      </c>
      <c r="G332">
        <v>2.0526620370370369E-3</v>
      </c>
      <c r="H332" t="b">
        <v>1</v>
      </c>
      <c r="I332" t="e">
        <f>G333&lt;HLOOKUP(B333,#REF!,IF('Time Sheet'!H333,3,2),FALSE)</f>
        <v>#REF!</v>
      </c>
    </row>
    <row r="333" spans="1:9" x14ac:dyDescent="0.25">
      <c r="A333" t="s">
        <v>352</v>
      </c>
      <c r="B333" t="s">
        <v>100</v>
      </c>
      <c r="C333" t="s">
        <v>385</v>
      </c>
      <c r="E333" t="s">
        <v>385</v>
      </c>
      <c r="G333">
        <v>2.2546296296296301E-4</v>
      </c>
      <c r="H333" t="b">
        <v>1</v>
      </c>
      <c r="I333" t="e">
        <f>G334&lt;HLOOKUP(B334,#REF!,IF('Time Sheet'!H334,3,2),FALSE)</f>
        <v>#REF!</v>
      </c>
    </row>
    <row r="334" spans="1:9" x14ac:dyDescent="0.25">
      <c r="A334" t="s">
        <v>352</v>
      </c>
      <c r="B334" t="s">
        <v>45</v>
      </c>
      <c r="C334" t="s">
        <v>386</v>
      </c>
      <c r="E334" t="s">
        <v>386</v>
      </c>
      <c r="G334">
        <v>2.7662037037037038E-4</v>
      </c>
      <c r="H334" t="b">
        <v>1</v>
      </c>
      <c r="I334" t="e">
        <f>G335&lt;HLOOKUP(B335,#REF!,IF('Time Sheet'!H335,3,2),FALSE)</f>
        <v>#REF!</v>
      </c>
    </row>
    <row r="335" spans="1:9" x14ac:dyDescent="0.25">
      <c r="A335" t="s">
        <v>352</v>
      </c>
      <c r="B335" t="s">
        <v>387</v>
      </c>
      <c r="C335" t="s">
        <v>388</v>
      </c>
      <c r="E335" t="s">
        <v>388</v>
      </c>
      <c r="G335">
        <v>4.5520833333333329E-4</v>
      </c>
      <c r="H335" t="b">
        <v>1</v>
      </c>
      <c r="I335" t="e">
        <f>G336&lt;HLOOKUP(B336,#REF!,IF('Time Sheet'!H336,3,2),FALSE)</f>
        <v>#REF!</v>
      </c>
    </row>
    <row r="336" spans="1:9" x14ac:dyDescent="0.25">
      <c r="A336" t="s">
        <v>352</v>
      </c>
      <c r="B336" t="s">
        <v>47</v>
      </c>
      <c r="C336" t="s">
        <v>389</v>
      </c>
      <c r="E336" t="s">
        <v>389</v>
      </c>
      <c r="G336">
        <v>3.1863425925925928E-4</v>
      </c>
      <c r="H336" t="b">
        <v>1</v>
      </c>
      <c r="I336" t="e">
        <f>G337&lt;HLOOKUP(B337,#REF!,IF('Time Sheet'!H337,3,2),FALSE)</f>
        <v>#REF!</v>
      </c>
    </row>
    <row r="337" spans="1:9" x14ac:dyDescent="0.25">
      <c r="A337" t="s">
        <v>352</v>
      </c>
      <c r="B337" t="s">
        <v>49</v>
      </c>
      <c r="C337" t="s">
        <v>390</v>
      </c>
      <c r="E337" t="s">
        <v>390</v>
      </c>
      <c r="G337">
        <v>5.8969907407407408E-4</v>
      </c>
      <c r="H337" t="b">
        <v>1</v>
      </c>
      <c r="I337" t="e">
        <f>G338&lt;HLOOKUP(B338,#REF!,IF('Time Sheet'!H338,3,2),FALSE)</f>
        <v>#REF!</v>
      </c>
    </row>
    <row r="338" spans="1:9" x14ac:dyDescent="0.25">
      <c r="A338" t="s">
        <v>352</v>
      </c>
      <c r="B338" t="s">
        <v>391</v>
      </c>
      <c r="C338" t="s">
        <v>392</v>
      </c>
      <c r="E338" t="s">
        <v>392</v>
      </c>
      <c r="G338">
        <v>7.0312499999999997E-4</v>
      </c>
      <c r="H338" t="b">
        <v>1</v>
      </c>
      <c r="I338" t="e">
        <f>G339&lt;HLOOKUP(B339,#REF!,IF('Time Sheet'!H339,3,2),FALSE)</f>
        <v>#REF!</v>
      </c>
    </row>
    <row r="339" spans="1:9" x14ac:dyDescent="0.25">
      <c r="A339" t="s">
        <v>352</v>
      </c>
      <c r="B339" t="s">
        <v>51</v>
      </c>
      <c r="C339" t="s">
        <v>393</v>
      </c>
      <c r="E339" t="s">
        <v>393</v>
      </c>
      <c r="G339">
        <v>6.876157407407407E-4</v>
      </c>
      <c r="H339" t="b">
        <v>1</v>
      </c>
      <c r="I339" t="e">
        <f>G340&lt;HLOOKUP(B340,#REF!,IF('Time Sheet'!H340,3,2),FALSE)</f>
        <v>#REF!</v>
      </c>
    </row>
    <row r="340" spans="1:9" x14ac:dyDescent="0.25">
      <c r="A340" t="s">
        <v>352</v>
      </c>
      <c r="B340" t="s">
        <v>53</v>
      </c>
      <c r="C340" t="s">
        <v>267</v>
      </c>
      <c r="E340" t="s">
        <v>267</v>
      </c>
      <c r="G340">
        <v>1.343865740740741E-3</v>
      </c>
      <c r="H340" t="b">
        <v>1</v>
      </c>
      <c r="I340" t="e">
        <f>G341&lt;HLOOKUP(B341,#REF!,IF('Time Sheet'!H341,3,2),FALSE)</f>
        <v>#REF!</v>
      </c>
    </row>
    <row r="341" spans="1:9" x14ac:dyDescent="0.25">
      <c r="A341" t="s">
        <v>352</v>
      </c>
      <c r="B341" t="s">
        <v>55</v>
      </c>
      <c r="C341" t="s">
        <v>394</v>
      </c>
      <c r="E341" t="s">
        <v>394</v>
      </c>
      <c r="G341">
        <v>1.740046296296296E-3</v>
      </c>
      <c r="H341" t="b">
        <v>1</v>
      </c>
      <c r="I341" t="e">
        <f>G342&lt;HLOOKUP(B342,#REF!,IF('Time Sheet'!H342,3,2),FALSE)</f>
        <v>#REF!</v>
      </c>
    </row>
    <row r="342" spans="1:9" x14ac:dyDescent="0.25">
      <c r="A342" t="s">
        <v>352</v>
      </c>
      <c r="B342" t="s">
        <v>57</v>
      </c>
      <c r="C342" t="s">
        <v>395</v>
      </c>
      <c r="E342" t="s">
        <v>395</v>
      </c>
      <c r="G342">
        <v>6.4606481481481481E-4</v>
      </c>
      <c r="H342" t="b">
        <v>1</v>
      </c>
      <c r="I342" t="e">
        <f>G343&lt;HLOOKUP(B343,#REF!,IF('Time Sheet'!H343,3,2),FALSE)</f>
        <v>#REF!</v>
      </c>
    </row>
    <row r="343" spans="1:9" x14ac:dyDescent="0.25">
      <c r="A343" t="s">
        <v>352</v>
      </c>
      <c r="B343" t="s">
        <v>59</v>
      </c>
      <c r="C343" t="s">
        <v>396</v>
      </c>
      <c r="E343" t="s">
        <v>396</v>
      </c>
      <c r="G343">
        <v>1.3609953703703701E-3</v>
      </c>
      <c r="H343" t="b">
        <v>1</v>
      </c>
      <c r="I343" t="e">
        <f>G344&lt;HLOOKUP(B344,#REF!,IF('Time Sheet'!H344,3,2),FALSE)</f>
        <v>#REF!</v>
      </c>
    </row>
    <row r="344" spans="1:9" x14ac:dyDescent="0.25">
      <c r="A344" t="s">
        <v>352</v>
      </c>
      <c r="B344" t="s">
        <v>230</v>
      </c>
      <c r="C344" t="s">
        <v>397</v>
      </c>
      <c r="E344" t="s">
        <v>397</v>
      </c>
      <c r="G344">
        <v>1.6640046296296301E-3</v>
      </c>
      <c r="H344" t="b">
        <v>1</v>
      </c>
      <c r="I344" t="e">
        <f>G345&lt;HLOOKUP(B345,#REF!,IF('Time Sheet'!H345,3,2),FALSE)</f>
        <v>#REF!</v>
      </c>
    </row>
    <row r="345" spans="1:9" x14ac:dyDescent="0.25">
      <c r="A345" t="s">
        <v>352</v>
      </c>
      <c r="B345" t="s">
        <v>61</v>
      </c>
      <c r="C345" t="s">
        <v>398</v>
      </c>
      <c r="E345" t="s">
        <v>398</v>
      </c>
      <c r="G345">
        <v>1.562268518518518E-3</v>
      </c>
      <c r="H345" t="b">
        <v>1</v>
      </c>
      <c r="I345" t="e">
        <f>G346&lt;HLOOKUP(B346,#REF!,IF('Time Sheet'!H346,3,2),FALSE)</f>
        <v>#REF!</v>
      </c>
    </row>
    <row r="346" spans="1:9" x14ac:dyDescent="0.25">
      <c r="A346" t="s">
        <v>352</v>
      </c>
      <c r="B346" t="s">
        <v>63</v>
      </c>
      <c r="C346" t="s">
        <v>399</v>
      </c>
      <c r="E346" t="s">
        <v>399</v>
      </c>
      <c r="G346">
        <v>2.9983796296296291E-3</v>
      </c>
      <c r="H346" t="b">
        <v>1</v>
      </c>
      <c r="I346" t="e">
        <f>G347&lt;HLOOKUP(B347,#REF!,IF('Time Sheet'!H347,3,2),FALSE)</f>
        <v>#REF!</v>
      </c>
    </row>
    <row r="347" spans="1:9" x14ac:dyDescent="0.25">
      <c r="A347" t="s">
        <v>352</v>
      </c>
      <c r="B347" t="s">
        <v>65</v>
      </c>
      <c r="C347" t="s">
        <v>400</v>
      </c>
      <c r="E347" t="s">
        <v>400</v>
      </c>
      <c r="G347">
        <v>3.4359953703703709E-3</v>
      </c>
      <c r="H347" t="b">
        <v>1</v>
      </c>
      <c r="I347" t="e">
        <f>G348&lt;HLOOKUP(B348,#REF!,IF('Time Sheet'!H348,3,2),FALSE)</f>
        <v>#REF!</v>
      </c>
    </row>
    <row r="348" spans="1:9" x14ac:dyDescent="0.25">
      <c r="A348" t="s">
        <v>401</v>
      </c>
      <c r="B348" t="s">
        <v>68</v>
      </c>
      <c r="C348" t="s">
        <v>402</v>
      </c>
      <c r="E348" t="s">
        <v>402</v>
      </c>
      <c r="G348">
        <v>2.2592592592592589E-4</v>
      </c>
      <c r="H348" t="b">
        <v>1</v>
      </c>
      <c r="I348" t="e">
        <f>G349&lt;HLOOKUP(B349,#REF!,IF('Time Sheet'!H349,3,2),FALSE)</f>
        <v>#REF!</v>
      </c>
    </row>
    <row r="349" spans="1:9" x14ac:dyDescent="0.25">
      <c r="A349" t="s">
        <v>401</v>
      </c>
      <c r="B349" t="s">
        <v>1</v>
      </c>
      <c r="C349" t="s">
        <v>403</v>
      </c>
      <c r="E349" t="s">
        <v>403</v>
      </c>
      <c r="G349">
        <v>2.722222222222222E-4</v>
      </c>
      <c r="H349" t="b">
        <v>1</v>
      </c>
      <c r="I349" t="e">
        <f>G350&lt;HLOOKUP(B350,#REF!,IF('Time Sheet'!H350,3,2),FALSE)</f>
        <v>#REF!</v>
      </c>
    </row>
    <row r="350" spans="1:9" x14ac:dyDescent="0.25">
      <c r="A350" t="s">
        <v>401</v>
      </c>
      <c r="B350" t="s">
        <v>3</v>
      </c>
      <c r="C350" t="s">
        <v>404</v>
      </c>
      <c r="E350" t="s">
        <v>404</v>
      </c>
      <c r="G350">
        <v>3.1678240740740739E-4</v>
      </c>
      <c r="H350" t="b">
        <v>1</v>
      </c>
      <c r="I350" t="e">
        <f>G351&lt;HLOOKUP(B351,#REF!,IF('Time Sheet'!H351,3,2),FALSE)</f>
        <v>#REF!</v>
      </c>
    </row>
    <row r="351" spans="1:9" x14ac:dyDescent="0.25">
      <c r="A351" t="s">
        <v>401</v>
      </c>
      <c r="B351" t="s">
        <v>5</v>
      </c>
      <c r="C351" t="s">
        <v>405</v>
      </c>
      <c r="E351" t="s">
        <v>405</v>
      </c>
      <c r="G351">
        <v>5.894675925925926E-4</v>
      </c>
      <c r="H351" t="b">
        <v>1</v>
      </c>
      <c r="I351" t="e">
        <f>G352&lt;HLOOKUP(B352,#REF!,IF('Time Sheet'!H352,3,2),FALSE)</f>
        <v>#REF!</v>
      </c>
    </row>
    <row r="352" spans="1:9" x14ac:dyDescent="0.25">
      <c r="A352" t="s">
        <v>401</v>
      </c>
      <c r="B352" t="s">
        <v>7</v>
      </c>
      <c r="C352" t="s">
        <v>406</v>
      </c>
      <c r="E352" t="s">
        <v>406</v>
      </c>
      <c r="G352">
        <v>6.5231481481481477E-4</v>
      </c>
      <c r="H352" t="b">
        <v>1</v>
      </c>
      <c r="I352" t="e">
        <f>G353&lt;HLOOKUP(B353,#REF!,IF('Time Sheet'!H353,3,2),FALSE)</f>
        <v>#REF!</v>
      </c>
    </row>
    <row r="353" spans="1:9" x14ac:dyDescent="0.25">
      <c r="A353" t="s">
        <v>401</v>
      </c>
      <c r="B353" t="s">
        <v>9</v>
      </c>
      <c r="C353" t="s">
        <v>407</v>
      </c>
      <c r="E353" t="s">
        <v>407</v>
      </c>
      <c r="G353">
        <v>1.2541666666666671E-3</v>
      </c>
      <c r="H353" t="b">
        <v>1</v>
      </c>
      <c r="I353" t="e">
        <f>G354&lt;HLOOKUP(B354,#REF!,IF('Time Sheet'!H354,3,2),FALSE)</f>
        <v>#REF!</v>
      </c>
    </row>
    <row r="354" spans="1:9" x14ac:dyDescent="0.25">
      <c r="A354" t="s">
        <v>401</v>
      </c>
      <c r="B354" t="s">
        <v>361</v>
      </c>
      <c r="C354" t="s">
        <v>408</v>
      </c>
      <c r="E354" t="s">
        <v>408</v>
      </c>
      <c r="G354">
        <v>1.5222222222222219E-3</v>
      </c>
      <c r="H354" t="b">
        <v>1</v>
      </c>
      <c r="I354" t="e">
        <f>G355&lt;HLOOKUP(B355,#REF!,IF('Time Sheet'!H355,3,2),FALSE)</f>
        <v>#REF!</v>
      </c>
    </row>
    <row r="355" spans="1:9" x14ac:dyDescent="0.25">
      <c r="A355" t="s">
        <v>401</v>
      </c>
      <c r="B355" t="s">
        <v>11</v>
      </c>
      <c r="C355" t="s">
        <v>409</v>
      </c>
      <c r="E355" t="s">
        <v>409</v>
      </c>
      <c r="G355">
        <v>1.4343750000000001E-3</v>
      </c>
      <c r="H355" t="b">
        <v>1</v>
      </c>
      <c r="I355" t="e">
        <f>G356&lt;HLOOKUP(B356,#REF!,IF('Time Sheet'!H356,3,2),FALSE)</f>
        <v>#REF!</v>
      </c>
    </row>
    <row r="356" spans="1:9" x14ac:dyDescent="0.25">
      <c r="A356" t="s">
        <v>401</v>
      </c>
      <c r="B356" t="s">
        <v>410</v>
      </c>
      <c r="C356" t="s">
        <v>411</v>
      </c>
      <c r="E356" t="s">
        <v>411</v>
      </c>
      <c r="G356">
        <v>3.1885416666666672E-3</v>
      </c>
      <c r="H356" t="b">
        <v>1</v>
      </c>
      <c r="I356" t="e">
        <f>G357&lt;HLOOKUP(B357,#REF!,IF('Time Sheet'!H357,3,2),FALSE)</f>
        <v>#REF!</v>
      </c>
    </row>
    <row r="357" spans="1:9" x14ac:dyDescent="0.25">
      <c r="A357" t="s">
        <v>401</v>
      </c>
      <c r="B357" t="s">
        <v>13</v>
      </c>
      <c r="C357" t="s">
        <v>412</v>
      </c>
      <c r="E357" t="s">
        <v>412</v>
      </c>
      <c r="G357">
        <v>3.1396990740740738E-3</v>
      </c>
      <c r="H357" t="b">
        <v>1</v>
      </c>
      <c r="I357" t="e">
        <f>G358&lt;HLOOKUP(B358,#REF!,IF('Time Sheet'!H358,3,2),FALSE)</f>
        <v>#REF!</v>
      </c>
    </row>
    <row r="358" spans="1:9" x14ac:dyDescent="0.25">
      <c r="A358" t="s">
        <v>401</v>
      </c>
      <c r="B358" t="s">
        <v>15</v>
      </c>
      <c r="C358" t="s">
        <v>413</v>
      </c>
      <c r="E358" t="s">
        <v>413</v>
      </c>
      <c r="G358">
        <v>3.3707175925925931E-3</v>
      </c>
      <c r="H358" t="b">
        <v>1</v>
      </c>
      <c r="I358" t="e">
        <f>G359&lt;HLOOKUP(B359,#REF!,IF('Time Sheet'!H359,3,2),FALSE)</f>
        <v>#REF!</v>
      </c>
    </row>
    <row r="359" spans="1:9" x14ac:dyDescent="0.25">
      <c r="A359" t="s">
        <v>401</v>
      </c>
      <c r="B359" t="s">
        <v>78</v>
      </c>
      <c r="C359" t="s">
        <v>414</v>
      </c>
      <c r="E359" t="s">
        <v>414</v>
      </c>
      <c r="G359">
        <v>6.4171296296296303E-3</v>
      </c>
      <c r="H359" t="b">
        <v>1</v>
      </c>
      <c r="I359" t="e">
        <f>G360&lt;HLOOKUP(B360,#REF!,IF('Time Sheet'!H360,3,2),FALSE)</f>
        <v>#REF!</v>
      </c>
    </row>
    <row r="360" spans="1:9" x14ac:dyDescent="0.25">
      <c r="A360" t="s">
        <v>401</v>
      </c>
      <c r="B360" t="s">
        <v>17</v>
      </c>
      <c r="C360" t="s">
        <v>415</v>
      </c>
      <c r="E360" t="s">
        <v>415</v>
      </c>
      <c r="G360">
        <v>7.1487268518518514E-3</v>
      </c>
      <c r="H360" t="b">
        <v>1</v>
      </c>
      <c r="I360" t="e">
        <f>G361&lt;HLOOKUP(B361,#REF!,IF('Time Sheet'!H361,3,2),FALSE)</f>
        <v>#REF!</v>
      </c>
    </row>
    <row r="361" spans="1:9" x14ac:dyDescent="0.25">
      <c r="A361" t="s">
        <v>401</v>
      </c>
      <c r="B361" t="s">
        <v>81</v>
      </c>
      <c r="C361" t="s">
        <v>416</v>
      </c>
      <c r="E361" t="s">
        <v>416</v>
      </c>
      <c r="G361">
        <v>1.2623842592592589E-2</v>
      </c>
      <c r="H361" t="b">
        <v>1</v>
      </c>
      <c r="I361" t="e">
        <f>G362&lt;HLOOKUP(B362,#REF!,IF('Time Sheet'!H362,3,2),FALSE)</f>
        <v>#REF!</v>
      </c>
    </row>
    <row r="362" spans="1:9" x14ac:dyDescent="0.25">
      <c r="A362" t="s">
        <v>401</v>
      </c>
      <c r="B362" t="s">
        <v>19</v>
      </c>
      <c r="C362" t="s">
        <v>417</v>
      </c>
      <c r="E362" t="s">
        <v>417</v>
      </c>
      <c r="G362">
        <v>1.33681712962963E-2</v>
      </c>
      <c r="H362" t="b">
        <v>1</v>
      </c>
      <c r="I362" t="e">
        <f>G363&lt;HLOOKUP(B363,#REF!,IF('Time Sheet'!H363,3,2),FALSE)</f>
        <v>#REF!</v>
      </c>
    </row>
    <row r="363" spans="1:9" x14ac:dyDescent="0.25">
      <c r="A363" t="s">
        <v>401</v>
      </c>
      <c r="B363" t="s">
        <v>84</v>
      </c>
      <c r="C363" t="s">
        <v>418</v>
      </c>
      <c r="E363" t="s">
        <v>418</v>
      </c>
      <c r="G363">
        <v>2.7534722222222218E-4</v>
      </c>
      <c r="H363" t="b">
        <v>1</v>
      </c>
      <c r="I363" t="e">
        <f>G364&lt;HLOOKUP(B364,#REF!,IF('Time Sheet'!H364,3,2),FALSE)</f>
        <v>#REF!</v>
      </c>
    </row>
    <row r="364" spans="1:9" x14ac:dyDescent="0.25">
      <c r="A364" t="s">
        <v>401</v>
      </c>
      <c r="B364" t="s">
        <v>21</v>
      </c>
      <c r="C364" t="s">
        <v>419</v>
      </c>
      <c r="E364" t="s">
        <v>419</v>
      </c>
      <c r="G364">
        <v>3.2997685185185192E-4</v>
      </c>
      <c r="H364" t="b">
        <v>1</v>
      </c>
      <c r="I364" t="e">
        <f>G365&lt;HLOOKUP(B365,#REF!,IF('Time Sheet'!H365,3,2),FALSE)</f>
        <v>#REF!</v>
      </c>
    </row>
    <row r="365" spans="1:9" x14ac:dyDescent="0.25">
      <c r="A365" t="s">
        <v>401</v>
      </c>
      <c r="B365" t="s">
        <v>23</v>
      </c>
      <c r="C365" t="s">
        <v>420</v>
      </c>
      <c r="E365" t="s">
        <v>420</v>
      </c>
      <c r="G365">
        <v>3.868055555555556E-4</v>
      </c>
      <c r="H365" t="b">
        <v>1</v>
      </c>
      <c r="I365" t="e">
        <f>G366&lt;HLOOKUP(B366,#REF!,IF('Time Sheet'!H366,3,2),FALSE)</f>
        <v>#REF!</v>
      </c>
    </row>
    <row r="366" spans="1:9" x14ac:dyDescent="0.25">
      <c r="A366" t="s">
        <v>401</v>
      </c>
      <c r="B366" t="s">
        <v>25</v>
      </c>
      <c r="C366" t="s">
        <v>421</v>
      </c>
      <c r="E366" t="s">
        <v>421</v>
      </c>
      <c r="G366">
        <v>6.7881944444444446E-4</v>
      </c>
      <c r="H366" t="b">
        <v>1</v>
      </c>
      <c r="I366" t="e">
        <f>G367&lt;HLOOKUP(B367,#REF!,IF('Time Sheet'!H367,3,2),FALSE)</f>
        <v>#REF!</v>
      </c>
    </row>
    <row r="367" spans="1:9" x14ac:dyDescent="0.25">
      <c r="A367" t="s">
        <v>401</v>
      </c>
      <c r="B367" t="s">
        <v>27</v>
      </c>
      <c r="C367" t="s">
        <v>422</v>
      </c>
      <c r="E367" t="s">
        <v>422</v>
      </c>
      <c r="G367">
        <v>7.958333333333334E-4</v>
      </c>
      <c r="H367" t="b">
        <v>1</v>
      </c>
      <c r="I367" t="e">
        <f>G368&lt;HLOOKUP(B368,#REF!,IF('Time Sheet'!H368,3,2),FALSE)</f>
        <v>#REF!</v>
      </c>
    </row>
    <row r="368" spans="1:9" x14ac:dyDescent="0.25">
      <c r="A368" t="s">
        <v>401</v>
      </c>
      <c r="B368" t="s">
        <v>29</v>
      </c>
      <c r="C368" t="s">
        <v>423</v>
      </c>
      <c r="E368" t="s">
        <v>423</v>
      </c>
      <c r="G368">
        <v>1.452662037037037E-3</v>
      </c>
      <c r="H368" t="b">
        <v>1</v>
      </c>
      <c r="I368" t="e">
        <f>G369&lt;HLOOKUP(B369,#REF!,IF('Time Sheet'!H369,3,2),FALSE)</f>
        <v>#REF!</v>
      </c>
    </row>
    <row r="369" spans="1:9" x14ac:dyDescent="0.25">
      <c r="A369" t="s">
        <v>401</v>
      </c>
      <c r="B369" t="s">
        <v>31</v>
      </c>
      <c r="C369" t="s">
        <v>424</v>
      </c>
      <c r="E369" t="s">
        <v>424</v>
      </c>
      <c r="G369">
        <v>1.757523148148148E-3</v>
      </c>
      <c r="H369" t="b">
        <v>1</v>
      </c>
      <c r="I369" t="e">
        <f>G370&lt;HLOOKUP(B370,#REF!,IF('Time Sheet'!H370,3,2),FALSE)</f>
        <v>#REF!</v>
      </c>
    </row>
    <row r="370" spans="1:9" x14ac:dyDescent="0.25">
      <c r="A370" t="s">
        <v>401</v>
      </c>
      <c r="B370" t="s">
        <v>92</v>
      </c>
      <c r="C370" t="s">
        <v>425</v>
      </c>
      <c r="E370" t="s">
        <v>425</v>
      </c>
      <c r="G370">
        <v>3.0983796296296288E-4</v>
      </c>
      <c r="H370" t="b">
        <v>1</v>
      </c>
      <c r="I370" t="e">
        <f>G371&lt;HLOOKUP(B371,#REF!,IF('Time Sheet'!H371,3,2),FALSE)</f>
        <v>#REF!</v>
      </c>
    </row>
    <row r="371" spans="1:9" x14ac:dyDescent="0.25">
      <c r="A371" t="s">
        <v>401</v>
      </c>
      <c r="B371" t="s">
        <v>33</v>
      </c>
      <c r="C371" t="s">
        <v>426</v>
      </c>
      <c r="E371" t="s">
        <v>426</v>
      </c>
      <c r="G371">
        <v>3.4050925925925931E-4</v>
      </c>
      <c r="H371" t="b">
        <v>1</v>
      </c>
      <c r="I371" t="e">
        <f>G372&lt;HLOOKUP(B372,#REF!,IF('Time Sheet'!H372,3,2),FALSE)</f>
        <v>#REF!</v>
      </c>
    </row>
    <row r="372" spans="1:9" x14ac:dyDescent="0.25">
      <c r="A372" t="s">
        <v>401</v>
      </c>
      <c r="B372" t="s">
        <v>35</v>
      </c>
      <c r="C372" t="s">
        <v>427</v>
      </c>
      <c r="E372" t="s">
        <v>427</v>
      </c>
      <c r="G372">
        <v>3.9189814814814822E-4</v>
      </c>
      <c r="H372" t="b">
        <v>1</v>
      </c>
      <c r="I372" t="e">
        <f>G373&lt;HLOOKUP(B373,#REF!,IF('Time Sheet'!H373,3,2),FALSE)</f>
        <v>#REF!</v>
      </c>
    </row>
    <row r="373" spans="1:9" x14ac:dyDescent="0.25">
      <c r="A373" t="s">
        <v>401</v>
      </c>
      <c r="B373" t="s">
        <v>37</v>
      </c>
      <c r="C373" t="s">
        <v>428</v>
      </c>
      <c r="E373" t="s">
        <v>428</v>
      </c>
      <c r="G373">
        <v>7.0787037037037032E-4</v>
      </c>
      <c r="H373" t="b">
        <v>1</v>
      </c>
      <c r="I373" t="e">
        <f>G374&lt;HLOOKUP(B374,#REF!,IF('Time Sheet'!H374,3,2),FALSE)</f>
        <v>#REF!</v>
      </c>
    </row>
    <row r="374" spans="1:9" x14ac:dyDescent="0.25">
      <c r="A374" t="s">
        <v>401</v>
      </c>
      <c r="B374" t="s">
        <v>137</v>
      </c>
      <c r="C374" t="s">
        <v>429</v>
      </c>
      <c r="E374" t="s">
        <v>429</v>
      </c>
      <c r="G374">
        <v>8.8587962962962969E-4</v>
      </c>
      <c r="H374" t="b">
        <v>1</v>
      </c>
      <c r="I374" t="e">
        <f>G375&lt;HLOOKUP(B375,#REF!,IF('Time Sheet'!H375,3,2),FALSE)</f>
        <v>#REF!</v>
      </c>
    </row>
    <row r="375" spans="1:9" x14ac:dyDescent="0.25">
      <c r="A375" t="s">
        <v>401</v>
      </c>
      <c r="B375" t="s">
        <v>39</v>
      </c>
      <c r="C375" t="s">
        <v>430</v>
      </c>
      <c r="E375" t="s">
        <v>430</v>
      </c>
      <c r="G375">
        <v>8.2233796296296297E-4</v>
      </c>
      <c r="H375" t="b">
        <v>1</v>
      </c>
      <c r="I375" t="e">
        <f>G376&lt;HLOOKUP(B376,#REF!,IF('Time Sheet'!H376,3,2),FALSE)</f>
        <v>#REF!</v>
      </c>
    </row>
    <row r="376" spans="1:9" x14ac:dyDescent="0.25">
      <c r="A376" t="s">
        <v>401</v>
      </c>
      <c r="B376" t="s">
        <v>41</v>
      </c>
      <c r="C376" t="s">
        <v>431</v>
      </c>
      <c r="E376" t="s">
        <v>431</v>
      </c>
      <c r="G376">
        <v>1.5556712962962961E-3</v>
      </c>
      <c r="H376" t="b">
        <v>1</v>
      </c>
      <c r="I376" t="e">
        <f>G377&lt;HLOOKUP(B377,#REF!,IF('Time Sheet'!H377,3,2),FALSE)</f>
        <v>#REF!</v>
      </c>
    </row>
    <row r="377" spans="1:9" x14ac:dyDescent="0.25">
      <c r="A377" t="s">
        <v>401</v>
      </c>
      <c r="B377" t="s">
        <v>43</v>
      </c>
      <c r="C377" t="s">
        <v>432</v>
      </c>
      <c r="E377" t="s">
        <v>432</v>
      </c>
      <c r="G377">
        <v>1.719444444444444E-3</v>
      </c>
      <c r="H377" t="b">
        <v>1</v>
      </c>
      <c r="I377" t="e">
        <f>G378&lt;HLOOKUP(B378,#REF!,IF('Time Sheet'!H378,3,2),FALSE)</f>
        <v>#REF!</v>
      </c>
    </row>
    <row r="378" spans="1:9" x14ac:dyDescent="0.25">
      <c r="A378" t="s">
        <v>401</v>
      </c>
      <c r="B378" t="s">
        <v>100</v>
      </c>
      <c r="C378" t="s">
        <v>433</v>
      </c>
      <c r="E378" t="s">
        <v>433</v>
      </c>
      <c r="G378">
        <v>2.7835648148148148E-4</v>
      </c>
      <c r="H378" t="b">
        <v>1</v>
      </c>
      <c r="I378" t="e">
        <f>G379&lt;HLOOKUP(B379,#REF!,IF('Time Sheet'!H379,3,2),FALSE)</f>
        <v>#REF!</v>
      </c>
    </row>
    <row r="379" spans="1:9" x14ac:dyDescent="0.25">
      <c r="A379" t="s">
        <v>401</v>
      </c>
      <c r="B379" t="s">
        <v>45</v>
      </c>
      <c r="C379" t="s">
        <v>434</v>
      </c>
      <c r="E379" t="s">
        <v>434</v>
      </c>
      <c r="G379">
        <v>2.9178240740740738E-4</v>
      </c>
      <c r="H379" t="b">
        <v>1</v>
      </c>
      <c r="I379" t="e">
        <f>G380&lt;HLOOKUP(B380,#REF!,IF('Time Sheet'!H380,3,2),FALSE)</f>
        <v>#REF!</v>
      </c>
    </row>
    <row r="380" spans="1:9" x14ac:dyDescent="0.25">
      <c r="A380" t="s">
        <v>401</v>
      </c>
      <c r="B380" t="s">
        <v>387</v>
      </c>
      <c r="C380" t="s">
        <v>435</v>
      </c>
      <c r="E380" t="s">
        <v>435</v>
      </c>
      <c r="G380">
        <v>3.651620370370371E-4</v>
      </c>
      <c r="H380" t="b">
        <v>1</v>
      </c>
      <c r="I380" t="e">
        <f>G381&lt;HLOOKUP(B381,#REF!,IF('Time Sheet'!H381,3,2),FALSE)</f>
        <v>#REF!</v>
      </c>
    </row>
    <row r="381" spans="1:9" x14ac:dyDescent="0.25">
      <c r="A381" t="s">
        <v>401</v>
      </c>
      <c r="B381" t="s">
        <v>47</v>
      </c>
      <c r="C381" t="s">
        <v>334</v>
      </c>
      <c r="E381" t="s">
        <v>334</v>
      </c>
      <c r="G381">
        <v>3.289351851851852E-4</v>
      </c>
      <c r="H381" t="b">
        <v>1</v>
      </c>
      <c r="I381" t="e">
        <f>G382&lt;HLOOKUP(B382,#REF!,IF('Time Sheet'!H382,3,2),FALSE)</f>
        <v>#REF!</v>
      </c>
    </row>
    <row r="382" spans="1:9" x14ac:dyDescent="0.25">
      <c r="A382" t="s">
        <v>401</v>
      </c>
      <c r="B382" t="s">
        <v>49</v>
      </c>
      <c r="C382" t="s">
        <v>436</v>
      </c>
      <c r="E382" t="s">
        <v>436</v>
      </c>
      <c r="G382">
        <v>6.1909722222222227E-4</v>
      </c>
      <c r="H382" t="b">
        <v>1</v>
      </c>
      <c r="I382" t="e">
        <f>G383&lt;HLOOKUP(B383,#REF!,IF('Time Sheet'!H383,3,2),FALSE)</f>
        <v>#REF!</v>
      </c>
    </row>
    <row r="383" spans="1:9" x14ac:dyDescent="0.25">
      <c r="A383" t="s">
        <v>401</v>
      </c>
      <c r="B383" t="s">
        <v>391</v>
      </c>
      <c r="C383" t="s">
        <v>437</v>
      </c>
      <c r="E383" t="s">
        <v>437</v>
      </c>
      <c r="G383">
        <v>7.7395833333333342E-4</v>
      </c>
      <c r="H383" t="b">
        <v>1</v>
      </c>
      <c r="I383" t="e">
        <f>G384&lt;HLOOKUP(B384,#REF!,IF('Time Sheet'!H384,3,2),FALSE)</f>
        <v>#REF!</v>
      </c>
    </row>
    <row r="384" spans="1:9" x14ac:dyDescent="0.25">
      <c r="A384" t="s">
        <v>401</v>
      </c>
      <c r="B384" t="s">
        <v>51</v>
      </c>
      <c r="C384" t="s">
        <v>438</v>
      </c>
      <c r="E384" t="s">
        <v>438</v>
      </c>
      <c r="G384">
        <v>7.0486111111111107E-4</v>
      </c>
      <c r="H384" t="b">
        <v>1</v>
      </c>
      <c r="I384" t="e">
        <f>G385&lt;HLOOKUP(B385,#REF!,IF('Time Sheet'!H385,3,2),FALSE)</f>
        <v>#REF!</v>
      </c>
    </row>
    <row r="385" spans="1:9" x14ac:dyDescent="0.25">
      <c r="A385" t="s">
        <v>401</v>
      </c>
      <c r="B385" t="s">
        <v>53</v>
      </c>
      <c r="C385" t="s">
        <v>439</v>
      </c>
      <c r="E385" t="s">
        <v>439</v>
      </c>
      <c r="G385">
        <v>1.351388888888889E-3</v>
      </c>
      <c r="H385" t="b">
        <v>1</v>
      </c>
      <c r="I385" t="e">
        <f>G386&lt;HLOOKUP(B386,#REF!,IF('Time Sheet'!H386,3,2),FALSE)</f>
        <v>#REF!</v>
      </c>
    </row>
    <row r="386" spans="1:9" x14ac:dyDescent="0.25">
      <c r="A386" t="s">
        <v>401</v>
      </c>
      <c r="B386" t="s">
        <v>55</v>
      </c>
      <c r="C386" t="s">
        <v>440</v>
      </c>
      <c r="E386" t="s">
        <v>440</v>
      </c>
      <c r="G386">
        <v>1.5250000000000001E-3</v>
      </c>
      <c r="H386" t="b">
        <v>1</v>
      </c>
      <c r="I386" t="e">
        <f>G387&lt;HLOOKUP(B387,#REF!,IF('Time Sheet'!H387,3,2),FALSE)</f>
        <v>#REF!</v>
      </c>
    </row>
    <row r="387" spans="1:9" x14ac:dyDescent="0.25">
      <c r="A387" t="s">
        <v>401</v>
      </c>
      <c r="B387" t="s">
        <v>57</v>
      </c>
      <c r="C387" t="s">
        <v>441</v>
      </c>
      <c r="E387" t="s">
        <v>441</v>
      </c>
      <c r="G387">
        <v>6.3645833333333339E-4</v>
      </c>
      <c r="H387" t="b">
        <v>1</v>
      </c>
      <c r="I387" t="e">
        <f>G388&lt;HLOOKUP(B388,#REF!,IF('Time Sheet'!H388,3,2),FALSE)</f>
        <v>#REF!</v>
      </c>
    </row>
    <row r="388" spans="1:9" x14ac:dyDescent="0.25">
      <c r="A388" t="s">
        <v>401</v>
      </c>
      <c r="B388" t="s">
        <v>59</v>
      </c>
      <c r="C388" t="s">
        <v>442</v>
      </c>
      <c r="E388" t="s">
        <v>442</v>
      </c>
      <c r="G388">
        <v>1.346990740740741E-3</v>
      </c>
      <c r="H388" t="b">
        <v>1</v>
      </c>
      <c r="I388" t="e">
        <f>G389&lt;HLOOKUP(B389,#REF!,IF('Time Sheet'!H389,3,2),FALSE)</f>
        <v>#REF!</v>
      </c>
    </row>
    <row r="389" spans="1:9" x14ac:dyDescent="0.25">
      <c r="A389" t="s">
        <v>401</v>
      </c>
      <c r="B389" t="s">
        <v>230</v>
      </c>
      <c r="C389" t="s">
        <v>443</v>
      </c>
      <c r="E389" t="s">
        <v>443</v>
      </c>
      <c r="G389">
        <v>1.6901620370370369E-3</v>
      </c>
      <c r="H389" t="b">
        <v>1</v>
      </c>
      <c r="I389" t="e">
        <f>G390&lt;HLOOKUP(B390,#REF!,IF('Time Sheet'!H390,3,2),FALSE)</f>
        <v>#REF!</v>
      </c>
    </row>
    <row r="390" spans="1:9" x14ac:dyDescent="0.25">
      <c r="A390" t="s">
        <v>401</v>
      </c>
      <c r="B390" t="s">
        <v>61</v>
      </c>
      <c r="C390" t="s">
        <v>444</v>
      </c>
      <c r="E390" t="s">
        <v>444</v>
      </c>
      <c r="G390">
        <v>1.5534722222222219E-3</v>
      </c>
      <c r="H390" t="b">
        <v>1</v>
      </c>
      <c r="I390" t="e">
        <f>G391&lt;HLOOKUP(B391,#REF!,IF('Time Sheet'!H391,3,2),FALSE)</f>
        <v>#REF!</v>
      </c>
    </row>
    <row r="391" spans="1:9" x14ac:dyDescent="0.25">
      <c r="A391" t="s">
        <v>401</v>
      </c>
      <c r="B391" t="s">
        <v>63</v>
      </c>
      <c r="C391" t="s">
        <v>445</v>
      </c>
      <c r="E391" t="s">
        <v>445</v>
      </c>
      <c r="G391">
        <v>2.853935185185185E-3</v>
      </c>
      <c r="H391" t="b">
        <v>1</v>
      </c>
      <c r="I391" t="e">
        <f>G392&lt;HLOOKUP(B392,#REF!,IF('Time Sheet'!H392,3,2),FALSE)</f>
        <v>#REF!</v>
      </c>
    </row>
    <row r="392" spans="1:9" x14ac:dyDescent="0.25">
      <c r="A392" t="s">
        <v>401</v>
      </c>
      <c r="B392" t="s">
        <v>65</v>
      </c>
      <c r="C392" t="s">
        <v>446</v>
      </c>
      <c r="E392" t="s">
        <v>446</v>
      </c>
      <c r="G392">
        <v>3.276967592592593E-3</v>
      </c>
      <c r="H392" t="b">
        <v>1</v>
      </c>
      <c r="I392" t="e">
        <f>G393&lt;HLOOKUP(B393,#REF!,IF('Time Sheet'!H393,3,2),FALSE)</f>
        <v>#REF!</v>
      </c>
    </row>
    <row r="393" spans="1:9" x14ac:dyDescent="0.25">
      <c r="A393" t="s">
        <v>447</v>
      </c>
      <c r="B393" t="s">
        <v>1</v>
      </c>
      <c r="C393" t="s">
        <v>448</v>
      </c>
      <c r="E393" t="s">
        <v>448</v>
      </c>
      <c r="G393">
        <v>2.59375E-4</v>
      </c>
      <c r="H393" t="b">
        <v>1</v>
      </c>
      <c r="I393" t="e">
        <f>G394&lt;HLOOKUP(B394,#REF!,IF('Time Sheet'!H394,3,2),FALSE)</f>
        <v>#REF!</v>
      </c>
    </row>
    <row r="394" spans="1:9" x14ac:dyDescent="0.25">
      <c r="A394" t="s">
        <v>447</v>
      </c>
      <c r="B394" t="s">
        <v>3</v>
      </c>
      <c r="C394" t="s">
        <v>449</v>
      </c>
      <c r="E394" t="s">
        <v>449</v>
      </c>
      <c r="G394">
        <v>3.2719907407407399E-4</v>
      </c>
      <c r="H394" t="b">
        <v>1</v>
      </c>
      <c r="I394" t="e">
        <f>G395&lt;HLOOKUP(B395,#REF!,IF('Time Sheet'!H395,3,2),FALSE)</f>
        <v>#REF!</v>
      </c>
    </row>
    <row r="395" spans="1:9" x14ac:dyDescent="0.25">
      <c r="A395" t="s">
        <v>447</v>
      </c>
      <c r="B395" t="s">
        <v>5</v>
      </c>
      <c r="C395" t="s">
        <v>450</v>
      </c>
      <c r="E395" t="s">
        <v>450</v>
      </c>
      <c r="G395">
        <v>6.0219907407407412E-4</v>
      </c>
      <c r="H395" t="b">
        <v>1</v>
      </c>
      <c r="I395" t="e">
        <f>G396&lt;HLOOKUP(B396,#REF!,IF('Time Sheet'!H396,3,2),FALSE)</f>
        <v>#REF!</v>
      </c>
    </row>
    <row r="396" spans="1:9" x14ac:dyDescent="0.25">
      <c r="A396" t="s">
        <v>447</v>
      </c>
      <c r="B396" t="s">
        <v>7</v>
      </c>
      <c r="C396" t="s">
        <v>451</v>
      </c>
      <c r="E396" t="s">
        <v>451</v>
      </c>
      <c r="G396">
        <v>7.2766203703703697E-4</v>
      </c>
      <c r="H396" t="b">
        <v>1</v>
      </c>
      <c r="I396" t="e">
        <f>G397&lt;HLOOKUP(B397,#REF!,IF('Time Sheet'!H397,3,2),FALSE)</f>
        <v>#REF!</v>
      </c>
    </row>
    <row r="397" spans="1:9" x14ac:dyDescent="0.25">
      <c r="A397" t="s">
        <v>447</v>
      </c>
      <c r="B397" t="s">
        <v>9</v>
      </c>
      <c r="C397" t="s">
        <v>452</v>
      </c>
      <c r="E397" t="s">
        <v>452</v>
      </c>
      <c r="G397">
        <v>1.276388888888889E-3</v>
      </c>
      <c r="H397" t="b">
        <v>1</v>
      </c>
      <c r="I397" t="e">
        <f>G398&lt;HLOOKUP(B398,#REF!,IF('Time Sheet'!H398,3,2),FALSE)</f>
        <v>#REF!</v>
      </c>
    </row>
    <row r="398" spans="1:9" x14ac:dyDescent="0.25">
      <c r="A398" t="s">
        <v>447</v>
      </c>
      <c r="B398" t="s">
        <v>11</v>
      </c>
      <c r="C398" t="s">
        <v>453</v>
      </c>
      <c r="E398" t="s">
        <v>453</v>
      </c>
      <c r="G398">
        <v>1.563194444444445E-3</v>
      </c>
      <c r="H398" t="b">
        <v>1</v>
      </c>
      <c r="I398" t="e">
        <f>G399&lt;HLOOKUP(B399,#REF!,IF('Time Sheet'!H399,3,2),FALSE)</f>
        <v>#REF!</v>
      </c>
    </row>
    <row r="399" spans="1:9" x14ac:dyDescent="0.25">
      <c r="A399" t="s">
        <v>447</v>
      </c>
      <c r="B399" t="s">
        <v>13</v>
      </c>
      <c r="C399" t="s">
        <v>454</v>
      </c>
      <c r="E399" t="s">
        <v>454</v>
      </c>
      <c r="G399">
        <v>3.1546296296296301E-3</v>
      </c>
      <c r="H399" t="b">
        <v>1</v>
      </c>
      <c r="I399" t="e">
        <f>G400&lt;HLOOKUP(B400,#REF!,IF('Time Sheet'!H400,3,2),FALSE)</f>
        <v>#REF!</v>
      </c>
    </row>
    <row r="400" spans="1:9" x14ac:dyDescent="0.25">
      <c r="A400" t="s">
        <v>447</v>
      </c>
      <c r="B400" t="s">
        <v>15</v>
      </c>
      <c r="C400" t="s">
        <v>455</v>
      </c>
      <c r="E400" t="s">
        <v>455</v>
      </c>
      <c r="G400">
        <v>3.3546296296296288E-3</v>
      </c>
      <c r="H400" t="b">
        <v>1</v>
      </c>
      <c r="I400" t="e">
        <f>G401&lt;HLOOKUP(B401,#REF!,IF('Time Sheet'!H401,3,2),FALSE)</f>
        <v>#REF!</v>
      </c>
    </row>
    <row r="401" spans="1:9" x14ac:dyDescent="0.25">
      <c r="A401" t="s">
        <v>447</v>
      </c>
      <c r="B401" t="s">
        <v>78</v>
      </c>
      <c r="C401" t="s">
        <v>456</v>
      </c>
      <c r="E401" t="s">
        <v>456</v>
      </c>
      <c r="G401">
        <v>6.5349537037037034E-3</v>
      </c>
      <c r="H401" t="b">
        <v>1</v>
      </c>
      <c r="I401" t="e">
        <f>G402&lt;HLOOKUP(B402,#REF!,IF('Time Sheet'!H402,3,2),FALSE)</f>
        <v>#REF!</v>
      </c>
    </row>
    <row r="402" spans="1:9" x14ac:dyDescent="0.25">
      <c r="A402" t="s">
        <v>447</v>
      </c>
      <c r="B402" t="s">
        <v>17</v>
      </c>
      <c r="C402" t="s">
        <v>457</v>
      </c>
      <c r="E402" t="s">
        <v>457</v>
      </c>
      <c r="G402">
        <v>6.8806712962962962E-3</v>
      </c>
      <c r="H402" t="b">
        <v>1</v>
      </c>
      <c r="I402" t="e">
        <f>G403&lt;HLOOKUP(B403,#REF!,IF('Time Sheet'!H403,3,2),FALSE)</f>
        <v>#REF!</v>
      </c>
    </row>
    <row r="403" spans="1:9" x14ac:dyDescent="0.25">
      <c r="A403" t="s">
        <v>447</v>
      </c>
      <c r="B403" t="s">
        <v>81</v>
      </c>
      <c r="C403" t="s">
        <v>458</v>
      </c>
      <c r="E403" t="s">
        <v>458</v>
      </c>
      <c r="G403">
        <v>1.256030092592593E-2</v>
      </c>
      <c r="H403" t="b">
        <v>1</v>
      </c>
      <c r="I403" t="e">
        <f>G404&lt;HLOOKUP(B404,#REF!,IF('Time Sheet'!H404,3,2),FALSE)</f>
        <v>#REF!</v>
      </c>
    </row>
    <row r="404" spans="1:9" x14ac:dyDescent="0.25">
      <c r="A404" t="s">
        <v>447</v>
      </c>
      <c r="B404" t="s">
        <v>19</v>
      </c>
      <c r="C404" t="s">
        <v>459</v>
      </c>
      <c r="E404" t="s">
        <v>459</v>
      </c>
      <c r="G404">
        <v>1.184756944444444E-2</v>
      </c>
      <c r="H404" t="b">
        <v>1</v>
      </c>
      <c r="I404" t="e">
        <f>G405&lt;HLOOKUP(B405,#REF!,IF('Time Sheet'!H405,3,2),FALSE)</f>
        <v>#REF!</v>
      </c>
    </row>
    <row r="405" spans="1:9" x14ac:dyDescent="0.25">
      <c r="A405" t="s">
        <v>447</v>
      </c>
      <c r="B405" t="s">
        <v>21</v>
      </c>
      <c r="C405" t="s">
        <v>460</v>
      </c>
      <c r="E405" t="s">
        <v>460</v>
      </c>
      <c r="G405">
        <v>3.3379629629629628E-4</v>
      </c>
      <c r="H405" t="b">
        <v>1</v>
      </c>
      <c r="I405" t="e">
        <f>G406&lt;HLOOKUP(B406,#REF!,IF('Time Sheet'!H406,3,2),FALSE)</f>
        <v>#REF!</v>
      </c>
    </row>
    <row r="406" spans="1:9" x14ac:dyDescent="0.25">
      <c r="A406" t="s">
        <v>447</v>
      </c>
      <c r="B406" t="s">
        <v>23</v>
      </c>
      <c r="C406" t="s">
        <v>461</v>
      </c>
      <c r="E406" t="s">
        <v>461</v>
      </c>
      <c r="G406">
        <v>4.1400462962962973E-4</v>
      </c>
      <c r="H406" t="b">
        <v>1</v>
      </c>
      <c r="I406" t="e">
        <f>G407&lt;HLOOKUP(B407,#REF!,IF('Time Sheet'!H407,3,2),FALSE)</f>
        <v>#REF!</v>
      </c>
    </row>
    <row r="407" spans="1:9" x14ac:dyDescent="0.25">
      <c r="A407" t="s">
        <v>447</v>
      </c>
      <c r="B407" t="s">
        <v>25</v>
      </c>
      <c r="C407" t="s">
        <v>462</v>
      </c>
      <c r="E407" t="s">
        <v>462</v>
      </c>
      <c r="G407">
        <v>7.1342592592592595E-4</v>
      </c>
      <c r="H407" t="b">
        <v>1</v>
      </c>
      <c r="I407" t="e">
        <f>G408&lt;HLOOKUP(B408,#REF!,IF('Time Sheet'!H408,3,2),FALSE)</f>
        <v>#REF!</v>
      </c>
    </row>
    <row r="408" spans="1:9" x14ac:dyDescent="0.25">
      <c r="A408" t="s">
        <v>447</v>
      </c>
      <c r="B408" t="s">
        <v>27</v>
      </c>
      <c r="C408" t="s">
        <v>463</v>
      </c>
      <c r="E408" t="s">
        <v>463</v>
      </c>
      <c r="G408">
        <v>8.4398148148148147E-4</v>
      </c>
      <c r="H408" t="b">
        <v>1</v>
      </c>
      <c r="I408" t="e">
        <f>G409&lt;HLOOKUP(B409,#REF!,IF('Time Sheet'!H409,3,2),FALSE)</f>
        <v>#REF!</v>
      </c>
    </row>
    <row r="409" spans="1:9" x14ac:dyDescent="0.25">
      <c r="A409" t="s">
        <v>447</v>
      </c>
      <c r="B409" t="s">
        <v>29</v>
      </c>
      <c r="C409" t="s">
        <v>464</v>
      </c>
      <c r="E409" t="s">
        <v>464</v>
      </c>
      <c r="G409">
        <v>1.5423611111111111E-3</v>
      </c>
      <c r="H409" t="b">
        <v>1</v>
      </c>
      <c r="I409" t="e">
        <f>G410&lt;HLOOKUP(B410,#REF!,IF('Time Sheet'!H410,3,2),FALSE)</f>
        <v>#REF!</v>
      </c>
    </row>
    <row r="410" spans="1:9" x14ac:dyDescent="0.25">
      <c r="A410" t="s">
        <v>447</v>
      </c>
      <c r="B410" t="s">
        <v>31</v>
      </c>
      <c r="C410" t="s">
        <v>465</v>
      </c>
      <c r="E410" t="s">
        <v>465</v>
      </c>
      <c r="G410">
        <v>1.777430555555556E-3</v>
      </c>
      <c r="H410" t="b">
        <v>1</v>
      </c>
      <c r="I410" t="e">
        <f>G411&lt;HLOOKUP(B411,#REF!,IF('Time Sheet'!H411,3,2),FALSE)</f>
        <v>#REF!</v>
      </c>
    </row>
    <row r="411" spans="1:9" x14ac:dyDescent="0.25">
      <c r="A411" t="s">
        <v>447</v>
      </c>
      <c r="B411" t="s">
        <v>33</v>
      </c>
      <c r="C411" t="s">
        <v>466</v>
      </c>
      <c r="E411" t="s">
        <v>466</v>
      </c>
      <c r="G411">
        <v>3.8287037037037028E-4</v>
      </c>
      <c r="H411" t="b">
        <v>1</v>
      </c>
      <c r="I411" t="e">
        <f>G412&lt;HLOOKUP(B412,#REF!,IF('Time Sheet'!H412,3,2),FALSE)</f>
        <v>#REF!</v>
      </c>
    </row>
    <row r="412" spans="1:9" x14ac:dyDescent="0.25">
      <c r="A412" t="s">
        <v>447</v>
      </c>
      <c r="B412" t="s">
        <v>35</v>
      </c>
      <c r="C412" t="s">
        <v>467</v>
      </c>
      <c r="E412" t="s">
        <v>467</v>
      </c>
      <c r="G412">
        <v>4.1030092592592588E-4</v>
      </c>
      <c r="H412" t="b">
        <v>1</v>
      </c>
      <c r="I412" t="e">
        <f>G413&lt;HLOOKUP(B413,#REF!,IF('Time Sheet'!H413,3,2),FALSE)</f>
        <v>#REF!</v>
      </c>
    </row>
    <row r="413" spans="1:9" x14ac:dyDescent="0.25">
      <c r="A413" t="s">
        <v>447</v>
      </c>
      <c r="B413" t="s">
        <v>37</v>
      </c>
      <c r="C413" t="s">
        <v>468</v>
      </c>
      <c r="E413" t="s">
        <v>468</v>
      </c>
      <c r="G413">
        <v>7.9918981481481475E-4</v>
      </c>
      <c r="H413" t="b">
        <v>1</v>
      </c>
      <c r="I413" t="e">
        <f>G414&lt;HLOOKUP(B414,#REF!,IF('Time Sheet'!H414,3,2),FALSE)</f>
        <v>#REF!</v>
      </c>
    </row>
    <row r="414" spans="1:9" x14ac:dyDescent="0.25">
      <c r="A414" t="s">
        <v>447</v>
      </c>
      <c r="B414" t="s">
        <v>39</v>
      </c>
      <c r="C414" t="s">
        <v>469</v>
      </c>
      <c r="E414" t="s">
        <v>469</v>
      </c>
      <c r="G414">
        <v>8.6261574074074073E-4</v>
      </c>
      <c r="H414" t="b">
        <v>1</v>
      </c>
      <c r="I414" t="e">
        <f>G415&lt;HLOOKUP(B415,#REF!,IF('Time Sheet'!H415,3,2),FALSE)</f>
        <v>#REF!</v>
      </c>
    </row>
    <row r="415" spans="1:9" x14ac:dyDescent="0.25">
      <c r="A415" t="s">
        <v>447</v>
      </c>
      <c r="B415" t="s">
        <v>41</v>
      </c>
      <c r="C415" t="s">
        <v>470</v>
      </c>
      <c r="E415" t="s">
        <v>470</v>
      </c>
      <c r="G415">
        <v>1.7392361111111111E-3</v>
      </c>
      <c r="H415" t="b">
        <v>1</v>
      </c>
      <c r="I415" t="e">
        <f>G416&lt;HLOOKUP(B416,#REF!,IF('Time Sheet'!H416,3,2),FALSE)</f>
        <v>#REF!</v>
      </c>
    </row>
    <row r="416" spans="1:9" x14ac:dyDescent="0.25">
      <c r="A416" t="s">
        <v>447</v>
      </c>
      <c r="B416" t="s">
        <v>43</v>
      </c>
      <c r="C416" t="s">
        <v>471</v>
      </c>
      <c r="E416" t="s">
        <v>471</v>
      </c>
      <c r="G416">
        <v>1.887268518518519E-3</v>
      </c>
      <c r="H416" t="b">
        <v>1</v>
      </c>
      <c r="I416" t="e">
        <f>G417&lt;HLOOKUP(B417,#REF!,IF('Time Sheet'!H417,3,2),FALSE)</f>
        <v>#REF!</v>
      </c>
    </row>
    <row r="417" spans="1:9" x14ac:dyDescent="0.25">
      <c r="A417" t="s">
        <v>447</v>
      </c>
      <c r="B417" t="s">
        <v>45</v>
      </c>
      <c r="C417" t="s">
        <v>472</v>
      </c>
      <c r="E417" t="s">
        <v>472</v>
      </c>
      <c r="G417">
        <v>3.1180555555555562E-4</v>
      </c>
      <c r="H417" t="b">
        <v>1</v>
      </c>
      <c r="I417" t="e">
        <f>G418&lt;HLOOKUP(B418,#REF!,IF('Time Sheet'!H418,3,2),FALSE)</f>
        <v>#REF!</v>
      </c>
    </row>
    <row r="418" spans="1:9" x14ac:dyDescent="0.25">
      <c r="A418" t="s">
        <v>447</v>
      </c>
      <c r="B418" t="s">
        <v>47</v>
      </c>
      <c r="C418" t="s">
        <v>473</v>
      </c>
      <c r="E418" t="s">
        <v>473</v>
      </c>
      <c r="G418">
        <v>3.5011574074074068E-4</v>
      </c>
      <c r="H418" t="b">
        <v>1</v>
      </c>
      <c r="I418" t="e">
        <f>G419&lt;HLOOKUP(B419,#REF!,IF('Time Sheet'!H419,3,2),FALSE)</f>
        <v>#REF!</v>
      </c>
    </row>
    <row r="419" spans="1:9" x14ac:dyDescent="0.25">
      <c r="A419" t="s">
        <v>447</v>
      </c>
      <c r="B419" t="s">
        <v>49</v>
      </c>
      <c r="C419" t="s">
        <v>474</v>
      </c>
      <c r="E419" t="s">
        <v>474</v>
      </c>
      <c r="G419">
        <v>6.5648148148148152E-4</v>
      </c>
      <c r="H419" t="b">
        <v>1</v>
      </c>
      <c r="I419" t="e">
        <f>G420&lt;HLOOKUP(B420,#REF!,IF('Time Sheet'!H420,3,2),FALSE)</f>
        <v>#REF!</v>
      </c>
    </row>
    <row r="420" spans="1:9" x14ac:dyDescent="0.25">
      <c r="A420" t="s">
        <v>447</v>
      </c>
      <c r="B420" t="s">
        <v>51</v>
      </c>
      <c r="C420" t="s">
        <v>475</v>
      </c>
      <c r="E420" t="s">
        <v>475</v>
      </c>
      <c r="G420">
        <v>7.4710648148148141E-4</v>
      </c>
      <c r="H420" t="b">
        <v>1</v>
      </c>
      <c r="I420" t="e">
        <f>G421&lt;HLOOKUP(B421,#REF!,IF('Time Sheet'!H421,3,2),FALSE)</f>
        <v>#REF!</v>
      </c>
    </row>
    <row r="421" spans="1:9" x14ac:dyDescent="0.25">
      <c r="A421" t="s">
        <v>447</v>
      </c>
      <c r="B421" t="s">
        <v>53</v>
      </c>
      <c r="C421" t="s">
        <v>476</v>
      </c>
      <c r="E421" t="s">
        <v>476</v>
      </c>
      <c r="G421">
        <v>1.3806712962962961E-3</v>
      </c>
      <c r="H421" t="b">
        <v>1</v>
      </c>
      <c r="I421" t="e">
        <f>G422&lt;HLOOKUP(B422,#REF!,IF('Time Sheet'!H422,3,2),FALSE)</f>
        <v>#REF!</v>
      </c>
    </row>
    <row r="422" spans="1:9" x14ac:dyDescent="0.25">
      <c r="A422" t="s">
        <v>447</v>
      </c>
      <c r="B422" t="s">
        <v>55</v>
      </c>
      <c r="C422" t="s">
        <v>477</v>
      </c>
      <c r="E422" t="s">
        <v>477</v>
      </c>
      <c r="G422">
        <v>1.6399305555555551E-3</v>
      </c>
      <c r="H422" t="b">
        <v>1</v>
      </c>
      <c r="I422" t="e">
        <f>G423&lt;HLOOKUP(B423,#REF!,IF('Time Sheet'!H423,3,2),FALSE)</f>
        <v>#REF!</v>
      </c>
    </row>
    <row r="423" spans="1:9" x14ac:dyDescent="0.25">
      <c r="A423" t="s">
        <v>447</v>
      </c>
      <c r="B423" t="s">
        <v>57</v>
      </c>
      <c r="C423" t="s">
        <v>478</v>
      </c>
      <c r="E423" t="s">
        <v>478</v>
      </c>
      <c r="G423">
        <v>7.390046296296296E-4</v>
      </c>
      <c r="H423" t="b">
        <v>1</v>
      </c>
      <c r="I423" t="e">
        <f>G424&lt;HLOOKUP(B424,#REF!,IF('Time Sheet'!H424,3,2),FALSE)</f>
        <v>#REF!</v>
      </c>
    </row>
    <row r="424" spans="1:9" x14ac:dyDescent="0.25">
      <c r="A424" t="s">
        <v>447</v>
      </c>
      <c r="B424" t="s">
        <v>59</v>
      </c>
      <c r="C424" t="s">
        <v>479</v>
      </c>
      <c r="E424" t="s">
        <v>479</v>
      </c>
      <c r="G424">
        <v>1.443518518518518E-3</v>
      </c>
      <c r="H424" t="b">
        <v>1</v>
      </c>
      <c r="I424" t="e">
        <f>G425&lt;HLOOKUP(B425,#REF!,IF('Time Sheet'!H425,3,2),FALSE)</f>
        <v>#REF!</v>
      </c>
    </row>
    <row r="425" spans="1:9" x14ac:dyDescent="0.25">
      <c r="A425" t="s">
        <v>447</v>
      </c>
      <c r="B425" t="s">
        <v>61</v>
      </c>
      <c r="C425" t="s">
        <v>480</v>
      </c>
      <c r="E425" t="s">
        <v>480</v>
      </c>
      <c r="G425">
        <v>1.714236111111111E-3</v>
      </c>
      <c r="H425" t="b">
        <v>1</v>
      </c>
      <c r="I425" t="e">
        <f>G426&lt;HLOOKUP(B426,#REF!,IF('Time Sheet'!H426,3,2),FALSE)</f>
        <v>#REF!</v>
      </c>
    </row>
    <row r="426" spans="1:9" x14ac:dyDescent="0.25">
      <c r="A426" t="s">
        <v>447</v>
      </c>
      <c r="B426" t="s">
        <v>63</v>
      </c>
      <c r="C426" t="s">
        <v>481</v>
      </c>
      <c r="E426" t="s">
        <v>481</v>
      </c>
      <c r="G426">
        <v>2.9290509259259261E-3</v>
      </c>
      <c r="H426" t="b">
        <v>1</v>
      </c>
      <c r="I426" t="e">
        <f>G427&lt;HLOOKUP(B427,#REF!,IF('Time Sheet'!H427,3,2),FALSE)</f>
        <v>#REF!</v>
      </c>
    </row>
    <row r="427" spans="1:9" x14ac:dyDescent="0.25">
      <c r="A427" t="s">
        <v>447</v>
      </c>
      <c r="B427" t="s">
        <v>65</v>
      </c>
      <c r="C427" t="s">
        <v>482</v>
      </c>
      <c r="E427" t="s">
        <v>482</v>
      </c>
      <c r="G427">
        <v>3.565972222222223E-3</v>
      </c>
      <c r="H427" t="b">
        <v>1</v>
      </c>
      <c r="I427" t="e">
        <f>G428&lt;HLOOKUP(B428,#REF!,IF('Time Sheet'!H428,3,2),FALSE)</f>
        <v>#REF!</v>
      </c>
    </row>
    <row r="428" spans="1:9" x14ac:dyDescent="0.25">
      <c r="A428" t="s">
        <v>483</v>
      </c>
      <c r="B428" t="s">
        <v>1</v>
      </c>
      <c r="C428" t="s">
        <v>484</v>
      </c>
      <c r="E428" t="s">
        <v>484</v>
      </c>
      <c r="G428">
        <v>2.623842592592593E-4</v>
      </c>
      <c r="H428" t="b">
        <v>1</v>
      </c>
      <c r="I428" t="e">
        <f>G429&lt;HLOOKUP(B429,#REF!,IF('Time Sheet'!H429,3,2),FALSE)</f>
        <v>#REF!</v>
      </c>
    </row>
    <row r="429" spans="1:9" x14ac:dyDescent="0.25">
      <c r="A429" t="s">
        <v>483</v>
      </c>
      <c r="B429" t="s">
        <v>3</v>
      </c>
      <c r="C429" t="s">
        <v>485</v>
      </c>
      <c r="E429" t="s">
        <v>485</v>
      </c>
      <c r="G429">
        <v>3.0254629629629631E-4</v>
      </c>
      <c r="H429" t="b">
        <v>1</v>
      </c>
      <c r="I429" t="e">
        <f>G430&lt;HLOOKUP(B430,#REF!,IF('Time Sheet'!H430,3,2),FALSE)</f>
        <v>#REF!</v>
      </c>
    </row>
    <row r="430" spans="1:9" x14ac:dyDescent="0.25">
      <c r="A430" t="s">
        <v>483</v>
      </c>
      <c r="B430" t="s">
        <v>5</v>
      </c>
      <c r="C430" t="s">
        <v>486</v>
      </c>
      <c r="E430" t="s">
        <v>486</v>
      </c>
      <c r="G430">
        <v>5.8344907407407401E-4</v>
      </c>
      <c r="H430" t="b">
        <v>1</v>
      </c>
      <c r="I430" t="e">
        <f>G431&lt;HLOOKUP(B431,#REF!,IF('Time Sheet'!H431,3,2),FALSE)</f>
        <v>#REF!</v>
      </c>
    </row>
    <row r="431" spans="1:9" x14ac:dyDescent="0.25">
      <c r="A431" t="s">
        <v>483</v>
      </c>
      <c r="B431" t="s">
        <v>7</v>
      </c>
      <c r="C431" t="s">
        <v>487</v>
      </c>
      <c r="E431" t="s">
        <v>487</v>
      </c>
      <c r="G431">
        <v>6.6053240740740742E-4</v>
      </c>
      <c r="H431" t="b">
        <v>1</v>
      </c>
      <c r="I431" t="e">
        <f>G432&lt;HLOOKUP(B432,#REF!,IF('Time Sheet'!H432,3,2),FALSE)</f>
        <v>#REF!</v>
      </c>
    </row>
    <row r="432" spans="1:9" x14ac:dyDescent="0.25">
      <c r="A432" t="s">
        <v>483</v>
      </c>
      <c r="B432" t="s">
        <v>9</v>
      </c>
      <c r="C432" t="s">
        <v>488</v>
      </c>
      <c r="E432" t="s">
        <v>488</v>
      </c>
      <c r="G432">
        <v>1.243981481481482E-3</v>
      </c>
      <c r="H432" t="b">
        <v>1</v>
      </c>
      <c r="I432" t="e">
        <f>G433&lt;HLOOKUP(B433,#REF!,IF('Time Sheet'!H433,3,2),FALSE)</f>
        <v>#REF!</v>
      </c>
    </row>
    <row r="433" spans="1:9" x14ac:dyDescent="0.25">
      <c r="A433" t="s">
        <v>483</v>
      </c>
      <c r="B433" t="s">
        <v>11</v>
      </c>
      <c r="C433" t="s">
        <v>489</v>
      </c>
      <c r="E433" t="s">
        <v>489</v>
      </c>
      <c r="G433">
        <v>1.4598379629629629E-3</v>
      </c>
      <c r="H433" t="b">
        <v>1</v>
      </c>
      <c r="I433" t="e">
        <f>G434&lt;HLOOKUP(B434,#REF!,IF('Time Sheet'!H434,3,2),FALSE)</f>
        <v>#REF!</v>
      </c>
    </row>
    <row r="434" spans="1:9" x14ac:dyDescent="0.25">
      <c r="A434" t="s">
        <v>483</v>
      </c>
      <c r="B434" t="s">
        <v>13</v>
      </c>
      <c r="C434" t="s">
        <v>490</v>
      </c>
      <c r="E434" t="s">
        <v>490</v>
      </c>
      <c r="G434">
        <v>3.0811342592592592E-3</v>
      </c>
      <c r="H434" t="b">
        <v>1</v>
      </c>
      <c r="I434" t="e">
        <f>G435&lt;HLOOKUP(B435,#REF!,IF('Time Sheet'!H435,3,2),FALSE)</f>
        <v>#REF!</v>
      </c>
    </row>
    <row r="435" spans="1:9" x14ac:dyDescent="0.25">
      <c r="A435" t="s">
        <v>483</v>
      </c>
      <c r="B435" t="s">
        <v>15</v>
      </c>
      <c r="C435" t="s">
        <v>491</v>
      </c>
      <c r="E435" t="s">
        <v>491</v>
      </c>
      <c r="G435">
        <v>3.3821759259259261E-3</v>
      </c>
      <c r="H435" t="b">
        <v>1</v>
      </c>
      <c r="I435" t="e">
        <f>G436&lt;HLOOKUP(B436,#REF!,IF('Time Sheet'!H436,3,2),FALSE)</f>
        <v>#REF!</v>
      </c>
    </row>
    <row r="436" spans="1:9" x14ac:dyDescent="0.25">
      <c r="A436" t="s">
        <v>483</v>
      </c>
      <c r="B436" t="s">
        <v>78</v>
      </c>
      <c r="C436" t="s">
        <v>492</v>
      </c>
      <c r="E436" t="s">
        <v>492</v>
      </c>
      <c r="G436">
        <v>6.4089120370370376E-3</v>
      </c>
      <c r="H436" t="b">
        <v>1</v>
      </c>
      <c r="I436" t="e">
        <f>G437&lt;HLOOKUP(B437,#REF!,IF('Time Sheet'!H437,3,2),FALSE)</f>
        <v>#REF!</v>
      </c>
    </row>
    <row r="437" spans="1:9" x14ac:dyDescent="0.25">
      <c r="A437" t="s">
        <v>483</v>
      </c>
      <c r="B437" t="s">
        <v>17</v>
      </c>
      <c r="C437" t="s">
        <v>493</v>
      </c>
      <c r="E437" t="s">
        <v>493</v>
      </c>
      <c r="G437">
        <v>7.0177083333333341E-3</v>
      </c>
      <c r="H437" t="b">
        <v>1</v>
      </c>
      <c r="I437" t="e">
        <f>G438&lt;HLOOKUP(B438,#REF!,IF('Time Sheet'!H438,3,2),FALSE)</f>
        <v>#REF!</v>
      </c>
    </row>
    <row r="438" spans="1:9" x14ac:dyDescent="0.25">
      <c r="A438" t="s">
        <v>483</v>
      </c>
      <c r="B438" t="s">
        <v>81</v>
      </c>
      <c r="C438" t="s">
        <v>494</v>
      </c>
      <c r="E438" t="s">
        <v>494</v>
      </c>
      <c r="G438">
        <v>1.258611111111111E-2</v>
      </c>
      <c r="H438" t="b">
        <v>1</v>
      </c>
      <c r="I438" t="e">
        <f>G439&lt;HLOOKUP(B439,#REF!,IF('Time Sheet'!H439,3,2),FALSE)</f>
        <v>#REF!</v>
      </c>
    </row>
    <row r="439" spans="1:9" x14ac:dyDescent="0.25">
      <c r="A439" t="s">
        <v>483</v>
      </c>
      <c r="B439" t="s">
        <v>19</v>
      </c>
      <c r="C439" t="s">
        <v>495</v>
      </c>
      <c r="E439" t="s">
        <v>495</v>
      </c>
      <c r="G439">
        <v>1.231076388888889E-2</v>
      </c>
      <c r="H439" t="b">
        <v>1</v>
      </c>
      <c r="I439" t="e">
        <f>G440&lt;HLOOKUP(B440,#REF!,IF('Time Sheet'!H440,3,2),FALSE)</f>
        <v>#REF!</v>
      </c>
    </row>
    <row r="440" spans="1:9" x14ac:dyDescent="0.25">
      <c r="A440" t="s">
        <v>483</v>
      </c>
      <c r="B440" t="s">
        <v>21</v>
      </c>
      <c r="C440" t="s">
        <v>496</v>
      </c>
      <c r="E440" t="s">
        <v>496</v>
      </c>
      <c r="G440">
        <v>3.2581018518518522E-4</v>
      </c>
      <c r="H440" t="b">
        <v>1</v>
      </c>
      <c r="I440" t="e">
        <f>G441&lt;HLOOKUP(B441,#REF!,IF('Time Sheet'!H441,3,2),FALSE)</f>
        <v>#REF!</v>
      </c>
    </row>
    <row r="441" spans="1:9" x14ac:dyDescent="0.25">
      <c r="A441" t="s">
        <v>483</v>
      </c>
      <c r="B441" t="s">
        <v>23</v>
      </c>
      <c r="C441" t="s">
        <v>497</v>
      </c>
      <c r="E441" t="s">
        <v>497</v>
      </c>
      <c r="G441">
        <v>3.7662037037037042E-4</v>
      </c>
      <c r="H441" t="b">
        <v>1</v>
      </c>
      <c r="I441" t="e">
        <f>G442&lt;HLOOKUP(B442,#REF!,IF('Time Sheet'!H442,3,2),FALSE)</f>
        <v>#REF!</v>
      </c>
    </row>
    <row r="442" spans="1:9" x14ac:dyDescent="0.25">
      <c r="A442" t="s">
        <v>483</v>
      </c>
      <c r="B442" t="s">
        <v>25</v>
      </c>
      <c r="C442" t="s">
        <v>498</v>
      </c>
      <c r="E442" t="s">
        <v>498</v>
      </c>
      <c r="G442">
        <v>6.636574074074074E-4</v>
      </c>
      <c r="H442" t="b">
        <v>1</v>
      </c>
      <c r="I442" t="e">
        <f>G443&lt;HLOOKUP(B443,#REF!,IF('Time Sheet'!H443,3,2),FALSE)</f>
        <v>#REF!</v>
      </c>
    </row>
    <row r="443" spans="1:9" x14ac:dyDescent="0.25">
      <c r="A443" t="s">
        <v>483</v>
      </c>
      <c r="B443" t="s">
        <v>27</v>
      </c>
      <c r="C443" t="s">
        <v>499</v>
      </c>
      <c r="E443" t="s">
        <v>499</v>
      </c>
      <c r="G443">
        <v>7.8020833333333327E-4</v>
      </c>
      <c r="H443" t="b">
        <v>1</v>
      </c>
      <c r="I443" t="e">
        <f>G444&lt;HLOOKUP(B444,#REF!,IF('Time Sheet'!H444,3,2),FALSE)</f>
        <v>#REF!</v>
      </c>
    </row>
    <row r="444" spans="1:9" x14ac:dyDescent="0.25">
      <c r="A444" t="s">
        <v>483</v>
      </c>
      <c r="B444" t="s">
        <v>29</v>
      </c>
      <c r="C444" t="s">
        <v>500</v>
      </c>
      <c r="E444" t="s">
        <v>500</v>
      </c>
      <c r="G444">
        <v>1.4195601851851849E-3</v>
      </c>
      <c r="H444" t="b">
        <v>1</v>
      </c>
      <c r="I444" t="e">
        <f>G445&lt;HLOOKUP(B445,#REF!,IF('Time Sheet'!H445,3,2),FALSE)</f>
        <v>#REF!</v>
      </c>
    </row>
    <row r="445" spans="1:9" x14ac:dyDescent="0.25">
      <c r="A445" t="s">
        <v>483</v>
      </c>
      <c r="B445" t="s">
        <v>31</v>
      </c>
      <c r="C445" t="s">
        <v>501</v>
      </c>
      <c r="E445" t="s">
        <v>501</v>
      </c>
      <c r="G445">
        <v>1.6607638888888889E-3</v>
      </c>
      <c r="H445" t="b">
        <v>1</v>
      </c>
      <c r="I445" t="e">
        <f>G446&lt;HLOOKUP(B446,#REF!,IF('Time Sheet'!H446,3,2),FALSE)</f>
        <v>#REF!</v>
      </c>
    </row>
    <row r="446" spans="1:9" x14ac:dyDescent="0.25">
      <c r="A446" t="s">
        <v>483</v>
      </c>
      <c r="B446" t="s">
        <v>33</v>
      </c>
      <c r="C446" t="s">
        <v>502</v>
      </c>
      <c r="E446" t="s">
        <v>502</v>
      </c>
      <c r="G446">
        <v>3.5983796296296301E-4</v>
      </c>
      <c r="H446" t="b">
        <v>1</v>
      </c>
      <c r="I446" t="e">
        <f>G447&lt;HLOOKUP(B447,#REF!,IF('Time Sheet'!H447,3,2),FALSE)</f>
        <v>#REF!</v>
      </c>
    </row>
    <row r="447" spans="1:9" x14ac:dyDescent="0.25">
      <c r="A447" t="s">
        <v>483</v>
      </c>
      <c r="B447" t="s">
        <v>35</v>
      </c>
      <c r="C447" t="s">
        <v>503</v>
      </c>
      <c r="E447" t="s">
        <v>503</v>
      </c>
      <c r="G447">
        <v>4.1817129629629631E-4</v>
      </c>
      <c r="H447" t="b">
        <v>1</v>
      </c>
      <c r="I447" t="e">
        <f>G448&lt;HLOOKUP(B448,#REF!,IF('Time Sheet'!H448,3,2),FALSE)</f>
        <v>#REF!</v>
      </c>
    </row>
    <row r="448" spans="1:9" x14ac:dyDescent="0.25">
      <c r="A448" t="s">
        <v>483</v>
      </c>
      <c r="B448" t="s">
        <v>37</v>
      </c>
      <c r="C448" t="s">
        <v>504</v>
      </c>
      <c r="E448" t="s">
        <v>504</v>
      </c>
      <c r="G448">
        <v>7.4571759259259263E-4</v>
      </c>
      <c r="H448" t="b">
        <v>1</v>
      </c>
      <c r="I448" t="e">
        <f>G449&lt;HLOOKUP(B449,#REF!,IF('Time Sheet'!H449,3,2),FALSE)</f>
        <v>#REF!</v>
      </c>
    </row>
    <row r="449" spans="1:9" x14ac:dyDescent="0.25">
      <c r="A449" t="s">
        <v>483</v>
      </c>
      <c r="B449" t="s">
        <v>39</v>
      </c>
      <c r="C449" t="s">
        <v>505</v>
      </c>
      <c r="E449" t="s">
        <v>505</v>
      </c>
      <c r="G449">
        <v>8.6493055555555563E-4</v>
      </c>
      <c r="H449" t="b">
        <v>1</v>
      </c>
      <c r="I449" t="e">
        <f>G450&lt;HLOOKUP(B450,#REF!,IF('Time Sheet'!H450,3,2),FALSE)</f>
        <v>#REF!</v>
      </c>
    </row>
    <row r="450" spans="1:9" x14ac:dyDescent="0.25">
      <c r="A450" t="s">
        <v>483</v>
      </c>
      <c r="B450" t="s">
        <v>41</v>
      </c>
      <c r="C450" t="s">
        <v>506</v>
      </c>
      <c r="E450" t="s">
        <v>506</v>
      </c>
      <c r="G450">
        <v>1.7079861111111111E-3</v>
      </c>
      <c r="H450" t="b">
        <v>1</v>
      </c>
      <c r="I450" t="e">
        <f>G451&lt;HLOOKUP(B451,#REF!,IF('Time Sheet'!H451,3,2),FALSE)</f>
        <v>#REF!</v>
      </c>
    </row>
    <row r="451" spans="1:9" x14ac:dyDescent="0.25">
      <c r="A451" t="s">
        <v>483</v>
      </c>
      <c r="B451" t="s">
        <v>43</v>
      </c>
      <c r="C451" t="s">
        <v>507</v>
      </c>
      <c r="E451" t="s">
        <v>507</v>
      </c>
      <c r="G451">
        <v>1.916319444444444E-3</v>
      </c>
      <c r="H451" t="b">
        <v>1</v>
      </c>
      <c r="I451" t="e">
        <f>G452&lt;HLOOKUP(B452,#REF!,IF('Time Sheet'!H452,3,2),FALSE)</f>
        <v>#REF!</v>
      </c>
    </row>
    <row r="452" spans="1:9" x14ac:dyDescent="0.25">
      <c r="A452" t="s">
        <v>483</v>
      </c>
      <c r="B452" t="s">
        <v>45</v>
      </c>
      <c r="C452" t="s">
        <v>508</v>
      </c>
      <c r="E452" t="s">
        <v>508</v>
      </c>
      <c r="G452">
        <v>2.792824074074074E-4</v>
      </c>
      <c r="H452" t="b">
        <v>1</v>
      </c>
      <c r="I452" t="e">
        <f>G453&lt;HLOOKUP(B453,#REF!,IF('Time Sheet'!H453,3,2),FALSE)</f>
        <v>#REF!</v>
      </c>
    </row>
    <row r="453" spans="1:9" x14ac:dyDescent="0.25">
      <c r="A453" t="s">
        <v>483</v>
      </c>
      <c r="B453" t="s">
        <v>47</v>
      </c>
      <c r="C453" t="s">
        <v>509</v>
      </c>
      <c r="E453" t="s">
        <v>509</v>
      </c>
      <c r="G453">
        <v>3.1111111111111113E-4</v>
      </c>
      <c r="H453" t="b">
        <v>1</v>
      </c>
      <c r="I453" t="e">
        <f>G454&lt;HLOOKUP(B454,#REF!,IF('Time Sheet'!H454,3,2),FALSE)</f>
        <v>#REF!</v>
      </c>
    </row>
    <row r="454" spans="1:9" x14ac:dyDescent="0.25">
      <c r="A454" t="s">
        <v>483</v>
      </c>
      <c r="B454" t="s">
        <v>49</v>
      </c>
      <c r="C454" t="s">
        <v>510</v>
      </c>
      <c r="E454" t="s">
        <v>510</v>
      </c>
      <c r="G454">
        <v>6.0034722222222217E-4</v>
      </c>
      <c r="H454" t="b">
        <v>1</v>
      </c>
      <c r="I454" t="e">
        <f>G455&lt;HLOOKUP(B455,#REF!,IF('Time Sheet'!H455,3,2),FALSE)</f>
        <v>#REF!</v>
      </c>
    </row>
    <row r="455" spans="1:9" x14ac:dyDescent="0.25">
      <c r="A455" t="s">
        <v>483</v>
      </c>
      <c r="B455" t="s">
        <v>51</v>
      </c>
      <c r="C455" t="s">
        <v>511</v>
      </c>
      <c r="E455" t="s">
        <v>511</v>
      </c>
      <c r="G455">
        <v>6.6828703703703711E-4</v>
      </c>
      <c r="H455" t="b">
        <v>1</v>
      </c>
      <c r="I455" t="e">
        <f>G456&lt;HLOOKUP(B456,#REF!,IF('Time Sheet'!H456,3,2),FALSE)</f>
        <v>#REF!</v>
      </c>
    </row>
    <row r="456" spans="1:9" x14ac:dyDescent="0.25">
      <c r="A456" t="s">
        <v>483</v>
      </c>
      <c r="B456" t="s">
        <v>53</v>
      </c>
      <c r="C456" t="s">
        <v>512</v>
      </c>
      <c r="E456" t="s">
        <v>512</v>
      </c>
      <c r="G456">
        <v>1.3339120370370371E-3</v>
      </c>
      <c r="H456" t="b">
        <v>1</v>
      </c>
      <c r="I456" t="e">
        <f>G457&lt;HLOOKUP(B457,#REF!,IF('Time Sheet'!H457,3,2),FALSE)</f>
        <v>#REF!</v>
      </c>
    </row>
    <row r="457" spans="1:9" x14ac:dyDescent="0.25">
      <c r="A457" t="s">
        <v>483</v>
      </c>
      <c r="B457" t="s">
        <v>55</v>
      </c>
      <c r="C457" t="s">
        <v>513</v>
      </c>
      <c r="E457" t="s">
        <v>513</v>
      </c>
      <c r="G457">
        <v>1.518518518518518E-3</v>
      </c>
      <c r="H457" t="b">
        <v>1</v>
      </c>
      <c r="I457" t="e">
        <f>G458&lt;HLOOKUP(B458,#REF!,IF('Time Sheet'!H458,3,2),FALSE)</f>
        <v>#REF!</v>
      </c>
    </row>
    <row r="458" spans="1:9" x14ac:dyDescent="0.25">
      <c r="A458" t="s">
        <v>483</v>
      </c>
      <c r="B458" t="s">
        <v>57</v>
      </c>
      <c r="C458" t="s">
        <v>514</v>
      </c>
      <c r="E458" t="s">
        <v>514</v>
      </c>
      <c r="G458">
        <v>6.5196759259259255E-4</v>
      </c>
      <c r="H458" t="b">
        <v>1</v>
      </c>
      <c r="I458" t="e">
        <f>G459&lt;HLOOKUP(B459,#REF!,IF('Time Sheet'!H459,3,2),FALSE)</f>
        <v>#REF!</v>
      </c>
    </row>
    <row r="459" spans="1:9" x14ac:dyDescent="0.25">
      <c r="A459" t="s">
        <v>483</v>
      </c>
      <c r="B459" t="s">
        <v>59</v>
      </c>
      <c r="C459" t="s">
        <v>515</v>
      </c>
      <c r="E459" t="s">
        <v>515</v>
      </c>
      <c r="G459">
        <v>1.5077546296296299E-3</v>
      </c>
      <c r="H459" t="b">
        <v>1</v>
      </c>
      <c r="I459" t="e">
        <f>G460&lt;HLOOKUP(B460,#REF!,IF('Time Sheet'!H460,3,2),FALSE)</f>
        <v>#REF!</v>
      </c>
    </row>
    <row r="460" spans="1:9" x14ac:dyDescent="0.25">
      <c r="A460" t="s">
        <v>483</v>
      </c>
      <c r="B460" t="s">
        <v>61</v>
      </c>
      <c r="C460" t="s">
        <v>516</v>
      </c>
      <c r="E460" t="s">
        <v>516</v>
      </c>
      <c r="G460">
        <v>1.5884259259259261E-3</v>
      </c>
      <c r="H460" t="b">
        <v>1</v>
      </c>
      <c r="I460" t="e">
        <f>G461&lt;HLOOKUP(B461,#REF!,IF('Time Sheet'!H461,3,2),FALSE)</f>
        <v>#REF!</v>
      </c>
    </row>
    <row r="461" spans="1:9" x14ac:dyDescent="0.25">
      <c r="A461" t="s">
        <v>483</v>
      </c>
      <c r="B461" t="s">
        <v>63</v>
      </c>
      <c r="C461" t="s">
        <v>517</v>
      </c>
      <c r="E461" t="s">
        <v>517</v>
      </c>
      <c r="G461">
        <v>3.2020833333333341E-3</v>
      </c>
      <c r="H461" t="b">
        <v>1</v>
      </c>
      <c r="I461" t="e">
        <f>G462&lt;HLOOKUP(B462,#REF!,IF('Time Sheet'!H462,3,2),FALSE)</f>
        <v>#REF!</v>
      </c>
    </row>
    <row r="462" spans="1:9" x14ac:dyDescent="0.25">
      <c r="A462" t="s">
        <v>483</v>
      </c>
      <c r="B462" t="s">
        <v>65</v>
      </c>
      <c r="C462" t="s">
        <v>518</v>
      </c>
      <c r="E462" t="s">
        <v>518</v>
      </c>
      <c r="G462">
        <v>3.4321759259259262E-3</v>
      </c>
      <c r="H462" t="b">
        <v>1</v>
      </c>
      <c r="I462" t="e">
        <f>G463&lt;HLOOKUP(B463,#REF!,IF('Time Sheet'!H463,3,2),FALSE)</f>
        <v>#REF!</v>
      </c>
    </row>
    <row r="463" spans="1:9" x14ac:dyDescent="0.25">
      <c r="A463" t="s">
        <v>519</v>
      </c>
      <c r="B463" t="s">
        <v>68</v>
      </c>
      <c r="C463" t="s">
        <v>520</v>
      </c>
      <c r="E463" t="s">
        <v>520</v>
      </c>
      <c r="G463">
        <v>2.2939814814814809E-4</v>
      </c>
      <c r="H463" t="b">
        <v>1</v>
      </c>
      <c r="I463" t="e">
        <f>G464&lt;HLOOKUP(B464,#REF!,IF('Time Sheet'!H464,3,2),FALSE)</f>
        <v>#REF!</v>
      </c>
    </row>
    <row r="464" spans="1:9" x14ac:dyDescent="0.25">
      <c r="A464" t="s">
        <v>519</v>
      </c>
      <c r="B464" t="s">
        <v>1</v>
      </c>
      <c r="C464" t="s">
        <v>521</v>
      </c>
      <c r="E464" t="s">
        <v>521</v>
      </c>
      <c r="G464">
        <v>2.8622685185185191E-4</v>
      </c>
      <c r="H464" t="b">
        <v>1</v>
      </c>
      <c r="I464" t="e">
        <f>G465&lt;HLOOKUP(B465,#REF!,IF('Time Sheet'!H465,3,2),FALSE)</f>
        <v>#REF!</v>
      </c>
    </row>
    <row r="465" spans="1:9" x14ac:dyDescent="0.25">
      <c r="A465" t="s">
        <v>519</v>
      </c>
      <c r="B465" t="s">
        <v>3</v>
      </c>
      <c r="C465" t="s">
        <v>522</v>
      </c>
      <c r="E465" t="s">
        <v>522</v>
      </c>
      <c r="G465">
        <v>3.1932870370370372E-4</v>
      </c>
      <c r="H465" t="b">
        <v>1</v>
      </c>
      <c r="I465" t="e">
        <f>G466&lt;HLOOKUP(B466,#REF!,IF('Time Sheet'!H466,3,2),FALSE)</f>
        <v>#REF!</v>
      </c>
    </row>
    <row r="466" spans="1:9" x14ac:dyDescent="0.25">
      <c r="A466" t="s">
        <v>519</v>
      </c>
      <c r="B466" t="s">
        <v>5</v>
      </c>
      <c r="C466" t="s">
        <v>523</v>
      </c>
      <c r="E466" t="s">
        <v>523</v>
      </c>
      <c r="G466">
        <v>5.9687499999999997E-4</v>
      </c>
      <c r="H466" t="b">
        <v>1</v>
      </c>
      <c r="I466" t="e">
        <f>G467&lt;HLOOKUP(B467,#REF!,IF('Time Sheet'!H467,3,2),FALSE)</f>
        <v>#REF!</v>
      </c>
    </row>
    <row r="467" spans="1:9" x14ac:dyDescent="0.25">
      <c r="A467" t="s">
        <v>519</v>
      </c>
      <c r="B467" t="s">
        <v>7</v>
      </c>
      <c r="C467" t="s">
        <v>511</v>
      </c>
      <c r="E467" t="s">
        <v>511</v>
      </c>
      <c r="G467">
        <v>6.6828703703703711E-4</v>
      </c>
      <c r="H467" t="b">
        <v>1</v>
      </c>
      <c r="I467" t="e">
        <f>G468&lt;HLOOKUP(B468,#REF!,IF('Time Sheet'!H468,3,2),FALSE)</f>
        <v>#REF!</v>
      </c>
    </row>
    <row r="468" spans="1:9" x14ac:dyDescent="0.25">
      <c r="A468" t="s">
        <v>519</v>
      </c>
      <c r="B468" t="s">
        <v>9</v>
      </c>
      <c r="C468" t="s">
        <v>524</v>
      </c>
      <c r="E468" t="s">
        <v>524</v>
      </c>
      <c r="G468">
        <v>1.275347222222222E-3</v>
      </c>
      <c r="H468" t="b">
        <v>1</v>
      </c>
      <c r="I468" t="e">
        <f>G469&lt;HLOOKUP(B469,#REF!,IF('Time Sheet'!H469,3,2),FALSE)</f>
        <v>#REF!</v>
      </c>
    </row>
    <row r="469" spans="1:9" x14ac:dyDescent="0.25">
      <c r="A469" t="s">
        <v>519</v>
      </c>
      <c r="B469" t="s">
        <v>11</v>
      </c>
      <c r="C469" t="s">
        <v>525</v>
      </c>
      <c r="E469" t="s">
        <v>525</v>
      </c>
      <c r="G469">
        <v>1.446180555555556E-3</v>
      </c>
      <c r="H469" t="b">
        <v>1</v>
      </c>
      <c r="I469" t="e">
        <f>G470&lt;HLOOKUP(B470,#REF!,IF('Time Sheet'!H470,3,2),FALSE)</f>
        <v>#REF!</v>
      </c>
    </row>
    <row r="470" spans="1:9" x14ac:dyDescent="0.25">
      <c r="A470" t="s">
        <v>519</v>
      </c>
      <c r="B470" t="s">
        <v>13</v>
      </c>
      <c r="C470" t="s">
        <v>526</v>
      </c>
      <c r="E470" t="s">
        <v>526</v>
      </c>
      <c r="G470">
        <v>3.053703703703703E-3</v>
      </c>
      <c r="H470" t="b">
        <v>1</v>
      </c>
      <c r="I470" t="e">
        <f>G471&lt;HLOOKUP(B471,#REF!,IF('Time Sheet'!H471,3,2),FALSE)</f>
        <v>#REF!</v>
      </c>
    </row>
    <row r="471" spans="1:9" x14ac:dyDescent="0.25">
      <c r="A471" t="s">
        <v>519</v>
      </c>
      <c r="B471" t="s">
        <v>15</v>
      </c>
      <c r="C471" t="s">
        <v>527</v>
      </c>
      <c r="E471" t="s">
        <v>527</v>
      </c>
      <c r="G471">
        <v>3.3730324074074071E-3</v>
      </c>
      <c r="H471" t="b">
        <v>1</v>
      </c>
      <c r="I471" t="e">
        <f>G472&lt;HLOOKUP(B472,#REF!,IF('Time Sheet'!H472,3,2),FALSE)</f>
        <v>#REF!</v>
      </c>
    </row>
    <row r="472" spans="1:9" x14ac:dyDescent="0.25">
      <c r="A472" t="s">
        <v>519</v>
      </c>
      <c r="B472" t="s">
        <v>78</v>
      </c>
      <c r="C472" t="s">
        <v>528</v>
      </c>
      <c r="E472" t="s">
        <v>528</v>
      </c>
      <c r="G472">
        <v>6.3184027777777778E-3</v>
      </c>
      <c r="H472" t="b">
        <v>1</v>
      </c>
      <c r="I472" t="e">
        <f>G473&lt;HLOOKUP(B473,#REF!,IF('Time Sheet'!H473,3,2),FALSE)</f>
        <v>#REF!</v>
      </c>
    </row>
    <row r="473" spans="1:9" x14ac:dyDescent="0.25">
      <c r="A473" t="s">
        <v>519</v>
      </c>
      <c r="B473" t="s">
        <v>17</v>
      </c>
      <c r="C473" t="s">
        <v>529</v>
      </c>
      <c r="E473" t="s">
        <v>529</v>
      </c>
      <c r="G473">
        <v>7.1168981481481482E-3</v>
      </c>
      <c r="H473" t="b">
        <v>1</v>
      </c>
      <c r="I473" t="e">
        <f>G474&lt;HLOOKUP(B474,#REF!,IF('Time Sheet'!H474,3,2),FALSE)</f>
        <v>#REF!</v>
      </c>
    </row>
    <row r="474" spans="1:9" x14ac:dyDescent="0.25">
      <c r="A474" t="s">
        <v>519</v>
      </c>
      <c r="B474" t="s">
        <v>81</v>
      </c>
      <c r="C474" t="s">
        <v>530</v>
      </c>
      <c r="E474" t="s">
        <v>530</v>
      </c>
      <c r="G474">
        <v>1.215277777777778E-2</v>
      </c>
      <c r="H474" t="b">
        <v>1</v>
      </c>
      <c r="I474" t="e">
        <f>G475&lt;HLOOKUP(B475,#REF!,IF('Time Sheet'!H475,3,2),FALSE)</f>
        <v>#REF!</v>
      </c>
    </row>
    <row r="475" spans="1:9" x14ac:dyDescent="0.25">
      <c r="A475" t="s">
        <v>519</v>
      </c>
      <c r="B475" t="s">
        <v>19</v>
      </c>
      <c r="C475" t="s">
        <v>531</v>
      </c>
      <c r="E475" t="s">
        <v>531</v>
      </c>
      <c r="G475">
        <v>1.192094907407408E-2</v>
      </c>
      <c r="H475" t="b">
        <v>1</v>
      </c>
      <c r="I475" t="e">
        <f>G476&lt;HLOOKUP(B476,#REF!,IF('Time Sheet'!H476,3,2),FALSE)</f>
        <v>#REF!</v>
      </c>
    </row>
    <row r="476" spans="1:9" x14ac:dyDescent="0.25">
      <c r="A476" t="s">
        <v>519</v>
      </c>
      <c r="B476" t="s">
        <v>84</v>
      </c>
      <c r="C476" t="s">
        <v>532</v>
      </c>
      <c r="E476" t="s">
        <v>532</v>
      </c>
      <c r="G476">
        <v>3.1481481481481481E-4</v>
      </c>
      <c r="H476" t="b">
        <v>1</v>
      </c>
      <c r="I476" t="e">
        <f>G477&lt;HLOOKUP(B477,#REF!,IF('Time Sheet'!H477,3,2),FALSE)</f>
        <v>#REF!</v>
      </c>
    </row>
    <row r="477" spans="1:9" x14ac:dyDescent="0.25">
      <c r="A477" t="s">
        <v>519</v>
      </c>
      <c r="B477" t="s">
        <v>21</v>
      </c>
      <c r="C477" t="s">
        <v>533</v>
      </c>
      <c r="E477" t="s">
        <v>533</v>
      </c>
      <c r="G477">
        <v>3.3171296296296302E-4</v>
      </c>
      <c r="H477" t="b">
        <v>1</v>
      </c>
      <c r="I477" t="e">
        <f>G478&lt;HLOOKUP(B478,#REF!,IF('Time Sheet'!H478,3,2),FALSE)</f>
        <v>#REF!</v>
      </c>
    </row>
    <row r="478" spans="1:9" x14ac:dyDescent="0.25">
      <c r="A478" t="s">
        <v>519</v>
      </c>
      <c r="B478" t="s">
        <v>23</v>
      </c>
      <c r="C478" t="s">
        <v>534</v>
      </c>
      <c r="E478" t="s">
        <v>534</v>
      </c>
      <c r="G478">
        <v>3.8831018518518522E-4</v>
      </c>
      <c r="H478" t="b">
        <v>1</v>
      </c>
      <c r="I478" t="e">
        <f>G479&lt;HLOOKUP(B479,#REF!,IF('Time Sheet'!H479,3,2),FALSE)</f>
        <v>#REF!</v>
      </c>
    </row>
    <row r="479" spans="1:9" x14ac:dyDescent="0.25">
      <c r="A479" t="s">
        <v>519</v>
      </c>
      <c r="B479" t="s">
        <v>25</v>
      </c>
      <c r="C479" t="s">
        <v>535</v>
      </c>
      <c r="E479" t="s">
        <v>535</v>
      </c>
      <c r="G479">
        <v>6.7268518518518513E-4</v>
      </c>
      <c r="H479" t="b">
        <v>1</v>
      </c>
      <c r="I479" t="e">
        <f>G480&lt;HLOOKUP(B480,#REF!,IF('Time Sheet'!H480,3,2),FALSE)</f>
        <v>#REF!</v>
      </c>
    </row>
    <row r="480" spans="1:9" x14ac:dyDescent="0.25">
      <c r="A480" t="s">
        <v>519</v>
      </c>
      <c r="B480" t="s">
        <v>27</v>
      </c>
      <c r="C480" t="s">
        <v>536</v>
      </c>
      <c r="E480" t="s">
        <v>536</v>
      </c>
      <c r="G480">
        <v>7.9548611111111118E-4</v>
      </c>
      <c r="H480" t="b">
        <v>1</v>
      </c>
      <c r="I480" t="e">
        <f>G481&lt;HLOOKUP(B481,#REF!,IF('Time Sheet'!H481,3,2),FALSE)</f>
        <v>#REF!</v>
      </c>
    </row>
    <row r="481" spans="1:9" x14ac:dyDescent="0.25">
      <c r="A481" t="s">
        <v>519</v>
      </c>
      <c r="B481" t="s">
        <v>29</v>
      </c>
      <c r="C481" t="s">
        <v>537</v>
      </c>
      <c r="E481" t="s">
        <v>537</v>
      </c>
      <c r="G481">
        <v>1.449189814814815E-3</v>
      </c>
      <c r="H481" t="b">
        <v>1</v>
      </c>
      <c r="I481" t="e">
        <f>G482&lt;HLOOKUP(B482,#REF!,IF('Time Sheet'!H482,3,2),FALSE)</f>
        <v>#REF!</v>
      </c>
    </row>
    <row r="482" spans="1:9" x14ac:dyDescent="0.25">
      <c r="A482" t="s">
        <v>519</v>
      </c>
      <c r="B482" t="s">
        <v>31</v>
      </c>
      <c r="C482" t="s">
        <v>538</v>
      </c>
      <c r="E482" t="s">
        <v>538</v>
      </c>
      <c r="G482">
        <v>1.6803240740740741E-3</v>
      </c>
      <c r="H482" t="b">
        <v>1</v>
      </c>
      <c r="I482" t="e">
        <f>G483&lt;HLOOKUP(B483,#REF!,IF('Time Sheet'!H483,3,2),FALSE)</f>
        <v>#REF!</v>
      </c>
    </row>
    <row r="483" spans="1:9" x14ac:dyDescent="0.25">
      <c r="A483" t="s">
        <v>519</v>
      </c>
      <c r="B483" t="s">
        <v>92</v>
      </c>
      <c r="C483" t="s">
        <v>539</v>
      </c>
      <c r="E483" t="s">
        <v>539</v>
      </c>
      <c r="G483">
        <v>2.9062499999999998E-4</v>
      </c>
      <c r="H483" t="b">
        <v>1</v>
      </c>
      <c r="I483" t="e">
        <f>G484&lt;HLOOKUP(B484,#REF!,IF('Time Sheet'!H484,3,2),FALSE)</f>
        <v>#REF!</v>
      </c>
    </row>
    <row r="484" spans="1:9" x14ac:dyDescent="0.25">
      <c r="A484" t="s">
        <v>519</v>
      </c>
      <c r="B484" t="s">
        <v>33</v>
      </c>
      <c r="C484" t="s">
        <v>540</v>
      </c>
      <c r="E484" t="s">
        <v>540</v>
      </c>
      <c r="G484">
        <v>3.4976851851851852E-4</v>
      </c>
      <c r="H484" t="b">
        <v>1</v>
      </c>
      <c r="I484" t="e">
        <f>G485&lt;HLOOKUP(B485,#REF!,IF('Time Sheet'!H485,3,2),FALSE)</f>
        <v>#REF!</v>
      </c>
    </row>
    <row r="485" spans="1:9" x14ac:dyDescent="0.25">
      <c r="A485" t="s">
        <v>519</v>
      </c>
      <c r="B485" t="s">
        <v>35</v>
      </c>
      <c r="C485" t="s">
        <v>541</v>
      </c>
      <c r="E485" t="s">
        <v>541</v>
      </c>
      <c r="G485">
        <v>4.1319444444444449E-4</v>
      </c>
      <c r="H485" t="b">
        <v>1</v>
      </c>
      <c r="I485" t="e">
        <f>G486&lt;HLOOKUP(B486,#REF!,IF('Time Sheet'!H486,3,2),FALSE)</f>
        <v>#REF!</v>
      </c>
    </row>
    <row r="486" spans="1:9" x14ac:dyDescent="0.25">
      <c r="A486" t="s">
        <v>519</v>
      </c>
      <c r="B486" t="s">
        <v>37</v>
      </c>
      <c r="C486" t="s">
        <v>542</v>
      </c>
      <c r="E486" t="s">
        <v>542</v>
      </c>
      <c r="G486">
        <v>7.372685185185185E-4</v>
      </c>
      <c r="H486" t="b">
        <v>1</v>
      </c>
      <c r="I486" t="e">
        <f>G487&lt;HLOOKUP(B487,#REF!,IF('Time Sheet'!H487,3,2),FALSE)</f>
        <v>#REF!</v>
      </c>
    </row>
    <row r="487" spans="1:9" x14ac:dyDescent="0.25">
      <c r="A487" t="s">
        <v>519</v>
      </c>
      <c r="B487" t="s">
        <v>39</v>
      </c>
      <c r="C487" t="s">
        <v>543</v>
      </c>
      <c r="E487" t="s">
        <v>543</v>
      </c>
      <c r="G487">
        <v>8.7453703703703706E-4</v>
      </c>
      <c r="H487" t="b">
        <v>1</v>
      </c>
      <c r="I487" t="e">
        <f>G488&lt;HLOOKUP(B488,#REF!,IF('Time Sheet'!H488,3,2),FALSE)</f>
        <v>#REF!</v>
      </c>
    </row>
    <row r="488" spans="1:9" x14ac:dyDescent="0.25">
      <c r="A488" t="s">
        <v>519</v>
      </c>
      <c r="B488" t="s">
        <v>41</v>
      </c>
      <c r="C488" t="s">
        <v>544</v>
      </c>
      <c r="E488" t="s">
        <v>544</v>
      </c>
      <c r="G488">
        <v>1.580787037037037E-3</v>
      </c>
      <c r="H488" t="b">
        <v>1</v>
      </c>
      <c r="I488" t="e">
        <f>G489&lt;HLOOKUP(B489,#REF!,IF('Time Sheet'!H489,3,2),FALSE)</f>
        <v>#REF!</v>
      </c>
    </row>
    <row r="489" spans="1:9" x14ac:dyDescent="0.25">
      <c r="A489" t="s">
        <v>519</v>
      </c>
      <c r="B489" t="s">
        <v>43</v>
      </c>
      <c r="C489" t="s">
        <v>545</v>
      </c>
      <c r="E489" t="s">
        <v>545</v>
      </c>
      <c r="G489">
        <v>1.8996527777777781E-3</v>
      </c>
      <c r="H489" t="b">
        <v>1</v>
      </c>
      <c r="I489" t="e">
        <f>G490&lt;HLOOKUP(B490,#REF!,IF('Time Sheet'!H490,3,2),FALSE)</f>
        <v>#REF!</v>
      </c>
    </row>
    <row r="490" spans="1:9" x14ac:dyDescent="0.25">
      <c r="A490" t="s">
        <v>519</v>
      </c>
      <c r="B490" t="s">
        <v>45</v>
      </c>
      <c r="C490" t="s">
        <v>546</v>
      </c>
      <c r="E490" t="s">
        <v>546</v>
      </c>
      <c r="G490">
        <v>3.2916666666666668E-4</v>
      </c>
      <c r="H490" t="b">
        <v>1</v>
      </c>
      <c r="I490" t="e">
        <f>G491&lt;HLOOKUP(B491,#REF!,IF('Time Sheet'!H491,3,2),FALSE)</f>
        <v>#REF!</v>
      </c>
    </row>
    <row r="491" spans="1:9" x14ac:dyDescent="0.25">
      <c r="A491" t="s">
        <v>519</v>
      </c>
      <c r="B491" t="s">
        <v>47</v>
      </c>
      <c r="C491" t="s">
        <v>547</v>
      </c>
      <c r="E491" t="s">
        <v>547</v>
      </c>
      <c r="G491">
        <v>3.6134259259259257E-4</v>
      </c>
      <c r="H491" t="b">
        <v>1</v>
      </c>
      <c r="I491" t="e">
        <f>G492&lt;HLOOKUP(B492,#REF!,IF('Time Sheet'!H492,3,2),FALSE)</f>
        <v>#REF!</v>
      </c>
    </row>
    <row r="492" spans="1:9" x14ac:dyDescent="0.25">
      <c r="A492" t="s">
        <v>519</v>
      </c>
      <c r="B492" t="s">
        <v>49</v>
      </c>
      <c r="C492" t="s">
        <v>548</v>
      </c>
      <c r="E492" t="s">
        <v>548</v>
      </c>
      <c r="G492">
        <v>6.9918981481481481E-4</v>
      </c>
      <c r="H492" t="b">
        <v>1</v>
      </c>
      <c r="I492" t="e">
        <f>G493&lt;HLOOKUP(B493,#REF!,IF('Time Sheet'!H493,3,2),FALSE)</f>
        <v>#REF!</v>
      </c>
    </row>
    <row r="493" spans="1:9" x14ac:dyDescent="0.25">
      <c r="A493" t="s">
        <v>519</v>
      </c>
      <c r="B493" t="s">
        <v>51</v>
      </c>
      <c r="C493" t="s">
        <v>549</v>
      </c>
      <c r="E493" t="s">
        <v>549</v>
      </c>
      <c r="G493">
        <v>8.5208333333333338E-4</v>
      </c>
      <c r="H493" t="b">
        <v>1</v>
      </c>
      <c r="I493" t="e">
        <f>G494&lt;HLOOKUP(B494,#REF!,IF('Time Sheet'!H494,3,2),FALSE)</f>
        <v>#REF!</v>
      </c>
    </row>
    <row r="494" spans="1:9" x14ac:dyDescent="0.25">
      <c r="A494" t="s">
        <v>519</v>
      </c>
      <c r="B494" t="s">
        <v>53</v>
      </c>
      <c r="C494" t="s">
        <v>550</v>
      </c>
      <c r="E494" t="s">
        <v>550</v>
      </c>
      <c r="G494">
        <v>1.5810185185185181E-3</v>
      </c>
      <c r="H494" t="b">
        <v>1</v>
      </c>
      <c r="I494" t="e">
        <f>G495&lt;HLOOKUP(B495,#REF!,IF('Time Sheet'!H495,3,2),FALSE)</f>
        <v>#REF!</v>
      </c>
    </row>
    <row r="495" spans="1:9" x14ac:dyDescent="0.25">
      <c r="A495" t="s">
        <v>519</v>
      </c>
      <c r="B495" t="s">
        <v>55</v>
      </c>
      <c r="C495" t="s">
        <v>551</v>
      </c>
      <c r="E495" t="s">
        <v>551</v>
      </c>
      <c r="G495">
        <v>1.872106481481482E-3</v>
      </c>
      <c r="H495" t="b">
        <v>1</v>
      </c>
      <c r="I495" t="e">
        <f>G496&lt;HLOOKUP(B496,#REF!,IF('Time Sheet'!H496,3,2),FALSE)</f>
        <v>#REF!</v>
      </c>
    </row>
    <row r="496" spans="1:9" x14ac:dyDescent="0.25">
      <c r="A496" t="s">
        <v>519</v>
      </c>
      <c r="B496" t="s">
        <v>57</v>
      </c>
      <c r="C496" t="s">
        <v>552</v>
      </c>
      <c r="E496" t="s">
        <v>552</v>
      </c>
      <c r="G496">
        <v>7.1666666666666667E-4</v>
      </c>
      <c r="H496" t="b">
        <v>1</v>
      </c>
      <c r="I496" t="e">
        <f>G497&lt;HLOOKUP(B497,#REF!,IF('Time Sheet'!H497,3,2),FALSE)</f>
        <v>#REF!</v>
      </c>
    </row>
    <row r="497" spans="1:9" x14ac:dyDescent="0.25">
      <c r="A497" t="s">
        <v>519</v>
      </c>
      <c r="B497" t="s">
        <v>59</v>
      </c>
      <c r="C497" t="s">
        <v>553</v>
      </c>
      <c r="E497" t="s">
        <v>553</v>
      </c>
      <c r="G497">
        <v>1.4454861111111109E-3</v>
      </c>
      <c r="H497" t="b">
        <v>1</v>
      </c>
      <c r="I497" t="e">
        <f>G498&lt;HLOOKUP(B498,#REF!,IF('Time Sheet'!H498,3,2),FALSE)</f>
        <v>#REF!</v>
      </c>
    </row>
    <row r="498" spans="1:9" x14ac:dyDescent="0.25">
      <c r="A498" t="s">
        <v>519</v>
      </c>
      <c r="B498" t="s">
        <v>61</v>
      </c>
      <c r="C498" t="s">
        <v>554</v>
      </c>
      <c r="E498" t="s">
        <v>554</v>
      </c>
      <c r="G498">
        <v>1.6456018518518521E-3</v>
      </c>
      <c r="H498" t="b">
        <v>1</v>
      </c>
      <c r="I498" t="e">
        <f>G499&lt;HLOOKUP(B499,#REF!,IF('Time Sheet'!H499,3,2),FALSE)</f>
        <v>#REF!</v>
      </c>
    </row>
    <row r="499" spans="1:9" x14ac:dyDescent="0.25">
      <c r="A499" t="s">
        <v>519</v>
      </c>
      <c r="B499" t="s">
        <v>63</v>
      </c>
      <c r="C499" t="s">
        <v>555</v>
      </c>
      <c r="E499" t="s">
        <v>555</v>
      </c>
      <c r="G499">
        <v>3.0409722222222218E-3</v>
      </c>
      <c r="H499" t="b">
        <v>1</v>
      </c>
      <c r="I499" t="e">
        <f>G500&lt;HLOOKUP(B500,#REF!,IF('Time Sheet'!H500,3,2),FALSE)</f>
        <v>#REF!</v>
      </c>
    </row>
    <row r="500" spans="1:9" x14ac:dyDescent="0.25">
      <c r="A500" t="s">
        <v>519</v>
      </c>
      <c r="B500" t="s">
        <v>65</v>
      </c>
      <c r="C500" t="s">
        <v>556</v>
      </c>
      <c r="E500" t="s">
        <v>556</v>
      </c>
      <c r="G500">
        <v>3.5848379629629628E-3</v>
      </c>
      <c r="H500" t="b">
        <v>1</v>
      </c>
      <c r="I500" t="e">
        <f>G501&lt;HLOOKUP(B501,#REF!,IF('Time Sheet'!H501,3,2),FALSE)</f>
        <v>#REF!</v>
      </c>
    </row>
    <row r="501" spans="1:9" x14ac:dyDescent="0.25">
      <c r="A501" t="s">
        <v>557</v>
      </c>
      <c r="B501" t="s">
        <v>1</v>
      </c>
      <c r="C501" t="s">
        <v>558</v>
      </c>
      <c r="E501" t="s">
        <v>558</v>
      </c>
      <c r="G501">
        <v>2.6828703703703699E-4</v>
      </c>
      <c r="H501" t="b">
        <v>1</v>
      </c>
      <c r="I501" t="e">
        <f>G502&lt;HLOOKUP(B502,#REF!,IF('Time Sheet'!H502,3,2),FALSE)</f>
        <v>#REF!</v>
      </c>
    </row>
    <row r="502" spans="1:9" x14ac:dyDescent="0.25">
      <c r="A502" t="s">
        <v>557</v>
      </c>
      <c r="B502" t="s">
        <v>559</v>
      </c>
      <c r="C502" t="s">
        <v>560</v>
      </c>
      <c r="E502" t="s">
        <v>560</v>
      </c>
      <c r="G502">
        <v>3.6319444444444442E-4</v>
      </c>
      <c r="H502" t="b">
        <v>1</v>
      </c>
      <c r="I502" t="e">
        <f>G503&lt;HLOOKUP(B503,#REF!,IF('Time Sheet'!H503,3,2),FALSE)</f>
        <v>#REF!</v>
      </c>
    </row>
    <row r="503" spans="1:9" x14ac:dyDescent="0.25">
      <c r="A503" t="s">
        <v>557</v>
      </c>
      <c r="B503" t="s">
        <v>3</v>
      </c>
      <c r="C503" t="s">
        <v>561</v>
      </c>
      <c r="E503" t="s">
        <v>561</v>
      </c>
      <c r="G503">
        <v>3.0763888888888892E-4</v>
      </c>
      <c r="H503" t="b">
        <v>1</v>
      </c>
      <c r="I503" t="e">
        <f>G504&lt;HLOOKUP(B504,#REF!,IF('Time Sheet'!H504,3,2),FALSE)</f>
        <v>#REF!</v>
      </c>
    </row>
    <row r="504" spans="1:9" x14ac:dyDescent="0.25">
      <c r="A504" t="s">
        <v>557</v>
      </c>
      <c r="B504" t="s">
        <v>5</v>
      </c>
      <c r="C504" t="s">
        <v>562</v>
      </c>
      <c r="E504" t="s">
        <v>562</v>
      </c>
      <c r="G504">
        <v>5.7557870370370369E-4</v>
      </c>
      <c r="H504" t="b">
        <v>1</v>
      </c>
      <c r="I504" t="e">
        <f>G505&lt;HLOOKUP(B505,#REF!,IF('Time Sheet'!H505,3,2),FALSE)</f>
        <v>#REF!</v>
      </c>
    </row>
    <row r="505" spans="1:9" x14ac:dyDescent="0.25">
      <c r="A505" t="s">
        <v>557</v>
      </c>
      <c r="B505" t="s">
        <v>117</v>
      </c>
      <c r="C505" t="s">
        <v>563</v>
      </c>
      <c r="E505" t="s">
        <v>563</v>
      </c>
      <c r="G505">
        <v>7.7662037037037033E-4</v>
      </c>
      <c r="H505" t="b">
        <v>1</v>
      </c>
      <c r="I505" t="e">
        <f>G506&lt;HLOOKUP(B506,#REF!,IF('Time Sheet'!H506,3,2),FALSE)</f>
        <v>#REF!</v>
      </c>
    </row>
    <row r="506" spans="1:9" x14ac:dyDescent="0.25">
      <c r="A506" t="s">
        <v>557</v>
      </c>
      <c r="B506" t="s">
        <v>7</v>
      </c>
      <c r="C506" t="s">
        <v>564</v>
      </c>
      <c r="E506" t="s">
        <v>564</v>
      </c>
      <c r="G506">
        <v>6.5937500000000002E-4</v>
      </c>
      <c r="H506" t="b">
        <v>1</v>
      </c>
      <c r="I506" t="e">
        <f>G507&lt;HLOOKUP(B507,#REF!,IF('Time Sheet'!H507,3,2),FALSE)</f>
        <v>#REF!</v>
      </c>
    </row>
    <row r="507" spans="1:9" x14ac:dyDescent="0.25">
      <c r="A507" t="s">
        <v>557</v>
      </c>
      <c r="B507" t="s">
        <v>9</v>
      </c>
      <c r="C507" t="s">
        <v>161</v>
      </c>
      <c r="E507" t="s">
        <v>161</v>
      </c>
      <c r="G507">
        <v>1.2270833333333331E-3</v>
      </c>
      <c r="H507" t="b">
        <v>1</v>
      </c>
      <c r="I507" t="e">
        <f>G508&lt;HLOOKUP(B508,#REF!,IF('Time Sheet'!H508,3,2),FALSE)</f>
        <v>#REF!</v>
      </c>
    </row>
    <row r="508" spans="1:9" x14ac:dyDescent="0.25">
      <c r="A508" t="s">
        <v>557</v>
      </c>
      <c r="B508" t="s">
        <v>11</v>
      </c>
      <c r="C508" t="s">
        <v>565</v>
      </c>
      <c r="E508" t="s">
        <v>565</v>
      </c>
      <c r="G508">
        <v>1.415162037037037E-3</v>
      </c>
      <c r="H508" t="b">
        <v>1</v>
      </c>
      <c r="I508" t="e">
        <f>G509&lt;HLOOKUP(B509,#REF!,IF('Time Sheet'!H509,3,2),FALSE)</f>
        <v>#REF!</v>
      </c>
    </row>
    <row r="509" spans="1:9" x14ac:dyDescent="0.25">
      <c r="A509" t="s">
        <v>557</v>
      </c>
      <c r="B509" t="s">
        <v>410</v>
      </c>
      <c r="C509" t="s">
        <v>566</v>
      </c>
      <c r="E509" t="s">
        <v>566</v>
      </c>
      <c r="G509">
        <v>3.7379629629629629E-3</v>
      </c>
      <c r="H509" t="b">
        <v>1</v>
      </c>
      <c r="I509" t="e">
        <f>G510&lt;HLOOKUP(B510,#REF!,IF('Time Sheet'!H510,3,2),FALSE)</f>
        <v>#REF!</v>
      </c>
    </row>
    <row r="510" spans="1:9" x14ac:dyDescent="0.25">
      <c r="A510" t="s">
        <v>557</v>
      </c>
      <c r="B510" t="s">
        <v>13</v>
      </c>
      <c r="C510" t="s">
        <v>567</v>
      </c>
      <c r="E510" t="s">
        <v>567</v>
      </c>
      <c r="G510">
        <v>3.081018518518519E-3</v>
      </c>
      <c r="H510" t="b">
        <v>1</v>
      </c>
      <c r="I510" t="e">
        <f>G511&lt;HLOOKUP(B511,#REF!,IF('Time Sheet'!H511,3,2),FALSE)</f>
        <v>#REF!</v>
      </c>
    </row>
    <row r="511" spans="1:9" x14ac:dyDescent="0.25">
      <c r="A511" t="s">
        <v>557</v>
      </c>
      <c r="B511" t="s">
        <v>15</v>
      </c>
      <c r="C511" t="s">
        <v>568</v>
      </c>
      <c r="E511" t="s">
        <v>568</v>
      </c>
      <c r="G511">
        <v>3.4123842592592591E-3</v>
      </c>
      <c r="H511" t="b">
        <v>1</v>
      </c>
      <c r="I511" t="e">
        <f>G512&lt;HLOOKUP(B512,#REF!,IF('Time Sheet'!H512,3,2),FALSE)</f>
        <v>#REF!</v>
      </c>
    </row>
    <row r="512" spans="1:9" x14ac:dyDescent="0.25">
      <c r="A512" t="s">
        <v>557</v>
      </c>
      <c r="B512" t="s">
        <v>78</v>
      </c>
      <c r="C512" t="s">
        <v>569</v>
      </c>
      <c r="E512" t="s">
        <v>569</v>
      </c>
      <c r="G512">
        <v>6.351736111111111E-3</v>
      </c>
      <c r="H512" t="b">
        <v>1</v>
      </c>
      <c r="I512" t="e">
        <f>G513&lt;HLOOKUP(B513,#REF!,IF('Time Sheet'!H513,3,2),FALSE)</f>
        <v>#REF!</v>
      </c>
    </row>
    <row r="513" spans="1:9" x14ac:dyDescent="0.25">
      <c r="A513" t="s">
        <v>557</v>
      </c>
      <c r="B513" t="s">
        <v>17</v>
      </c>
      <c r="C513" t="s">
        <v>570</v>
      </c>
      <c r="E513" t="s">
        <v>570</v>
      </c>
      <c r="G513">
        <v>7.1149305555555558E-3</v>
      </c>
      <c r="H513" t="b">
        <v>1</v>
      </c>
      <c r="I513" t="e">
        <f>G514&lt;HLOOKUP(B514,#REF!,IF('Time Sheet'!H514,3,2),FALSE)</f>
        <v>#REF!</v>
      </c>
    </row>
    <row r="514" spans="1:9" x14ac:dyDescent="0.25">
      <c r="A514" t="s">
        <v>557</v>
      </c>
      <c r="B514" t="s">
        <v>81</v>
      </c>
      <c r="C514" t="s">
        <v>571</v>
      </c>
      <c r="E514" t="s">
        <v>571</v>
      </c>
      <c r="G514">
        <v>1.3938310185185191E-2</v>
      </c>
      <c r="H514" t="b">
        <v>1</v>
      </c>
      <c r="I514" t="e">
        <f>G515&lt;HLOOKUP(B515,#REF!,IF('Time Sheet'!H515,3,2),FALSE)</f>
        <v>#REF!</v>
      </c>
    </row>
    <row r="515" spans="1:9" x14ac:dyDescent="0.25">
      <c r="A515" t="s">
        <v>557</v>
      </c>
      <c r="B515" t="s">
        <v>19</v>
      </c>
      <c r="C515" t="s">
        <v>572</v>
      </c>
      <c r="E515" t="s">
        <v>572</v>
      </c>
      <c r="G515">
        <v>1.28900462962963E-2</v>
      </c>
      <c r="H515" t="b">
        <v>1</v>
      </c>
      <c r="I515" t="e">
        <f>G516&lt;HLOOKUP(B516,#REF!,IF('Time Sheet'!H516,3,2),FALSE)</f>
        <v>#REF!</v>
      </c>
    </row>
    <row r="516" spans="1:9" x14ac:dyDescent="0.25">
      <c r="A516" t="s">
        <v>557</v>
      </c>
      <c r="B516" t="s">
        <v>21</v>
      </c>
      <c r="C516" t="s">
        <v>573</v>
      </c>
      <c r="E516" t="s">
        <v>573</v>
      </c>
      <c r="G516">
        <v>3.1898148148148139E-4</v>
      </c>
      <c r="H516" t="b">
        <v>1</v>
      </c>
      <c r="I516" t="e">
        <f>G517&lt;HLOOKUP(B517,#REF!,IF('Time Sheet'!H517,3,2),FALSE)</f>
        <v>#REF!</v>
      </c>
    </row>
    <row r="517" spans="1:9" x14ac:dyDescent="0.25">
      <c r="A517" t="s">
        <v>557</v>
      </c>
      <c r="B517" t="s">
        <v>574</v>
      </c>
      <c r="C517" t="s">
        <v>575</v>
      </c>
      <c r="E517" t="s">
        <v>575</v>
      </c>
      <c r="G517">
        <v>4.2939814814814821E-4</v>
      </c>
      <c r="H517" t="b">
        <v>1</v>
      </c>
      <c r="I517" t="e">
        <f>G518&lt;HLOOKUP(B518,#REF!,IF('Time Sheet'!H518,3,2),FALSE)</f>
        <v>#REF!</v>
      </c>
    </row>
    <row r="518" spans="1:9" x14ac:dyDescent="0.25">
      <c r="A518" t="s">
        <v>557</v>
      </c>
      <c r="B518" t="s">
        <v>23</v>
      </c>
      <c r="C518" t="s">
        <v>576</v>
      </c>
      <c r="E518" t="s">
        <v>576</v>
      </c>
      <c r="G518">
        <v>3.9236111111111112E-4</v>
      </c>
      <c r="H518" t="b">
        <v>1</v>
      </c>
      <c r="I518" t="e">
        <f>G519&lt;HLOOKUP(B519,#REF!,IF('Time Sheet'!H519,3,2),FALSE)</f>
        <v>#REF!</v>
      </c>
    </row>
    <row r="519" spans="1:9" x14ac:dyDescent="0.25">
      <c r="A519" t="s">
        <v>557</v>
      </c>
      <c r="B519" t="s">
        <v>25</v>
      </c>
      <c r="C519" t="s">
        <v>577</v>
      </c>
      <c r="E519" t="s">
        <v>577</v>
      </c>
      <c r="G519">
        <v>6.5995370370370372E-4</v>
      </c>
      <c r="H519" t="b">
        <v>1</v>
      </c>
      <c r="I519" t="e">
        <f>G520&lt;HLOOKUP(B520,#REF!,IF('Time Sheet'!H520,3,2),FALSE)</f>
        <v>#REF!</v>
      </c>
    </row>
    <row r="520" spans="1:9" x14ac:dyDescent="0.25">
      <c r="A520" t="s">
        <v>557</v>
      </c>
      <c r="B520" t="s">
        <v>27</v>
      </c>
      <c r="C520" t="s">
        <v>578</v>
      </c>
      <c r="E520" t="s">
        <v>578</v>
      </c>
      <c r="G520">
        <v>8.1458333333333328E-4</v>
      </c>
      <c r="H520" t="b">
        <v>1</v>
      </c>
      <c r="I520" t="e">
        <f>G521&lt;HLOOKUP(B521,#REF!,IF('Time Sheet'!H521,3,2),FALSE)</f>
        <v>#REF!</v>
      </c>
    </row>
    <row r="521" spans="1:9" x14ac:dyDescent="0.25">
      <c r="A521" t="s">
        <v>557</v>
      </c>
      <c r="B521" t="s">
        <v>29</v>
      </c>
      <c r="C521" t="s">
        <v>579</v>
      </c>
      <c r="E521" t="s">
        <v>579</v>
      </c>
      <c r="G521">
        <v>1.453819444444444E-3</v>
      </c>
      <c r="H521" t="b">
        <v>1</v>
      </c>
      <c r="I521" t="e">
        <f>G522&lt;HLOOKUP(B522,#REF!,IF('Time Sheet'!H522,3,2),FALSE)</f>
        <v>#REF!</v>
      </c>
    </row>
    <row r="522" spans="1:9" x14ac:dyDescent="0.25">
      <c r="A522" t="s">
        <v>557</v>
      </c>
      <c r="B522" t="s">
        <v>31</v>
      </c>
      <c r="C522" t="s">
        <v>580</v>
      </c>
      <c r="E522" t="s">
        <v>580</v>
      </c>
      <c r="G522">
        <v>1.732638888888889E-3</v>
      </c>
      <c r="H522" t="b">
        <v>1</v>
      </c>
      <c r="I522" t="e">
        <f>G523&lt;HLOOKUP(B523,#REF!,IF('Time Sheet'!H523,3,2),FALSE)</f>
        <v>#REF!</v>
      </c>
    </row>
    <row r="523" spans="1:9" x14ac:dyDescent="0.25">
      <c r="A523" t="s">
        <v>557</v>
      </c>
      <c r="B523" t="s">
        <v>33</v>
      </c>
      <c r="C523" t="s">
        <v>581</v>
      </c>
      <c r="E523" t="s">
        <v>581</v>
      </c>
      <c r="G523">
        <v>3.6145833333333331E-4</v>
      </c>
      <c r="H523" t="b">
        <v>1</v>
      </c>
      <c r="I523" t="e">
        <f>G524&lt;HLOOKUP(B524,#REF!,IF('Time Sheet'!H524,3,2),FALSE)</f>
        <v>#REF!</v>
      </c>
    </row>
    <row r="524" spans="1:9" x14ac:dyDescent="0.25">
      <c r="A524" t="s">
        <v>557</v>
      </c>
      <c r="B524" t="s">
        <v>35</v>
      </c>
      <c r="C524" t="s">
        <v>582</v>
      </c>
      <c r="E524" t="s">
        <v>582</v>
      </c>
      <c r="G524">
        <v>4.4537037037037028E-4</v>
      </c>
      <c r="H524" t="b">
        <v>1</v>
      </c>
      <c r="I524" t="e">
        <f>G525&lt;HLOOKUP(B525,#REF!,IF('Time Sheet'!H525,3,2),FALSE)</f>
        <v>#REF!</v>
      </c>
    </row>
    <row r="525" spans="1:9" x14ac:dyDescent="0.25">
      <c r="A525" t="s">
        <v>557</v>
      </c>
      <c r="B525" t="s">
        <v>37</v>
      </c>
      <c r="C525" t="s">
        <v>583</v>
      </c>
      <c r="E525" t="s">
        <v>583</v>
      </c>
      <c r="G525">
        <v>7.5405092592592603E-4</v>
      </c>
      <c r="H525" t="b">
        <v>1</v>
      </c>
      <c r="I525" t="e">
        <f>G526&lt;HLOOKUP(B526,#REF!,IF('Time Sheet'!H526,3,2),FALSE)</f>
        <v>#REF!</v>
      </c>
    </row>
    <row r="526" spans="1:9" x14ac:dyDescent="0.25">
      <c r="A526" t="s">
        <v>557</v>
      </c>
      <c r="B526" t="s">
        <v>39</v>
      </c>
      <c r="C526" t="s">
        <v>584</v>
      </c>
      <c r="E526" t="s">
        <v>584</v>
      </c>
      <c r="G526">
        <v>9.4224537037037031E-4</v>
      </c>
      <c r="H526" t="b">
        <v>1</v>
      </c>
      <c r="I526" t="e">
        <f>G527&lt;HLOOKUP(B527,#REF!,IF('Time Sheet'!H527,3,2),FALSE)</f>
        <v>#REF!</v>
      </c>
    </row>
    <row r="527" spans="1:9" x14ac:dyDescent="0.25">
      <c r="A527" t="s">
        <v>557</v>
      </c>
      <c r="B527" t="s">
        <v>41</v>
      </c>
      <c r="C527" t="s">
        <v>585</v>
      </c>
      <c r="E527" t="s">
        <v>585</v>
      </c>
      <c r="G527">
        <v>1.8550925925925931E-3</v>
      </c>
      <c r="H527" t="b">
        <v>1</v>
      </c>
      <c r="I527" t="e">
        <f>G528&lt;HLOOKUP(B528,#REF!,IF('Time Sheet'!H528,3,2),FALSE)</f>
        <v>#REF!</v>
      </c>
    </row>
    <row r="528" spans="1:9" x14ac:dyDescent="0.25">
      <c r="A528" t="s">
        <v>557</v>
      </c>
      <c r="B528" t="s">
        <v>43</v>
      </c>
      <c r="C528" t="s">
        <v>586</v>
      </c>
      <c r="E528" t="s">
        <v>586</v>
      </c>
      <c r="G528">
        <v>2.0385416666666668E-3</v>
      </c>
      <c r="H528" t="b">
        <v>1</v>
      </c>
      <c r="I528" t="e">
        <f>G529&lt;HLOOKUP(B529,#REF!,IF('Time Sheet'!H529,3,2),FALSE)</f>
        <v>#REF!</v>
      </c>
    </row>
    <row r="529" spans="1:9" x14ac:dyDescent="0.25">
      <c r="A529" t="s">
        <v>557</v>
      </c>
      <c r="B529" t="s">
        <v>45</v>
      </c>
      <c r="C529" t="s">
        <v>587</v>
      </c>
      <c r="E529" t="s">
        <v>587</v>
      </c>
      <c r="G529">
        <v>2.9733796296296301E-4</v>
      </c>
      <c r="H529" t="b">
        <v>1</v>
      </c>
      <c r="I529" t="e">
        <f>G530&lt;HLOOKUP(B530,#REF!,IF('Time Sheet'!H530,3,2),FALSE)</f>
        <v>#REF!</v>
      </c>
    </row>
    <row r="530" spans="1:9" x14ac:dyDescent="0.25">
      <c r="A530" t="s">
        <v>557</v>
      </c>
      <c r="B530" t="s">
        <v>47</v>
      </c>
      <c r="C530" t="s">
        <v>588</v>
      </c>
      <c r="E530" t="s">
        <v>588</v>
      </c>
      <c r="G530">
        <v>3.3287037037037042E-4</v>
      </c>
      <c r="H530" t="b">
        <v>1</v>
      </c>
      <c r="I530" t="e">
        <f>G531&lt;HLOOKUP(B531,#REF!,IF('Time Sheet'!H531,3,2),FALSE)</f>
        <v>#REF!</v>
      </c>
    </row>
    <row r="531" spans="1:9" x14ac:dyDescent="0.25">
      <c r="A531" t="s">
        <v>557</v>
      </c>
      <c r="B531" t="s">
        <v>49</v>
      </c>
      <c r="C531" t="s">
        <v>589</v>
      </c>
      <c r="E531" t="s">
        <v>589</v>
      </c>
      <c r="G531">
        <v>6.2870370370370369E-4</v>
      </c>
      <c r="H531" t="b">
        <v>1</v>
      </c>
      <c r="I531" t="e">
        <f>G532&lt;HLOOKUP(B532,#REF!,IF('Time Sheet'!H532,3,2),FALSE)</f>
        <v>#REF!</v>
      </c>
    </row>
    <row r="532" spans="1:9" x14ac:dyDescent="0.25">
      <c r="A532" t="s">
        <v>557</v>
      </c>
      <c r="B532" t="s">
        <v>51</v>
      </c>
      <c r="C532" t="s">
        <v>590</v>
      </c>
      <c r="E532" t="s">
        <v>590</v>
      </c>
      <c r="G532">
        <v>7.1284722222222225E-4</v>
      </c>
      <c r="H532" t="b">
        <v>1</v>
      </c>
      <c r="I532" t="e">
        <f>G533&lt;HLOOKUP(B533,#REF!,IF('Time Sheet'!H533,3,2),FALSE)</f>
        <v>#REF!</v>
      </c>
    </row>
    <row r="533" spans="1:9" x14ac:dyDescent="0.25">
      <c r="A533" t="s">
        <v>557</v>
      </c>
      <c r="B533" t="s">
        <v>53</v>
      </c>
      <c r="C533" t="s">
        <v>591</v>
      </c>
      <c r="E533" t="s">
        <v>591</v>
      </c>
      <c r="G533">
        <v>1.4638888888888889E-3</v>
      </c>
      <c r="H533" t="b">
        <v>1</v>
      </c>
      <c r="I533" t="e">
        <f>G534&lt;HLOOKUP(B534,#REF!,IF('Time Sheet'!H534,3,2),FALSE)</f>
        <v>#REF!</v>
      </c>
    </row>
    <row r="534" spans="1:9" x14ac:dyDescent="0.25">
      <c r="A534" t="s">
        <v>557</v>
      </c>
      <c r="B534" t="s">
        <v>55</v>
      </c>
      <c r="C534" t="s">
        <v>592</v>
      </c>
      <c r="E534" t="s">
        <v>592</v>
      </c>
      <c r="G534">
        <v>1.7747685185185191E-3</v>
      </c>
      <c r="H534" t="b">
        <v>1</v>
      </c>
      <c r="I534" t="e">
        <f>G535&lt;HLOOKUP(B535,#REF!,IF('Time Sheet'!H535,3,2),FALSE)</f>
        <v>#REF!</v>
      </c>
    </row>
    <row r="535" spans="1:9" x14ac:dyDescent="0.25">
      <c r="A535" t="s">
        <v>557</v>
      </c>
      <c r="B535" t="s">
        <v>57</v>
      </c>
      <c r="C535" t="s">
        <v>593</v>
      </c>
      <c r="E535" t="s">
        <v>593</v>
      </c>
      <c r="G535">
        <v>6.630787037037037E-4</v>
      </c>
      <c r="H535" t="b">
        <v>1</v>
      </c>
      <c r="I535" t="e">
        <f>G536&lt;HLOOKUP(B536,#REF!,IF('Time Sheet'!H536,3,2),FALSE)</f>
        <v>#REF!</v>
      </c>
    </row>
    <row r="536" spans="1:9" x14ac:dyDescent="0.25">
      <c r="A536" t="s">
        <v>557</v>
      </c>
      <c r="B536" t="s">
        <v>59</v>
      </c>
      <c r="C536" t="s">
        <v>594</v>
      </c>
      <c r="E536" t="s">
        <v>594</v>
      </c>
      <c r="G536">
        <v>1.4476851851851851E-3</v>
      </c>
      <c r="H536" t="b">
        <v>1</v>
      </c>
      <c r="I536" t="e">
        <f>G537&lt;HLOOKUP(B537,#REF!,IF('Time Sheet'!H537,3,2),FALSE)</f>
        <v>#REF!</v>
      </c>
    </row>
    <row r="537" spans="1:9" x14ac:dyDescent="0.25">
      <c r="A537" t="s">
        <v>557</v>
      </c>
      <c r="B537" t="s">
        <v>61</v>
      </c>
      <c r="C537" t="s">
        <v>595</v>
      </c>
      <c r="E537" t="s">
        <v>595</v>
      </c>
      <c r="G537">
        <v>1.691087962962963E-3</v>
      </c>
      <c r="H537" t="b">
        <v>1</v>
      </c>
      <c r="I537" t="e">
        <f>G538&lt;HLOOKUP(B538,#REF!,IF('Time Sheet'!H538,3,2),FALSE)</f>
        <v>#REF!</v>
      </c>
    </row>
    <row r="538" spans="1:9" x14ac:dyDescent="0.25">
      <c r="A538" t="s">
        <v>557</v>
      </c>
      <c r="B538" t="s">
        <v>63</v>
      </c>
      <c r="C538" t="s">
        <v>596</v>
      </c>
      <c r="E538" t="s">
        <v>596</v>
      </c>
      <c r="G538">
        <v>3.2452546296296301E-3</v>
      </c>
      <c r="H538" t="b">
        <v>1</v>
      </c>
      <c r="I538" t="e">
        <f>G539&lt;HLOOKUP(B539,#REF!,IF('Time Sheet'!H539,3,2),FALSE)</f>
        <v>#REF!</v>
      </c>
    </row>
    <row r="539" spans="1:9" x14ac:dyDescent="0.25">
      <c r="A539" t="s">
        <v>557</v>
      </c>
      <c r="B539" t="s">
        <v>65</v>
      </c>
      <c r="C539" t="s">
        <v>597</v>
      </c>
      <c r="E539" t="s">
        <v>597</v>
      </c>
      <c r="G539">
        <v>3.6984953703703711E-3</v>
      </c>
      <c r="H539" t="b">
        <v>1</v>
      </c>
      <c r="I539" t="e">
        <f>G540&lt;HLOOKUP(B540,#REF!,IF('Time Sheet'!H540,3,2),FALSE)</f>
        <v>#REF!</v>
      </c>
    </row>
    <row r="540" spans="1:9" x14ac:dyDescent="0.25">
      <c r="A540" t="s">
        <v>598</v>
      </c>
      <c r="B540" t="s">
        <v>1</v>
      </c>
      <c r="C540" t="s">
        <v>599</v>
      </c>
      <c r="E540" t="s">
        <v>599</v>
      </c>
      <c r="G540">
        <v>2.9386574074074081E-4</v>
      </c>
      <c r="H540" t="b">
        <v>1</v>
      </c>
      <c r="I540" t="e">
        <f>G541&lt;HLOOKUP(B541,#REF!,IF('Time Sheet'!H541,3,2),FALSE)</f>
        <v>#REF!</v>
      </c>
    </row>
    <row r="541" spans="1:9" x14ac:dyDescent="0.25">
      <c r="A541" t="s">
        <v>598</v>
      </c>
      <c r="B541" t="s">
        <v>3</v>
      </c>
      <c r="C541" t="s">
        <v>600</v>
      </c>
      <c r="E541" t="s">
        <v>600</v>
      </c>
      <c r="G541">
        <v>3.283564814814815E-4</v>
      </c>
      <c r="H541" t="b">
        <v>1</v>
      </c>
      <c r="I541" t="e">
        <f>G542&lt;HLOOKUP(B542,#REF!,IF('Time Sheet'!H542,3,2),FALSE)</f>
        <v>#REF!</v>
      </c>
    </row>
    <row r="542" spans="1:9" x14ac:dyDescent="0.25">
      <c r="A542" t="s">
        <v>598</v>
      </c>
      <c r="B542" t="s">
        <v>5</v>
      </c>
      <c r="C542" t="s">
        <v>601</v>
      </c>
      <c r="E542" t="s">
        <v>601</v>
      </c>
      <c r="G542">
        <v>6.3194444444444442E-4</v>
      </c>
      <c r="H542" t="b">
        <v>1</v>
      </c>
      <c r="I542" t="e">
        <f>G543&lt;HLOOKUP(B543,#REF!,IF('Time Sheet'!H543,3,2),FALSE)</f>
        <v>#REF!</v>
      </c>
    </row>
    <row r="543" spans="1:9" x14ac:dyDescent="0.25">
      <c r="A543" t="s">
        <v>598</v>
      </c>
      <c r="B543" t="s">
        <v>7</v>
      </c>
      <c r="C543" t="s">
        <v>146</v>
      </c>
      <c r="E543" t="s">
        <v>146</v>
      </c>
      <c r="G543">
        <v>6.8749999999999996E-4</v>
      </c>
      <c r="H543" t="b">
        <v>1</v>
      </c>
      <c r="I543" t="e">
        <f>G544&lt;HLOOKUP(B544,#REF!,IF('Time Sheet'!H544,3,2),FALSE)</f>
        <v>#REF!</v>
      </c>
    </row>
    <row r="544" spans="1:9" x14ac:dyDescent="0.25">
      <c r="A544" t="s">
        <v>598</v>
      </c>
      <c r="B544" t="s">
        <v>9</v>
      </c>
      <c r="C544" t="s">
        <v>602</v>
      </c>
      <c r="E544" t="s">
        <v>602</v>
      </c>
      <c r="G544">
        <v>1.3291666666666671E-3</v>
      </c>
      <c r="H544" t="b">
        <v>1</v>
      </c>
      <c r="I544" t="e">
        <f>G545&lt;HLOOKUP(B545,#REF!,IF('Time Sheet'!H545,3,2),FALSE)</f>
        <v>#REF!</v>
      </c>
    </row>
    <row r="545" spans="1:9" x14ac:dyDescent="0.25">
      <c r="A545" t="s">
        <v>598</v>
      </c>
      <c r="B545" t="s">
        <v>11</v>
      </c>
      <c r="C545" t="s">
        <v>603</v>
      </c>
      <c r="E545" t="s">
        <v>603</v>
      </c>
      <c r="G545">
        <v>1.485648148148148E-3</v>
      </c>
      <c r="H545" t="b">
        <v>1</v>
      </c>
      <c r="I545" t="e">
        <f>G546&lt;HLOOKUP(B546,#REF!,IF('Time Sheet'!H546,3,2),FALSE)</f>
        <v>#REF!</v>
      </c>
    </row>
    <row r="546" spans="1:9" x14ac:dyDescent="0.25">
      <c r="A546" t="s">
        <v>598</v>
      </c>
      <c r="B546" t="s">
        <v>13</v>
      </c>
      <c r="C546" t="s">
        <v>604</v>
      </c>
      <c r="E546" t="s">
        <v>604</v>
      </c>
      <c r="G546">
        <v>3.0521990740740739E-3</v>
      </c>
      <c r="H546" t="b">
        <v>1</v>
      </c>
      <c r="I546" t="e">
        <f>G547&lt;HLOOKUP(B547,#REF!,IF('Time Sheet'!H547,3,2),FALSE)</f>
        <v>#REF!</v>
      </c>
    </row>
    <row r="547" spans="1:9" x14ac:dyDescent="0.25">
      <c r="A547" t="s">
        <v>598</v>
      </c>
      <c r="B547" t="s">
        <v>15</v>
      </c>
      <c r="C547" t="s">
        <v>605</v>
      </c>
      <c r="E547" t="s">
        <v>605</v>
      </c>
      <c r="G547">
        <v>3.4449074074074069E-3</v>
      </c>
      <c r="H547" t="b">
        <v>1</v>
      </c>
      <c r="I547" t="e">
        <f>G548&lt;HLOOKUP(B548,#REF!,IF('Time Sheet'!H548,3,2),FALSE)</f>
        <v>#REF!</v>
      </c>
    </row>
    <row r="548" spans="1:9" x14ac:dyDescent="0.25">
      <c r="A548" t="s">
        <v>598</v>
      </c>
      <c r="B548" t="s">
        <v>78</v>
      </c>
      <c r="C548" t="s">
        <v>606</v>
      </c>
      <c r="E548" t="s">
        <v>606</v>
      </c>
      <c r="G548">
        <v>6.3444444444444442E-3</v>
      </c>
      <c r="H548" t="b">
        <v>1</v>
      </c>
      <c r="I548" t="e">
        <f>G549&lt;HLOOKUP(B549,#REF!,IF('Time Sheet'!H549,3,2),FALSE)</f>
        <v>#REF!</v>
      </c>
    </row>
    <row r="549" spans="1:9" x14ac:dyDescent="0.25">
      <c r="A549" t="s">
        <v>598</v>
      </c>
      <c r="B549" t="s">
        <v>17</v>
      </c>
      <c r="C549" t="s">
        <v>607</v>
      </c>
      <c r="E549" t="s">
        <v>607</v>
      </c>
      <c r="G549">
        <v>7.0591435185185184E-3</v>
      </c>
      <c r="H549" t="b">
        <v>1</v>
      </c>
      <c r="I549" t="e">
        <f>G550&lt;HLOOKUP(B550,#REF!,IF('Time Sheet'!H550,3,2),FALSE)</f>
        <v>#REF!</v>
      </c>
    </row>
    <row r="550" spans="1:9" x14ac:dyDescent="0.25">
      <c r="A550" t="s">
        <v>598</v>
      </c>
      <c r="B550" t="s">
        <v>81</v>
      </c>
      <c r="C550" t="s">
        <v>608</v>
      </c>
      <c r="E550" t="s">
        <v>608</v>
      </c>
      <c r="G550">
        <v>1.2237037037037039E-2</v>
      </c>
      <c r="H550" t="b">
        <v>1</v>
      </c>
      <c r="I550" t="e">
        <f>G551&lt;HLOOKUP(B551,#REF!,IF('Time Sheet'!H551,3,2),FALSE)</f>
        <v>#REF!</v>
      </c>
    </row>
    <row r="551" spans="1:9" x14ac:dyDescent="0.25">
      <c r="A551" t="s">
        <v>598</v>
      </c>
      <c r="B551" t="s">
        <v>19</v>
      </c>
      <c r="C551" t="s">
        <v>609</v>
      </c>
      <c r="E551" t="s">
        <v>609</v>
      </c>
      <c r="G551">
        <v>1.1873726851851851E-2</v>
      </c>
      <c r="H551" t="b">
        <v>1</v>
      </c>
      <c r="I551" t="e">
        <f>G552&lt;HLOOKUP(B552,#REF!,IF('Time Sheet'!H552,3,2),FALSE)</f>
        <v>#REF!</v>
      </c>
    </row>
    <row r="552" spans="1:9" x14ac:dyDescent="0.25">
      <c r="A552" t="s">
        <v>598</v>
      </c>
      <c r="B552" t="s">
        <v>21</v>
      </c>
      <c r="C552" t="s">
        <v>610</v>
      </c>
      <c r="E552" t="s">
        <v>610</v>
      </c>
      <c r="G552">
        <v>3.4432870370370368E-4</v>
      </c>
      <c r="H552" t="b">
        <v>1</v>
      </c>
      <c r="I552" t="e">
        <f>G553&lt;HLOOKUP(B553,#REF!,IF('Time Sheet'!H553,3,2),FALSE)</f>
        <v>#REF!</v>
      </c>
    </row>
    <row r="553" spans="1:9" x14ac:dyDescent="0.25">
      <c r="A553" t="s">
        <v>598</v>
      </c>
      <c r="B553" t="s">
        <v>23</v>
      </c>
      <c r="C553" t="s">
        <v>611</v>
      </c>
      <c r="E553" t="s">
        <v>611</v>
      </c>
      <c r="G553">
        <v>4.06712962962963E-4</v>
      </c>
      <c r="H553" t="b">
        <v>1</v>
      </c>
      <c r="I553" t="e">
        <f>G554&lt;HLOOKUP(B554,#REF!,IF('Time Sheet'!H554,3,2),FALSE)</f>
        <v>#REF!</v>
      </c>
    </row>
    <row r="554" spans="1:9" x14ac:dyDescent="0.25">
      <c r="A554" t="s">
        <v>598</v>
      </c>
      <c r="B554" t="s">
        <v>25</v>
      </c>
      <c r="C554" t="s">
        <v>612</v>
      </c>
      <c r="E554" t="s">
        <v>612</v>
      </c>
      <c r="G554">
        <v>7.0243055555555553E-4</v>
      </c>
      <c r="H554" t="b">
        <v>1</v>
      </c>
      <c r="I554" t="e">
        <f>G555&lt;HLOOKUP(B555,#REF!,IF('Time Sheet'!H555,3,2),FALSE)</f>
        <v>#REF!</v>
      </c>
    </row>
    <row r="555" spans="1:9" x14ac:dyDescent="0.25">
      <c r="A555" t="s">
        <v>598</v>
      </c>
      <c r="B555" t="s">
        <v>27</v>
      </c>
      <c r="C555" t="s">
        <v>613</v>
      </c>
      <c r="E555" t="s">
        <v>613</v>
      </c>
      <c r="G555">
        <v>8.1678240740740734E-4</v>
      </c>
      <c r="H555" t="b">
        <v>1</v>
      </c>
      <c r="I555" t="e">
        <f>G556&lt;HLOOKUP(B556,#REF!,IF('Time Sheet'!H556,3,2),FALSE)</f>
        <v>#REF!</v>
      </c>
    </row>
    <row r="556" spans="1:9" x14ac:dyDescent="0.25">
      <c r="A556" t="s">
        <v>598</v>
      </c>
      <c r="B556" t="s">
        <v>29</v>
      </c>
      <c r="C556" t="s">
        <v>338</v>
      </c>
      <c r="E556" t="s">
        <v>338</v>
      </c>
      <c r="G556">
        <v>1.483796296296296E-3</v>
      </c>
      <c r="H556" t="b">
        <v>1</v>
      </c>
      <c r="I556" t="e">
        <f>G557&lt;HLOOKUP(B557,#REF!,IF('Time Sheet'!H557,3,2),FALSE)</f>
        <v>#REF!</v>
      </c>
    </row>
    <row r="557" spans="1:9" x14ac:dyDescent="0.25">
      <c r="A557" t="s">
        <v>598</v>
      </c>
      <c r="B557" t="s">
        <v>31</v>
      </c>
      <c r="C557" t="s">
        <v>614</v>
      </c>
      <c r="E557" t="s">
        <v>614</v>
      </c>
      <c r="G557">
        <v>1.7379629629629631E-3</v>
      </c>
      <c r="H557" t="b">
        <v>1</v>
      </c>
      <c r="I557" t="e">
        <f>G558&lt;HLOOKUP(B558,#REF!,IF('Time Sheet'!H558,3,2),FALSE)</f>
        <v>#REF!</v>
      </c>
    </row>
    <row r="558" spans="1:9" x14ac:dyDescent="0.25">
      <c r="A558" t="s">
        <v>598</v>
      </c>
      <c r="B558" t="s">
        <v>33</v>
      </c>
      <c r="C558" t="s">
        <v>615</v>
      </c>
      <c r="E558" t="s">
        <v>615</v>
      </c>
      <c r="G558">
        <v>4.1724537037037029E-4</v>
      </c>
      <c r="H558" t="b">
        <v>1</v>
      </c>
      <c r="I558" t="e">
        <f>G559&lt;HLOOKUP(B559,#REF!,IF('Time Sheet'!H559,3,2),FALSE)</f>
        <v>#REF!</v>
      </c>
    </row>
    <row r="559" spans="1:9" x14ac:dyDescent="0.25">
      <c r="A559" t="s">
        <v>598</v>
      </c>
      <c r="B559" t="s">
        <v>35</v>
      </c>
      <c r="C559" t="s">
        <v>616</v>
      </c>
      <c r="E559" t="s">
        <v>616</v>
      </c>
      <c r="G559">
        <v>4.6608796296296302E-4</v>
      </c>
      <c r="H559" t="b">
        <v>1</v>
      </c>
      <c r="I559" t="e">
        <f>G560&lt;HLOOKUP(B560,#REF!,IF('Time Sheet'!H560,3,2),FALSE)</f>
        <v>#REF!</v>
      </c>
    </row>
    <row r="560" spans="1:9" x14ac:dyDescent="0.25">
      <c r="A560" t="s">
        <v>598</v>
      </c>
      <c r="B560" t="s">
        <v>37</v>
      </c>
      <c r="C560" t="s">
        <v>617</v>
      </c>
      <c r="E560" t="s">
        <v>617</v>
      </c>
      <c r="G560">
        <v>9.00925925925926E-4</v>
      </c>
      <c r="H560" t="b">
        <v>1</v>
      </c>
      <c r="I560" t="e">
        <f>G561&lt;HLOOKUP(B561,#REF!,IF('Time Sheet'!H561,3,2),FALSE)</f>
        <v>#REF!</v>
      </c>
    </row>
    <row r="561" spans="1:9" x14ac:dyDescent="0.25">
      <c r="A561" t="s">
        <v>598</v>
      </c>
      <c r="B561" t="s">
        <v>39</v>
      </c>
      <c r="C561" t="s">
        <v>618</v>
      </c>
      <c r="E561" t="s">
        <v>618</v>
      </c>
      <c r="G561">
        <v>1.0013888888888889E-3</v>
      </c>
      <c r="H561" t="b">
        <v>1</v>
      </c>
      <c r="I561" t="e">
        <f>G562&lt;HLOOKUP(B562,#REF!,IF('Time Sheet'!H562,3,2),FALSE)</f>
        <v>#REF!</v>
      </c>
    </row>
    <row r="562" spans="1:9" x14ac:dyDescent="0.25">
      <c r="A562" t="s">
        <v>598</v>
      </c>
      <c r="B562" t="s">
        <v>41</v>
      </c>
      <c r="C562" t="s">
        <v>619</v>
      </c>
      <c r="E562" t="s">
        <v>619</v>
      </c>
      <c r="G562">
        <v>1.9116898148148151E-3</v>
      </c>
      <c r="H562" t="b">
        <v>1</v>
      </c>
      <c r="I562" t="e">
        <f>G563&lt;HLOOKUP(B563,#REF!,IF('Time Sheet'!H563,3,2),FALSE)</f>
        <v>#REF!</v>
      </c>
    </row>
    <row r="563" spans="1:9" x14ac:dyDescent="0.25">
      <c r="A563" t="s">
        <v>598</v>
      </c>
      <c r="B563" t="s">
        <v>43</v>
      </c>
      <c r="C563" t="s">
        <v>620</v>
      </c>
      <c r="E563" t="s">
        <v>620</v>
      </c>
      <c r="G563">
        <v>2.1070601851851849E-3</v>
      </c>
      <c r="H563" t="b">
        <v>1</v>
      </c>
      <c r="I563" t="e">
        <f>G564&lt;HLOOKUP(B564,#REF!,IF('Time Sheet'!H564,3,2),FALSE)</f>
        <v>#REF!</v>
      </c>
    </row>
    <row r="564" spans="1:9" x14ac:dyDescent="0.25">
      <c r="A564" t="s">
        <v>598</v>
      </c>
      <c r="B564" t="s">
        <v>45</v>
      </c>
      <c r="C564" t="s">
        <v>621</v>
      </c>
      <c r="E564" t="s">
        <v>621</v>
      </c>
      <c r="G564">
        <v>3.4456018518518521E-4</v>
      </c>
      <c r="H564" t="b">
        <v>1</v>
      </c>
      <c r="I564" t="e">
        <f>G565&lt;HLOOKUP(B565,#REF!,IF('Time Sheet'!H565,3,2),FALSE)</f>
        <v>#REF!</v>
      </c>
    </row>
    <row r="565" spans="1:9" x14ac:dyDescent="0.25">
      <c r="A565" t="s">
        <v>598</v>
      </c>
      <c r="B565" t="s">
        <v>47</v>
      </c>
      <c r="C565" t="s">
        <v>622</v>
      </c>
      <c r="E565" t="s">
        <v>622</v>
      </c>
      <c r="G565">
        <v>3.7766203703703708E-4</v>
      </c>
      <c r="H565" t="b">
        <v>1</v>
      </c>
      <c r="I565" t="e">
        <f>G566&lt;HLOOKUP(B566,#REF!,IF('Time Sheet'!H566,3,2),FALSE)</f>
        <v>#REF!</v>
      </c>
    </row>
    <row r="566" spans="1:9" x14ac:dyDescent="0.25">
      <c r="A566" t="s">
        <v>598</v>
      </c>
      <c r="B566" t="s">
        <v>49</v>
      </c>
      <c r="C566" t="s">
        <v>623</v>
      </c>
      <c r="E566" t="s">
        <v>623</v>
      </c>
      <c r="G566">
        <v>7.5868055555555552E-4</v>
      </c>
      <c r="H566" t="b">
        <v>1</v>
      </c>
      <c r="I566" t="e">
        <f>G567&lt;HLOOKUP(B567,#REF!,IF('Time Sheet'!H567,3,2),FALSE)</f>
        <v>#REF!</v>
      </c>
    </row>
    <row r="567" spans="1:9" x14ac:dyDescent="0.25">
      <c r="A567" t="s">
        <v>598</v>
      </c>
      <c r="B567" t="s">
        <v>51</v>
      </c>
      <c r="C567" t="s">
        <v>624</v>
      </c>
      <c r="E567" t="s">
        <v>624</v>
      </c>
      <c r="G567">
        <v>8.0358796296296309E-4</v>
      </c>
      <c r="H567" t="b">
        <v>1</v>
      </c>
      <c r="I567" t="e">
        <f>G568&lt;HLOOKUP(B568,#REF!,IF('Time Sheet'!H568,3,2),FALSE)</f>
        <v>#REF!</v>
      </c>
    </row>
    <row r="568" spans="1:9" x14ac:dyDescent="0.25">
      <c r="A568" t="s">
        <v>598</v>
      </c>
      <c r="B568" t="s">
        <v>53</v>
      </c>
      <c r="C568" t="s">
        <v>625</v>
      </c>
      <c r="E568" t="s">
        <v>625</v>
      </c>
      <c r="G568">
        <v>1.6712962962962959E-3</v>
      </c>
      <c r="H568" t="b">
        <v>1</v>
      </c>
      <c r="I568" t="e">
        <f>G569&lt;HLOOKUP(B569,#REF!,IF('Time Sheet'!H569,3,2),FALSE)</f>
        <v>#REF!</v>
      </c>
    </row>
    <row r="569" spans="1:9" x14ac:dyDescent="0.25">
      <c r="A569" t="s">
        <v>598</v>
      </c>
      <c r="B569" t="s">
        <v>55</v>
      </c>
      <c r="C569" t="s">
        <v>626</v>
      </c>
      <c r="E569" t="s">
        <v>626</v>
      </c>
      <c r="G569">
        <v>1.9684027777777781E-3</v>
      </c>
      <c r="H569" t="b">
        <v>1</v>
      </c>
      <c r="I569" t="e">
        <f>G570&lt;HLOOKUP(B570,#REF!,IF('Time Sheet'!H570,3,2),FALSE)</f>
        <v>#REF!</v>
      </c>
    </row>
    <row r="570" spans="1:9" x14ac:dyDescent="0.25">
      <c r="A570" t="s">
        <v>598</v>
      </c>
      <c r="B570" t="s">
        <v>57</v>
      </c>
      <c r="C570" t="s">
        <v>627</v>
      </c>
      <c r="E570" t="s">
        <v>627</v>
      </c>
      <c r="G570">
        <v>7.7824074074074069E-4</v>
      </c>
      <c r="H570" t="b">
        <v>1</v>
      </c>
      <c r="I570" t="e">
        <f>G571&lt;HLOOKUP(B571,#REF!,IF('Time Sheet'!H571,3,2),FALSE)</f>
        <v>#REF!</v>
      </c>
    </row>
    <row r="571" spans="1:9" x14ac:dyDescent="0.25">
      <c r="A571" t="s">
        <v>598</v>
      </c>
      <c r="B571" t="s">
        <v>59</v>
      </c>
      <c r="C571" t="s">
        <v>628</v>
      </c>
      <c r="E571" t="s">
        <v>628</v>
      </c>
      <c r="G571">
        <v>1.5971064814814819E-3</v>
      </c>
      <c r="H571" t="b">
        <v>1</v>
      </c>
      <c r="I571" t="e">
        <f>G572&lt;HLOOKUP(B572,#REF!,IF('Time Sheet'!H572,3,2),FALSE)</f>
        <v>#REF!</v>
      </c>
    </row>
    <row r="572" spans="1:9" x14ac:dyDescent="0.25">
      <c r="A572" t="s">
        <v>598</v>
      </c>
      <c r="B572" t="s">
        <v>61</v>
      </c>
      <c r="C572" t="s">
        <v>629</v>
      </c>
      <c r="E572" t="s">
        <v>629</v>
      </c>
      <c r="G572">
        <v>1.7940972222222221E-3</v>
      </c>
      <c r="H572" t="b">
        <v>1</v>
      </c>
      <c r="I572" t="e">
        <f>G573&lt;HLOOKUP(B573,#REF!,IF('Time Sheet'!H573,3,2),FALSE)</f>
        <v>#REF!</v>
      </c>
    </row>
    <row r="573" spans="1:9" x14ac:dyDescent="0.25">
      <c r="A573" t="s">
        <v>598</v>
      </c>
      <c r="B573" t="s">
        <v>63</v>
      </c>
      <c r="C573" t="s">
        <v>630</v>
      </c>
      <c r="E573" t="s">
        <v>630</v>
      </c>
      <c r="G573">
        <v>3.3738425925925932E-3</v>
      </c>
      <c r="H573" t="b">
        <v>1</v>
      </c>
      <c r="I573" t="e">
        <f>G574&lt;HLOOKUP(B574,#REF!,IF('Time Sheet'!H574,3,2),FALSE)</f>
        <v>#REF!</v>
      </c>
    </row>
    <row r="574" spans="1:9" x14ac:dyDescent="0.25">
      <c r="A574" t="s">
        <v>598</v>
      </c>
      <c r="B574" t="s">
        <v>65</v>
      </c>
      <c r="C574" t="s">
        <v>631</v>
      </c>
      <c r="E574" t="s">
        <v>631</v>
      </c>
      <c r="G574">
        <v>3.7600694444444439E-3</v>
      </c>
      <c r="H574" t="b">
        <v>1</v>
      </c>
      <c r="I574" t="e">
        <f>G575&lt;HLOOKUP(B575,#REF!,IF('Time Sheet'!H575,3,2),FALSE)</f>
        <v>#REF!</v>
      </c>
    </row>
    <row r="575" spans="1:9" x14ac:dyDescent="0.25">
      <c r="A575" t="s">
        <v>632</v>
      </c>
      <c r="B575" t="s">
        <v>1</v>
      </c>
      <c r="C575" t="s">
        <v>633</v>
      </c>
      <c r="E575" t="s">
        <v>633</v>
      </c>
      <c r="G575">
        <v>2.5393518518518522E-4</v>
      </c>
      <c r="H575" t="b">
        <v>1</v>
      </c>
      <c r="I575" t="e">
        <f>G576&lt;HLOOKUP(B576,#REF!,IF('Time Sheet'!H576,3,2),FALSE)</f>
        <v>#REF!</v>
      </c>
    </row>
    <row r="576" spans="1:9" x14ac:dyDescent="0.25">
      <c r="A576" t="s">
        <v>632</v>
      </c>
      <c r="B576" t="s">
        <v>3</v>
      </c>
      <c r="C576" t="s">
        <v>634</v>
      </c>
      <c r="E576" t="s">
        <v>634</v>
      </c>
      <c r="G576">
        <v>2.9050925925925929E-4</v>
      </c>
      <c r="H576" t="b">
        <v>1</v>
      </c>
      <c r="I576" t="e">
        <f>G577&lt;HLOOKUP(B577,#REF!,IF('Time Sheet'!H577,3,2),FALSE)</f>
        <v>#REF!</v>
      </c>
    </row>
    <row r="577" spans="1:9" x14ac:dyDescent="0.25">
      <c r="A577" t="s">
        <v>632</v>
      </c>
      <c r="B577" t="s">
        <v>5</v>
      </c>
      <c r="C577" t="s">
        <v>635</v>
      </c>
      <c r="E577" t="s">
        <v>635</v>
      </c>
      <c r="G577">
        <v>5.5266203703703705E-4</v>
      </c>
      <c r="H577" t="b">
        <v>1</v>
      </c>
      <c r="I577" t="e">
        <f>G578&lt;HLOOKUP(B578,#REF!,IF('Time Sheet'!H578,3,2),FALSE)</f>
        <v>#REF!</v>
      </c>
    </row>
    <row r="578" spans="1:9" x14ac:dyDescent="0.25">
      <c r="A578" t="s">
        <v>632</v>
      </c>
      <c r="B578" t="s">
        <v>7</v>
      </c>
      <c r="C578" t="s">
        <v>636</v>
      </c>
      <c r="E578" t="s">
        <v>636</v>
      </c>
      <c r="G578">
        <v>6.4733796296296295E-4</v>
      </c>
      <c r="H578" t="b">
        <v>1</v>
      </c>
      <c r="I578" t="e">
        <f>G579&lt;HLOOKUP(B579,#REF!,IF('Time Sheet'!H579,3,2),FALSE)</f>
        <v>#REF!</v>
      </c>
    </row>
    <row r="579" spans="1:9" x14ac:dyDescent="0.25">
      <c r="A579" t="s">
        <v>632</v>
      </c>
      <c r="B579" t="s">
        <v>9</v>
      </c>
      <c r="C579" t="s">
        <v>637</v>
      </c>
      <c r="E579" t="s">
        <v>637</v>
      </c>
      <c r="G579">
        <v>1.248148148148148E-3</v>
      </c>
      <c r="H579" t="b">
        <v>1</v>
      </c>
      <c r="I579" t="e">
        <f>G580&lt;HLOOKUP(B580,#REF!,IF('Time Sheet'!H580,3,2),FALSE)</f>
        <v>#REF!</v>
      </c>
    </row>
    <row r="580" spans="1:9" x14ac:dyDescent="0.25">
      <c r="A580" t="s">
        <v>632</v>
      </c>
      <c r="B580" t="s">
        <v>11</v>
      </c>
      <c r="C580" t="s">
        <v>638</v>
      </c>
      <c r="E580" t="s">
        <v>638</v>
      </c>
      <c r="G580">
        <v>1.464699074074074E-3</v>
      </c>
      <c r="H580" t="b">
        <v>1</v>
      </c>
      <c r="I580" t="e">
        <f>G581&lt;HLOOKUP(B581,#REF!,IF('Time Sheet'!H581,3,2),FALSE)</f>
        <v>#REF!</v>
      </c>
    </row>
    <row r="581" spans="1:9" x14ac:dyDescent="0.25">
      <c r="A581" t="s">
        <v>632</v>
      </c>
      <c r="B581" t="s">
        <v>13</v>
      </c>
      <c r="C581" t="s">
        <v>639</v>
      </c>
      <c r="E581" t="s">
        <v>639</v>
      </c>
      <c r="G581">
        <v>3.5662037037037038E-3</v>
      </c>
      <c r="H581" t="b">
        <v>1</v>
      </c>
      <c r="I581" t="e">
        <f>G582&lt;HLOOKUP(B582,#REF!,IF('Time Sheet'!H582,3,2),FALSE)</f>
        <v>#REF!</v>
      </c>
    </row>
    <row r="582" spans="1:9" x14ac:dyDescent="0.25">
      <c r="A582" t="s">
        <v>632</v>
      </c>
      <c r="B582" t="s">
        <v>15</v>
      </c>
      <c r="C582" t="s">
        <v>640</v>
      </c>
      <c r="E582" t="s">
        <v>640</v>
      </c>
      <c r="G582">
        <v>3.8446759259259259E-3</v>
      </c>
      <c r="H582" t="b">
        <v>1</v>
      </c>
      <c r="I582" t="e">
        <f>G583&lt;HLOOKUP(B583,#REF!,IF('Time Sheet'!H583,3,2),FALSE)</f>
        <v>#REF!</v>
      </c>
    </row>
    <row r="583" spans="1:9" x14ac:dyDescent="0.25">
      <c r="A583" t="s">
        <v>632</v>
      </c>
      <c r="B583" t="s">
        <v>21</v>
      </c>
      <c r="C583" t="s">
        <v>641</v>
      </c>
      <c r="E583" t="s">
        <v>641</v>
      </c>
      <c r="G583">
        <v>2.9699074074074068E-4</v>
      </c>
      <c r="H583" t="b">
        <v>1</v>
      </c>
      <c r="I583" t="e">
        <f>G584&lt;HLOOKUP(B584,#REF!,IF('Time Sheet'!H584,3,2),FALSE)</f>
        <v>#REF!</v>
      </c>
    </row>
    <row r="584" spans="1:9" x14ac:dyDescent="0.25">
      <c r="A584" t="s">
        <v>632</v>
      </c>
      <c r="B584" t="s">
        <v>23</v>
      </c>
      <c r="C584" t="s">
        <v>642</v>
      </c>
      <c r="E584" t="s">
        <v>642</v>
      </c>
      <c r="G584">
        <v>3.5856481481481481E-4</v>
      </c>
      <c r="H584" t="b">
        <v>1</v>
      </c>
      <c r="I584" t="e">
        <f>G585&lt;HLOOKUP(B585,#REF!,IF('Time Sheet'!H585,3,2),FALSE)</f>
        <v>#REF!</v>
      </c>
    </row>
    <row r="585" spans="1:9" x14ac:dyDescent="0.25">
      <c r="A585" t="s">
        <v>632</v>
      </c>
      <c r="B585" t="s">
        <v>25</v>
      </c>
      <c r="C585" t="s">
        <v>643</v>
      </c>
      <c r="E585" t="s">
        <v>643</v>
      </c>
      <c r="G585">
        <v>6.3495370370370366E-4</v>
      </c>
      <c r="H585" t="b">
        <v>1</v>
      </c>
      <c r="I585" t="e">
        <f>G586&lt;HLOOKUP(B586,#REF!,IF('Time Sheet'!H586,3,2),FALSE)</f>
        <v>#REF!</v>
      </c>
    </row>
    <row r="586" spans="1:9" x14ac:dyDescent="0.25">
      <c r="A586" t="s">
        <v>632</v>
      </c>
      <c r="B586" t="s">
        <v>209</v>
      </c>
      <c r="C586" t="s">
        <v>644</v>
      </c>
      <c r="E586" t="s">
        <v>644</v>
      </c>
      <c r="G586">
        <v>7.9247685185185183E-4</v>
      </c>
      <c r="H586" t="b">
        <v>1</v>
      </c>
      <c r="I586" t="e">
        <f>G587&lt;HLOOKUP(B587,#REF!,IF('Time Sheet'!H587,3,2),FALSE)</f>
        <v>#REF!</v>
      </c>
    </row>
    <row r="587" spans="1:9" x14ac:dyDescent="0.25">
      <c r="A587" t="s">
        <v>632</v>
      </c>
      <c r="B587" t="s">
        <v>27</v>
      </c>
      <c r="C587" t="s">
        <v>645</v>
      </c>
      <c r="E587" t="s">
        <v>645</v>
      </c>
      <c r="G587">
        <v>7.4675925925925919E-4</v>
      </c>
      <c r="H587" t="b">
        <v>1</v>
      </c>
      <c r="I587" t="e">
        <f>G588&lt;HLOOKUP(B588,#REF!,IF('Time Sheet'!H588,3,2),FALSE)</f>
        <v>#REF!</v>
      </c>
    </row>
    <row r="588" spans="1:9" x14ac:dyDescent="0.25">
      <c r="A588" t="s">
        <v>632</v>
      </c>
      <c r="B588" t="s">
        <v>29</v>
      </c>
      <c r="C588" t="s">
        <v>646</v>
      </c>
      <c r="E588" t="s">
        <v>646</v>
      </c>
      <c r="G588">
        <v>1.4788194444444441E-3</v>
      </c>
      <c r="H588" t="b">
        <v>1</v>
      </c>
      <c r="I588" t="e">
        <f>G589&lt;HLOOKUP(B589,#REF!,IF('Time Sheet'!H589,3,2),FALSE)</f>
        <v>#REF!</v>
      </c>
    </row>
    <row r="589" spans="1:9" x14ac:dyDescent="0.25">
      <c r="A589" t="s">
        <v>632</v>
      </c>
      <c r="B589" t="s">
        <v>31</v>
      </c>
      <c r="C589" t="s">
        <v>647</v>
      </c>
      <c r="E589" t="s">
        <v>647</v>
      </c>
      <c r="G589">
        <v>1.7336805555555549E-3</v>
      </c>
      <c r="H589" t="b">
        <v>1</v>
      </c>
      <c r="I589" t="e">
        <f>G590&lt;HLOOKUP(B590,#REF!,IF('Time Sheet'!H590,3,2),FALSE)</f>
        <v>#REF!</v>
      </c>
    </row>
    <row r="590" spans="1:9" x14ac:dyDescent="0.25">
      <c r="A590" t="s">
        <v>632</v>
      </c>
      <c r="B590" t="s">
        <v>33</v>
      </c>
      <c r="C590" t="s">
        <v>648</v>
      </c>
      <c r="E590" t="s">
        <v>648</v>
      </c>
      <c r="G590">
        <v>3.5752314814814821E-4</v>
      </c>
      <c r="H590" t="b">
        <v>1</v>
      </c>
      <c r="I590" t="e">
        <f>G591&lt;HLOOKUP(B591,#REF!,IF('Time Sheet'!H591,3,2),FALSE)</f>
        <v>#REF!</v>
      </c>
    </row>
    <row r="591" spans="1:9" x14ac:dyDescent="0.25">
      <c r="A591" t="s">
        <v>632</v>
      </c>
      <c r="B591" t="s">
        <v>35</v>
      </c>
      <c r="C591" t="s">
        <v>649</v>
      </c>
      <c r="E591" t="s">
        <v>649</v>
      </c>
      <c r="G591">
        <v>5.7268518518518519E-4</v>
      </c>
      <c r="H591" t="b">
        <v>1</v>
      </c>
      <c r="I591" t="e">
        <f>G592&lt;HLOOKUP(B592,#REF!,IF('Time Sheet'!H592,3,2),FALSE)</f>
        <v>#REF!</v>
      </c>
    </row>
    <row r="592" spans="1:9" x14ac:dyDescent="0.25">
      <c r="A592" t="s">
        <v>632</v>
      </c>
      <c r="B592" t="s">
        <v>37</v>
      </c>
      <c r="C592" t="s">
        <v>650</v>
      </c>
      <c r="E592" t="s">
        <v>650</v>
      </c>
      <c r="G592">
        <v>7.6145833333333339E-4</v>
      </c>
      <c r="H592" t="b">
        <v>1</v>
      </c>
      <c r="I592" t="e">
        <f>G593&lt;HLOOKUP(B593,#REF!,IF('Time Sheet'!H593,3,2),FALSE)</f>
        <v>#REF!</v>
      </c>
    </row>
    <row r="593" spans="1:9" x14ac:dyDescent="0.25">
      <c r="A593" t="s">
        <v>632</v>
      </c>
      <c r="B593" t="s">
        <v>39</v>
      </c>
      <c r="C593" t="s">
        <v>651</v>
      </c>
      <c r="E593" t="s">
        <v>651</v>
      </c>
      <c r="G593">
        <v>1.1214120370370371E-3</v>
      </c>
      <c r="H593" t="b">
        <v>1</v>
      </c>
      <c r="I593" t="e">
        <f>G594&lt;HLOOKUP(B594,#REF!,IF('Time Sheet'!H594,3,2),FALSE)</f>
        <v>#REF!</v>
      </c>
    </row>
    <row r="594" spans="1:9" x14ac:dyDescent="0.25">
      <c r="A594" t="s">
        <v>632</v>
      </c>
      <c r="B594" t="s">
        <v>41</v>
      </c>
      <c r="C594" t="s">
        <v>652</v>
      </c>
      <c r="E594" t="s">
        <v>652</v>
      </c>
      <c r="G594">
        <v>1.9967592592592589E-3</v>
      </c>
      <c r="H594" t="b">
        <v>1</v>
      </c>
      <c r="I594" t="e">
        <f>G595&lt;HLOOKUP(B595,#REF!,IF('Time Sheet'!H595,3,2),FALSE)</f>
        <v>#REF!</v>
      </c>
    </row>
    <row r="595" spans="1:9" x14ac:dyDescent="0.25">
      <c r="A595" t="s">
        <v>632</v>
      </c>
      <c r="B595" t="s">
        <v>45</v>
      </c>
      <c r="C595" t="s">
        <v>653</v>
      </c>
      <c r="E595" t="s">
        <v>653</v>
      </c>
      <c r="G595">
        <v>2.9560185185185191E-4</v>
      </c>
      <c r="H595" t="b">
        <v>1</v>
      </c>
      <c r="I595" t="e">
        <f>G596&lt;HLOOKUP(B596,#REF!,IF('Time Sheet'!H596,3,2),FALSE)</f>
        <v>#REF!</v>
      </c>
    </row>
    <row r="596" spans="1:9" x14ac:dyDescent="0.25">
      <c r="A596" t="s">
        <v>632</v>
      </c>
      <c r="B596" t="s">
        <v>47</v>
      </c>
      <c r="C596" t="s">
        <v>654</v>
      </c>
      <c r="E596" t="s">
        <v>654</v>
      </c>
      <c r="G596">
        <v>3.3692129629629632E-4</v>
      </c>
      <c r="H596" t="b">
        <v>1</v>
      </c>
      <c r="I596" t="e">
        <f>G597&lt;HLOOKUP(B597,#REF!,IF('Time Sheet'!H597,3,2),FALSE)</f>
        <v>#REF!</v>
      </c>
    </row>
    <row r="597" spans="1:9" x14ac:dyDescent="0.25">
      <c r="A597" t="s">
        <v>632</v>
      </c>
      <c r="B597" t="s">
        <v>49</v>
      </c>
      <c r="C597" t="s">
        <v>655</v>
      </c>
      <c r="E597" t="s">
        <v>655</v>
      </c>
      <c r="G597">
        <v>6.344907407407407E-4</v>
      </c>
      <c r="H597" t="b">
        <v>1</v>
      </c>
      <c r="I597" t="e">
        <f>G598&lt;HLOOKUP(B598,#REF!,IF('Time Sheet'!H598,3,2),FALSE)</f>
        <v>#REF!</v>
      </c>
    </row>
    <row r="598" spans="1:9" x14ac:dyDescent="0.25">
      <c r="A598" t="s">
        <v>632</v>
      </c>
      <c r="B598" t="s">
        <v>391</v>
      </c>
      <c r="C598" t="s">
        <v>656</v>
      </c>
      <c r="E598" t="s">
        <v>656</v>
      </c>
      <c r="G598">
        <v>8.2106481481481483E-4</v>
      </c>
      <c r="H598" t="b">
        <v>1</v>
      </c>
      <c r="I598" t="e">
        <f>G599&lt;HLOOKUP(B599,#REF!,IF('Time Sheet'!H599,3,2),FALSE)</f>
        <v>#REF!</v>
      </c>
    </row>
    <row r="599" spans="1:9" x14ac:dyDescent="0.25">
      <c r="A599" t="s">
        <v>632</v>
      </c>
      <c r="B599" t="s">
        <v>51</v>
      </c>
      <c r="C599" t="s">
        <v>657</v>
      </c>
      <c r="E599" t="s">
        <v>657</v>
      </c>
      <c r="G599">
        <v>7.3356481481481482E-4</v>
      </c>
      <c r="H599" t="b">
        <v>1</v>
      </c>
      <c r="I599" t="e">
        <f>G600&lt;HLOOKUP(B600,#REF!,IF('Time Sheet'!H600,3,2),FALSE)</f>
        <v>#REF!</v>
      </c>
    </row>
    <row r="600" spans="1:9" x14ac:dyDescent="0.25">
      <c r="A600" t="s">
        <v>632</v>
      </c>
      <c r="B600" t="s">
        <v>53</v>
      </c>
      <c r="C600" t="s">
        <v>658</v>
      </c>
      <c r="E600" t="s">
        <v>658</v>
      </c>
      <c r="G600">
        <v>1.698611111111111E-3</v>
      </c>
      <c r="H600" t="b">
        <v>1</v>
      </c>
      <c r="I600" t="e">
        <f>G601&lt;HLOOKUP(B601,#REF!,IF('Time Sheet'!H601,3,2),FALSE)</f>
        <v>#REF!</v>
      </c>
    </row>
    <row r="601" spans="1:9" x14ac:dyDescent="0.25">
      <c r="A601" t="s">
        <v>632</v>
      </c>
      <c r="B601" t="s">
        <v>57</v>
      </c>
      <c r="C601" t="s">
        <v>659</v>
      </c>
      <c r="E601" t="s">
        <v>659</v>
      </c>
      <c r="G601">
        <v>6.8888888888888895E-4</v>
      </c>
      <c r="H601" t="b">
        <v>1</v>
      </c>
      <c r="I601" t="e">
        <f>G602&lt;HLOOKUP(B602,#REF!,IF('Time Sheet'!H602,3,2),FALSE)</f>
        <v>#REF!</v>
      </c>
    </row>
    <row r="602" spans="1:9" x14ac:dyDescent="0.25">
      <c r="A602" t="s">
        <v>632</v>
      </c>
      <c r="B602" t="s">
        <v>59</v>
      </c>
      <c r="C602" t="s">
        <v>660</v>
      </c>
      <c r="E602" t="s">
        <v>660</v>
      </c>
      <c r="G602">
        <v>1.452430555555556E-3</v>
      </c>
      <c r="H602" t="b">
        <v>1</v>
      </c>
      <c r="I602" t="e">
        <f>G603&lt;HLOOKUP(B603,#REF!,IF('Time Sheet'!H603,3,2),FALSE)</f>
        <v>#REF!</v>
      </c>
    </row>
    <row r="603" spans="1:9" x14ac:dyDescent="0.25">
      <c r="A603" t="s">
        <v>632</v>
      </c>
      <c r="B603" t="s">
        <v>230</v>
      </c>
      <c r="C603" t="s">
        <v>661</v>
      </c>
      <c r="E603" t="s">
        <v>661</v>
      </c>
      <c r="G603">
        <v>1.7935185185185189E-3</v>
      </c>
      <c r="H603" t="b">
        <v>1</v>
      </c>
      <c r="I603" t="e">
        <f>G604&lt;HLOOKUP(B604,#REF!,IF('Time Sheet'!H604,3,2),FALSE)</f>
        <v>#REF!</v>
      </c>
    </row>
    <row r="604" spans="1:9" x14ac:dyDescent="0.25">
      <c r="A604" t="s">
        <v>632</v>
      </c>
      <c r="B604" t="s">
        <v>61</v>
      </c>
      <c r="C604" t="s">
        <v>662</v>
      </c>
      <c r="E604" t="s">
        <v>662</v>
      </c>
      <c r="G604">
        <v>1.810532407407407E-3</v>
      </c>
      <c r="H604" t="b">
        <v>1</v>
      </c>
      <c r="I604" t="e">
        <f>G605&lt;HLOOKUP(B605,#REF!,IF('Time Sheet'!H605,3,2),FALSE)</f>
        <v>#REF!</v>
      </c>
    </row>
    <row r="605" spans="1:9" x14ac:dyDescent="0.25">
      <c r="A605" t="s">
        <v>663</v>
      </c>
      <c r="B605" t="s">
        <v>68</v>
      </c>
      <c r="C605" t="s">
        <v>664</v>
      </c>
      <c r="E605" t="s">
        <v>664</v>
      </c>
      <c r="G605">
        <v>1.9097222222222221E-4</v>
      </c>
      <c r="H605" t="b">
        <v>1</v>
      </c>
      <c r="I605" t="e">
        <f>G606&lt;HLOOKUP(B606,#REF!,IF('Time Sheet'!H606,3,2),FALSE)</f>
        <v>#REF!</v>
      </c>
    </row>
    <row r="606" spans="1:9" x14ac:dyDescent="0.25">
      <c r="A606" t="s">
        <v>663</v>
      </c>
      <c r="B606" t="s">
        <v>1</v>
      </c>
      <c r="C606" t="s">
        <v>558</v>
      </c>
      <c r="E606" t="s">
        <v>558</v>
      </c>
      <c r="G606">
        <v>2.6828703703703699E-4</v>
      </c>
      <c r="H606" t="b">
        <v>1</v>
      </c>
      <c r="I606" t="e">
        <f>G607&lt;HLOOKUP(B607,#REF!,IF('Time Sheet'!H607,3,2),FALSE)</f>
        <v>#REF!</v>
      </c>
    </row>
    <row r="607" spans="1:9" x14ac:dyDescent="0.25">
      <c r="A607" t="s">
        <v>663</v>
      </c>
      <c r="B607" t="s">
        <v>3</v>
      </c>
      <c r="C607" t="s">
        <v>665</v>
      </c>
      <c r="E607" t="s">
        <v>665</v>
      </c>
      <c r="G607">
        <v>3.0590277777777782E-4</v>
      </c>
      <c r="H607" t="b">
        <v>1</v>
      </c>
      <c r="I607" t="e">
        <f>G608&lt;HLOOKUP(B608,#REF!,IF('Time Sheet'!H608,3,2),FALSE)</f>
        <v>#REF!</v>
      </c>
    </row>
    <row r="608" spans="1:9" x14ac:dyDescent="0.25">
      <c r="A608" t="s">
        <v>663</v>
      </c>
      <c r="B608" t="s">
        <v>5</v>
      </c>
      <c r="C608" t="s">
        <v>666</v>
      </c>
      <c r="E608" t="s">
        <v>666</v>
      </c>
      <c r="G608">
        <v>5.8726851851851854E-4</v>
      </c>
      <c r="H608" t="b">
        <v>1</v>
      </c>
      <c r="I608" t="e">
        <f>G609&lt;HLOOKUP(B609,#REF!,IF('Time Sheet'!H609,3,2),FALSE)</f>
        <v>#REF!</v>
      </c>
    </row>
    <row r="609" spans="1:9" x14ac:dyDescent="0.25">
      <c r="A609" t="s">
        <v>663</v>
      </c>
      <c r="B609" t="s">
        <v>7</v>
      </c>
      <c r="C609" t="s">
        <v>667</v>
      </c>
      <c r="E609" t="s">
        <v>667</v>
      </c>
      <c r="G609">
        <v>6.6527777777777776E-4</v>
      </c>
      <c r="H609" t="b">
        <v>1</v>
      </c>
      <c r="I609" t="e">
        <f>G610&lt;HLOOKUP(B610,#REF!,IF('Time Sheet'!H610,3,2),FALSE)</f>
        <v>#REF!</v>
      </c>
    </row>
    <row r="610" spans="1:9" x14ac:dyDescent="0.25">
      <c r="A610" t="s">
        <v>663</v>
      </c>
      <c r="B610" t="s">
        <v>9</v>
      </c>
      <c r="C610" t="s">
        <v>668</v>
      </c>
      <c r="E610" t="s">
        <v>668</v>
      </c>
      <c r="G610">
        <v>1.2803240740740739E-3</v>
      </c>
      <c r="H610" t="b">
        <v>1</v>
      </c>
      <c r="I610" t="e">
        <f>G611&lt;HLOOKUP(B611,#REF!,IF('Time Sheet'!H611,3,2),FALSE)</f>
        <v>#REF!</v>
      </c>
    </row>
    <row r="611" spans="1:9" x14ac:dyDescent="0.25">
      <c r="A611" t="s">
        <v>663</v>
      </c>
      <c r="B611" t="s">
        <v>11</v>
      </c>
      <c r="C611" t="s">
        <v>669</v>
      </c>
      <c r="E611" t="s">
        <v>669</v>
      </c>
      <c r="G611">
        <v>1.4373842592592589E-3</v>
      </c>
      <c r="H611" t="b">
        <v>1</v>
      </c>
      <c r="I611" t="e">
        <f>G612&lt;HLOOKUP(B612,#REF!,IF('Time Sheet'!H612,3,2),FALSE)</f>
        <v>#REF!</v>
      </c>
    </row>
    <row r="612" spans="1:9" x14ac:dyDescent="0.25">
      <c r="A612" t="s">
        <v>663</v>
      </c>
      <c r="B612" t="s">
        <v>13</v>
      </c>
      <c r="C612" t="s">
        <v>670</v>
      </c>
      <c r="E612" t="s">
        <v>670</v>
      </c>
      <c r="G612">
        <v>3.0657407407407408E-3</v>
      </c>
      <c r="H612" t="b">
        <v>1</v>
      </c>
      <c r="I612" t="e">
        <f>G613&lt;HLOOKUP(B613,#REF!,IF('Time Sheet'!H613,3,2),FALSE)</f>
        <v>#REF!</v>
      </c>
    </row>
    <row r="613" spans="1:9" x14ac:dyDescent="0.25">
      <c r="A613" t="s">
        <v>663</v>
      </c>
      <c r="B613" t="s">
        <v>15</v>
      </c>
      <c r="C613" t="s">
        <v>671</v>
      </c>
      <c r="E613" t="s">
        <v>671</v>
      </c>
      <c r="G613">
        <v>3.5307870370370371E-3</v>
      </c>
      <c r="H613" t="b">
        <v>1</v>
      </c>
      <c r="I613" t="e">
        <f>G614&lt;HLOOKUP(B614,#REF!,IF('Time Sheet'!H614,3,2),FALSE)</f>
        <v>#REF!</v>
      </c>
    </row>
    <row r="614" spans="1:9" x14ac:dyDescent="0.25">
      <c r="A614" t="s">
        <v>663</v>
      </c>
      <c r="B614" t="s">
        <v>78</v>
      </c>
      <c r="C614" t="s">
        <v>672</v>
      </c>
      <c r="E614" t="s">
        <v>672</v>
      </c>
      <c r="G614">
        <v>7.3702546296296294E-3</v>
      </c>
      <c r="H614" t="b">
        <v>1</v>
      </c>
      <c r="I614" t="e">
        <f>G615&lt;HLOOKUP(B615,#REF!,IF('Time Sheet'!H615,3,2),FALSE)</f>
        <v>#REF!</v>
      </c>
    </row>
    <row r="615" spans="1:9" x14ac:dyDescent="0.25">
      <c r="A615" t="s">
        <v>663</v>
      </c>
      <c r="B615" t="s">
        <v>17</v>
      </c>
      <c r="C615" t="s">
        <v>673</v>
      </c>
      <c r="E615" t="s">
        <v>673</v>
      </c>
      <c r="G615">
        <v>7.5001157407407404E-3</v>
      </c>
      <c r="H615" t="b">
        <v>1</v>
      </c>
      <c r="I615" t="e">
        <f>G616&lt;HLOOKUP(B616,#REF!,IF('Time Sheet'!H616,3,2),FALSE)</f>
        <v>#REF!</v>
      </c>
    </row>
    <row r="616" spans="1:9" x14ac:dyDescent="0.25">
      <c r="A616" t="s">
        <v>663</v>
      </c>
      <c r="B616" t="s">
        <v>81</v>
      </c>
      <c r="C616" t="s">
        <v>674</v>
      </c>
      <c r="E616" t="s">
        <v>674</v>
      </c>
      <c r="G616">
        <v>1.2093171296296289E-2</v>
      </c>
      <c r="H616" t="b">
        <v>1</v>
      </c>
      <c r="I616" t="e">
        <f>G617&lt;HLOOKUP(B617,#REF!,IF('Time Sheet'!H617,3,2),FALSE)</f>
        <v>#REF!</v>
      </c>
    </row>
    <row r="617" spans="1:9" x14ac:dyDescent="0.25">
      <c r="A617" t="s">
        <v>663</v>
      </c>
      <c r="B617" t="s">
        <v>19</v>
      </c>
      <c r="C617" t="s">
        <v>675</v>
      </c>
      <c r="E617" t="s">
        <v>675</v>
      </c>
      <c r="G617">
        <v>1.2196990740740739E-2</v>
      </c>
      <c r="H617" t="b">
        <v>1</v>
      </c>
      <c r="I617" t="e">
        <f>G618&lt;HLOOKUP(B618,#REF!,IF('Time Sheet'!H618,3,2),FALSE)</f>
        <v>#REF!</v>
      </c>
    </row>
    <row r="618" spans="1:9" x14ac:dyDescent="0.25">
      <c r="A618" t="s">
        <v>663</v>
      </c>
      <c r="B618" t="s">
        <v>84</v>
      </c>
      <c r="C618" t="s">
        <v>676</v>
      </c>
      <c r="E618" t="s">
        <v>676</v>
      </c>
      <c r="G618">
        <v>2.6122685185185179E-4</v>
      </c>
      <c r="H618" t="b">
        <v>1</v>
      </c>
      <c r="I618" t="e">
        <f>G619&lt;HLOOKUP(B619,#REF!,IF('Time Sheet'!H619,3,2),FALSE)</f>
        <v>#REF!</v>
      </c>
    </row>
    <row r="619" spans="1:9" x14ac:dyDescent="0.25">
      <c r="A619" t="s">
        <v>663</v>
      </c>
      <c r="B619" t="s">
        <v>21</v>
      </c>
      <c r="C619" t="s">
        <v>677</v>
      </c>
      <c r="E619" t="s">
        <v>677</v>
      </c>
      <c r="G619">
        <v>3.2615740740740739E-4</v>
      </c>
      <c r="H619" t="b">
        <v>1</v>
      </c>
      <c r="I619" t="e">
        <f>G620&lt;HLOOKUP(B620,#REF!,IF('Time Sheet'!H620,3,2),FALSE)</f>
        <v>#REF!</v>
      </c>
    </row>
    <row r="620" spans="1:9" x14ac:dyDescent="0.25">
      <c r="A620" t="s">
        <v>663</v>
      </c>
      <c r="B620" t="s">
        <v>23</v>
      </c>
      <c r="C620" t="s">
        <v>678</v>
      </c>
      <c r="E620" t="s">
        <v>678</v>
      </c>
      <c r="G620">
        <v>3.7280092592592589E-4</v>
      </c>
      <c r="H620" t="b">
        <v>1</v>
      </c>
      <c r="I620" t="e">
        <f>G621&lt;HLOOKUP(B621,#REF!,IF('Time Sheet'!H621,3,2),FALSE)</f>
        <v>#REF!</v>
      </c>
    </row>
    <row r="621" spans="1:9" x14ac:dyDescent="0.25">
      <c r="A621" t="s">
        <v>663</v>
      </c>
      <c r="B621" t="s">
        <v>25</v>
      </c>
      <c r="C621" t="s">
        <v>679</v>
      </c>
      <c r="E621" t="s">
        <v>679</v>
      </c>
      <c r="G621">
        <v>6.7789351851851854E-4</v>
      </c>
      <c r="H621" t="b">
        <v>1</v>
      </c>
      <c r="I621" t="e">
        <f>G622&lt;HLOOKUP(B622,#REF!,IF('Time Sheet'!H622,3,2),FALSE)</f>
        <v>#REF!</v>
      </c>
    </row>
    <row r="622" spans="1:9" x14ac:dyDescent="0.25">
      <c r="A622" t="s">
        <v>663</v>
      </c>
      <c r="B622" t="s">
        <v>27</v>
      </c>
      <c r="C622" t="s">
        <v>499</v>
      </c>
      <c r="E622" t="s">
        <v>499</v>
      </c>
      <c r="G622">
        <v>7.8020833333333327E-4</v>
      </c>
      <c r="H622" t="b">
        <v>1</v>
      </c>
      <c r="I622" t="e">
        <f>G623&lt;HLOOKUP(B623,#REF!,IF('Time Sheet'!H623,3,2),FALSE)</f>
        <v>#REF!</v>
      </c>
    </row>
    <row r="623" spans="1:9" x14ac:dyDescent="0.25">
      <c r="A623" t="s">
        <v>663</v>
      </c>
      <c r="B623" t="s">
        <v>29</v>
      </c>
      <c r="C623" t="s">
        <v>680</v>
      </c>
      <c r="E623" t="s">
        <v>680</v>
      </c>
      <c r="G623">
        <v>1.508680555555555E-3</v>
      </c>
      <c r="H623" t="b">
        <v>1</v>
      </c>
      <c r="I623" t="e">
        <f>G624&lt;HLOOKUP(B624,#REF!,IF('Time Sheet'!H624,3,2),FALSE)</f>
        <v>#REF!</v>
      </c>
    </row>
    <row r="624" spans="1:9" x14ac:dyDescent="0.25">
      <c r="A624" t="s">
        <v>663</v>
      </c>
      <c r="B624" t="s">
        <v>31</v>
      </c>
      <c r="C624" t="s">
        <v>681</v>
      </c>
      <c r="E624" t="s">
        <v>681</v>
      </c>
      <c r="G624">
        <v>1.81400462962963E-3</v>
      </c>
      <c r="H624" t="b">
        <v>1</v>
      </c>
      <c r="I624" t="e">
        <f>G625&lt;HLOOKUP(B625,#REF!,IF('Time Sheet'!H625,3,2),FALSE)</f>
        <v>#REF!</v>
      </c>
    </row>
    <row r="625" spans="1:9" x14ac:dyDescent="0.25">
      <c r="A625" t="s">
        <v>663</v>
      </c>
      <c r="B625" t="s">
        <v>92</v>
      </c>
      <c r="C625" t="s">
        <v>682</v>
      </c>
      <c r="E625" t="s">
        <v>682</v>
      </c>
      <c r="G625">
        <v>3.0416666666666672E-4</v>
      </c>
      <c r="H625" t="b">
        <v>1</v>
      </c>
      <c r="I625" t="e">
        <f>G626&lt;HLOOKUP(B626,#REF!,IF('Time Sheet'!H626,3,2),FALSE)</f>
        <v>#REF!</v>
      </c>
    </row>
    <row r="626" spans="1:9" x14ac:dyDescent="0.25">
      <c r="A626" t="s">
        <v>663</v>
      </c>
      <c r="B626" t="s">
        <v>33</v>
      </c>
      <c r="C626" t="s">
        <v>683</v>
      </c>
      <c r="E626" t="s">
        <v>683</v>
      </c>
      <c r="G626">
        <v>3.7928240740740739E-4</v>
      </c>
      <c r="H626" t="b">
        <v>1</v>
      </c>
      <c r="I626" t="e">
        <f>G627&lt;HLOOKUP(B627,#REF!,IF('Time Sheet'!H627,3,2),FALSE)</f>
        <v>#REF!</v>
      </c>
    </row>
    <row r="627" spans="1:9" x14ac:dyDescent="0.25">
      <c r="A627" t="s">
        <v>663</v>
      </c>
      <c r="B627" t="s">
        <v>35</v>
      </c>
      <c r="C627" t="s">
        <v>684</v>
      </c>
      <c r="E627" t="s">
        <v>684</v>
      </c>
      <c r="G627">
        <v>4.5185185185185177E-4</v>
      </c>
      <c r="H627" t="b">
        <v>1</v>
      </c>
      <c r="I627" t="e">
        <f>G628&lt;HLOOKUP(B628,#REF!,IF('Time Sheet'!H628,3,2),FALSE)</f>
        <v>#REF!</v>
      </c>
    </row>
    <row r="628" spans="1:9" x14ac:dyDescent="0.25">
      <c r="A628" t="s">
        <v>663</v>
      </c>
      <c r="B628" t="s">
        <v>37</v>
      </c>
      <c r="C628" t="s">
        <v>685</v>
      </c>
      <c r="E628" t="s">
        <v>685</v>
      </c>
      <c r="G628">
        <v>8.2303240740740741E-4</v>
      </c>
      <c r="H628" t="b">
        <v>1</v>
      </c>
      <c r="I628" t="e">
        <f>G629&lt;HLOOKUP(B629,#REF!,IF('Time Sheet'!H629,3,2),FALSE)</f>
        <v>#REF!</v>
      </c>
    </row>
    <row r="629" spans="1:9" x14ac:dyDescent="0.25">
      <c r="A629" t="s">
        <v>663</v>
      </c>
      <c r="B629" t="s">
        <v>39</v>
      </c>
      <c r="C629" t="s">
        <v>686</v>
      </c>
      <c r="E629" t="s">
        <v>686</v>
      </c>
      <c r="G629">
        <v>9.4780092592592594E-4</v>
      </c>
      <c r="H629" t="b">
        <v>1</v>
      </c>
      <c r="I629" t="e">
        <f>G630&lt;HLOOKUP(B630,#REF!,IF('Time Sheet'!H630,3,2),FALSE)</f>
        <v>#REF!</v>
      </c>
    </row>
    <row r="630" spans="1:9" x14ac:dyDescent="0.25">
      <c r="A630" t="s">
        <v>663</v>
      </c>
      <c r="B630" t="s">
        <v>41</v>
      </c>
      <c r="C630" t="s">
        <v>687</v>
      </c>
      <c r="E630" t="s">
        <v>687</v>
      </c>
      <c r="G630">
        <v>1.8696759259259261E-3</v>
      </c>
      <c r="H630" t="b">
        <v>1</v>
      </c>
      <c r="I630" t="e">
        <f>G631&lt;HLOOKUP(B631,#REF!,IF('Time Sheet'!H631,3,2),FALSE)</f>
        <v>#REF!</v>
      </c>
    </row>
    <row r="631" spans="1:9" x14ac:dyDescent="0.25">
      <c r="A631" t="s">
        <v>663</v>
      </c>
      <c r="B631" t="s">
        <v>43</v>
      </c>
      <c r="C631" t="s">
        <v>688</v>
      </c>
      <c r="E631" t="s">
        <v>688</v>
      </c>
      <c r="G631">
        <v>2.041782407407408E-3</v>
      </c>
      <c r="H631" t="b">
        <v>1</v>
      </c>
      <c r="I631" t="e">
        <f>G632&lt;HLOOKUP(B632,#REF!,IF('Time Sheet'!H632,3,2),FALSE)</f>
        <v>#REF!</v>
      </c>
    </row>
    <row r="632" spans="1:9" x14ac:dyDescent="0.25">
      <c r="A632" t="s">
        <v>663</v>
      </c>
      <c r="B632" t="s">
        <v>100</v>
      </c>
      <c r="C632" t="s">
        <v>689</v>
      </c>
      <c r="E632" t="s">
        <v>689</v>
      </c>
      <c r="G632">
        <v>2.3946759259259261E-4</v>
      </c>
      <c r="H632" t="b">
        <v>1</v>
      </c>
      <c r="I632" t="e">
        <f>G633&lt;HLOOKUP(B633,#REF!,IF('Time Sheet'!H633,3,2),FALSE)</f>
        <v>#REF!</v>
      </c>
    </row>
    <row r="633" spans="1:9" x14ac:dyDescent="0.25">
      <c r="A633" t="s">
        <v>663</v>
      </c>
      <c r="B633" t="s">
        <v>45</v>
      </c>
      <c r="C633" t="s">
        <v>690</v>
      </c>
      <c r="E633" t="s">
        <v>690</v>
      </c>
      <c r="G633">
        <v>3.1030092592592589E-4</v>
      </c>
      <c r="H633" t="b">
        <v>1</v>
      </c>
      <c r="I633" t="e">
        <f>G634&lt;HLOOKUP(B634,#REF!,IF('Time Sheet'!H634,3,2),FALSE)</f>
        <v>#REF!</v>
      </c>
    </row>
    <row r="634" spans="1:9" x14ac:dyDescent="0.25">
      <c r="A634" t="s">
        <v>663</v>
      </c>
      <c r="B634" t="s">
        <v>47</v>
      </c>
      <c r="C634" t="s">
        <v>691</v>
      </c>
      <c r="E634" t="s">
        <v>691</v>
      </c>
      <c r="G634">
        <v>3.4988425925925931E-4</v>
      </c>
      <c r="H634" t="b">
        <v>1</v>
      </c>
      <c r="I634" t="e">
        <f>G635&lt;HLOOKUP(B635,#REF!,IF('Time Sheet'!H635,3,2),FALSE)</f>
        <v>#REF!</v>
      </c>
    </row>
    <row r="635" spans="1:9" x14ac:dyDescent="0.25">
      <c r="A635" t="s">
        <v>663</v>
      </c>
      <c r="B635" t="s">
        <v>49</v>
      </c>
      <c r="C635" t="s">
        <v>692</v>
      </c>
      <c r="E635" t="s">
        <v>692</v>
      </c>
      <c r="G635">
        <v>6.6898148148148145E-4</v>
      </c>
      <c r="H635" t="b">
        <v>1</v>
      </c>
      <c r="I635" t="e">
        <f>G636&lt;HLOOKUP(B636,#REF!,IF('Time Sheet'!H636,3,2),FALSE)</f>
        <v>#REF!</v>
      </c>
    </row>
    <row r="636" spans="1:9" x14ac:dyDescent="0.25">
      <c r="A636" t="s">
        <v>663</v>
      </c>
      <c r="B636" t="s">
        <v>51</v>
      </c>
      <c r="C636" t="s">
        <v>693</v>
      </c>
      <c r="E636" t="s">
        <v>693</v>
      </c>
      <c r="G636">
        <v>7.5752314814814823E-4</v>
      </c>
      <c r="H636" t="b">
        <v>1</v>
      </c>
      <c r="I636" t="e">
        <f>G637&lt;HLOOKUP(B637,#REF!,IF('Time Sheet'!H637,3,2),FALSE)</f>
        <v>#REF!</v>
      </c>
    </row>
    <row r="637" spans="1:9" x14ac:dyDescent="0.25">
      <c r="A637" t="s">
        <v>663</v>
      </c>
      <c r="B637" t="s">
        <v>53</v>
      </c>
      <c r="C637" t="s">
        <v>694</v>
      </c>
      <c r="E637" t="s">
        <v>694</v>
      </c>
      <c r="G637">
        <v>1.524305555555555E-3</v>
      </c>
      <c r="H637" t="b">
        <v>1</v>
      </c>
      <c r="I637" t="e">
        <f>G638&lt;HLOOKUP(B638,#REF!,IF('Time Sheet'!H638,3,2),FALSE)</f>
        <v>#REF!</v>
      </c>
    </row>
    <row r="638" spans="1:9" x14ac:dyDescent="0.25">
      <c r="A638" t="s">
        <v>663</v>
      </c>
      <c r="B638" t="s">
        <v>55</v>
      </c>
      <c r="C638" t="s">
        <v>695</v>
      </c>
      <c r="E638" t="s">
        <v>695</v>
      </c>
      <c r="G638">
        <v>1.9390046296296299E-3</v>
      </c>
      <c r="H638" t="b">
        <v>1</v>
      </c>
      <c r="I638" t="e">
        <f>G639&lt;HLOOKUP(B639,#REF!,IF('Time Sheet'!H639,3,2),FALSE)</f>
        <v>#REF!</v>
      </c>
    </row>
    <row r="639" spans="1:9" x14ac:dyDescent="0.25">
      <c r="A639" t="s">
        <v>663</v>
      </c>
      <c r="B639" t="s">
        <v>57</v>
      </c>
      <c r="C639" t="s">
        <v>696</v>
      </c>
      <c r="E639" t="s">
        <v>696</v>
      </c>
      <c r="G639">
        <v>7.5381944444444444E-4</v>
      </c>
      <c r="H639" t="b">
        <v>1</v>
      </c>
      <c r="I639" t="e">
        <f>G640&lt;HLOOKUP(B640,#REF!,IF('Time Sheet'!H640,3,2),FALSE)</f>
        <v>#REF!</v>
      </c>
    </row>
    <row r="640" spans="1:9" x14ac:dyDescent="0.25">
      <c r="A640" t="s">
        <v>663</v>
      </c>
      <c r="B640" t="s">
        <v>59</v>
      </c>
      <c r="C640" t="s">
        <v>697</v>
      </c>
      <c r="E640" t="s">
        <v>697</v>
      </c>
      <c r="G640">
        <v>1.5366898148148149E-3</v>
      </c>
      <c r="H640" t="b">
        <v>1</v>
      </c>
      <c r="I640" t="e">
        <f>G641&lt;HLOOKUP(B641,#REF!,IF('Time Sheet'!H641,3,2),FALSE)</f>
        <v>#REF!</v>
      </c>
    </row>
    <row r="641" spans="1:9" x14ac:dyDescent="0.25">
      <c r="A641" t="s">
        <v>663</v>
      </c>
      <c r="B641" t="s">
        <v>61</v>
      </c>
      <c r="C641" t="s">
        <v>698</v>
      </c>
      <c r="E641" t="s">
        <v>698</v>
      </c>
      <c r="G641">
        <v>1.7425925925925931E-3</v>
      </c>
      <c r="H641" t="b">
        <v>1</v>
      </c>
      <c r="I641" t="e">
        <f>G642&lt;HLOOKUP(B642,#REF!,IF('Time Sheet'!H642,3,2),FALSE)</f>
        <v>#REF!</v>
      </c>
    </row>
    <row r="642" spans="1:9" x14ac:dyDescent="0.25">
      <c r="A642" t="s">
        <v>663</v>
      </c>
      <c r="B642" t="s">
        <v>63</v>
      </c>
      <c r="C642" t="s">
        <v>699</v>
      </c>
      <c r="E642" t="s">
        <v>699</v>
      </c>
      <c r="G642">
        <v>3.3055555555555559E-3</v>
      </c>
      <c r="H642" t="b">
        <v>1</v>
      </c>
      <c r="I642" t="e">
        <f>G643&lt;HLOOKUP(B643,#REF!,IF('Time Sheet'!H643,3,2),FALSE)</f>
        <v>#REF!</v>
      </c>
    </row>
    <row r="643" spans="1:9" x14ac:dyDescent="0.25">
      <c r="A643" t="s">
        <v>663</v>
      </c>
      <c r="B643" t="s">
        <v>65</v>
      </c>
      <c r="C643" t="s">
        <v>700</v>
      </c>
      <c r="E643" t="s">
        <v>700</v>
      </c>
      <c r="G643">
        <v>3.835185185185185E-3</v>
      </c>
      <c r="H643" t="b">
        <v>1</v>
      </c>
      <c r="I643" t="e">
        <f>G644&lt;HLOOKUP(B644,#REF!,IF('Time Sheet'!H644,3,2),FALSE)</f>
        <v>#REF!</v>
      </c>
    </row>
    <row r="644" spans="1:9" x14ac:dyDescent="0.25">
      <c r="A644" t="s">
        <v>701</v>
      </c>
      <c r="B644" t="s">
        <v>1</v>
      </c>
      <c r="C644" t="s">
        <v>702</v>
      </c>
      <c r="E644" t="s">
        <v>702</v>
      </c>
      <c r="G644">
        <v>2.6886574074074069E-4</v>
      </c>
      <c r="H644" t="b">
        <v>1</v>
      </c>
      <c r="I644" t="e">
        <f>G645&lt;HLOOKUP(B645,#REF!,IF('Time Sheet'!H645,3,2),FALSE)</f>
        <v>#REF!</v>
      </c>
    </row>
    <row r="645" spans="1:9" x14ac:dyDescent="0.25">
      <c r="A645" t="s">
        <v>701</v>
      </c>
      <c r="B645" t="s">
        <v>3</v>
      </c>
      <c r="C645" t="s">
        <v>472</v>
      </c>
      <c r="E645" t="s">
        <v>472</v>
      </c>
      <c r="G645">
        <v>3.1180555555555562E-4</v>
      </c>
      <c r="H645" t="b">
        <v>1</v>
      </c>
      <c r="I645" t="e">
        <f>G646&lt;HLOOKUP(B646,#REF!,IF('Time Sheet'!H646,3,2),FALSE)</f>
        <v>#REF!</v>
      </c>
    </row>
    <row r="646" spans="1:9" x14ac:dyDescent="0.25">
      <c r="A646" t="s">
        <v>701</v>
      </c>
      <c r="B646" t="s">
        <v>5</v>
      </c>
      <c r="C646" t="s">
        <v>703</v>
      </c>
      <c r="E646" t="s">
        <v>703</v>
      </c>
      <c r="G646">
        <v>6.0138888888888894E-4</v>
      </c>
      <c r="H646" t="b">
        <v>1</v>
      </c>
      <c r="I646" t="e">
        <f>G647&lt;HLOOKUP(B647,#REF!,IF('Time Sheet'!H647,3,2),FALSE)</f>
        <v>#REF!</v>
      </c>
    </row>
    <row r="647" spans="1:9" x14ac:dyDescent="0.25">
      <c r="A647" t="s">
        <v>701</v>
      </c>
      <c r="B647" t="s">
        <v>7</v>
      </c>
      <c r="C647" t="s">
        <v>704</v>
      </c>
      <c r="E647" t="s">
        <v>704</v>
      </c>
      <c r="G647">
        <v>7.0023148148148147E-4</v>
      </c>
      <c r="H647" t="b">
        <v>1</v>
      </c>
      <c r="I647" t="e">
        <f>G648&lt;HLOOKUP(B648,#REF!,IF('Time Sheet'!H648,3,2),FALSE)</f>
        <v>#REF!</v>
      </c>
    </row>
    <row r="648" spans="1:9" x14ac:dyDescent="0.25">
      <c r="A648" t="s">
        <v>701</v>
      </c>
      <c r="B648" t="s">
        <v>9</v>
      </c>
      <c r="C648" t="s">
        <v>705</v>
      </c>
      <c r="E648" t="s">
        <v>705</v>
      </c>
      <c r="G648">
        <v>1.3137731481481479E-3</v>
      </c>
      <c r="H648" t="b">
        <v>1</v>
      </c>
      <c r="I648" t="e">
        <f>G649&lt;HLOOKUP(B649,#REF!,IF('Time Sheet'!H649,3,2),FALSE)</f>
        <v>#REF!</v>
      </c>
    </row>
    <row r="649" spans="1:9" x14ac:dyDescent="0.25">
      <c r="A649" t="s">
        <v>701</v>
      </c>
      <c r="B649" t="s">
        <v>11</v>
      </c>
      <c r="C649" t="s">
        <v>706</v>
      </c>
      <c r="E649" t="s">
        <v>706</v>
      </c>
      <c r="G649">
        <v>1.535648148148148E-3</v>
      </c>
      <c r="H649" t="b">
        <v>1</v>
      </c>
      <c r="I649" t="e">
        <f>G650&lt;HLOOKUP(B650,#REF!,IF('Time Sheet'!H650,3,2),FALSE)</f>
        <v>#REF!</v>
      </c>
    </row>
    <row r="650" spans="1:9" x14ac:dyDescent="0.25">
      <c r="A650" t="s">
        <v>701</v>
      </c>
      <c r="B650" t="s">
        <v>13</v>
      </c>
      <c r="C650" t="s">
        <v>707</v>
      </c>
      <c r="E650" t="s">
        <v>707</v>
      </c>
      <c r="G650">
        <v>3.459722222222223E-3</v>
      </c>
      <c r="H650" t="b">
        <v>1</v>
      </c>
      <c r="I650" t="e">
        <f>G651&lt;HLOOKUP(B651,#REF!,IF('Time Sheet'!H651,3,2),FALSE)</f>
        <v>#REF!</v>
      </c>
    </row>
    <row r="651" spans="1:9" x14ac:dyDescent="0.25">
      <c r="A651" t="s">
        <v>701</v>
      </c>
      <c r="B651" t="s">
        <v>15</v>
      </c>
      <c r="C651" t="s">
        <v>708</v>
      </c>
      <c r="E651" t="s">
        <v>708</v>
      </c>
      <c r="G651">
        <v>3.8494212962962961E-3</v>
      </c>
      <c r="H651" t="b">
        <v>1</v>
      </c>
      <c r="I651" t="e">
        <f>G652&lt;HLOOKUP(B652,#REF!,IF('Time Sheet'!H652,3,2),FALSE)</f>
        <v>#REF!</v>
      </c>
    </row>
    <row r="652" spans="1:9" x14ac:dyDescent="0.25">
      <c r="A652" t="s">
        <v>701</v>
      </c>
      <c r="B652" t="s">
        <v>17</v>
      </c>
      <c r="C652" t="s">
        <v>709</v>
      </c>
      <c r="E652" t="s">
        <v>709</v>
      </c>
      <c r="G652">
        <v>8.0097222222222219E-3</v>
      </c>
      <c r="H652" t="b">
        <v>1</v>
      </c>
      <c r="I652" t="e">
        <f>G653&lt;HLOOKUP(B653,#REF!,IF('Time Sheet'!H653,3,2),FALSE)</f>
        <v>#REF!</v>
      </c>
    </row>
    <row r="653" spans="1:9" x14ac:dyDescent="0.25">
      <c r="A653" t="s">
        <v>701</v>
      </c>
      <c r="B653" t="s">
        <v>19</v>
      </c>
      <c r="C653" t="s">
        <v>710</v>
      </c>
      <c r="E653" t="s">
        <v>710</v>
      </c>
      <c r="G653">
        <v>1.3554050925925929E-2</v>
      </c>
      <c r="H653" t="b">
        <v>1</v>
      </c>
      <c r="I653" t="e">
        <f>G654&lt;HLOOKUP(B654,#REF!,IF('Time Sheet'!H654,3,2),FALSE)</f>
        <v>#REF!</v>
      </c>
    </row>
    <row r="654" spans="1:9" x14ac:dyDescent="0.25">
      <c r="A654" t="s">
        <v>701</v>
      </c>
      <c r="B654" t="s">
        <v>21</v>
      </c>
      <c r="C654" t="s">
        <v>711</v>
      </c>
      <c r="E654" t="s">
        <v>711</v>
      </c>
      <c r="G654">
        <v>3.2337962962962962E-4</v>
      </c>
      <c r="H654" t="b">
        <v>1</v>
      </c>
      <c r="I654" t="e">
        <f>G655&lt;HLOOKUP(B655,#REF!,IF('Time Sheet'!H655,3,2),FALSE)</f>
        <v>#REF!</v>
      </c>
    </row>
    <row r="655" spans="1:9" x14ac:dyDescent="0.25">
      <c r="A655" t="s">
        <v>701</v>
      </c>
      <c r="B655" t="s">
        <v>23</v>
      </c>
      <c r="C655" t="s">
        <v>712</v>
      </c>
      <c r="E655" t="s">
        <v>712</v>
      </c>
      <c r="G655">
        <v>4.0729166666666659E-4</v>
      </c>
      <c r="H655" t="b">
        <v>1</v>
      </c>
      <c r="I655" t="e">
        <f>G656&lt;HLOOKUP(B656,#REF!,IF('Time Sheet'!H656,3,2),FALSE)</f>
        <v>#REF!</v>
      </c>
    </row>
    <row r="656" spans="1:9" x14ac:dyDescent="0.25">
      <c r="A656" t="s">
        <v>701</v>
      </c>
      <c r="B656" t="s">
        <v>25</v>
      </c>
      <c r="C656" t="s">
        <v>713</v>
      </c>
      <c r="E656" t="s">
        <v>713</v>
      </c>
      <c r="G656">
        <v>6.818287037037037E-4</v>
      </c>
      <c r="H656" t="b">
        <v>1</v>
      </c>
      <c r="I656" t="e">
        <f>G657&lt;HLOOKUP(B657,#REF!,IF('Time Sheet'!H657,3,2),FALSE)</f>
        <v>#REF!</v>
      </c>
    </row>
    <row r="657" spans="1:9" x14ac:dyDescent="0.25">
      <c r="A657" t="s">
        <v>701</v>
      </c>
      <c r="B657" t="s">
        <v>27</v>
      </c>
      <c r="C657" t="s">
        <v>714</v>
      </c>
      <c r="E657" t="s">
        <v>714</v>
      </c>
      <c r="G657">
        <v>8.5914351851851852E-4</v>
      </c>
      <c r="H657" t="b">
        <v>1</v>
      </c>
      <c r="I657" t="e">
        <f>G658&lt;HLOOKUP(B658,#REF!,IF('Time Sheet'!H658,3,2),FALSE)</f>
        <v>#REF!</v>
      </c>
    </row>
    <row r="658" spans="1:9" x14ac:dyDescent="0.25">
      <c r="A658" t="s">
        <v>701</v>
      </c>
      <c r="B658" t="s">
        <v>29</v>
      </c>
      <c r="C658" t="s">
        <v>715</v>
      </c>
      <c r="E658" t="s">
        <v>715</v>
      </c>
      <c r="G658">
        <v>1.539583333333334E-3</v>
      </c>
      <c r="H658" t="b">
        <v>1</v>
      </c>
      <c r="I658" t="e">
        <f>G659&lt;HLOOKUP(B659,#REF!,IF('Time Sheet'!H659,3,2),FALSE)</f>
        <v>#REF!</v>
      </c>
    </row>
    <row r="659" spans="1:9" x14ac:dyDescent="0.25">
      <c r="A659" t="s">
        <v>701</v>
      </c>
      <c r="B659" t="s">
        <v>31</v>
      </c>
      <c r="C659" t="s">
        <v>716</v>
      </c>
      <c r="E659" t="s">
        <v>716</v>
      </c>
      <c r="G659">
        <v>1.86724537037037E-3</v>
      </c>
      <c r="H659" t="b">
        <v>1</v>
      </c>
      <c r="I659" t="e">
        <f>G660&lt;HLOOKUP(B660,#REF!,IF('Time Sheet'!H660,3,2),FALSE)</f>
        <v>#REF!</v>
      </c>
    </row>
    <row r="660" spans="1:9" x14ac:dyDescent="0.25">
      <c r="A660" t="s">
        <v>701</v>
      </c>
      <c r="B660" t="s">
        <v>33</v>
      </c>
      <c r="C660" t="s">
        <v>717</v>
      </c>
      <c r="E660" t="s">
        <v>717</v>
      </c>
      <c r="G660">
        <v>3.2662037037037029E-4</v>
      </c>
      <c r="H660" t="b">
        <v>1</v>
      </c>
      <c r="I660" t="e">
        <f>G661&lt;HLOOKUP(B661,#REF!,IF('Time Sheet'!H661,3,2),FALSE)</f>
        <v>#REF!</v>
      </c>
    </row>
    <row r="661" spans="1:9" x14ac:dyDescent="0.25">
      <c r="A661" t="s">
        <v>701</v>
      </c>
      <c r="B661" t="s">
        <v>35</v>
      </c>
      <c r="C661" t="s">
        <v>718</v>
      </c>
      <c r="E661" t="s">
        <v>718</v>
      </c>
      <c r="G661">
        <v>3.8217592592592589E-4</v>
      </c>
      <c r="H661" t="b">
        <v>1</v>
      </c>
      <c r="I661" t="e">
        <f>G662&lt;HLOOKUP(B662,#REF!,IF('Time Sheet'!H662,3,2),FALSE)</f>
        <v>#REF!</v>
      </c>
    </row>
    <row r="662" spans="1:9" x14ac:dyDescent="0.25">
      <c r="A662" t="s">
        <v>701</v>
      </c>
      <c r="B662" t="s">
        <v>37</v>
      </c>
      <c r="C662" t="s">
        <v>719</v>
      </c>
      <c r="E662" t="s">
        <v>719</v>
      </c>
      <c r="G662">
        <v>7.0208333333333331E-4</v>
      </c>
      <c r="H662" t="b">
        <v>1</v>
      </c>
      <c r="I662" t="e">
        <f>G663&lt;HLOOKUP(B663,#REF!,IF('Time Sheet'!H663,3,2),FALSE)</f>
        <v>#REF!</v>
      </c>
    </row>
    <row r="663" spans="1:9" x14ac:dyDescent="0.25">
      <c r="A663" t="s">
        <v>701</v>
      </c>
      <c r="B663" t="s">
        <v>39</v>
      </c>
      <c r="C663" t="s">
        <v>720</v>
      </c>
      <c r="E663" t="s">
        <v>720</v>
      </c>
      <c r="G663">
        <v>8.1828703703703707E-4</v>
      </c>
      <c r="H663" t="b">
        <v>1</v>
      </c>
      <c r="I663" t="e">
        <f>G664&lt;HLOOKUP(B664,#REF!,IF('Time Sheet'!H664,3,2),FALSE)</f>
        <v>#REF!</v>
      </c>
    </row>
    <row r="664" spans="1:9" x14ac:dyDescent="0.25">
      <c r="A664" t="s">
        <v>701</v>
      </c>
      <c r="B664" t="s">
        <v>41</v>
      </c>
      <c r="C664" t="s">
        <v>721</v>
      </c>
      <c r="E664" t="s">
        <v>721</v>
      </c>
      <c r="G664">
        <v>1.531018518518519E-3</v>
      </c>
      <c r="H664" t="b">
        <v>1</v>
      </c>
      <c r="I664" t="e">
        <f>G665&lt;HLOOKUP(B665,#REF!,IF('Time Sheet'!H665,3,2),FALSE)</f>
        <v>#REF!</v>
      </c>
    </row>
    <row r="665" spans="1:9" x14ac:dyDescent="0.25">
      <c r="A665" t="s">
        <v>701</v>
      </c>
      <c r="B665" t="s">
        <v>43</v>
      </c>
      <c r="C665" t="s">
        <v>722</v>
      </c>
      <c r="E665" t="s">
        <v>722</v>
      </c>
      <c r="G665">
        <v>1.8525462962962959E-3</v>
      </c>
      <c r="H665" t="b">
        <v>1</v>
      </c>
      <c r="I665" t="e">
        <f>G666&lt;HLOOKUP(B666,#REF!,IF('Time Sheet'!H666,3,2),FALSE)</f>
        <v>#REF!</v>
      </c>
    </row>
    <row r="666" spans="1:9" x14ac:dyDescent="0.25">
      <c r="A666" t="s">
        <v>701</v>
      </c>
      <c r="B666" t="s">
        <v>45</v>
      </c>
      <c r="C666" t="s">
        <v>723</v>
      </c>
      <c r="E666" t="s">
        <v>723</v>
      </c>
      <c r="G666">
        <v>3.0081018518518521E-4</v>
      </c>
      <c r="H666" t="b">
        <v>1</v>
      </c>
      <c r="I666" t="e">
        <f>G667&lt;HLOOKUP(B667,#REF!,IF('Time Sheet'!H667,3,2),FALSE)</f>
        <v>#REF!</v>
      </c>
    </row>
    <row r="667" spans="1:9" x14ac:dyDescent="0.25">
      <c r="A667" t="s">
        <v>701</v>
      </c>
      <c r="B667" t="s">
        <v>47</v>
      </c>
      <c r="C667" t="s">
        <v>724</v>
      </c>
      <c r="E667" t="s">
        <v>724</v>
      </c>
      <c r="G667">
        <v>3.5567129629629631E-4</v>
      </c>
      <c r="H667" t="b">
        <v>1</v>
      </c>
      <c r="I667" t="e">
        <f>G668&lt;HLOOKUP(B668,#REF!,IF('Time Sheet'!H668,3,2),FALSE)</f>
        <v>#REF!</v>
      </c>
    </row>
    <row r="668" spans="1:9" x14ac:dyDescent="0.25">
      <c r="A668" t="s">
        <v>701</v>
      </c>
      <c r="B668" t="s">
        <v>49</v>
      </c>
      <c r="C668" t="s">
        <v>725</v>
      </c>
      <c r="E668" t="s">
        <v>725</v>
      </c>
      <c r="G668">
        <v>6.5347222222222228E-4</v>
      </c>
      <c r="H668" t="b">
        <v>1</v>
      </c>
      <c r="I668" t="e">
        <f>G669&lt;HLOOKUP(B669,#REF!,IF('Time Sheet'!H669,3,2),FALSE)</f>
        <v>#REF!</v>
      </c>
    </row>
    <row r="669" spans="1:9" x14ac:dyDescent="0.25">
      <c r="A669" t="s">
        <v>701</v>
      </c>
      <c r="B669" t="s">
        <v>51</v>
      </c>
      <c r="C669" t="s">
        <v>726</v>
      </c>
      <c r="E669" t="s">
        <v>726</v>
      </c>
      <c r="G669">
        <v>8.0196759259259262E-4</v>
      </c>
      <c r="H669" t="b">
        <v>1</v>
      </c>
      <c r="I669" t="e">
        <f>G670&lt;HLOOKUP(B670,#REF!,IF('Time Sheet'!H670,3,2),FALSE)</f>
        <v>#REF!</v>
      </c>
    </row>
    <row r="670" spans="1:9" x14ac:dyDescent="0.25">
      <c r="A670" t="s">
        <v>701</v>
      </c>
      <c r="B670" t="s">
        <v>53</v>
      </c>
      <c r="C670" t="s">
        <v>727</v>
      </c>
      <c r="E670" t="s">
        <v>727</v>
      </c>
      <c r="G670">
        <v>1.6800925925925931E-3</v>
      </c>
      <c r="H670" t="b">
        <v>1</v>
      </c>
      <c r="I670" t="e">
        <f>G671&lt;HLOOKUP(B671,#REF!,IF('Time Sheet'!H671,3,2),FALSE)</f>
        <v>#REF!</v>
      </c>
    </row>
    <row r="671" spans="1:9" x14ac:dyDescent="0.25">
      <c r="A671" t="s">
        <v>701</v>
      </c>
      <c r="B671" t="s">
        <v>55</v>
      </c>
      <c r="C671" t="s">
        <v>728</v>
      </c>
      <c r="E671" t="s">
        <v>728</v>
      </c>
      <c r="G671">
        <v>1.91712962962963E-3</v>
      </c>
      <c r="H671" t="b">
        <v>1</v>
      </c>
      <c r="I671" t="e">
        <f>G672&lt;HLOOKUP(B672,#REF!,IF('Time Sheet'!H672,3,2),FALSE)</f>
        <v>#REF!</v>
      </c>
    </row>
    <row r="672" spans="1:9" x14ac:dyDescent="0.25">
      <c r="A672" t="s">
        <v>701</v>
      </c>
      <c r="B672" t="s">
        <v>57</v>
      </c>
      <c r="C672" t="s">
        <v>729</v>
      </c>
      <c r="E672" t="s">
        <v>729</v>
      </c>
      <c r="G672">
        <v>6.9490740740740743E-4</v>
      </c>
      <c r="H672" t="b">
        <v>1</v>
      </c>
      <c r="I672" t="e">
        <f>G673&lt;HLOOKUP(B673,#REF!,IF('Time Sheet'!H673,3,2),FALSE)</f>
        <v>#REF!</v>
      </c>
    </row>
    <row r="673" spans="1:9" x14ac:dyDescent="0.25">
      <c r="A673" t="s">
        <v>701</v>
      </c>
      <c r="B673" t="s">
        <v>59</v>
      </c>
      <c r="C673" t="s">
        <v>730</v>
      </c>
      <c r="E673" t="s">
        <v>730</v>
      </c>
      <c r="G673">
        <v>1.4043981481481481E-3</v>
      </c>
      <c r="H673" t="b">
        <v>1</v>
      </c>
      <c r="I673" t="e">
        <f>G674&lt;HLOOKUP(B674,#REF!,IF('Time Sheet'!H674,3,2),FALSE)</f>
        <v>#REF!</v>
      </c>
    </row>
    <row r="674" spans="1:9" x14ac:dyDescent="0.25">
      <c r="A674" t="s">
        <v>701</v>
      </c>
      <c r="B674" t="s">
        <v>61</v>
      </c>
      <c r="C674" t="s">
        <v>731</v>
      </c>
      <c r="E674" t="s">
        <v>731</v>
      </c>
      <c r="G674">
        <v>1.7085648148148151E-3</v>
      </c>
      <c r="H674" t="b">
        <v>1</v>
      </c>
      <c r="I674" t="e">
        <f>G675&lt;HLOOKUP(B675,#REF!,IF('Time Sheet'!H675,3,2),FALSE)</f>
        <v>#REF!</v>
      </c>
    </row>
    <row r="675" spans="1:9" x14ac:dyDescent="0.25">
      <c r="A675" t="s">
        <v>701</v>
      </c>
      <c r="B675" t="s">
        <v>63</v>
      </c>
      <c r="C675" t="s">
        <v>732</v>
      </c>
      <c r="E675" t="s">
        <v>732</v>
      </c>
      <c r="G675">
        <v>3.232986111111111E-3</v>
      </c>
      <c r="H675" t="b">
        <v>1</v>
      </c>
      <c r="I675" t="e">
        <f>G676&lt;HLOOKUP(B676,#REF!,IF('Time Sheet'!H676,3,2),FALSE)</f>
        <v>#REF!</v>
      </c>
    </row>
    <row r="676" spans="1:9" x14ac:dyDescent="0.25">
      <c r="A676" t="s">
        <v>701</v>
      </c>
      <c r="B676" t="s">
        <v>65</v>
      </c>
      <c r="C676" t="s">
        <v>733</v>
      </c>
      <c r="E676" t="s">
        <v>733</v>
      </c>
      <c r="G676">
        <v>3.9605324074074074E-3</v>
      </c>
      <c r="H676" t="b">
        <v>1</v>
      </c>
      <c r="I676" t="e">
        <f>G677&lt;HLOOKUP(B677,#REF!,IF('Time Sheet'!H677,3,2),FALSE)</f>
        <v>#REF!</v>
      </c>
    </row>
    <row r="677" spans="1:9" x14ac:dyDescent="0.25">
      <c r="A677" t="s">
        <v>701</v>
      </c>
      <c r="B677" t="s">
        <v>154</v>
      </c>
      <c r="C677" t="s">
        <v>734</v>
      </c>
      <c r="E677" t="s">
        <v>734</v>
      </c>
      <c r="G677">
        <v>3.7997685185185178E-4</v>
      </c>
      <c r="H677" t="b">
        <v>1</v>
      </c>
      <c r="I677" t="e">
        <f>G678&lt;HLOOKUP(B678,#REF!,IF('Time Sheet'!H678,3,2),FALSE)</f>
        <v>#REF!</v>
      </c>
    </row>
    <row r="678" spans="1:9" x14ac:dyDescent="0.25">
      <c r="A678" t="s">
        <v>735</v>
      </c>
      <c r="B678" t="s">
        <v>68</v>
      </c>
      <c r="C678" t="s">
        <v>736</v>
      </c>
      <c r="E678" t="s">
        <v>736</v>
      </c>
      <c r="G678">
        <v>1.9733796296296299E-4</v>
      </c>
      <c r="H678" t="b">
        <v>1</v>
      </c>
      <c r="I678" t="e">
        <f>G679&lt;HLOOKUP(B679,#REF!,IF('Time Sheet'!H679,3,2),FALSE)</f>
        <v>#REF!</v>
      </c>
    </row>
    <row r="679" spans="1:9" x14ac:dyDescent="0.25">
      <c r="A679" t="s">
        <v>735</v>
      </c>
      <c r="B679" t="s">
        <v>1</v>
      </c>
      <c r="C679" t="s">
        <v>737</v>
      </c>
      <c r="E679" t="s">
        <v>737</v>
      </c>
      <c r="G679">
        <v>2.7905092592592592E-4</v>
      </c>
      <c r="H679" t="b">
        <v>1</v>
      </c>
      <c r="I679" t="e">
        <f>G680&lt;HLOOKUP(B680,#REF!,IF('Time Sheet'!H680,3,2),FALSE)</f>
        <v>#REF!</v>
      </c>
    </row>
    <row r="680" spans="1:9" x14ac:dyDescent="0.25">
      <c r="A680" t="s">
        <v>735</v>
      </c>
      <c r="B680" t="s">
        <v>3</v>
      </c>
      <c r="C680" t="s">
        <v>738</v>
      </c>
      <c r="E680" t="s">
        <v>738</v>
      </c>
      <c r="G680">
        <v>3.230324074074074E-4</v>
      </c>
      <c r="H680" t="b">
        <v>1</v>
      </c>
      <c r="I680" t="e">
        <f>G681&lt;HLOOKUP(B681,#REF!,IF('Time Sheet'!H681,3,2),FALSE)</f>
        <v>#REF!</v>
      </c>
    </row>
    <row r="681" spans="1:9" x14ac:dyDescent="0.25">
      <c r="A681" t="s">
        <v>735</v>
      </c>
      <c r="B681" t="s">
        <v>5</v>
      </c>
      <c r="C681" t="s">
        <v>739</v>
      </c>
      <c r="E681" t="s">
        <v>739</v>
      </c>
      <c r="G681">
        <v>6.4212962962962965E-4</v>
      </c>
      <c r="H681" t="b">
        <v>1</v>
      </c>
      <c r="I681" t="e">
        <f>G682&lt;HLOOKUP(B682,#REF!,IF('Time Sheet'!H682,3,2),FALSE)</f>
        <v>#REF!</v>
      </c>
    </row>
    <row r="682" spans="1:9" x14ac:dyDescent="0.25">
      <c r="A682" t="s">
        <v>735</v>
      </c>
      <c r="B682" t="s">
        <v>7</v>
      </c>
      <c r="C682" t="s">
        <v>740</v>
      </c>
      <c r="E682" t="s">
        <v>740</v>
      </c>
      <c r="G682">
        <v>6.9270833333333337E-4</v>
      </c>
      <c r="H682" t="b">
        <v>1</v>
      </c>
      <c r="I682" t="e">
        <f>G683&lt;HLOOKUP(B683,#REF!,IF('Time Sheet'!H683,3,2),FALSE)</f>
        <v>#REF!</v>
      </c>
    </row>
    <row r="683" spans="1:9" x14ac:dyDescent="0.25">
      <c r="A683" t="s">
        <v>735</v>
      </c>
      <c r="B683" t="s">
        <v>9</v>
      </c>
      <c r="C683" t="s">
        <v>741</v>
      </c>
      <c r="E683" t="s">
        <v>741</v>
      </c>
      <c r="G683">
        <v>1.3557870370370371E-3</v>
      </c>
      <c r="H683" t="b">
        <v>1</v>
      </c>
      <c r="I683" t="e">
        <f>G684&lt;HLOOKUP(B684,#REF!,IF('Time Sheet'!H684,3,2),FALSE)</f>
        <v>#REF!</v>
      </c>
    </row>
    <row r="684" spans="1:9" x14ac:dyDescent="0.25">
      <c r="A684" t="s">
        <v>735</v>
      </c>
      <c r="B684" t="s">
        <v>11</v>
      </c>
      <c r="C684" t="s">
        <v>742</v>
      </c>
      <c r="E684" t="s">
        <v>742</v>
      </c>
      <c r="G684">
        <v>1.489930555555556E-3</v>
      </c>
      <c r="H684" t="b">
        <v>1</v>
      </c>
      <c r="I684" t="e">
        <f>G685&lt;HLOOKUP(B685,#REF!,IF('Time Sheet'!H685,3,2),FALSE)</f>
        <v>#REF!</v>
      </c>
    </row>
    <row r="685" spans="1:9" x14ac:dyDescent="0.25">
      <c r="A685" t="s">
        <v>735</v>
      </c>
      <c r="B685" t="s">
        <v>410</v>
      </c>
      <c r="C685" t="s">
        <v>743</v>
      </c>
      <c r="E685" t="s">
        <v>743</v>
      </c>
      <c r="G685">
        <v>3.266782407407407E-3</v>
      </c>
      <c r="H685" t="b">
        <v>1</v>
      </c>
      <c r="I685" t="e">
        <f>G686&lt;HLOOKUP(B686,#REF!,IF('Time Sheet'!H686,3,2),FALSE)</f>
        <v>#REF!</v>
      </c>
    </row>
    <row r="686" spans="1:9" x14ac:dyDescent="0.25">
      <c r="A686" t="s">
        <v>735</v>
      </c>
      <c r="B686" t="s">
        <v>13</v>
      </c>
      <c r="C686" t="s">
        <v>744</v>
      </c>
      <c r="E686" t="s">
        <v>744</v>
      </c>
      <c r="G686">
        <v>3.128356481481482E-3</v>
      </c>
      <c r="H686" t="b">
        <v>1</v>
      </c>
      <c r="I686" t="e">
        <f>G687&lt;HLOOKUP(B687,#REF!,IF('Time Sheet'!H687,3,2),FALSE)</f>
        <v>#REF!</v>
      </c>
    </row>
    <row r="687" spans="1:9" x14ac:dyDescent="0.25">
      <c r="A687" t="s">
        <v>735</v>
      </c>
      <c r="B687" t="s">
        <v>15</v>
      </c>
      <c r="C687" t="s">
        <v>745</v>
      </c>
      <c r="E687" t="s">
        <v>745</v>
      </c>
      <c r="G687">
        <v>3.5978009259259262E-3</v>
      </c>
      <c r="H687" t="b">
        <v>1</v>
      </c>
      <c r="I687" t="e">
        <f>G688&lt;HLOOKUP(B688,#REF!,IF('Time Sheet'!H688,3,2),FALSE)</f>
        <v>#REF!</v>
      </c>
    </row>
    <row r="688" spans="1:9" x14ac:dyDescent="0.25">
      <c r="A688" t="s">
        <v>735</v>
      </c>
      <c r="B688" t="s">
        <v>78</v>
      </c>
      <c r="C688" t="s">
        <v>746</v>
      </c>
      <c r="E688" t="s">
        <v>746</v>
      </c>
      <c r="G688">
        <v>6.3805555555555551E-3</v>
      </c>
      <c r="H688" t="b">
        <v>1</v>
      </c>
      <c r="I688" t="e">
        <f>G689&lt;HLOOKUP(B689,#REF!,IF('Time Sheet'!H689,3,2),FALSE)</f>
        <v>#REF!</v>
      </c>
    </row>
    <row r="689" spans="1:9" x14ac:dyDescent="0.25">
      <c r="A689" t="s">
        <v>735</v>
      </c>
      <c r="B689" t="s">
        <v>17</v>
      </c>
      <c r="C689" t="s">
        <v>747</v>
      </c>
      <c r="E689" t="s">
        <v>747</v>
      </c>
      <c r="G689">
        <v>7.3057870370370377E-3</v>
      </c>
      <c r="H689" t="b">
        <v>1</v>
      </c>
      <c r="I689" t="e">
        <f>G690&lt;HLOOKUP(B690,#REF!,IF('Time Sheet'!H690,3,2),FALSE)</f>
        <v>#REF!</v>
      </c>
    </row>
    <row r="690" spans="1:9" x14ac:dyDescent="0.25">
      <c r="A690" t="s">
        <v>735</v>
      </c>
      <c r="B690" t="s">
        <v>81</v>
      </c>
      <c r="C690" t="s">
        <v>748</v>
      </c>
      <c r="E690" t="s">
        <v>748</v>
      </c>
      <c r="G690">
        <v>1.2470601851851851E-2</v>
      </c>
      <c r="H690" t="b">
        <v>1</v>
      </c>
      <c r="I690" t="e">
        <f>G691&lt;HLOOKUP(B691,#REF!,IF('Time Sheet'!H691,3,2),FALSE)</f>
        <v>#REF!</v>
      </c>
    </row>
    <row r="691" spans="1:9" x14ac:dyDescent="0.25">
      <c r="A691" t="s">
        <v>735</v>
      </c>
      <c r="B691" t="s">
        <v>19</v>
      </c>
      <c r="C691" t="s">
        <v>749</v>
      </c>
      <c r="E691" t="s">
        <v>749</v>
      </c>
      <c r="G691">
        <v>1.2153125000000001E-2</v>
      </c>
      <c r="H691" t="b">
        <v>1</v>
      </c>
      <c r="I691" t="e">
        <f>G692&lt;HLOOKUP(B692,#REF!,IF('Time Sheet'!H692,3,2),FALSE)</f>
        <v>#REF!</v>
      </c>
    </row>
    <row r="692" spans="1:9" x14ac:dyDescent="0.25">
      <c r="A692" t="s">
        <v>735</v>
      </c>
      <c r="B692" t="s">
        <v>84</v>
      </c>
      <c r="C692" t="s">
        <v>750</v>
      </c>
      <c r="E692" t="s">
        <v>750</v>
      </c>
      <c r="G692">
        <v>2.775462962962963E-4</v>
      </c>
      <c r="H692" t="b">
        <v>1</v>
      </c>
      <c r="I692" t="e">
        <f>G693&lt;HLOOKUP(B693,#REF!,IF('Time Sheet'!H693,3,2),FALSE)</f>
        <v>#REF!</v>
      </c>
    </row>
    <row r="693" spans="1:9" x14ac:dyDescent="0.25">
      <c r="A693" t="s">
        <v>735</v>
      </c>
      <c r="B693" t="s">
        <v>21</v>
      </c>
      <c r="C693" t="s">
        <v>751</v>
      </c>
      <c r="E693" t="s">
        <v>751</v>
      </c>
      <c r="G693">
        <v>3.1562499999999999E-4</v>
      </c>
      <c r="H693" t="b">
        <v>1</v>
      </c>
      <c r="I693" t="e">
        <f>G694&lt;HLOOKUP(B694,#REF!,IF('Time Sheet'!H694,3,2),FALSE)</f>
        <v>#REF!</v>
      </c>
    </row>
    <row r="694" spans="1:9" x14ac:dyDescent="0.25">
      <c r="A694" t="s">
        <v>735</v>
      </c>
      <c r="B694" t="s">
        <v>23</v>
      </c>
      <c r="C694" t="s">
        <v>752</v>
      </c>
      <c r="E694" t="s">
        <v>752</v>
      </c>
      <c r="G694">
        <v>3.5821759259259259E-4</v>
      </c>
      <c r="H694" t="b">
        <v>1</v>
      </c>
      <c r="I694" t="e">
        <f>G695&lt;HLOOKUP(B695,#REF!,IF('Time Sheet'!H695,3,2),FALSE)</f>
        <v>#REF!</v>
      </c>
    </row>
    <row r="695" spans="1:9" x14ac:dyDescent="0.25">
      <c r="A695" t="s">
        <v>735</v>
      </c>
      <c r="B695" t="s">
        <v>25</v>
      </c>
      <c r="C695" t="s">
        <v>753</v>
      </c>
      <c r="E695" t="s">
        <v>753</v>
      </c>
      <c r="G695">
        <v>6.7152777777777783E-4</v>
      </c>
      <c r="H695" t="b">
        <v>1</v>
      </c>
      <c r="I695" t="e">
        <f>G696&lt;HLOOKUP(B696,#REF!,IF('Time Sheet'!H696,3,2),FALSE)</f>
        <v>#REF!</v>
      </c>
    </row>
    <row r="696" spans="1:9" x14ac:dyDescent="0.25">
      <c r="A696" t="s">
        <v>735</v>
      </c>
      <c r="B696" t="s">
        <v>209</v>
      </c>
      <c r="C696" t="s">
        <v>754</v>
      </c>
      <c r="E696" t="s">
        <v>754</v>
      </c>
      <c r="G696">
        <v>7.64699074074074E-4</v>
      </c>
      <c r="H696" t="b">
        <v>1</v>
      </c>
      <c r="I696" t="e">
        <f>G697&lt;HLOOKUP(B697,#REF!,IF('Time Sheet'!H697,3,2),FALSE)</f>
        <v>#REF!</v>
      </c>
    </row>
    <row r="697" spans="1:9" x14ac:dyDescent="0.25">
      <c r="A697" t="s">
        <v>735</v>
      </c>
      <c r="B697" t="s">
        <v>27</v>
      </c>
      <c r="C697" t="s">
        <v>755</v>
      </c>
      <c r="E697" t="s">
        <v>755</v>
      </c>
      <c r="G697">
        <v>7.4525462962962967E-4</v>
      </c>
      <c r="H697" t="b">
        <v>1</v>
      </c>
      <c r="I697" t="e">
        <f>G698&lt;HLOOKUP(B698,#REF!,IF('Time Sheet'!H698,3,2),FALSE)</f>
        <v>#REF!</v>
      </c>
    </row>
    <row r="698" spans="1:9" x14ac:dyDescent="0.25">
      <c r="A698" t="s">
        <v>735</v>
      </c>
      <c r="B698" t="s">
        <v>29</v>
      </c>
      <c r="C698" t="s">
        <v>756</v>
      </c>
      <c r="E698" t="s">
        <v>756</v>
      </c>
      <c r="G698">
        <v>1.464930555555555E-3</v>
      </c>
      <c r="H698" t="b">
        <v>1</v>
      </c>
      <c r="I698" t="e">
        <f>G699&lt;HLOOKUP(B699,#REF!,IF('Time Sheet'!H699,3,2),FALSE)</f>
        <v>#REF!</v>
      </c>
    </row>
    <row r="699" spans="1:9" x14ac:dyDescent="0.25">
      <c r="A699" t="s">
        <v>735</v>
      </c>
      <c r="B699" t="s">
        <v>31</v>
      </c>
      <c r="C699" t="s">
        <v>757</v>
      </c>
      <c r="E699" t="s">
        <v>757</v>
      </c>
      <c r="G699">
        <v>1.615509259259259E-3</v>
      </c>
      <c r="H699" t="b">
        <v>1</v>
      </c>
      <c r="I699" t="e">
        <f>G700&lt;HLOOKUP(B700,#REF!,IF('Time Sheet'!H700,3,2),FALSE)</f>
        <v>#REF!</v>
      </c>
    </row>
    <row r="700" spans="1:9" x14ac:dyDescent="0.25">
      <c r="A700" t="s">
        <v>735</v>
      </c>
      <c r="B700" t="s">
        <v>92</v>
      </c>
      <c r="C700" t="s">
        <v>758</v>
      </c>
      <c r="E700" t="s">
        <v>758</v>
      </c>
      <c r="G700">
        <v>3.0069444444444452E-4</v>
      </c>
      <c r="H700" t="b">
        <v>1</v>
      </c>
      <c r="I700" t="e">
        <f>G701&lt;HLOOKUP(B701,#REF!,IF('Time Sheet'!H701,3,2),FALSE)</f>
        <v>#REF!</v>
      </c>
    </row>
    <row r="701" spans="1:9" x14ac:dyDescent="0.25">
      <c r="A701" t="s">
        <v>735</v>
      </c>
      <c r="B701" t="s">
        <v>33</v>
      </c>
      <c r="C701" t="s">
        <v>759</v>
      </c>
      <c r="E701" t="s">
        <v>759</v>
      </c>
      <c r="G701">
        <v>4.1643518518518521E-4</v>
      </c>
      <c r="H701" t="b">
        <v>1</v>
      </c>
      <c r="I701" t="e">
        <f>G702&lt;HLOOKUP(B702,#REF!,IF('Time Sheet'!H702,3,2),FALSE)</f>
        <v>#REF!</v>
      </c>
    </row>
    <row r="702" spans="1:9" x14ac:dyDescent="0.25">
      <c r="A702" t="s">
        <v>735</v>
      </c>
      <c r="B702" t="s">
        <v>35</v>
      </c>
      <c r="C702" t="s">
        <v>760</v>
      </c>
      <c r="E702" t="s">
        <v>760</v>
      </c>
      <c r="G702">
        <v>4.8981481481481478E-4</v>
      </c>
      <c r="H702" t="b">
        <v>1</v>
      </c>
      <c r="I702" t="e">
        <f>G703&lt;HLOOKUP(B703,#REF!,IF('Time Sheet'!H703,3,2),FALSE)</f>
        <v>#REF!</v>
      </c>
    </row>
    <row r="703" spans="1:9" x14ac:dyDescent="0.25">
      <c r="A703" t="s">
        <v>735</v>
      </c>
      <c r="B703" t="s">
        <v>37</v>
      </c>
      <c r="C703" t="s">
        <v>761</v>
      </c>
      <c r="E703" t="s">
        <v>761</v>
      </c>
      <c r="G703">
        <v>8.7627314814814805E-4</v>
      </c>
      <c r="H703" t="b">
        <v>1</v>
      </c>
      <c r="I703" t="e">
        <f>G704&lt;HLOOKUP(B704,#REF!,IF('Time Sheet'!H704,3,2),FALSE)</f>
        <v>#REF!</v>
      </c>
    </row>
    <row r="704" spans="1:9" x14ac:dyDescent="0.25">
      <c r="A704" t="s">
        <v>735</v>
      </c>
      <c r="B704" t="s">
        <v>39</v>
      </c>
      <c r="C704" t="s">
        <v>762</v>
      </c>
      <c r="E704" t="s">
        <v>762</v>
      </c>
      <c r="G704">
        <v>1.041550925925926E-3</v>
      </c>
      <c r="H704" t="b">
        <v>1</v>
      </c>
      <c r="I704" t="e">
        <f>G705&lt;HLOOKUP(B705,#REF!,IF('Time Sheet'!H705,3,2),FALSE)</f>
        <v>#REF!</v>
      </c>
    </row>
    <row r="705" spans="1:9" x14ac:dyDescent="0.25">
      <c r="A705" t="s">
        <v>735</v>
      </c>
      <c r="B705" t="s">
        <v>41</v>
      </c>
      <c r="C705" t="s">
        <v>763</v>
      </c>
      <c r="E705" t="s">
        <v>763</v>
      </c>
      <c r="G705">
        <v>1.7629629629629629E-3</v>
      </c>
      <c r="H705" t="b">
        <v>1</v>
      </c>
      <c r="I705" t="e">
        <f>G706&lt;HLOOKUP(B706,#REF!,IF('Time Sheet'!H706,3,2),FALSE)</f>
        <v>#REF!</v>
      </c>
    </row>
    <row r="706" spans="1:9" x14ac:dyDescent="0.25">
      <c r="A706" t="s">
        <v>735</v>
      </c>
      <c r="B706" t="s">
        <v>43</v>
      </c>
      <c r="C706" t="s">
        <v>764</v>
      </c>
      <c r="E706" t="s">
        <v>764</v>
      </c>
      <c r="G706">
        <v>1.980324074074074E-3</v>
      </c>
      <c r="H706" t="b">
        <v>1</v>
      </c>
      <c r="I706" t="e">
        <f>G707&lt;HLOOKUP(B707,#REF!,IF('Time Sheet'!H707,3,2),FALSE)</f>
        <v>#REF!</v>
      </c>
    </row>
    <row r="707" spans="1:9" x14ac:dyDescent="0.25">
      <c r="A707" t="s">
        <v>735</v>
      </c>
      <c r="B707" t="s">
        <v>100</v>
      </c>
      <c r="C707" t="s">
        <v>765</v>
      </c>
      <c r="E707" t="s">
        <v>765</v>
      </c>
      <c r="G707">
        <v>2.5925925925925932E-4</v>
      </c>
      <c r="H707" t="b">
        <v>1</v>
      </c>
      <c r="I707" t="e">
        <f>G708&lt;HLOOKUP(B708,#REF!,IF('Time Sheet'!H708,3,2),FALSE)</f>
        <v>#REF!</v>
      </c>
    </row>
    <row r="708" spans="1:9" x14ac:dyDescent="0.25">
      <c r="A708" t="s">
        <v>735</v>
      </c>
      <c r="B708" t="s">
        <v>45</v>
      </c>
      <c r="C708" t="s">
        <v>766</v>
      </c>
      <c r="E708" t="s">
        <v>766</v>
      </c>
      <c r="G708">
        <v>3.0462962962962958E-4</v>
      </c>
      <c r="H708" t="b">
        <v>1</v>
      </c>
      <c r="I708" t="e">
        <f>G709&lt;HLOOKUP(B709,#REF!,IF('Time Sheet'!H709,3,2),FALSE)</f>
        <v>#REF!</v>
      </c>
    </row>
    <row r="709" spans="1:9" x14ac:dyDescent="0.25">
      <c r="A709" t="s">
        <v>735</v>
      </c>
      <c r="B709" t="s">
        <v>47</v>
      </c>
      <c r="C709" t="s">
        <v>767</v>
      </c>
      <c r="E709" t="s">
        <v>767</v>
      </c>
      <c r="G709">
        <v>3.4861111111111112E-4</v>
      </c>
      <c r="H709" t="b">
        <v>1</v>
      </c>
      <c r="I709" t="e">
        <f>G710&lt;HLOOKUP(B710,#REF!,IF('Time Sheet'!H710,3,2),FALSE)</f>
        <v>#REF!</v>
      </c>
    </row>
    <row r="710" spans="1:9" x14ac:dyDescent="0.25">
      <c r="A710" t="s">
        <v>735</v>
      </c>
      <c r="B710" t="s">
        <v>49</v>
      </c>
      <c r="C710" t="s">
        <v>768</v>
      </c>
      <c r="E710" t="s">
        <v>768</v>
      </c>
      <c r="G710">
        <v>6.7129629629629625E-4</v>
      </c>
      <c r="H710" t="b">
        <v>1</v>
      </c>
      <c r="I710" t="e">
        <f>G711&lt;HLOOKUP(B711,#REF!,IF('Time Sheet'!H711,3,2),FALSE)</f>
        <v>#REF!</v>
      </c>
    </row>
    <row r="711" spans="1:9" x14ac:dyDescent="0.25">
      <c r="A711" t="s">
        <v>735</v>
      </c>
      <c r="B711" t="s">
        <v>391</v>
      </c>
      <c r="C711" t="s">
        <v>769</v>
      </c>
      <c r="E711" t="s">
        <v>769</v>
      </c>
      <c r="G711">
        <v>7.6747685185185187E-4</v>
      </c>
      <c r="H711" t="b">
        <v>1</v>
      </c>
      <c r="I711" t="e">
        <f>G712&lt;HLOOKUP(B712,#REF!,IF('Time Sheet'!H712,3,2),FALSE)</f>
        <v>#REF!</v>
      </c>
    </row>
    <row r="712" spans="1:9" x14ac:dyDescent="0.25">
      <c r="A712" t="s">
        <v>735</v>
      </c>
      <c r="B712" t="s">
        <v>51</v>
      </c>
      <c r="C712" t="s">
        <v>770</v>
      </c>
      <c r="E712" t="s">
        <v>770</v>
      </c>
      <c r="G712">
        <v>7.3506944444444444E-4</v>
      </c>
      <c r="H712" t="b">
        <v>1</v>
      </c>
      <c r="I712" t="e">
        <f>G713&lt;HLOOKUP(B713,#REF!,IF('Time Sheet'!H713,3,2),FALSE)</f>
        <v>#REF!</v>
      </c>
    </row>
    <row r="713" spans="1:9" x14ac:dyDescent="0.25">
      <c r="A713" t="s">
        <v>735</v>
      </c>
      <c r="B713" t="s">
        <v>53</v>
      </c>
      <c r="C713" t="s">
        <v>771</v>
      </c>
      <c r="E713" t="s">
        <v>771</v>
      </c>
      <c r="G713">
        <v>1.470949074074074E-3</v>
      </c>
      <c r="H713" t="b">
        <v>1</v>
      </c>
      <c r="I713" t="e">
        <f>G714&lt;HLOOKUP(B714,#REF!,IF('Time Sheet'!H714,3,2),FALSE)</f>
        <v>#REF!</v>
      </c>
    </row>
    <row r="714" spans="1:9" x14ac:dyDescent="0.25">
      <c r="A714" t="s">
        <v>735</v>
      </c>
      <c r="B714" t="s">
        <v>55</v>
      </c>
      <c r="C714" t="s">
        <v>772</v>
      </c>
      <c r="E714" t="s">
        <v>772</v>
      </c>
      <c r="G714">
        <v>1.597453703703704E-3</v>
      </c>
      <c r="H714" t="b">
        <v>1</v>
      </c>
      <c r="I714" t="e">
        <f>G715&lt;HLOOKUP(B715,#REF!,IF('Time Sheet'!H715,3,2),FALSE)</f>
        <v>#REF!</v>
      </c>
    </row>
    <row r="715" spans="1:9" x14ac:dyDescent="0.25">
      <c r="A715" t="s">
        <v>735</v>
      </c>
      <c r="B715" t="s">
        <v>57</v>
      </c>
      <c r="C715" t="s">
        <v>773</v>
      </c>
      <c r="E715" t="s">
        <v>773</v>
      </c>
      <c r="G715">
        <v>7.4918981481481484E-4</v>
      </c>
      <c r="H715" t="b">
        <v>1</v>
      </c>
      <c r="I715" t="e">
        <f>G716&lt;HLOOKUP(B716,#REF!,IF('Time Sheet'!H716,3,2),FALSE)</f>
        <v>#REF!</v>
      </c>
    </row>
    <row r="716" spans="1:9" x14ac:dyDescent="0.25">
      <c r="A716" t="s">
        <v>735</v>
      </c>
      <c r="B716" t="s">
        <v>59</v>
      </c>
      <c r="C716" t="s">
        <v>774</v>
      </c>
      <c r="E716" t="s">
        <v>774</v>
      </c>
      <c r="G716">
        <v>1.476851851851852E-3</v>
      </c>
      <c r="H716" t="b">
        <v>1</v>
      </c>
      <c r="I716" t="e">
        <f>G717&lt;HLOOKUP(B717,#REF!,IF('Time Sheet'!H717,3,2),FALSE)</f>
        <v>#REF!</v>
      </c>
    </row>
    <row r="717" spans="1:9" x14ac:dyDescent="0.25">
      <c r="A717" t="s">
        <v>735</v>
      </c>
      <c r="B717" t="s">
        <v>230</v>
      </c>
      <c r="C717" t="s">
        <v>775</v>
      </c>
      <c r="E717" t="s">
        <v>775</v>
      </c>
      <c r="G717">
        <v>1.683680555555555E-3</v>
      </c>
      <c r="H717" t="b">
        <v>1</v>
      </c>
      <c r="I717" t="e">
        <f>G718&lt;HLOOKUP(B718,#REF!,IF('Time Sheet'!H718,3,2),FALSE)</f>
        <v>#REF!</v>
      </c>
    </row>
    <row r="718" spans="1:9" x14ac:dyDescent="0.25">
      <c r="A718" t="s">
        <v>735</v>
      </c>
      <c r="B718" t="s">
        <v>61</v>
      </c>
      <c r="C718" t="s">
        <v>776</v>
      </c>
      <c r="E718" t="s">
        <v>776</v>
      </c>
      <c r="G718">
        <v>1.619328703703704E-3</v>
      </c>
      <c r="H718" t="b">
        <v>1</v>
      </c>
      <c r="I718" t="e">
        <f>G719&lt;HLOOKUP(B719,#REF!,IF('Time Sheet'!H719,3,2),FALSE)</f>
        <v>#REF!</v>
      </c>
    </row>
    <row r="719" spans="1:9" x14ac:dyDescent="0.25">
      <c r="A719" t="s">
        <v>735</v>
      </c>
      <c r="B719" t="s">
        <v>63</v>
      </c>
      <c r="C719" t="s">
        <v>777</v>
      </c>
      <c r="E719" t="s">
        <v>777</v>
      </c>
      <c r="G719">
        <v>3.0837962962962959E-3</v>
      </c>
      <c r="H719" t="b">
        <v>1</v>
      </c>
      <c r="I719" t="e">
        <f>G720&lt;HLOOKUP(B720,#REF!,IF('Time Sheet'!H720,3,2),FALSE)</f>
        <v>#REF!</v>
      </c>
    </row>
    <row r="720" spans="1:9" x14ac:dyDescent="0.25">
      <c r="A720" t="s">
        <v>735</v>
      </c>
      <c r="B720" t="s">
        <v>65</v>
      </c>
      <c r="C720" t="s">
        <v>778</v>
      </c>
      <c r="E720" t="s">
        <v>778</v>
      </c>
      <c r="G720">
        <v>3.4175925925925919E-3</v>
      </c>
      <c r="H720" t="b">
        <v>1</v>
      </c>
      <c r="I720" t="e">
        <f>G721&lt;HLOOKUP(B721,#REF!,IF('Time Sheet'!H721,3,2),FALSE)</f>
        <v>#REF!</v>
      </c>
    </row>
    <row r="721" spans="1:9" x14ac:dyDescent="0.25">
      <c r="A721" t="s">
        <v>779</v>
      </c>
      <c r="B721" t="s">
        <v>68</v>
      </c>
      <c r="C721" t="s">
        <v>327</v>
      </c>
      <c r="E721" t="s">
        <v>327</v>
      </c>
      <c r="G721">
        <v>2.0763888888888891E-4</v>
      </c>
      <c r="H721" t="b">
        <v>1</v>
      </c>
      <c r="I721" t="e">
        <f>G722&lt;HLOOKUP(B722,#REF!,IF('Time Sheet'!H722,3,2),FALSE)</f>
        <v>#REF!</v>
      </c>
    </row>
    <row r="722" spans="1:9" x14ac:dyDescent="0.25">
      <c r="A722" t="s">
        <v>779</v>
      </c>
      <c r="B722" t="s">
        <v>1</v>
      </c>
      <c r="C722" t="s">
        <v>780</v>
      </c>
      <c r="E722" t="s">
        <v>780</v>
      </c>
      <c r="G722">
        <v>2.6597222222222218E-4</v>
      </c>
      <c r="H722" t="b">
        <v>1</v>
      </c>
      <c r="I722" t="e">
        <f>G723&lt;HLOOKUP(B723,#REF!,IF('Time Sheet'!H723,3,2),FALSE)</f>
        <v>#REF!</v>
      </c>
    </row>
    <row r="723" spans="1:9" x14ac:dyDescent="0.25">
      <c r="A723" t="s">
        <v>779</v>
      </c>
      <c r="B723" t="s">
        <v>3</v>
      </c>
      <c r="C723" t="s">
        <v>781</v>
      </c>
      <c r="E723" t="s">
        <v>781</v>
      </c>
      <c r="G723">
        <v>2.9965277777777781E-4</v>
      </c>
      <c r="H723" t="b">
        <v>1</v>
      </c>
      <c r="I723" t="e">
        <f>G724&lt;HLOOKUP(B724,#REF!,IF('Time Sheet'!H724,3,2),FALSE)</f>
        <v>#REF!</v>
      </c>
    </row>
    <row r="724" spans="1:9" x14ac:dyDescent="0.25">
      <c r="A724" t="s">
        <v>779</v>
      </c>
      <c r="B724" t="s">
        <v>5</v>
      </c>
      <c r="C724" t="s">
        <v>782</v>
      </c>
      <c r="E724" t="s">
        <v>782</v>
      </c>
      <c r="G724">
        <v>5.7303240740740741E-4</v>
      </c>
      <c r="H724" t="b">
        <v>1</v>
      </c>
      <c r="I724" t="e">
        <f>G725&lt;HLOOKUP(B725,#REF!,IF('Time Sheet'!H725,3,2),FALSE)</f>
        <v>#REF!</v>
      </c>
    </row>
    <row r="725" spans="1:9" x14ac:dyDescent="0.25">
      <c r="A725" t="s">
        <v>779</v>
      </c>
      <c r="B725" t="s">
        <v>117</v>
      </c>
      <c r="C725" t="s">
        <v>783</v>
      </c>
      <c r="E725" t="s">
        <v>783</v>
      </c>
      <c r="G725">
        <v>7.2152777777777786E-4</v>
      </c>
      <c r="H725" t="b">
        <v>1</v>
      </c>
      <c r="I725" t="e">
        <f>G726&lt;HLOOKUP(B726,#REF!,IF('Time Sheet'!H726,3,2),FALSE)</f>
        <v>#REF!</v>
      </c>
    </row>
    <row r="726" spans="1:9" x14ac:dyDescent="0.25">
      <c r="A726" t="s">
        <v>779</v>
      </c>
      <c r="B726" t="s">
        <v>7</v>
      </c>
      <c r="C726" t="s">
        <v>784</v>
      </c>
      <c r="E726" t="s">
        <v>784</v>
      </c>
      <c r="G726">
        <v>6.5925925925925928E-4</v>
      </c>
      <c r="H726" t="b">
        <v>1</v>
      </c>
      <c r="I726" t="e">
        <f>G727&lt;HLOOKUP(B727,#REF!,IF('Time Sheet'!H727,3,2),FALSE)</f>
        <v>#REF!</v>
      </c>
    </row>
    <row r="727" spans="1:9" x14ac:dyDescent="0.25">
      <c r="A727" t="s">
        <v>779</v>
      </c>
      <c r="B727" t="s">
        <v>9</v>
      </c>
      <c r="C727" t="s">
        <v>785</v>
      </c>
      <c r="E727" t="s">
        <v>785</v>
      </c>
      <c r="G727">
        <v>1.278819444444444E-3</v>
      </c>
      <c r="H727" t="b">
        <v>1</v>
      </c>
      <c r="I727" t="e">
        <f>G728&lt;HLOOKUP(B728,#REF!,IF('Time Sheet'!H728,3,2),FALSE)</f>
        <v>#REF!</v>
      </c>
    </row>
    <row r="728" spans="1:9" x14ac:dyDescent="0.25">
      <c r="A728" t="s">
        <v>779</v>
      </c>
      <c r="B728" t="s">
        <v>11</v>
      </c>
      <c r="C728" t="s">
        <v>786</v>
      </c>
      <c r="E728" t="s">
        <v>786</v>
      </c>
      <c r="G728">
        <v>1.4841435185185181E-3</v>
      </c>
      <c r="H728" t="b">
        <v>1</v>
      </c>
      <c r="I728" t="e">
        <f>G729&lt;HLOOKUP(B729,#REF!,IF('Time Sheet'!H729,3,2),FALSE)</f>
        <v>#REF!</v>
      </c>
    </row>
    <row r="729" spans="1:9" x14ac:dyDescent="0.25">
      <c r="A729" t="s">
        <v>779</v>
      </c>
      <c r="B729" t="s">
        <v>13</v>
      </c>
      <c r="C729" t="s">
        <v>787</v>
      </c>
      <c r="E729" t="s">
        <v>787</v>
      </c>
      <c r="G729">
        <v>3.2200231481481481E-3</v>
      </c>
      <c r="H729" t="b">
        <v>1</v>
      </c>
      <c r="I729" t="e">
        <f>G730&lt;HLOOKUP(B730,#REF!,IF('Time Sheet'!H730,3,2),FALSE)</f>
        <v>#REF!</v>
      </c>
    </row>
    <row r="730" spans="1:9" x14ac:dyDescent="0.25">
      <c r="A730" t="s">
        <v>779</v>
      </c>
      <c r="B730" t="s">
        <v>15</v>
      </c>
      <c r="C730" t="s">
        <v>788</v>
      </c>
      <c r="E730" t="s">
        <v>788</v>
      </c>
      <c r="G730">
        <v>3.517013888888889E-3</v>
      </c>
      <c r="H730" t="b">
        <v>1</v>
      </c>
      <c r="I730" t="e">
        <f>G731&lt;HLOOKUP(B731,#REF!,IF('Time Sheet'!H731,3,2),FALSE)</f>
        <v>#REF!</v>
      </c>
    </row>
    <row r="731" spans="1:9" x14ac:dyDescent="0.25">
      <c r="A731" t="s">
        <v>779</v>
      </c>
      <c r="B731" t="s">
        <v>78</v>
      </c>
      <c r="C731" t="s">
        <v>789</v>
      </c>
      <c r="E731" t="s">
        <v>789</v>
      </c>
      <c r="G731">
        <v>6.6932870370370367E-3</v>
      </c>
      <c r="H731" t="b">
        <v>1</v>
      </c>
      <c r="I731" t="e">
        <f>G732&lt;HLOOKUP(B732,#REF!,IF('Time Sheet'!H732,3,2),FALSE)</f>
        <v>#REF!</v>
      </c>
    </row>
    <row r="732" spans="1:9" x14ac:dyDescent="0.25">
      <c r="A732" t="s">
        <v>779</v>
      </c>
      <c r="B732" t="s">
        <v>17</v>
      </c>
      <c r="C732" t="s">
        <v>790</v>
      </c>
      <c r="E732" t="s">
        <v>790</v>
      </c>
      <c r="G732">
        <v>7.8663194444444449E-3</v>
      </c>
      <c r="H732" t="b">
        <v>1</v>
      </c>
      <c r="I732" t="e">
        <f>G733&lt;HLOOKUP(B733,#REF!,IF('Time Sheet'!H733,3,2),FALSE)</f>
        <v>#REF!</v>
      </c>
    </row>
    <row r="733" spans="1:9" x14ac:dyDescent="0.25">
      <c r="A733" t="s">
        <v>779</v>
      </c>
      <c r="B733" t="s">
        <v>81</v>
      </c>
      <c r="C733" t="s">
        <v>791</v>
      </c>
      <c r="E733" t="s">
        <v>791</v>
      </c>
      <c r="G733">
        <v>1.2890624999999999E-2</v>
      </c>
      <c r="H733" t="b">
        <v>1</v>
      </c>
      <c r="I733" t="e">
        <f>G734&lt;HLOOKUP(B734,#REF!,IF('Time Sheet'!H734,3,2),FALSE)</f>
        <v>#REF!</v>
      </c>
    </row>
    <row r="734" spans="1:9" x14ac:dyDescent="0.25">
      <c r="A734" t="s">
        <v>779</v>
      </c>
      <c r="B734" t="s">
        <v>19</v>
      </c>
      <c r="C734" t="s">
        <v>792</v>
      </c>
      <c r="E734" t="s">
        <v>792</v>
      </c>
      <c r="G734">
        <v>1.2929745370370369E-2</v>
      </c>
      <c r="H734" t="b">
        <v>1</v>
      </c>
      <c r="I734" t="e">
        <f>G735&lt;HLOOKUP(B735,#REF!,IF('Time Sheet'!H735,3,2),FALSE)</f>
        <v>#REF!</v>
      </c>
    </row>
    <row r="735" spans="1:9" x14ac:dyDescent="0.25">
      <c r="A735" t="s">
        <v>779</v>
      </c>
      <c r="B735" t="s">
        <v>84</v>
      </c>
      <c r="C735" t="s">
        <v>793</v>
      </c>
      <c r="E735" t="s">
        <v>793</v>
      </c>
      <c r="G735">
        <v>2.313657407407407E-4</v>
      </c>
      <c r="H735" t="b">
        <v>1</v>
      </c>
      <c r="I735" t="e">
        <f>G736&lt;HLOOKUP(B736,#REF!,IF('Time Sheet'!H736,3,2),FALSE)</f>
        <v>#REF!</v>
      </c>
    </row>
    <row r="736" spans="1:9" x14ac:dyDescent="0.25">
      <c r="A736" t="s">
        <v>779</v>
      </c>
      <c r="B736" t="s">
        <v>21</v>
      </c>
      <c r="C736" t="s">
        <v>794</v>
      </c>
      <c r="E736" t="s">
        <v>794</v>
      </c>
      <c r="G736">
        <v>3.2453703703703702E-4</v>
      </c>
      <c r="H736" t="b">
        <v>1</v>
      </c>
      <c r="I736" t="e">
        <f>G737&lt;HLOOKUP(B737,#REF!,IF('Time Sheet'!H737,3,2),FALSE)</f>
        <v>#REF!</v>
      </c>
    </row>
    <row r="737" spans="1:9" x14ac:dyDescent="0.25">
      <c r="A737" t="s">
        <v>779</v>
      </c>
      <c r="B737" t="s">
        <v>23</v>
      </c>
      <c r="C737" t="s">
        <v>795</v>
      </c>
      <c r="E737" t="s">
        <v>795</v>
      </c>
      <c r="G737">
        <v>3.8703703703703703E-4</v>
      </c>
      <c r="H737" t="b">
        <v>1</v>
      </c>
      <c r="I737" t="e">
        <f>G738&lt;HLOOKUP(B738,#REF!,IF('Time Sheet'!H738,3,2),FALSE)</f>
        <v>#REF!</v>
      </c>
    </row>
    <row r="738" spans="1:9" x14ac:dyDescent="0.25">
      <c r="A738" t="s">
        <v>779</v>
      </c>
      <c r="B738" t="s">
        <v>25</v>
      </c>
      <c r="C738" t="s">
        <v>796</v>
      </c>
      <c r="E738" t="s">
        <v>796</v>
      </c>
      <c r="G738">
        <v>6.7013888888888885E-4</v>
      </c>
      <c r="H738" t="b">
        <v>1</v>
      </c>
      <c r="I738" t="e">
        <f>G739&lt;HLOOKUP(B739,#REF!,IF('Time Sheet'!H739,3,2),FALSE)</f>
        <v>#REF!</v>
      </c>
    </row>
    <row r="739" spans="1:9" x14ac:dyDescent="0.25">
      <c r="A739" t="s">
        <v>779</v>
      </c>
      <c r="B739" t="s">
        <v>209</v>
      </c>
      <c r="C739" t="s">
        <v>797</v>
      </c>
      <c r="E739" t="s">
        <v>797</v>
      </c>
      <c r="G739">
        <v>8.5289351851851845E-4</v>
      </c>
      <c r="H739" t="b">
        <v>1</v>
      </c>
      <c r="I739" t="e">
        <f>G740&lt;HLOOKUP(B740,#REF!,IF('Time Sheet'!H740,3,2),FALSE)</f>
        <v>#REF!</v>
      </c>
    </row>
    <row r="740" spans="1:9" x14ac:dyDescent="0.25">
      <c r="A740" t="s">
        <v>779</v>
      </c>
      <c r="B740" t="s">
        <v>27</v>
      </c>
      <c r="C740" t="s">
        <v>798</v>
      </c>
      <c r="E740" t="s">
        <v>798</v>
      </c>
      <c r="G740">
        <v>7.7893518518518513E-4</v>
      </c>
      <c r="H740" t="b">
        <v>1</v>
      </c>
      <c r="I740" t="e">
        <f>G741&lt;HLOOKUP(B741,#REF!,IF('Time Sheet'!H741,3,2),FALSE)</f>
        <v>#REF!</v>
      </c>
    </row>
    <row r="741" spans="1:9" x14ac:dyDescent="0.25">
      <c r="A741" t="s">
        <v>779</v>
      </c>
      <c r="B741" t="s">
        <v>29</v>
      </c>
      <c r="C741" t="s">
        <v>799</v>
      </c>
      <c r="E741" t="s">
        <v>799</v>
      </c>
      <c r="G741">
        <v>1.430092592592593E-3</v>
      </c>
      <c r="H741" t="b">
        <v>1</v>
      </c>
      <c r="I741" t="e">
        <f>G742&lt;HLOOKUP(B742,#REF!,IF('Time Sheet'!H742,3,2),FALSE)</f>
        <v>#REF!</v>
      </c>
    </row>
    <row r="742" spans="1:9" x14ac:dyDescent="0.25">
      <c r="A742" t="s">
        <v>779</v>
      </c>
      <c r="B742" t="s">
        <v>31</v>
      </c>
      <c r="C742" t="s">
        <v>800</v>
      </c>
      <c r="E742" t="s">
        <v>800</v>
      </c>
      <c r="G742">
        <v>1.712962962962963E-3</v>
      </c>
      <c r="H742" t="b">
        <v>1</v>
      </c>
      <c r="I742" t="e">
        <f>G743&lt;HLOOKUP(B743,#REF!,IF('Time Sheet'!H743,3,2),FALSE)</f>
        <v>#REF!</v>
      </c>
    </row>
    <row r="743" spans="1:9" x14ac:dyDescent="0.25">
      <c r="A743" t="s">
        <v>779</v>
      </c>
      <c r="B743" t="s">
        <v>92</v>
      </c>
      <c r="C743" t="s">
        <v>801</v>
      </c>
      <c r="E743" t="s">
        <v>801</v>
      </c>
      <c r="G743">
        <v>2.9201388888888891E-4</v>
      </c>
      <c r="H743" t="b">
        <v>1</v>
      </c>
      <c r="I743" t="e">
        <f>G744&lt;HLOOKUP(B744,#REF!,IF('Time Sheet'!H744,3,2),FALSE)</f>
        <v>#REF!</v>
      </c>
    </row>
    <row r="744" spans="1:9" x14ac:dyDescent="0.25">
      <c r="A744" t="s">
        <v>779</v>
      </c>
      <c r="B744" t="s">
        <v>33</v>
      </c>
      <c r="C744" t="s">
        <v>802</v>
      </c>
      <c r="E744" t="s">
        <v>802</v>
      </c>
      <c r="G744">
        <v>3.8043981481481479E-4</v>
      </c>
      <c r="H744" t="b">
        <v>1</v>
      </c>
      <c r="I744" t="e">
        <f>G745&lt;HLOOKUP(B745,#REF!,IF('Time Sheet'!H745,3,2),FALSE)</f>
        <v>#REF!</v>
      </c>
    </row>
    <row r="745" spans="1:9" x14ac:dyDescent="0.25">
      <c r="A745" t="s">
        <v>779</v>
      </c>
      <c r="B745" t="s">
        <v>35</v>
      </c>
      <c r="C745" t="s">
        <v>803</v>
      </c>
      <c r="E745" t="s">
        <v>803</v>
      </c>
      <c r="G745">
        <v>4.5833333333333332E-4</v>
      </c>
      <c r="H745" t="b">
        <v>1</v>
      </c>
      <c r="I745" t="e">
        <f>G746&lt;HLOOKUP(B746,#REF!,IF('Time Sheet'!H746,3,2),FALSE)</f>
        <v>#REF!</v>
      </c>
    </row>
    <row r="746" spans="1:9" x14ac:dyDescent="0.25">
      <c r="A746" t="s">
        <v>779</v>
      </c>
      <c r="B746" t="s">
        <v>37</v>
      </c>
      <c r="C746" t="s">
        <v>804</v>
      </c>
      <c r="E746" t="s">
        <v>804</v>
      </c>
      <c r="G746">
        <v>8.1805555555555559E-4</v>
      </c>
      <c r="H746" t="b">
        <v>1</v>
      </c>
      <c r="I746" t="e">
        <f>G747&lt;HLOOKUP(B747,#REF!,IF('Time Sheet'!H747,3,2),FALSE)</f>
        <v>#REF!</v>
      </c>
    </row>
    <row r="747" spans="1:9" x14ac:dyDescent="0.25">
      <c r="A747" t="s">
        <v>779</v>
      </c>
      <c r="B747" t="s">
        <v>39</v>
      </c>
      <c r="C747" t="s">
        <v>805</v>
      </c>
      <c r="E747" t="s">
        <v>805</v>
      </c>
      <c r="G747">
        <v>9.7430555555555562E-4</v>
      </c>
      <c r="H747" t="b">
        <v>1</v>
      </c>
      <c r="I747" t="e">
        <f>G748&lt;HLOOKUP(B748,#REF!,IF('Time Sheet'!H748,3,2),FALSE)</f>
        <v>#REF!</v>
      </c>
    </row>
    <row r="748" spans="1:9" x14ac:dyDescent="0.25">
      <c r="A748" t="s">
        <v>779</v>
      </c>
      <c r="B748" t="s">
        <v>41</v>
      </c>
      <c r="C748" t="s">
        <v>806</v>
      </c>
      <c r="E748" t="s">
        <v>806</v>
      </c>
      <c r="G748">
        <v>1.9788194444444449E-3</v>
      </c>
      <c r="H748" t="b">
        <v>1</v>
      </c>
      <c r="I748" t="e">
        <f>G749&lt;HLOOKUP(B749,#REF!,IF('Time Sheet'!H749,3,2),FALSE)</f>
        <v>#REF!</v>
      </c>
    </row>
    <row r="749" spans="1:9" x14ac:dyDescent="0.25">
      <c r="A749" t="s">
        <v>779</v>
      </c>
      <c r="B749" t="s">
        <v>43</v>
      </c>
      <c r="C749" t="s">
        <v>807</v>
      </c>
      <c r="E749" t="s">
        <v>807</v>
      </c>
      <c r="G749">
        <v>2.1618055555555561E-3</v>
      </c>
      <c r="H749" t="b">
        <v>1</v>
      </c>
      <c r="I749" t="e">
        <f>G750&lt;HLOOKUP(B750,#REF!,IF('Time Sheet'!H750,3,2),FALSE)</f>
        <v>#REF!</v>
      </c>
    </row>
    <row r="750" spans="1:9" x14ac:dyDescent="0.25">
      <c r="A750" t="s">
        <v>779</v>
      </c>
      <c r="B750" t="s">
        <v>100</v>
      </c>
      <c r="C750" t="s">
        <v>808</v>
      </c>
      <c r="E750" t="s">
        <v>808</v>
      </c>
      <c r="G750">
        <v>2.3969907407407409E-4</v>
      </c>
      <c r="H750" t="b">
        <v>1</v>
      </c>
      <c r="I750" t="e">
        <f>G751&lt;HLOOKUP(B751,#REF!,IF('Time Sheet'!H751,3,2),FALSE)</f>
        <v>#REF!</v>
      </c>
    </row>
    <row r="751" spans="1:9" x14ac:dyDescent="0.25">
      <c r="A751" t="s">
        <v>779</v>
      </c>
      <c r="B751" t="s">
        <v>45</v>
      </c>
      <c r="C751" t="s">
        <v>809</v>
      </c>
      <c r="E751" t="s">
        <v>809</v>
      </c>
      <c r="G751">
        <v>3.1064814814814822E-4</v>
      </c>
      <c r="H751" t="b">
        <v>1</v>
      </c>
      <c r="I751" t="e">
        <f>G752&lt;HLOOKUP(B752,#REF!,IF('Time Sheet'!H752,3,2),FALSE)</f>
        <v>#REF!</v>
      </c>
    </row>
    <row r="752" spans="1:9" x14ac:dyDescent="0.25">
      <c r="A752" t="s">
        <v>779</v>
      </c>
      <c r="B752" t="s">
        <v>47</v>
      </c>
      <c r="C752" t="s">
        <v>810</v>
      </c>
      <c r="E752" t="s">
        <v>810</v>
      </c>
      <c r="G752">
        <v>3.5613425925925933E-4</v>
      </c>
      <c r="H752" t="b">
        <v>1</v>
      </c>
      <c r="I752" t="e">
        <f>G753&lt;HLOOKUP(B753,#REF!,IF('Time Sheet'!H753,3,2),FALSE)</f>
        <v>#REF!</v>
      </c>
    </row>
    <row r="753" spans="1:9" x14ac:dyDescent="0.25">
      <c r="A753" t="s">
        <v>779</v>
      </c>
      <c r="B753" t="s">
        <v>49</v>
      </c>
      <c r="C753" t="s">
        <v>811</v>
      </c>
      <c r="E753" t="s">
        <v>811</v>
      </c>
      <c r="G753">
        <v>6.7453703703703708E-4</v>
      </c>
      <c r="H753" t="b">
        <v>1</v>
      </c>
      <c r="I753" t="e">
        <f>G754&lt;HLOOKUP(B754,#REF!,IF('Time Sheet'!H754,3,2),FALSE)</f>
        <v>#REF!</v>
      </c>
    </row>
    <row r="754" spans="1:9" x14ac:dyDescent="0.25">
      <c r="A754" t="s">
        <v>779</v>
      </c>
      <c r="B754" t="s">
        <v>51</v>
      </c>
      <c r="C754" t="s">
        <v>812</v>
      </c>
      <c r="E754" t="s">
        <v>812</v>
      </c>
      <c r="G754">
        <v>7.6562500000000003E-4</v>
      </c>
      <c r="H754" t="b">
        <v>1</v>
      </c>
      <c r="I754" t="e">
        <f>G755&lt;HLOOKUP(B755,#REF!,IF('Time Sheet'!H755,3,2),FALSE)</f>
        <v>#REF!</v>
      </c>
    </row>
    <row r="755" spans="1:9" x14ac:dyDescent="0.25">
      <c r="A755" t="s">
        <v>779</v>
      </c>
      <c r="B755" t="s">
        <v>53</v>
      </c>
      <c r="C755" t="s">
        <v>813</v>
      </c>
      <c r="E755" t="s">
        <v>813</v>
      </c>
      <c r="G755">
        <v>1.550231481481481E-3</v>
      </c>
      <c r="H755" t="b">
        <v>1</v>
      </c>
      <c r="I755" t="e">
        <f>G756&lt;HLOOKUP(B756,#REF!,IF('Time Sheet'!H756,3,2),FALSE)</f>
        <v>#REF!</v>
      </c>
    </row>
    <row r="756" spans="1:9" x14ac:dyDescent="0.25">
      <c r="A756" t="s">
        <v>779</v>
      </c>
      <c r="B756" t="s">
        <v>55</v>
      </c>
      <c r="C756" t="s">
        <v>814</v>
      </c>
      <c r="E756" t="s">
        <v>814</v>
      </c>
      <c r="G756">
        <v>2.1153935185185191E-3</v>
      </c>
      <c r="H756" t="b">
        <v>1</v>
      </c>
      <c r="I756" t="e">
        <f>G757&lt;HLOOKUP(B757,#REF!,IF('Time Sheet'!H757,3,2),FALSE)</f>
        <v>#REF!</v>
      </c>
    </row>
    <row r="757" spans="1:9" x14ac:dyDescent="0.25">
      <c r="A757" t="s">
        <v>779</v>
      </c>
      <c r="B757" t="s">
        <v>57</v>
      </c>
      <c r="C757" t="s">
        <v>815</v>
      </c>
      <c r="E757" t="s">
        <v>815</v>
      </c>
      <c r="G757">
        <v>7.2395833333333329E-4</v>
      </c>
      <c r="H757" t="b">
        <v>1</v>
      </c>
      <c r="I757" t="e">
        <f>G758&lt;HLOOKUP(B758,#REF!,IF('Time Sheet'!H758,3,2),FALSE)</f>
        <v>#REF!</v>
      </c>
    </row>
    <row r="758" spans="1:9" x14ac:dyDescent="0.25">
      <c r="A758" t="s">
        <v>779</v>
      </c>
      <c r="B758" t="s">
        <v>59</v>
      </c>
      <c r="C758" t="s">
        <v>816</v>
      </c>
      <c r="E758" t="s">
        <v>816</v>
      </c>
      <c r="G758">
        <v>1.477314814814815E-3</v>
      </c>
      <c r="H758" t="b">
        <v>1</v>
      </c>
      <c r="I758" t="e">
        <f>G759&lt;HLOOKUP(B759,#REF!,IF('Time Sheet'!H759,3,2),FALSE)</f>
        <v>#REF!</v>
      </c>
    </row>
    <row r="759" spans="1:9" x14ac:dyDescent="0.25">
      <c r="A759" t="s">
        <v>779</v>
      </c>
      <c r="B759" t="s">
        <v>61</v>
      </c>
      <c r="C759" t="s">
        <v>817</v>
      </c>
      <c r="E759" t="s">
        <v>817</v>
      </c>
      <c r="G759">
        <v>1.7344907407407411E-3</v>
      </c>
      <c r="H759" t="b">
        <v>1</v>
      </c>
      <c r="I759" t="e">
        <f>G760&lt;HLOOKUP(B760,#REF!,IF('Time Sheet'!H760,3,2),FALSE)</f>
        <v>#REF!</v>
      </c>
    </row>
    <row r="760" spans="1:9" x14ac:dyDescent="0.25">
      <c r="A760" t="s">
        <v>779</v>
      </c>
      <c r="B760" t="s">
        <v>63</v>
      </c>
      <c r="C760" t="s">
        <v>818</v>
      </c>
      <c r="E760" t="s">
        <v>818</v>
      </c>
      <c r="G760">
        <v>3.2565972222222219E-3</v>
      </c>
      <c r="H760" t="b">
        <v>1</v>
      </c>
      <c r="I760" t="e">
        <f>G761&lt;HLOOKUP(B761,#REF!,IF('Time Sheet'!H761,3,2),FALSE)</f>
        <v>#REF!</v>
      </c>
    </row>
    <row r="761" spans="1:9" x14ac:dyDescent="0.25">
      <c r="A761" t="s">
        <v>779</v>
      </c>
      <c r="B761" t="s">
        <v>65</v>
      </c>
      <c r="C761" t="s">
        <v>819</v>
      </c>
      <c r="E761" t="s">
        <v>819</v>
      </c>
      <c r="G761">
        <v>3.76875E-3</v>
      </c>
      <c r="H761" t="b">
        <v>1</v>
      </c>
      <c r="I761" t="e">
        <f>G762&lt;HLOOKUP(B762,#REF!,IF('Time Sheet'!H762,3,2),FALSE)</f>
        <v>#REF!</v>
      </c>
    </row>
    <row r="762" spans="1:9" x14ac:dyDescent="0.25">
      <c r="A762" t="s">
        <v>779</v>
      </c>
      <c r="B762" t="s">
        <v>154</v>
      </c>
      <c r="C762" t="s">
        <v>820</v>
      </c>
      <c r="E762" t="s">
        <v>820</v>
      </c>
      <c r="G762">
        <v>4.9641203703703707E-4</v>
      </c>
      <c r="H762" t="b">
        <v>1</v>
      </c>
      <c r="I762" t="e">
        <f>G763&lt;HLOOKUP(B763,#REF!,IF('Time Sheet'!H763,3,2),FALSE)</f>
        <v>#REF!</v>
      </c>
    </row>
    <row r="763" spans="1:9" x14ac:dyDescent="0.25">
      <c r="A763" t="s">
        <v>821</v>
      </c>
      <c r="B763" t="s">
        <v>68</v>
      </c>
      <c r="C763" t="s">
        <v>822</v>
      </c>
      <c r="E763" t="s">
        <v>822</v>
      </c>
      <c r="G763">
        <v>1.9560185185185181E-4</v>
      </c>
      <c r="H763" t="b">
        <v>1</v>
      </c>
      <c r="I763" t="e">
        <f>G764&lt;HLOOKUP(B764,#REF!,IF('Time Sheet'!H764,3,2),FALSE)</f>
        <v>#REF!</v>
      </c>
    </row>
    <row r="764" spans="1:9" x14ac:dyDescent="0.25">
      <c r="A764" t="s">
        <v>821</v>
      </c>
      <c r="B764" t="s">
        <v>1</v>
      </c>
      <c r="C764" t="s">
        <v>823</v>
      </c>
      <c r="E764" t="s">
        <v>823</v>
      </c>
      <c r="G764">
        <v>2.6377314814814812E-4</v>
      </c>
      <c r="H764" t="b">
        <v>1</v>
      </c>
      <c r="I764" t="e">
        <f>G765&lt;HLOOKUP(B765,#REF!,IF('Time Sheet'!H765,3,2),FALSE)</f>
        <v>#REF!</v>
      </c>
    </row>
    <row r="765" spans="1:9" x14ac:dyDescent="0.25">
      <c r="A765" t="s">
        <v>821</v>
      </c>
      <c r="B765" t="s">
        <v>559</v>
      </c>
      <c r="C765" t="s">
        <v>824</v>
      </c>
      <c r="E765" t="s">
        <v>824</v>
      </c>
      <c r="G765">
        <v>3.2094907407407408E-4</v>
      </c>
      <c r="H765" t="b">
        <v>1</v>
      </c>
      <c r="I765" t="e">
        <f>G766&lt;HLOOKUP(B766,#REF!,IF('Time Sheet'!H766,3,2),FALSE)</f>
        <v>#REF!</v>
      </c>
    </row>
    <row r="766" spans="1:9" x14ac:dyDescent="0.25">
      <c r="A766" t="s">
        <v>821</v>
      </c>
      <c r="B766" t="s">
        <v>3</v>
      </c>
      <c r="C766" t="s">
        <v>194</v>
      </c>
      <c r="E766" t="s">
        <v>194</v>
      </c>
      <c r="G766">
        <v>3.0451388888888889E-4</v>
      </c>
      <c r="H766" t="b">
        <v>1</v>
      </c>
      <c r="I766" t="e">
        <f>G767&lt;HLOOKUP(B767,#REF!,IF('Time Sheet'!H767,3,2),FALSE)</f>
        <v>#REF!</v>
      </c>
    </row>
    <row r="767" spans="1:9" x14ac:dyDescent="0.25">
      <c r="A767" t="s">
        <v>821</v>
      </c>
      <c r="B767" t="s">
        <v>5</v>
      </c>
      <c r="C767" t="s">
        <v>825</v>
      </c>
      <c r="E767" t="s">
        <v>825</v>
      </c>
      <c r="G767">
        <v>5.8784722222222224E-4</v>
      </c>
      <c r="H767" t="b">
        <v>1</v>
      </c>
      <c r="I767" t="e">
        <f>G768&lt;HLOOKUP(B768,#REF!,IF('Time Sheet'!H768,3,2),FALSE)</f>
        <v>#REF!</v>
      </c>
    </row>
    <row r="768" spans="1:9" x14ac:dyDescent="0.25">
      <c r="A768" t="s">
        <v>821</v>
      </c>
      <c r="B768" t="s">
        <v>117</v>
      </c>
      <c r="C768" t="s">
        <v>826</v>
      </c>
      <c r="E768" t="s">
        <v>826</v>
      </c>
      <c r="G768">
        <v>7.2824074074074078E-4</v>
      </c>
      <c r="H768" t="b">
        <v>1</v>
      </c>
      <c r="I768" t="e">
        <f>G769&lt;HLOOKUP(B769,#REF!,IF('Time Sheet'!H769,3,2),FALSE)</f>
        <v>#REF!</v>
      </c>
    </row>
    <row r="769" spans="1:9" x14ac:dyDescent="0.25">
      <c r="A769" t="s">
        <v>821</v>
      </c>
      <c r="B769" t="s">
        <v>7</v>
      </c>
      <c r="C769" t="s">
        <v>827</v>
      </c>
      <c r="E769" t="s">
        <v>827</v>
      </c>
      <c r="G769">
        <v>6.7118055555555561E-4</v>
      </c>
      <c r="H769" t="b">
        <v>1</v>
      </c>
      <c r="I769" t="e">
        <f>G770&lt;HLOOKUP(B770,#REF!,IF('Time Sheet'!H770,3,2),FALSE)</f>
        <v>#REF!</v>
      </c>
    </row>
    <row r="770" spans="1:9" x14ac:dyDescent="0.25">
      <c r="A770" t="s">
        <v>821</v>
      </c>
      <c r="B770" t="s">
        <v>9</v>
      </c>
      <c r="C770" t="s">
        <v>828</v>
      </c>
      <c r="E770" t="s">
        <v>828</v>
      </c>
      <c r="G770">
        <v>1.280092592592592E-3</v>
      </c>
      <c r="H770" t="b">
        <v>1</v>
      </c>
      <c r="I770" t="e">
        <f>G771&lt;HLOOKUP(B771,#REF!,IF('Time Sheet'!H771,3,2),FALSE)</f>
        <v>#REF!</v>
      </c>
    </row>
    <row r="771" spans="1:9" x14ac:dyDescent="0.25">
      <c r="A771" t="s">
        <v>821</v>
      </c>
      <c r="B771" t="s">
        <v>11</v>
      </c>
      <c r="C771" t="s">
        <v>829</v>
      </c>
      <c r="E771" t="s">
        <v>829</v>
      </c>
      <c r="G771">
        <v>1.484953703703704E-3</v>
      </c>
      <c r="H771" t="b">
        <v>1</v>
      </c>
      <c r="I771" t="e">
        <f>G772&lt;HLOOKUP(B772,#REF!,IF('Time Sheet'!H772,3,2),FALSE)</f>
        <v>#REF!</v>
      </c>
    </row>
    <row r="772" spans="1:9" x14ac:dyDescent="0.25">
      <c r="A772" t="s">
        <v>821</v>
      </c>
      <c r="B772" t="s">
        <v>410</v>
      </c>
      <c r="C772" t="s">
        <v>830</v>
      </c>
      <c r="E772" t="s">
        <v>830</v>
      </c>
      <c r="G772">
        <v>3.2506944444444449E-3</v>
      </c>
      <c r="H772" t="b">
        <v>1</v>
      </c>
      <c r="I772" t="e">
        <f>G773&lt;HLOOKUP(B773,#REF!,IF('Time Sheet'!H773,3,2),FALSE)</f>
        <v>#REF!</v>
      </c>
    </row>
    <row r="773" spans="1:9" x14ac:dyDescent="0.25">
      <c r="A773" t="s">
        <v>821</v>
      </c>
      <c r="B773" t="s">
        <v>13</v>
      </c>
      <c r="C773" t="s">
        <v>831</v>
      </c>
      <c r="E773" t="s">
        <v>831</v>
      </c>
      <c r="G773">
        <v>3.2629629629629632E-3</v>
      </c>
      <c r="H773" t="b">
        <v>1</v>
      </c>
      <c r="I773" t="e">
        <f>G774&lt;HLOOKUP(B774,#REF!,IF('Time Sheet'!H774,3,2),FALSE)</f>
        <v>#REF!</v>
      </c>
    </row>
    <row r="774" spans="1:9" x14ac:dyDescent="0.25">
      <c r="A774" t="s">
        <v>821</v>
      </c>
      <c r="B774" t="s">
        <v>15</v>
      </c>
      <c r="C774" t="s">
        <v>832</v>
      </c>
      <c r="E774" t="s">
        <v>832</v>
      </c>
      <c r="G774">
        <v>3.579398148148148E-3</v>
      </c>
      <c r="H774" t="b">
        <v>1</v>
      </c>
      <c r="I774" t="e">
        <f>G775&lt;HLOOKUP(B775,#REF!,IF('Time Sheet'!H775,3,2),FALSE)</f>
        <v>#REF!</v>
      </c>
    </row>
    <row r="775" spans="1:9" x14ac:dyDescent="0.25">
      <c r="A775" t="s">
        <v>821</v>
      </c>
      <c r="B775" t="s">
        <v>17</v>
      </c>
      <c r="C775" t="s">
        <v>833</v>
      </c>
      <c r="E775" t="s">
        <v>833</v>
      </c>
      <c r="G775">
        <v>7.429282407407407E-3</v>
      </c>
      <c r="H775" t="b">
        <v>1</v>
      </c>
      <c r="I775" t="e">
        <f>G776&lt;HLOOKUP(B776,#REF!,IF('Time Sheet'!H776,3,2),FALSE)</f>
        <v>#REF!</v>
      </c>
    </row>
    <row r="776" spans="1:9" x14ac:dyDescent="0.25">
      <c r="A776" t="s">
        <v>821</v>
      </c>
      <c r="B776" t="s">
        <v>81</v>
      </c>
      <c r="C776" t="s">
        <v>834</v>
      </c>
      <c r="E776" t="s">
        <v>834</v>
      </c>
      <c r="G776">
        <v>1.330057870370371E-2</v>
      </c>
      <c r="H776" t="b">
        <v>1</v>
      </c>
      <c r="I776" t="e">
        <f>G777&lt;HLOOKUP(B777,#REF!,IF('Time Sheet'!H777,3,2),FALSE)</f>
        <v>#REF!</v>
      </c>
    </row>
    <row r="777" spans="1:9" x14ac:dyDescent="0.25">
      <c r="A777" t="s">
        <v>821</v>
      </c>
      <c r="B777" t="s">
        <v>19</v>
      </c>
      <c r="C777" t="s">
        <v>835</v>
      </c>
      <c r="E777" t="s">
        <v>835</v>
      </c>
      <c r="G777">
        <v>1.292175925925926E-2</v>
      </c>
      <c r="H777" t="b">
        <v>1</v>
      </c>
      <c r="I777" t="e">
        <f>G778&lt;HLOOKUP(B778,#REF!,IF('Time Sheet'!H778,3,2),FALSE)</f>
        <v>#REF!</v>
      </c>
    </row>
    <row r="778" spans="1:9" x14ac:dyDescent="0.25">
      <c r="A778" t="s">
        <v>821</v>
      </c>
      <c r="B778" t="s">
        <v>84</v>
      </c>
      <c r="C778" t="s">
        <v>836</v>
      </c>
      <c r="E778" t="s">
        <v>836</v>
      </c>
      <c r="G778">
        <v>2.4293981481481481E-4</v>
      </c>
      <c r="H778" t="b">
        <v>1</v>
      </c>
      <c r="I778" t="e">
        <f>G779&lt;HLOOKUP(B779,#REF!,IF('Time Sheet'!H779,3,2),FALSE)</f>
        <v>#REF!</v>
      </c>
    </row>
    <row r="779" spans="1:9" x14ac:dyDescent="0.25">
      <c r="A779" t="s">
        <v>821</v>
      </c>
      <c r="B779" t="s">
        <v>21</v>
      </c>
      <c r="C779" t="s">
        <v>837</v>
      </c>
      <c r="E779" t="s">
        <v>837</v>
      </c>
      <c r="G779">
        <v>3.3854166666666668E-4</v>
      </c>
      <c r="H779" t="b">
        <v>1</v>
      </c>
      <c r="I779" t="e">
        <f>G780&lt;HLOOKUP(B780,#REF!,IF('Time Sheet'!H780,3,2),FALSE)</f>
        <v>#REF!</v>
      </c>
    </row>
    <row r="780" spans="1:9" x14ac:dyDescent="0.25">
      <c r="A780" t="s">
        <v>821</v>
      </c>
      <c r="B780" t="s">
        <v>23</v>
      </c>
      <c r="C780" t="s">
        <v>838</v>
      </c>
      <c r="E780" t="s">
        <v>838</v>
      </c>
      <c r="G780">
        <v>4.0104166666666663E-4</v>
      </c>
      <c r="H780" t="b">
        <v>1</v>
      </c>
      <c r="I780" t="e">
        <f>G781&lt;HLOOKUP(B781,#REF!,IF('Time Sheet'!H781,3,2),FALSE)</f>
        <v>#REF!</v>
      </c>
    </row>
    <row r="781" spans="1:9" x14ac:dyDescent="0.25">
      <c r="A781" t="s">
        <v>821</v>
      </c>
      <c r="B781" t="s">
        <v>25</v>
      </c>
      <c r="C781" t="s">
        <v>839</v>
      </c>
      <c r="E781" t="s">
        <v>839</v>
      </c>
      <c r="G781">
        <v>7.0069444444444443E-4</v>
      </c>
      <c r="H781" t="b">
        <v>1</v>
      </c>
      <c r="I781" t="e">
        <f>G782&lt;HLOOKUP(B782,#REF!,IF('Time Sheet'!H782,3,2),FALSE)</f>
        <v>#REF!</v>
      </c>
    </row>
    <row r="782" spans="1:9" x14ac:dyDescent="0.25">
      <c r="A782" t="s">
        <v>821</v>
      </c>
      <c r="B782" t="s">
        <v>27</v>
      </c>
      <c r="C782" t="s">
        <v>840</v>
      </c>
      <c r="E782" t="s">
        <v>840</v>
      </c>
      <c r="G782">
        <v>8.3576388888888882E-4</v>
      </c>
      <c r="H782" t="b">
        <v>1</v>
      </c>
      <c r="I782" t="e">
        <f>G783&lt;HLOOKUP(B783,#REF!,IF('Time Sheet'!H783,3,2),FALSE)</f>
        <v>#REF!</v>
      </c>
    </row>
    <row r="783" spans="1:9" x14ac:dyDescent="0.25">
      <c r="A783" t="s">
        <v>821</v>
      </c>
      <c r="B783" t="s">
        <v>29</v>
      </c>
      <c r="C783" t="s">
        <v>841</v>
      </c>
      <c r="E783" t="s">
        <v>841</v>
      </c>
      <c r="G783">
        <v>1.5625000000000001E-3</v>
      </c>
      <c r="H783" t="b">
        <v>1</v>
      </c>
      <c r="I783" t="e">
        <f>G784&lt;HLOOKUP(B784,#REF!,IF('Time Sheet'!H784,3,2),FALSE)</f>
        <v>#REF!</v>
      </c>
    </row>
    <row r="784" spans="1:9" x14ac:dyDescent="0.25">
      <c r="A784" t="s">
        <v>821</v>
      </c>
      <c r="B784" t="s">
        <v>31</v>
      </c>
      <c r="C784" t="s">
        <v>842</v>
      </c>
      <c r="E784" t="s">
        <v>842</v>
      </c>
      <c r="G784">
        <v>1.9459490740740739E-3</v>
      </c>
      <c r="H784" t="b">
        <v>1</v>
      </c>
      <c r="I784" t="e">
        <f>G785&lt;HLOOKUP(B785,#REF!,IF('Time Sheet'!H785,3,2),FALSE)</f>
        <v>#REF!</v>
      </c>
    </row>
    <row r="785" spans="1:9" x14ac:dyDescent="0.25">
      <c r="A785" t="s">
        <v>821</v>
      </c>
      <c r="B785" t="s">
        <v>92</v>
      </c>
      <c r="C785" t="s">
        <v>843</v>
      </c>
      <c r="E785" t="s">
        <v>843</v>
      </c>
      <c r="G785">
        <v>2.6608796296296293E-4</v>
      </c>
      <c r="H785" t="b">
        <v>1</v>
      </c>
      <c r="I785" t="e">
        <f>G786&lt;HLOOKUP(B786,#REF!,IF('Time Sheet'!H786,3,2),FALSE)</f>
        <v>#REF!</v>
      </c>
    </row>
    <row r="786" spans="1:9" x14ac:dyDescent="0.25">
      <c r="A786" t="s">
        <v>821</v>
      </c>
      <c r="B786" t="s">
        <v>33</v>
      </c>
      <c r="C786" t="s">
        <v>844</v>
      </c>
      <c r="E786" t="s">
        <v>844</v>
      </c>
      <c r="G786">
        <v>3.2476851851851851E-4</v>
      </c>
      <c r="H786" t="b">
        <v>1</v>
      </c>
      <c r="I786" t="e">
        <f>G787&lt;HLOOKUP(B787,#REF!,IF('Time Sheet'!H787,3,2),FALSE)</f>
        <v>#REF!</v>
      </c>
    </row>
    <row r="787" spans="1:9" x14ac:dyDescent="0.25">
      <c r="A787" t="s">
        <v>821</v>
      </c>
      <c r="B787" t="s">
        <v>35</v>
      </c>
      <c r="C787" t="s">
        <v>845</v>
      </c>
      <c r="E787" t="s">
        <v>845</v>
      </c>
      <c r="G787">
        <v>3.6851851851851851E-4</v>
      </c>
      <c r="H787" t="b">
        <v>1</v>
      </c>
      <c r="I787" t="e">
        <f>G788&lt;HLOOKUP(B788,#REF!,IF('Time Sheet'!H788,3,2),FALSE)</f>
        <v>#REF!</v>
      </c>
    </row>
    <row r="788" spans="1:9" x14ac:dyDescent="0.25">
      <c r="A788" t="s">
        <v>821</v>
      </c>
      <c r="B788" t="s">
        <v>37</v>
      </c>
      <c r="C788" t="s">
        <v>846</v>
      </c>
      <c r="E788" t="s">
        <v>846</v>
      </c>
      <c r="G788">
        <v>7.0196759259259257E-4</v>
      </c>
      <c r="H788" t="b">
        <v>1</v>
      </c>
      <c r="I788" t="e">
        <f>G789&lt;HLOOKUP(B789,#REF!,IF('Time Sheet'!H789,3,2),FALSE)</f>
        <v>#REF!</v>
      </c>
    </row>
    <row r="789" spans="1:9" x14ac:dyDescent="0.25">
      <c r="A789" t="s">
        <v>821</v>
      </c>
      <c r="B789" t="s">
        <v>137</v>
      </c>
      <c r="C789" t="s">
        <v>847</v>
      </c>
      <c r="E789" t="s">
        <v>847</v>
      </c>
      <c r="G789">
        <v>8.700231481481482E-4</v>
      </c>
      <c r="H789" t="b">
        <v>1</v>
      </c>
      <c r="I789" t="e">
        <f>G790&lt;HLOOKUP(B790,#REF!,IF('Time Sheet'!H790,3,2),FALSE)</f>
        <v>#REF!</v>
      </c>
    </row>
    <row r="790" spans="1:9" x14ac:dyDescent="0.25">
      <c r="A790" t="s">
        <v>821</v>
      </c>
      <c r="B790" t="s">
        <v>39</v>
      </c>
      <c r="C790" t="s">
        <v>848</v>
      </c>
      <c r="E790" t="s">
        <v>848</v>
      </c>
      <c r="G790">
        <v>8.0787037037037036E-4</v>
      </c>
      <c r="H790" t="b">
        <v>1</v>
      </c>
      <c r="I790" t="e">
        <f>G791&lt;HLOOKUP(B791,#REF!,IF('Time Sheet'!H791,3,2),FALSE)</f>
        <v>#REF!</v>
      </c>
    </row>
    <row r="791" spans="1:9" x14ac:dyDescent="0.25">
      <c r="A791" t="s">
        <v>821</v>
      </c>
      <c r="B791" t="s">
        <v>41</v>
      </c>
      <c r="C791" t="s">
        <v>849</v>
      </c>
      <c r="E791" t="s">
        <v>849</v>
      </c>
      <c r="G791">
        <v>1.545601851851852E-3</v>
      </c>
      <c r="H791" t="b">
        <v>1</v>
      </c>
      <c r="I791" t="e">
        <f>G792&lt;HLOOKUP(B792,#REF!,IF('Time Sheet'!H792,3,2),FALSE)</f>
        <v>#REF!</v>
      </c>
    </row>
    <row r="792" spans="1:9" x14ac:dyDescent="0.25">
      <c r="A792" t="s">
        <v>821</v>
      </c>
      <c r="B792" t="s">
        <v>43</v>
      </c>
      <c r="C792" t="s">
        <v>850</v>
      </c>
      <c r="E792" t="s">
        <v>850</v>
      </c>
      <c r="G792">
        <v>1.817476851851852E-3</v>
      </c>
      <c r="H792" t="b">
        <v>1</v>
      </c>
      <c r="I792" t="e">
        <f>G793&lt;HLOOKUP(B793,#REF!,IF('Time Sheet'!H793,3,2),FALSE)</f>
        <v>#REF!</v>
      </c>
    </row>
    <row r="793" spans="1:9" x14ac:dyDescent="0.25">
      <c r="A793" t="s">
        <v>821</v>
      </c>
      <c r="B793" t="s">
        <v>100</v>
      </c>
      <c r="C793" t="s">
        <v>2</v>
      </c>
      <c r="E793" t="s">
        <v>2</v>
      </c>
      <c r="G793">
        <v>2.5162037037037042E-4</v>
      </c>
      <c r="H793" t="b">
        <v>1</v>
      </c>
      <c r="I793" t="e">
        <f>G794&lt;HLOOKUP(B794,#REF!,IF('Time Sheet'!H794,3,2),FALSE)</f>
        <v>#REF!</v>
      </c>
    </row>
    <row r="794" spans="1:9" x14ac:dyDescent="0.25">
      <c r="A794" t="s">
        <v>821</v>
      </c>
      <c r="B794" t="s">
        <v>45</v>
      </c>
      <c r="C794" t="s">
        <v>851</v>
      </c>
      <c r="E794" t="s">
        <v>851</v>
      </c>
      <c r="G794">
        <v>3.0682870370370369E-4</v>
      </c>
      <c r="H794" t="b">
        <v>1</v>
      </c>
      <c r="I794" t="e">
        <f>G795&lt;HLOOKUP(B795,#REF!,IF('Time Sheet'!H795,3,2),FALSE)</f>
        <v>#REF!</v>
      </c>
    </row>
    <row r="795" spans="1:9" x14ac:dyDescent="0.25">
      <c r="A795" t="s">
        <v>821</v>
      </c>
      <c r="B795" t="s">
        <v>47</v>
      </c>
      <c r="C795" t="s">
        <v>296</v>
      </c>
      <c r="E795" t="s">
        <v>296</v>
      </c>
      <c r="G795">
        <v>3.6076388888888887E-4</v>
      </c>
      <c r="H795" t="b">
        <v>1</v>
      </c>
      <c r="I795" t="e">
        <f>G796&lt;HLOOKUP(B796,#REF!,IF('Time Sheet'!H796,3,2),FALSE)</f>
        <v>#REF!</v>
      </c>
    </row>
    <row r="796" spans="1:9" x14ac:dyDescent="0.25">
      <c r="A796" t="s">
        <v>821</v>
      </c>
      <c r="B796" t="s">
        <v>49</v>
      </c>
      <c r="C796" t="s">
        <v>852</v>
      </c>
      <c r="E796" t="s">
        <v>852</v>
      </c>
      <c r="G796">
        <v>6.6064814814814816E-4</v>
      </c>
      <c r="H796" t="b">
        <v>1</v>
      </c>
      <c r="I796" t="e">
        <f>G797&lt;HLOOKUP(B797,#REF!,IF('Time Sheet'!H797,3,2),FALSE)</f>
        <v>#REF!</v>
      </c>
    </row>
    <row r="797" spans="1:9" x14ac:dyDescent="0.25">
      <c r="A797" t="s">
        <v>821</v>
      </c>
      <c r="B797" t="s">
        <v>391</v>
      </c>
      <c r="C797" t="s">
        <v>853</v>
      </c>
      <c r="E797" t="s">
        <v>853</v>
      </c>
      <c r="G797">
        <v>7.9444444444444441E-4</v>
      </c>
      <c r="H797" t="b">
        <v>1</v>
      </c>
      <c r="I797" t="e">
        <f>G798&lt;HLOOKUP(B798,#REF!,IF('Time Sheet'!H798,3,2),FALSE)</f>
        <v>#REF!</v>
      </c>
    </row>
    <row r="798" spans="1:9" x14ac:dyDescent="0.25">
      <c r="A798" t="s">
        <v>821</v>
      </c>
      <c r="B798" t="s">
        <v>51</v>
      </c>
      <c r="C798" t="s">
        <v>854</v>
      </c>
      <c r="E798" t="s">
        <v>854</v>
      </c>
      <c r="G798">
        <v>8.2071759259259251E-4</v>
      </c>
      <c r="H798" t="b">
        <v>1</v>
      </c>
      <c r="I798" t="e">
        <f>G799&lt;HLOOKUP(B799,#REF!,IF('Time Sheet'!H799,3,2),FALSE)</f>
        <v>#REF!</v>
      </c>
    </row>
    <row r="799" spans="1:9" x14ac:dyDescent="0.25">
      <c r="A799" t="s">
        <v>821</v>
      </c>
      <c r="B799" t="s">
        <v>53</v>
      </c>
      <c r="C799" t="s">
        <v>855</v>
      </c>
      <c r="E799" t="s">
        <v>855</v>
      </c>
      <c r="G799">
        <v>1.6704861111111111E-3</v>
      </c>
      <c r="H799" t="b">
        <v>1</v>
      </c>
      <c r="I799" t="e">
        <f>G800&lt;HLOOKUP(B800,#REF!,IF('Time Sheet'!H800,3,2),FALSE)</f>
        <v>#REF!</v>
      </c>
    </row>
    <row r="800" spans="1:9" x14ac:dyDescent="0.25">
      <c r="A800" t="s">
        <v>821</v>
      </c>
      <c r="B800" t="s">
        <v>55</v>
      </c>
      <c r="C800" t="s">
        <v>856</v>
      </c>
      <c r="E800" t="s">
        <v>856</v>
      </c>
      <c r="G800">
        <v>1.987268518518518E-3</v>
      </c>
      <c r="H800" t="b">
        <v>1</v>
      </c>
      <c r="I800" t="e">
        <f>G801&lt;HLOOKUP(B801,#REF!,IF('Time Sheet'!H801,3,2),FALSE)</f>
        <v>#REF!</v>
      </c>
    </row>
    <row r="801" spans="1:9" x14ac:dyDescent="0.25">
      <c r="A801" t="s">
        <v>821</v>
      </c>
      <c r="B801" t="s">
        <v>57</v>
      </c>
      <c r="C801" t="s">
        <v>857</v>
      </c>
      <c r="E801" t="s">
        <v>857</v>
      </c>
      <c r="G801">
        <v>6.6851851851851849E-4</v>
      </c>
      <c r="H801" t="b">
        <v>1</v>
      </c>
      <c r="I801" t="e">
        <f>G802&lt;HLOOKUP(B802,#REF!,IF('Time Sheet'!H802,3,2),FALSE)</f>
        <v>#REF!</v>
      </c>
    </row>
    <row r="802" spans="1:9" x14ac:dyDescent="0.25">
      <c r="A802" t="s">
        <v>821</v>
      </c>
      <c r="B802" t="s">
        <v>59</v>
      </c>
      <c r="C802" t="s">
        <v>858</v>
      </c>
      <c r="E802" t="s">
        <v>858</v>
      </c>
      <c r="G802">
        <v>1.4663194444444439E-3</v>
      </c>
      <c r="H802" t="b">
        <v>1</v>
      </c>
      <c r="I802" t="e">
        <f>G803&lt;HLOOKUP(B803,#REF!,IF('Time Sheet'!H803,3,2),FALSE)</f>
        <v>#REF!</v>
      </c>
    </row>
    <row r="803" spans="1:9" x14ac:dyDescent="0.25">
      <c r="A803" t="s">
        <v>821</v>
      </c>
      <c r="B803" t="s">
        <v>230</v>
      </c>
      <c r="C803" t="s">
        <v>859</v>
      </c>
      <c r="E803" t="s">
        <v>859</v>
      </c>
      <c r="G803">
        <v>1.744212962962963E-3</v>
      </c>
      <c r="H803" t="b">
        <v>1</v>
      </c>
      <c r="I803" t="e">
        <f>G804&lt;HLOOKUP(B804,#REF!,IF('Time Sheet'!H804,3,2),FALSE)</f>
        <v>#REF!</v>
      </c>
    </row>
    <row r="804" spans="1:9" x14ac:dyDescent="0.25">
      <c r="A804" t="s">
        <v>821</v>
      </c>
      <c r="B804" t="s">
        <v>61</v>
      </c>
      <c r="C804" t="s">
        <v>860</v>
      </c>
      <c r="E804" t="s">
        <v>860</v>
      </c>
      <c r="G804">
        <v>1.7565972222222219E-3</v>
      </c>
      <c r="H804" t="b">
        <v>1</v>
      </c>
      <c r="I804" t="e">
        <f>G805&lt;HLOOKUP(B805,#REF!,IF('Time Sheet'!H805,3,2),FALSE)</f>
        <v>#REF!</v>
      </c>
    </row>
    <row r="805" spans="1:9" x14ac:dyDescent="0.25">
      <c r="A805" t="s">
        <v>821</v>
      </c>
      <c r="B805" t="s">
        <v>63</v>
      </c>
      <c r="C805" t="s">
        <v>861</v>
      </c>
      <c r="E805" t="s">
        <v>861</v>
      </c>
      <c r="G805">
        <v>3.2585648148148148E-3</v>
      </c>
      <c r="H805" t="b">
        <v>1</v>
      </c>
      <c r="I805" t="e">
        <f>G806&lt;HLOOKUP(B806,#REF!,IF('Time Sheet'!H806,3,2),FALSE)</f>
        <v>#REF!</v>
      </c>
    </row>
    <row r="806" spans="1:9" x14ac:dyDescent="0.25">
      <c r="A806" t="s">
        <v>821</v>
      </c>
      <c r="B806" t="s">
        <v>65</v>
      </c>
      <c r="C806" t="s">
        <v>862</v>
      </c>
      <c r="E806" t="s">
        <v>862</v>
      </c>
      <c r="G806">
        <v>3.8101851851851851E-3</v>
      </c>
      <c r="H806" t="b">
        <v>1</v>
      </c>
      <c r="I806" t="e">
        <f>G807&lt;HLOOKUP(B807,#REF!,IF('Time Sheet'!H807,3,2),FALSE)</f>
        <v>#REF!</v>
      </c>
    </row>
    <row r="807" spans="1:9" x14ac:dyDescent="0.25">
      <c r="A807" t="s">
        <v>863</v>
      </c>
      <c r="B807" t="s">
        <v>68</v>
      </c>
      <c r="C807" t="s">
        <v>864</v>
      </c>
      <c r="E807" t="s">
        <v>864</v>
      </c>
      <c r="G807">
        <v>2.3425925925925931E-4</v>
      </c>
      <c r="H807" t="b">
        <v>1</v>
      </c>
      <c r="I807" t="e">
        <f>G808&lt;HLOOKUP(B808,#REF!,IF('Time Sheet'!H808,3,2),FALSE)</f>
        <v>#REF!</v>
      </c>
    </row>
    <row r="808" spans="1:9" x14ac:dyDescent="0.25">
      <c r="A808" t="s">
        <v>863</v>
      </c>
      <c r="B808" t="s">
        <v>1</v>
      </c>
      <c r="C808" t="s">
        <v>865</v>
      </c>
      <c r="E808" t="s">
        <v>865</v>
      </c>
      <c r="G808">
        <v>2.5590277777777769E-4</v>
      </c>
      <c r="H808" t="b">
        <v>1</v>
      </c>
      <c r="I808" t="e">
        <f>G809&lt;HLOOKUP(B809,#REF!,IF('Time Sheet'!H809,3,2),FALSE)</f>
        <v>#REF!</v>
      </c>
    </row>
    <row r="809" spans="1:9" x14ac:dyDescent="0.25">
      <c r="A809" t="s">
        <v>863</v>
      </c>
      <c r="B809" t="s">
        <v>3</v>
      </c>
      <c r="C809" t="s">
        <v>866</v>
      </c>
      <c r="E809" t="s">
        <v>866</v>
      </c>
      <c r="G809">
        <v>2.9953703703703701E-4</v>
      </c>
      <c r="H809" t="b">
        <v>1</v>
      </c>
      <c r="I809" t="e">
        <f>G810&lt;HLOOKUP(B810,#REF!,IF('Time Sheet'!H810,3,2),FALSE)</f>
        <v>#REF!</v>
      </c>
    </row>
    <row r="810" spans="1:9" x14ac:dyDescent="0.25">
      <c r="A810" t="s">
        <v>863</v>
      </c>
      <c r="B810" t="s">
        <v>5</v>
      </c>
      <c r="C810" t="s">
        <v>867</v>
      </c>
      <c r="E810" t="s">
        <v>867</v>
      </c>
      <c r="G810">
        <v>5.7164351851851853E-4</v>
      </c>
      <c r="H810" t="b">
        <v>1</v>
      </c>
      <c r="I810" t="e">
        <f>G811&lt;HLOOKUP(B811,#REF!,IF('Time Sheet'!H811,3,2),FALSE)</f>
        <v>#REF!</v>
      </c>
    </row>
    <row r="811" spans="1:9" x14ac:dyDescent="0.25">
      <c r="A811" t="s">
        <v>863</v>
      </c>
      <c r="B811" t="s">
        <v>7</v>
      </c>
      <c r="C811" t="s">
        <v>868</v>
      </c>
      <c r="E811" t="s">
        <v>868</v>
      </c>
      <c r="G811">
        <v>6.9317129629629633E-4</v>
      </c>
      <c r="H811" t="b">
        <v>1</v>
      </c>
      <c r="I811" t="e">
        <f>G812&lt;HLOOKUP(B812,#REF!,IF('Time Sheet'!H812,3,2),FALSE)</f>
        <v>#REF!</v>
      </c>
    </row>
    <row r="812" spans="1:9" x14ac:dyDescent="0.25">
      <c r="A812" t="s">
        <v>863</v>
      </c>
      <c r="B812" t="s">
        <v>9</v>
      </c>
      <c r="C812" t="s">
        <v>869</v>
      </c>
      <c r="E812" t="s">
        <v>869</v>
      </c>
      <c r="G812">
        <v>1.32037037037037E-3</v>
      </c>
      <c r="H812" t="b">
        <v>1</v>
      </c>
      <c r="I812" t="e">
        <f>G813&lt;HLOOKUP(B813,#REF!,IF('Time Sheet'!H813,3,2),FALSE)</f>
        <v>#REF!</v>
      </c>
    </row>
    <row r="813" spans="1:9" x14ac:dyDescent="0.25">
      <c r="A813" t="s">
        <v>863</v>
      </c>
      <c r="B813" t="s">
        <v>11</v>
      </c>
      <c r="C813" t="s">
        <v>870</v>
      </c>
      <c r="E813" t="s">
        <v>870</v>
      </c>
      <c r="G813">
        <v>1.598842592592592E-3</v>
      </c>
      <c r="H813" t="b">
        <v>1</v>
      </c>
      <c r="I813" t="e">
        <f>G814&lt;HLOOKUP(B814,#REF!,IF('Time Sheet'!H814,3,2),FALSE)</f>
        <v>#REF!</v>
      </c>
    </row>
    <row r="814" spans="1:9" x14ac:dyDescent="0.25">
      <c r="A814" t="s">
        <v>863</v>
      </c>
      <c r="B814" t="s">
        <v>13</v>
      </c>
      <c r="C814" t="s">
        <v>871</v>
      </c>
      <c r="E814" t="s">
        <v>871</v>
      </c>
      <c r="G814">
        <v>4.0729166666666674E-3</v>
      </c>
      <c r="H814" t="b">
        <v>1</v>
      </c>
      <c r="I814" t="e">
        <f>G815&lt;HLOOKUP(B815,#REF!,IF('Time Sheet'!H815,3,2),FALSE)</f>
        <v>#REF!</v>
      </c>
    </row>
    <row r="815" spans="1:9" x14ac:dyDescent="0.25">
      <c r="A815" t="s">
        <v>863</v>
      </c>
      <c r="B815" t="s">
        <v>15</v>
      </c>
      <c r="C815" t="s">
        <v>872</v>
      </c>
      <c r="E815" t="s">
        <v>872</v>
      </c>
      <c r="G815">
        <v>4.050231481481481E-3</v>
      </c>
      <c r="H815" t="b">
        <v>1</v>
      </c>
      <c r="I815" t="e">
        <f>G816&lt;HLOOKUP(B816,#REF!,IF('Time Sheet'!H816,3,2),FALSE)</f>
        <v>#REF!</v>
      </c>
    </row>
    <row r="816" spans="1:9" x14ac:dyDescent="0.25">
      <c r="A816" t="s">
        <v>863</v>
      </c>
      <c r="B816" t="s">
        <v>84</v>
      </c>
      <c r="C816" t="s">
        <v>873</v>
      </c>
      <c r="E816" t="s">
        <v>873</v>
      </c>
      <c r="G816">
        <v>2.9629629629629629E-4</v>
      </c>
      <c r="H816" t="b">
        <v>1</v>
      </c>
      <c r="I816" t="e">
        <f>G817&lt;HLOOKUP(B817,#REF!,IF('Time Sheet'!H817,3,2),FALSE)</f>
        <v>#REF!</v>
      </c>
    </row>
    <row r="817" spans="1:9" x14ac:dyDescent="0.25">
      <c r="A817" t="s">
        <v>863</v>
      </c>
      <c r="B817" t="s">
        <v>21</v>
      </c>
      <c r="C817" t="s">
        <v>223</v>
      </c>
      <c r="E817" t="s">
        <v>223</v>
      </c>
      <c r="G817">
        <v>3.2465277777777782E-4</v>
      </c>
      <c r="H817" t="b">
        <v>1</v>
      </c>
      <c r="I817" t="e">
        <f>G818&lt;HLOOKUP(B818,#REF!,IF('Time Sheet'!H818,3,2),FALSE)</f>
        <v>#REF!</v>
      </c>
    </row>
    <row r="818" spans="1:9" x14ac:dyDescent="0.25">
      <c r="A818" t="s">
        <v>863</v>
      </c>
      <c r="B818" t="s">
        <v>23</v>
      </c>
      <c r="C818" t="s">
        <v>874</v>
      </c>
      <c r="E818" t="s">
        <v>874</v>
      </c>
      <c r="G818">
        <v>4.1157407407407408E-4</v>
      </c>
      <c r="H818" t="b">
        <v>1</v>
      </c>
      <c r="I818" t="e">
        <f>G819&lt;HLOOKUP(B819,#REF!,IF('Time Sheet'!H819,3,2),FALSE)</f>
        <v>#REF!</v>
      </c>
    </row>
    <row r="819" spans="1:9" x14ac:dyDescent="0.25">
      <c r="A819" t="s">
        <v>863</v>
      </c>
      <c r="B819" t="s">
        <v>25</v>
      </c>
      <c r="C819" t="s">
        <v>875</v>
      </c>
      <c r="E819" t="s">
        <v>875</v>
      </c>
      <c r="G819">
        <v>6.8125E-4</v>
      </c>
      <c r="H819" t="b">
        <v>1</v>
      </c>
      <c r="I819" t="e">
        <f>G820&lt;HLOOKUP(B820,#REF!,IF('Time Sheet'!H820,3,2),FALSE)</f>
        <v>#REF!</v>
      </c>
    </row>
    <row r="820" spans="1:9" x14ac:dyDescent="0.25">
      <c r="A820" t="s">
        <v>863</v>
      </c>
      <c r="B820" t="s">
        <v>27</v>
      </c>
      <c r="C820" t="s">
        <v>876</v>
      </c>
      <c r="E820" t="s">
        <v>876</v>
      </c>
      <c r="G820">
        <v>8.4918981481481488E-4</v>
      </c>
      <c r="H820" t="b">
        <v>1</v>
      </c>
      <c r="I820" t="e">
        <f>G821&lt;HLOOKUP(B821,#REF!,IF('Time Sheet'!H821,3,2),FALSE)</f>
        <v>#REF!</v>
      </c>
    </row>
    <row r="821" spans="1:9" x14ac:dyDescent="0.25">
      <c r="A821" t="s">
        <v>863</v>
      </c>
      <c r="B821" t="s">
        <v>29</v>
      </c>
      <c r="C821" t="s">
        <v>877</v>
      </c>
      <c r="E821" t="s">
        <v>877</v>
      </c>
      <c r="G821">
        <v>1.6350694444444451E-3</v>
      </c>
      <c r="H821" t="b">
        <v>1</v>
      </c>
      <c r="I821" t="e">
        <f>G822&lt;HLOOKUP(B822,#REF!,IF('Time Sheet'!H822,3,2),FALSE)</f>
        <v>#REF!</v>
      </c>
    </row>
    <row r="822" spans="1:9" x14ac:dyDescent="0.25">
      <c r="A822" t="s">
        <v>863</v>
      </c>
      <c r="B822" t="s">
        <v>31</v>
      </c>
      <c r="C822" t="s">
        <v>878</v>
      </c>
      <c r="E822" t="s">
        <v>878</v>
      </c>
      <c r="G822">
        <v>2.105555555555555E-3</v>
      </c>
      <c r="H822" t="b">
        <v>1</v>
      </c>
      <c r="I822" t="e">
        <f>G823&lt;HLOOKUP(B823,#REF!,IF('Time Sheet'!H823,3,2),FALSE)</f>
        <v>#REF!</v>
      </c>
    </row>
    <row r="823" spans="1:9" x14ac:dyDescent="0.25">
      <c r="A823" t="s">
        <v>863</v>
      </c>
      <c r="B823" t="s">
        <v>92</v>
      </c>
      <c r="C823" t="s">
        <v>879</v>
      </c>
      <c r="E823" t="s">
        <v>879</v>
      </c>
      <c r="G823">
        <v>3.6446759259259261E-4</v>
      </c>
      <c r="H823" t="b">
        <v>1</v>
      </c>
      <c r="I823" t="e">
        <f>G824&lt;HLOOKUP(B824,#REF!,IF('Time Sheet'!H824,3,2),FALSE)</f>
        <v>#REF!</v>
      </c>
    </row>
    <row r="824" spans="1:9" x14ac:dyDescent="0.25">
      <c r="A824" t="s">
        <v>863</v>
      </c>
      <c r="B824" t="s">
        <v>33</v>
      </c>
      <c r="C824" t="s">
        <v>880</v>
      </c>
      <c r="E824" t="s">
        <v>880</v>
      </c>
      <c r="G824">
        <v>3.4699074074074081E-4</v>
      </c>
      <c r="H824" t="b">
        <v>1</v>
      </c>
      <c r="I824" t="e">
        <f>G825&lt;HLOOKUP(B825,#REF!,IF('Time Sheet'!H825,3,2),FALSE)</f>
        <v>#REF!</v>
      </c>
    </row>
    <row r="825" spans="1:9" x14ac:dyDescent="0.25">
      <c r="A825" t="s">
        <v>863</v>
      </c>
      <c r="B825" t="s">
        <v>35</v>
      </c>
      <c r="C825" t="s">
        <v>881</v>
      </c>
      <c r="E825" t="s">
        <v>881</v>
      </c>
      <c r="G825">
        <v>4.7638888888888883E-4</v>
      </c>
      <c r="H825" t="b">
        <v>1</v>
      </c>
      <c r="I825" t="e">
        <f>G826&lt;HLOOKUP(B826,#REF!,IF('Time Sheet'!H826,3,2),FALSE)</f>
        <v>#REF!</v>
      </c>
    </row>
    <row r="826" spans="1:9" x14ac:dyDescent="0.25">
      <c r="A826" t="s">
        <v>863</v>
      </c>
      <c r="B826" t="s">
        <v>37</v>
      </c>
      <c r="C826" t="s">
        <v>882</v>
      </c>
      <c r="E826" t="s">
        <v>882</v>
      </c>
      <c r="G826">
        <v>7.4166666666666662E-4</v>
      </c>
      <c r="H826" t="b">
        <v>1</v>
      </c>
      <c r="I826" t="e">
        <f>G827&lt;HLOOKUP(B827,#REF!,IF('Time Sheet'!H827,3,2),FALSE)</f>
        <v>#REF!</v>
      </c>
    </row>
    <row r="827" spans="1:9" x14ac:dyDescent="0.25">
      <c r="A827" t="s">
        <v>863</v>
      </c>
      <c r="B827" t="s">
        <v>39</v>
      </c>
      <c r="C827" t="s">
        <v>883</v>
      </c>
      <c r="E827" t="s">
        <v>883</v>
      </c>
      <c r="G827">
        <v>1.0124999999999999E-3</v>
      </c>
      <c r="H827" t="b">
        <v>1</v>
      </c>
      <c r="I827" t="e">
        <f>G828&lt;HLOOKUP(B828,#REF!,IF('Time Sheet'!H828,3,2),FALSE)</f>
        <v>#REF!</v>
      </c>
    </row>
    <row r="828" spans="1:9" x14ac:dyDescent="0.25">
      <c r="A828" t="s">
        <v>863</v>
      </c>
      <c r="B828" t="s">
        <v>43</v>
      </c>
      <c r="C828" t="s">
        <v>884</v>
      </c>
      <c r="E828" t="s">
        <v>884</v>
      </c>
      <c r="G828">
        <v>2.0969907407407408E-3</v>
      </c>
      <c r="H828" t="b">
        <v>1</v>
      </c>
      <c r="I828" t="e">
        <f>G829&lt;HLOOKUP(B829,#REF!,IF('Time Sheet'!H829,3,2),FALSE)</f>
        <v>#REF!</v>
      </c>
    </row>
    <row r="829" spans="1:9" x14ac:dyDescent="0.25">
      <c r="A829" t="s">
        <v>863</v>
      </c>
      <c r="B829" t="s">
        <v>100</v>
      </c>
      <c r="C829" t="s">
        <v>885</v>
      </c>
      <c r="E829" t="s">
        <v>885</v>
      </c>
      <c r="G829">
        <v>3.353009259259259E-4</v>
      </c>
      <c r="H829" t="b">
        <v>1</v>
      </c>
      <c r="I829" t="e">
        <f>G830&lt;HLOOKUP(B830,#REF!,IF('Time Sheet'!H830,3,2),FALSE)</f>
        <v>#REF!</v>
      </c>
    </row>
    <row r="830" spans="1:9" x14ac:dyDescent="0.25">
      <c r="A830" t="s">
        <v>863</v>
      </c>
      <c r="B830" t="s">
        <v>45</v>
      </c>
      <c r="C830" t="s">
        <v>886</v>
      </c>
      <c r="E830" t="s">
        <v>886</v>
      </c>
      <c r="G830">
        <v>2.8344907407407399E-4</v>
      </c>
      <c r="H830" t="b">
        <v>1</v>
      </c>
      <c r="I830" t="e">
        <f>G831&lt;HLOOKUP(B831,#REF!,IF('Time Sheet'!H831,3,2),FALSE)</f>
        <v>#REF!</v>
      </c>
    </row>
    <row r="831" spans="1:9" x14ac:dyDescent="0.25">
      <c r="A831" t="s">
        <v>863</v>
      </c>
      <c r="B831" t="s">
        <v>47</v>
      </c>
      <c r="C831" t="s">
        <v>887</v>
      </c>
      <c r="E831" t="s">
        <v>887</v>
      </c>
      <c r="G831">
        <v>3.5092592592592592E-4</v>
      </c>
      <c r="H831" t="b">
        <v>1</v>
      </c>
      <c r="I831" t="e">
        <f>G832&lt;HLOOKUP(B832,#REF!,IF('Time Sheet'!H832,3,2),FALSE)</f>
        <v>#REF!</v>
      </c>
    </row>
    <row r="832" spans="1:9" x14ac:dyDescent="0.25">
      <c r="A832" t="s">
        <v>863</v>
      </c>
      <c r="B832" t="s">
        <v>49</v>
      </c>
      <c r="C832" t="s">
        <v>888</v>
      </c>
      <c r="E832" t="s">
        <v>888</v>
      </c>
      <c r="G832">
        <v>6.3136574074074072E-4</v>
      </c>
      <c r="H832" t="b">
        <v>1</v>
      </c>
      <c r="I832" t="e">
        <f>G833&lt;HLOOKUP(B833,#REF!,IF('Time Sheet'!H833,3,2),FALSE)</f>
        <v>#REF!</v>
      </c>
    </row>
    <row r="833" spans="1:9" x14ac:dyDescent="0.25">
      <c r="A833" t="s">
        <v>863</v>
      </c>
      <c r="B833" t="s">
        <v>51</v>
      </c>
      <c r="C833" t="s">
        <v>889</v>
      </c>
      <c r="E833" t="s">
        <v>889</v>
      </c>
      <c r="G833">
        <v>7.5451388888888888E-4</v>
      </c>
      <c r="H833" t="b">
        <v>1</v>
      </c>
      <c r="I833" t="e">
        <f>G834&lt;HLOOKUP(B834,#REF!,IF('Time Sheet'!H834,3,2),FALSE)</f>
        <v>#REF!</v>
      </c>
    </row>
    <row r="834" spans="1:9" x14ac:dyDescent="0.25">
      <c r="A834" t="s">
        <v>863</v>
      </c>
      <c r="B834" t="s">
        <v>57</v>
      </c>
      <c r="C834" t="s">
        <v>890</v>
      </c>
      <c r="E834" t="s">
        <v>890</v>
      </c>
      <c r="G834">
        <v>6.4398148148148149E-4</v>
      </c>
      <c r="H834" t="b">
        <v>1</v>
      </c>
      <c r="I834" t="e">
        <f>G835&lt;HLOOKUP(B835,#REF!,IF('Time Sheet'!H835,3,2),FALSE)</f>
        <v>#REF!</v>
      </c>
    </row>
    <row r="835" spans="1:9" x14ac:dyDescent="0.25">
      <c r="A835" t="s">
        <v>863</v>
      </c>
      <c r="B835" t="s">
        <v>59</v>
      </c>
      <c r="C835" t="s">
        <v>891</v>
      </c>
      <c r="E835" t="s">
        <v>891</v>
      </c>
      <c r="G835">
        <v>1.496412037037037E-3</v>
      </c>
      <c r="H835" t="b">
        <v>1</v>
      </c>
      <c r="I835" t="e">
        <f>G836&lt;HLOOKUP(B836,#REF!,IF('Time Sheet'!H836,3,2),FALSE)</f>
        <v>#REF!</v>
      </c>
    </row>
    <row r="836" spans="1:9" x14ac:dyDescent="0.25">
      <c r="A836" t="s">
        <v>863</v>
      </c>
      <c r="B836" t="s">
        <v>61</v>
      </c>
      <c r="C836" t="s">
        <v>892</v>
      </c>
      <c r="E836" t="s">
        <v>892</v>
      </c>
      <c r="G836">
        <v>1.8193287037037041E-3</v>
      </c>
      <c r="H836" t="b">
        <v>1</v>
      </c>
      <c r="I836" t="e">
        <f>G837&lt;HLOOKUP(B837,#REF!,IF('Time Sheet'!H837,3,2),FALSE)</f>
        <v>#REF!</v>
      </c>
    </row>
    <row r="837" spans="1:9" x14ac:dyDescent="0.25">
      <c r="A837" t="s">
        <v>893</v>
      </c>
      <c r="B837" t="s">
        <v>68</v>
      </c>
      <c r="C837" t="s">
        <v>894</v>
      </c>
      <c r="E837" t="s">
        <v>894</v>
      </c>
      <c r="G837">
        <v>2.085648148148148E-4</v>
      </c>
      <c r="H837" t="b">
        <v>1</v>
      </c>
      <c r="I837" t="e">
        <f>G838&lt;HLOOKUP(B838,#REF!,IF('Time Sheet'!H838,3,2),FALSE)</f>
        <v>#REF!</v>
      </c>
    </row>
    <row r="838" spans="1:9" x14ac:dyDescent="0.25">
      <c r="A838" t="s">
        <v>893</v>
      </c>
      <c r="B838" t="s">
        <v>1</v>
      </c>
      <c r="C838" t="s">
        <v>895</v>
      </c>
      <c r="E838" t="s">
        <v>895</v>
      </c>
      <c r="G838">
        <v>2.7766203703703698E-4</v>
      </c>
      <c r="H838" t="b">
        <v>1</v>
      </c>
      <c r="I838" t="e">
        <f>G839&lt;HLOOKUP(B839,#REF!,IF('Time Sheet'!H839,3,2),FALSE)</f>
        <v>#REF!</v>
      </c>
    </row>
    <row r="839" spans="1:9" x14ac:dyDescent="0.25">
      <c r="A839" t="s">
        <v>893</v>
      </c>
      <c r="B839" t="s">
        <v>3</v>
      </c>
      <c r="C839" t="s">
        <v>896</v>
      </c>
      <c r="E839" t="s">
        <v>896</v>
      </c>
      <c r="G839">
        <v>3.1689814814814807E-4</v>
      </c>
      <c r="H839" t="b">
        <v>1</v>
      </c>
      <c r="I839" t="e">
        <f>G840&lt;HLOOKUP(B840,#REF!,IF('Time Sheet'!H840,3,2),FALSE)</f>
        <v>#REF!</v>
      </c>
    </row>
    <row r="840" spans="1:9" x14ac:dyDescent="0.25">
      <c r="A840" t="s">
        <v>893</v>
      </c>
      <c r="B840" t="s">
        <v>5</v>
      </c>
      <c r="C840" t="s">
        <v>897</v>
      </c>
      <c r="E840" t="s">
        <v>897</v>
      </c>
      <c r="G840">
        <v>5.9201388888888888E-4</v>
      </c>
      <c r="H840" t="b">
        <v>1</v>
      </c>
      <c r="I840" t="e">
        <f>G841&lt;HLOOKUP(B841,#REF!,IF('Time Sheet'!H841,3,2),FALSE)</f>
        <v>#REF!</v>
      </c>
    </row>
    <row r="841" spans="1:9" x14ac:dyDescent="0.25">
      <c r="A841" t="s">
        <v>893</v>
      </c>
      <c r="B841" t="s">
        <v>7</v>
      </c>
      <c r="C841" t="s">
        <v>898</v>
      </c>
      <c r="E841" t="s">
        <v>898</v>
      </c>
      <c r="G841">
        <v>6.9930555555555555E-4</v>
      </c>
      <c r="H841" t="b">
        <v>1</v>
      </c>
      <c r="I841" t="e">
        <f>G842&lt;HLOOKUP(B842,#REF!,IF('Time Sheet'!H842,3,2),FALSE)</f>
        <v>#REF!</v>
      </c>
    </row>
    <row r="842" spans="1:9" x14ac:dyDescent="0.25">
      <c r="A842" t="s">
        <v>893</v>
      </c>
      <c r="B842" t="s">
        <v>9</v>
      </c>
      <c r="C842" t="s">
        <v>899</v>
      </c>
      <c r="E842" t="s">
        <v>899</v>
      </c>
      <c r="G842">
        <v>1.3570601851851851E-3</v>
      </c>
      <c r="H842" t="b">
        <v>1</v>
      </c>
      <c r="I842" t="e">
        <f>G843&lt;HLOOKUP(B843,#REF!,IF('Time Sheet'!H843,3,2),FALSE)</f>
        <v>#REF!</v>
      </c>
    </row>
    <row r="843" spans="1:9" x14ac:dyDescent="0.25">
      <c r="A843" t="s">
        <v>893</v>
      </c>
      <c r="B843" t="s">
        <v>11</v>
      </c>
      <c r="C843" t="s">
        <v>900</v>
      </c>
      <c r="E843" t="s">
        <v>900</v>
      </c>
      <c r="G843">
        <v>1.572685185185185E-3</v>
      </c>
      <c r="H843" t="b">
        <v>1</v>
      </c>
      <c r="I843" t="e">
        <f>G844&lt;HLOOKUP(B844,#REF!,IF('Time Sheet'!H844,3,2),FALSE)</f>
        <v>#REF!</v>
      </c>
    </row>
    <row r="844" spans="1:9" x14ac:dyDescent="0.25">
      <c r="A844" t="s">
        <v>893</v>
      </c>
      <c r="B844" t="s">
        <v>13</v>
      </c>
      <c r="C844" t="s">
        <v>901</v>
      </c>
      <c r="E844" t="s">
        <v>901</v>
      </c>
      <c r="G844">
        <v>3.3083333333333328E-3</v>
      </c>
      <c r="H844" t="b">
        <v>1</v>
      </c>
      <c r="I844" t="e">
        <f>G845&lt;HLOOKUP(B845,#REF!,IF('Time Sheet'!H845,3,2),FALSE)</f>
        <v>#REF!</v>
      </c>
    </row>
    <row r="845" spans="1:9" x14ac:dyDescent="0.25">
      <c r="A845" t="s">
        <v>893</v>
      </c>
      <c r="B845" t="s">
        <v>15</v>
      </c>
      <c r="C845" t="s">
        <v>902</v>
      </c>
      <c r="E845" t="s">
        <v>902</v>
      </c>
      <c r="G845">
        <v>3.5399305555555561E-3</v>
      </c>
      <c r="H845" t="b">
        <v>1</v>
      </c>
      <c r="I845" t="e">
        <f>G846&lt;HLOOKUP(B846,#REF!,IF('Time Sheet'!H846,3,2),FALSE)</f>
        <v>#REF!</v>
      </c>
    </row>
    <row r="846" spans="1:9" x14ac:dyDescent="0.25">
      <c r="A846" t="s">
        <v>893</v>
      </c>
      <c r="B846" t="s">
        <v>78</v>
      </c>
      <c r="C846" t="s">
        <v>903</v>
      </c>
      <c r="E846" t="s">
        <v>903</v>
      </c>
      <c r="G846">
        <v>7.0289351851851849E-3</v>
      </c>
      <c r="H846" t="b">
        <v>1</v>
      </c>
      <c r="I846" t="e">
        <f>G847&lt;HLOOKUP(B847,#REF!,IF('Time Sheet'!H847,3,2),FALSE)</f>
        <v>#REF!</v>
      </c>
    </row>
    <row r="847" spans="1:9" x14ac:dyDescent="0.25">
      <c r="A847" t="s">
        <v>893</v>
      </c>
      <c r="B847" t="s">
        <v>17</v>
      </c>
      <c r="C847" t="s">
        <v>904</v>
      </c>
      <c r="E847" t="s">
        <v>904</v>
      </c>
      <c r="G847">
        <v>7.7614583333333338E-3</v>
      </c>
      <c r="H847" t="b">
        <v>1</v>
      </c>
      <c r="I847" t="e">
        <f>G848&lt;HLOOKUP(B848,#REF!,IF('Time Sheet'!H848,3,2),FALSE)</f>
        <v>#REF!</v>
      </c>
    </row>
    <row r="848" spans="1:9" x14ac:dyDescent="0.25">
      <c r="A848" t="s">
        <v>893</v>
      </c>
      <c r="B848" t="s">
        <v>81</v>
      </c>
      <c r="C848" t="s">
        <v>905</v>
      </c>
      <c r="E848" t="s">
        <v>905</v>
      </c>
      <c r="G848">
        <v>1.429895833333333E-2</v>
      </c>
      <c r="H848" t="b">
        <v>1</v>
      </c>
      <c r="I848" t="e">
        <f>G849&lt;HLOOKUP(B849,#REF!,IF('Time Sheet'!H849,3,2),FALSE)</f>
        <v>#REF!</v>
      </c>
    </row>
    <row r="849" spans="1:9" x14ac:dyDescent="0.25">
      <c r="A849" t="s">
        <v>893</v>
      </c>
      <c r="B849" t="s">
        <v>19</v>
      </c>
      <c r="C849" t="s">
        <v>906</v>
      </c>
      <c r="E849" t="s">
        <v>906</v>
      </c>
      <c r="G849">
        <v>1.290416666666667E-2</v>
      </c>
      <c r="H849" t="b">
        <v>1</v>
      </c>
      <c r="I849" t="e">
        <f>G850&lt;HLOOKUP(B850,#REF!,IF('Time Sheet'!H850,3,2),FALSE)</f>
        <v>#REF!</v>
      </c>
    </row>
    <row r="850" spans="1:9" x14ac:dyDescent="0.25">
      <c r="A850" t="s">
        <v>893</v>
      </c>
      <c r="B850" t="s">
        <v>84</v>
      </c>
      <c r="C850" t="s">
        <v>907</v>
      </c>
      <c r="E850" t="s">
        <v>907</v>
      </c>
      <c r="G850">
        <v>2.8287037037037039E-4</v>
      </c>
      <c r="H850" t="b">
        <v>1</v>
      </c>
      <c r="I850" t="e">
        <f>G851&lt;HLOOKUP(B851,#REF!,IF('Time Sheet'!H851,3,2),FALSE)</f>
        <v>#REF!</v>
      </c>
    </row>
    <row r="851" spans="1:9" x14ac:dyDescent="0.25">
      <c r="A851" t="s">
        <v>893</v>
      </c>
      <c r="B851" t="s">
        <v>21</v>
      </c>
      <c r="C851" t="s">
        <v>908</v>
      </c>
      <c r="E851" t="s">
        <v>908</v>
      </c>
      <c r="G851">
        <v>3.2175925925925932E-4</v>
      </c>
      <c r="H851" t="b">
        <v>1</v>
      </c>
      <c r="I851" t="e">
        <f>G852&lt;HLOOKUP(B852,#REF!,IF('Time Sheet'!H852,3,2),FALSE)</f>
        <v>#REF!</v>
      </c>
    </row>
    <row r="852" spans="1:9" x14ac:dyDescent="0.25">
      <c r="A852" t="s">
        <v>893</v>
      </c>
      <c r="B852" t="s">
        <v>23</v>
      </c>
      <c r="C852" t="s">
        <v>909</v>
      </c>
      <c r="E852" t="s">
        <v>909</v>
      </c>
      <c r="G852">
        <v>4.2048611111111111E-4</v>
      </c>
      <c r="H852" t="b">
        <v>1</v>
      </c>
      <c r="I852" t="e">
        <f>G853&lt;HLOOKUP(B853,#REF!,IF('Time Sheet'!H853,3,2),FALSE)</f>
        <v>#REF!</v>
      </c>
    </row>
    <row r="853" spans="1:9" x14ac:dyDescent="0.25">
      <c r="A853" t="s">
        <v>893</v>
      </c>
      <c r="B853" t="s">
        <v>25</v>
      </c>
      <c r="C853" t="s">
        <v>910</v>
      </c>
      <c r="E853" t="s">
        <v>910</v>
      </c>
      <c r="G853">
        <v>7.1064814814814819E-4</v>
      </c>
      <c r="H853" t="b">
        <v>1</v>
      </c>
      <c r="I853" t="e">
        <f>G854&lt;HLOOKUP(B854,#REF!,IF('Time Sheet'!H854,3,2),FALSE)</f>
        <v>#REF!</v>
      </c>
    </row>
    <row r="854" spans="1:9" x14ac:dyDescent="0.25">
      <c r="A854" t="s">
        <v>893</v>
      </c>
      <c r="B854" t="s">
        <v>27</v>
      </c>
      <c r="C854" t="s">
        <v>911</v>
      </c>
      <c r="E854" t="s">
        <v>911</v>
      </c>
      <c r="G854">
        <v>8.7499999999999991E-4</v>
      </c>
      <c r="H854" t="b">
        <v>1</v>
      </c>
      <c r="I854" t="e">
        <f>G855&lt;HLOOKUP(B855,#REF!,IF('Time Sheet'!H855,3,2),FALSE)</f>
        <v>#REF!</v>
      </c>
    </row>
    <row r="855" spans="1:9" x14ac:dyDescent="0.25">
      <c r="A855" t="s">
        <v>893</v>
      </c>
      <c r="B855" t="s">
        <v>29</v>
      </c>
      <c r="C855" t="s">
        <v>912</v>
      </c>
      <c r="E855" t="s">
        <v>912</v>
      </c>
      <c r="G855">
        <v>1.5312500000000001E-3</v>
      </c>
      <c r="H855" t="b">
        <v>1</v>
      </c>
      <c r="I855" t="e">
        <f>G856&lt;HLOOKUP(B856,#REF!,IF('Time Sheet'!H856,3,2),FALSE)</f>
        <v>#REF!</v>
      </c>
    </row>
    <row r="856" spans="1:9" x14ac:dyDescent="0.25">
      <c r="A856" t="s">
        <v>893</v>
      </c>
      <c r="B856" t="s">
        <v>31</v>
      </c>
      <c r="C856" t="s">
        <v>913</v>
      </c>
      <c r="E856" t="s">
        <v>913</v>
      </c>
      <c r="G856">
        <v>1.9789351851851851E-3</v>
      </c>
      <c r="H856" t="b">
        <v>1</v>
      </c>
      <c r="I856" t="e">
        <f>G857&lt;HLOOKUP(B857,#REF!,IF('Time Sheet'!H857,3,2),FALSE)</f>
        <v>#REF!</v>
      </c>
    </row>
    <row r="857" spans="1:9" x14ac:dyDescent="0.25">
      <c r="A857" t="s">
        <v>893</v>
      </c>
      <c r="B857" t="s">
        <v>92</v>
      </c>
      <c r="C857" t="s">
        <v>914</v>
      </c>
      <c r="E857" t="s">
        <v>914</v>
      </c>
      <c r="G857">
        <v>3.4953703703703698E-4</v>
      </c>
      <c r="H857" t="b">
        <v>1</v>
      </c>
      <c r="I857" t="e">
        <f>G858&lt;HLOOKUP(B858,#REF!,IF('Time Sheet'!H858,3,2),FALSE)</f>
        <v>#REF!</v>
      </c>
    </row>
    <row r="858" spans="1:9" x14ac:dyDescent="0.25">
      <c r="A858" t="s">
        <v>893</v>
      </c>
      <c r="B858" t="s">
        <v>33</v>
      </c>
      <c r="C858" t="s">
        <v>915</v>
      </c>
      <c r="E858" t="s">
        <v>915</v>
      </c>
      <c r="G858">
        <v>3.6226851851851849E-4</v>
      </c>
      <c r="H858" t="b">
        <v>1</v>
      </c>
      <c r="I858" t="e">
        <f>G859&lt;HLOOKUP(B859,#REF!,IF('Time Sheet'!H859,3,2),FALSE)</f>
        <v>#REF!</v>
      </c>
    </row>
    <row r="859" spans="1:9" x14ac:dyDescent="0.25">
      <c r="A859" t="s">
        <v>893</v>
      </c>
      <c r="B859" t="s">
        <v>35</v>
      </c>
      <c r="C859" t="s">
        <v>916</v>
      </c>
      <c r="E859" t="s">
        <v>916</v>
      </c>
      <c r="G859">
        <v>4.3124999999999999E-4</v>
      </c>
      <c r="H859" t="b">
        <v>1</v>
      </c>
      <c r="I859" t="e">
        <f>G860&lt;HLOOKUP(B860,#REF!,IF('Time Sheet'!H860,3,2),FALSE)</f>
        <v>#REF!</v>
      </c>
    </row>
    <row r="860" spans="1:9" x14ac:dyDescent="0.25">
      <c r="A860" t="s">
        <v>893</v>
      </c>
      <c r="B860" t="s">
        <v>37</v>
      </c>
      <c r="C860" t="s">
        <v>917</v>
      </c>
      <c r="E860" t="s">
        <v>917</v>
      </c>
      <c r="G860">
        <v>7.7083333333333322E-4</v>
      </c>
      <c r="H860" t="b">
        <v>1</v>
      </c>
      <c r="I860" t="e">
        <f>G861&lt;HLOOKUP(B861,#REF!,IF('Time Sheet'!H861,3,2),FALSE)</f>
        <v>#REF!</v>
      </c>
    </row>
    <row r="861" spans="1:9" x14ac:dyDescent="0.25">
      <c r="A861" t="s">
        <v>893</v>
      </c>
      <c r="B861" t="s">
        <v>39</v>
      </c>
      <c r="C861" t="s">
        <v>918</v>
      </c>
      <c r="E861" t="s">
        <v>918</v>
      </c>
      <c r="G861">
        <v>9.0023148148148146E-4</v>
      </c>
      <c r="H861" t="b">
        <v>1</v>
      </c>
      <c r="I861" t="e">
        <f>G862&lt;HLOOKUP(B862,#REF!,IF('Time Sheet'!H862,3,2),FALSE)</f>
        <v>#REF!</v>
      </c>
    </row>
    <row r="862" spans="1:9" x14ac:dyDescent="0.25">
      <c r="A862" t="s">
        <v>893</v>
      </c>
      <c r="B862" t="s">
        <v>41</v>
      </c>
      <c r="C862" t="s">
        <v>919</v>
      </c>
      <c r="E862" t="s">
        <v>919</v>
      </c>
      <c r="G862">
        <v>1.7104166666666669E-3</v>
      </c>
      <c r="H862" t="b">
        <v>1</v>
      </c>
      <c r="I862" t="e">
        <f>G863&lt;HLOOKUP(B863,#REF!,IF('Time Sheet'!H863,3,2),FALSE)</f>
        <v>#REF!</v>
      </c>
    </row>
    <row r="863" spans="1:9" x14ac:dyDescent="0.25">
      <c r="A863" t="s">
        <v>893</v>
      </c>
      <c r="B863" t="s">
        <v>43</v>
      </c>
      <c r="C863" t="s">
        <v>920</v>
      </c>
      <c r="E863" t="s">
        <v>920</v>
      </c>
      <c r="G863">
        <v>2.0233796296296302E-3</v>
      </c>
      <c r="H863" t="b">
        <v>1</v>
      </c>
      <c r="I863" t="e">
        <f>G864&lt;HLOOKUP(B864,#REF!,IF('Time Sheet'!H864,3,2),FALSE)</f>
        <v>#REF!</v>
      </c>
    </row>
    <row r="864" spans="1:9" x14ac:dyDescent="0.25">
      <c r="A864" t="s">
        <v>893</v>
      </c>
      <c r="B864" t="s">
        <v>100</v>
      </c>
      <c r="C864" t="s">
        <v>921</v>
      </c>
      <c r="E864" t="s">
        <v>921</v>
      </c>
      <c r="G864">
        <v>2.8206018518518521E-4</v>
      </c>
      <c r="H864" t="b">
        <v>1</v>
      </c>
      <c r="I864" t="e">
        <f>G865&lt;HLOOKUP(B865,#REF!,IF('Time Sheet'!H865,3,2),FALSE)</f>
        <v>#REF!</v>
      </c>
    </row>
    <row r="865" spans="1:9" x14ac:dyDescent="0.25">
      <c r="A865" t="s">
        <v>893</v>
      </c>
      <c r="B865" t="s">
        <v>45</v>
      </c>
      <c r="C865" t="s">
        <v>922</v>
      </c>
      <c r="E865" t="s">
        <v>922</v>
      </c>
      <c r="G865">
        <v>2.8715277777777778E-4</v>
      </c>
      <c r="H865" t="b">
        <v>1</v>
      </c>
      <c r="I865" t="e">
        <f>G866&lt;HLOOKUP(B866,#REF!,IF('Time Sheet'!H866,3,2),FALSE)</f>
        <v>#REF!</v>
      </c>
    </row>
    <row r="866" spans="1:9" x14ac:dyDescent="0.25">
      <c r="A866" t="s">
        <v>893</v>
      </c>
      <c r="B866" t="s">
        <v>47</v>
      </c>
      <c r="C866" t="s">
        <v>923</v>
      </c>
      <c r="E866" t="s">
        <v>923</v>
      </c>
      <c r="G866">
        <v>3.2812500000000002E-4</v>
      </c>
      <c r="H866" t="b">
        <v>1</v>
      </c>
      <c r="I866" t="e">
        <f>G867&lt;HLOOKUP(B867,#REF!,IF('Time Sheet'!H867,3,2),FALSE)</f>
        <v>#REF!</v>
      </c>
    </row>
    <row r="867" spans="1:9" x14ac:dyDescent="0.25">
      <c r="A867" t="s">
        <v>893</v>
      </c>
      <c r="B867" t="s">
        <v>49</v>
      </c>
      <c r="C867" t="s">
        <v>347</v>
      </c>
      <c r="E867" t="s">
        <v>347</v>
      </c>
      <c r="G867">
        <v>6.2175925925925929E-4</v>
      </c>
      <c r="H867" t="b">
        <v>1</v>
      </c>
      <c r="I867" t="e">
        <f>G868&lt;HLOOKUP(B868,#REF!,IF('Time Sheet'!H868,3,2),FALSE)</f>
        <v>#REF!</v>
      </c>
    </row>
    <row r="868" spans="1:9" x14ac:dyDescent="0.25">
      <c r="A868" t="s">
        <v>893</v>
      </c>
      <c r="B868" t="s">
        <v>51</v>
      </c>
      <c r="C868" t="s">
        <v>924</v>
      </c>
      <c r="E868" t="s">
        <v>924</v>
      </c>
      <c r="G868">
        <v>7.0474537037037033E-4</v>
      </c>
      <c r="H868" t="b">
        <v>1</v>
      </c>
      <c r="I868" t="e">
        <f>G869&lt;HLOOKUP(B869,#REF!,IF('Time Sheet'!H869,3,2),FALSE)</f>
        <v>#REF!</v>
      </c>
    </row>
    <row r="869" spans="1:9" x14ac:dyDescent="0.25">
      <c r="A869" t="s">
        <v>893</v>
      </c>
      <c r="B869" t="s">
        <v>53</v>
      </c>
      <c r="C869" t="s">
        <v>925</v>
      </c>
      <c r="E869" t="s">
        <v>925</v>
      </c>
      <c r="G869">
        <v>1.412731481481482E-3</v>
      </c>
      <c r="H869" t="b">
        <v>1</v>
      </c>
      <c r="I869" t="e">
        <f>G870&lt;HLOOKUP(B870,#REF!,IF('Time Sheet'!H870,3,2),FALSE)</f>
        <v>#REF!</v>
      </c>
    </row>
    <row r="870" spans="1:9" x14ac:dyDescent="0.25">
      <c r="A870" t="s">
        <v>893</v>
      </c>
      <c r="B870" t="s">
        <v>55</v>
      </c>
      <c r="C870" t="s">
        <v>926</v>
      </c>
      <c r="E870" t="s">
        <v>926</v>
      </c>
      <c r="G870">
        <v>1.6745370370370371E-3</v>
      </c>
      <c r="H870" t="b">
        <v>1</v>
      </c>
      <c r="I870" t="e">
        <f>G871&lt;HLOOKUP(B871,#REF!,IF('Time Sheet'!H871,3,2),FALSE)</f>
        <v>#REF!</v>
      </c>
    </row>
    <row r="871" spans="1:9" x14ac:dyDescent="0.25">
      <c r="A871" t="s">
        <v>893</v>
      </c>
      <c r="B871" t="s">
        <v>57</v>
      </c>
      <c r="C871" t="s">
        <v>927</v>
      </c>
      <c r="E871" t="s">
        <v>927</v>
      </c>
      <c r="G871">
        <v>6.8784722222222218E-4</v>
      </c>
      <c r="H871" t="b">
        <v>1</v>
      </c>
      <c r="I871" t="e">
        <f>G872&lt;HLOOKUP(B872,#REF!,IF('Time Sheet'!H872,3,2),FALSE)</f>
        <v>#REF!</v>
      </c>
    </row>
    <row r="872" spans="1:9" x14ac:dyDescent="0.25">
      <c r="A872" t="s">
        <v>893</v>
      </c>
      <c r="B872" t="s">
        <v>59</v>
      </c>
      <c r="C872" t="s">
        <v>928</v>
      </c>
      <c r="E872" t="s">
        <v>928</v>
      </c>
      <c r="G872">
        <v>1.434027777777778E-3</v>
      </c>
      <c r="H872" t="b">
        <v>1</v>
      </c>
      <c r="I872" t="e">
        <f>G873&lt;HLOOKUP(B873,#REF!,IF('Time Sheet'!H873,3,2),FALSE)</f>
        <v>#REF!</v>
      </c>
    </row>
    <row r="873" spans="1:9" x14ac:dyDescent="0.25">
      <c r="A873" t="s">
        <v>893</v>
      </c>
      <c r="B873" t="s">
        <v>61</v>
      </c>
      <c r="C873" t="s">
        <v>929</v>
      </c>
      <c r="E873" t="s">
        <v>929</v>
      </c>
      <c r="G873">
        <v>1.673611111111111E-3</v>
      </c>
      <c r="H873" t="b">
        <v>1</v>
      </c>
      <c r="I873" t="e">
        <f>G874&lt;HLOOKUP(B874,#REF!,IF('Time Sheet'!H874,3,2),FALSE)</f>
        <v>#REF!</v>
      </c>
    </row>
    <row r="874" spans="1:9" x14ac:dyDescent="0.25">
      <c r="A874" t="s">
        <v>893</v>
      </c>
      <c r="B874" t="s">
        <v>63</v>
      </c>
      <c r="C874" t="s">
        <v>930</v>
      </c>
      <c r="E874" t="s">
        <v>930</v>
      </c>
      <c r="G874">
        <v>3.1299768518518521E-3</v>
      </c>
      <c r="H874" t="b">
        <v>1</v>
      </c>
      <c r="I874" t="e">
        <f>G875&lt;HLOOKUP(B875,#REF!,IF('Time Sheet'!H875,3,2),FALSE)</f>
        <v>#REF!</v>
      </c>
    </row>
    <row r="875" spans="1:9" x14ac:dyDescent="0.25">
      <c r="A875" t="s">
        <v>893</v>
      </c>
      <c r="B875" t="s">
        <v>65</v>
      </c>
      <c r="C875" t="s">
        <v>931</v>
      </c>
      <c r="E875" t="s">
        <v>931</v>
      </c>
      <c r="G875">
        <v>3.6878472222222221E-3</v>
      </c>
      <c r="H875" t="b">
        <v>1</v>
      </c>
      <c r="I875" t="e">
        <f>G876&lt;HLOOKUP(B876,#REF!,IF('Time Sheet'!H876,3,2),FALSE)</f>
        <v>#REF!</v>
      </c>
    </row>
    <row r="876" spans="1:9" x14ac:dyDescent="0.25">
      <c r="A876" t="s">
        <v>932</v>
      </c>
      <c r="B876" t="s">
        <v>68</v>
      </c>
      <c r="C876" t="s">
        <v>933</v>
      </c>
      <c r="E876" t="s">
        <v>933</v>
      </c>
      <c r="G876">
        <v>1.8090277777777779E-4</v>
      </c>
      <c r="H876" t="b">
        <v>1</v>
      </c>
      <c r="I876" t="e">
        <f>G877&lt;HLOOKUP(B877,#REF!,IF('Time Sheet'!H877,3,2),FALSE)</f>
        <v>#REF!</v>
      </c>
    </row>
    <row r="877" spans="1:9" x14ac:dyDescent="0.25">
      <c r="A877" t="s">
        <v>932</v>
      </c>
      <c r="B877" t="s">
        <v>1</v>
      </c>
      <c r="C877" t="s">
        <v>934</v>
      </c>
      <c r="E877" t="s">
        <v>934</v>
      </c>
      <c r="G877">
        <v>2.8761574074074068E-4</v>
      </c>
      <c r="H877" t="b">
        <v>1</v>
      </c>
      <c r="I877" t="e">
        <f>G878&lt;HLOOKUP(B878,#REF!,IF('Time Sheet'!H878,3,2),FALSE)</f>
        <v>#REF!</v>
      </c>
    </row>
    <row r="878" spans="1:9" x14ac:dyDescent="0.25">
      <c r="A878" t="s">
        <v>932</v>
      </c>
      <c r="B878" t="s">
        <v>3</v>
      </c>
      <c r="C878" t="s">
        <v>935</v>
      </c>
      <c r="E878" t="s">
        <v>935</v>
      </c>
      <c r="G878">
        <v>3.1238425925925932E-4</v>
      </c>
      <c r="H878" t="b">
        <v>1</v>
      </c>
      <c r="I878" t="e">
        <f>G879&lt;HLOOKUP(B879,#REF!,IF('Time Sheet'!H879,3,2),FALSE)</f>
        <v>#REF!</v>
      </c>
    </row>
    <row r="879" spans="1:9" x14ac:dyDescent="0.25">
      <c r="A879" t="s">
        <v>932</v>
      </c>
      <c r="B879" t="s">
        <v>5</v>
      </c>
      <c r="C879" t="s">
        <v>936</v>
      </c>
      <c r="E879" t="s">
        <v>936</v>
      </c>
      <c r="G879">
        <v>6.1724537037037032E-4</v>
      </c>
      <c r="H879" t="b">
        <v>1</v>
      </c>
      <c r="I879" t="e">
        <f>G880&lt;HLOOKUP(B880,#REF!,IF('Time Sheet'!H880,3,2),FALSE)</f>
        <v>#REF!</v>
      </c>
    </row>
    <row r="880" spans="1:9" x14ac:dyDescent="0.25">
      <c r="A880" t="s">
        <v>932</v>
      </c>
      <c r="B880" t="s">
        <v>7</v>
      </c>
      <c r="C880" t="s">
        <v>937</v>
      </c>
      <c r="E880" t="s">
        <v>937</v>
      </c>
      <c r="G880">
        <v>6.7326388888888894E-4</v>
      </c>
      <c r="H880" t="b">
        <v>1</v>
      </c>
      <c r="I880" t="e">
        <f>G881&lt;HLOOKUP(B881,#REF!,IF('Time Sheet'!H881,3,2),FALSE)</f>
        <v>#REF!</v>
      </c>
    </row>
    <row r="881" spans="1:9" x14ac:dyDescent="0.25">
      <c r="A881" t="s">
        <v>932</v>
      </c>
      <c r="B881" t="s">
        <v>9</v>
      </c>
      <c r="C881" t="s">
        <v>938</v>
      </c>
      <c r="E881" t="s">
        <v>938</v>
      </c>
      <c r="G881">
        <v>1.3535879629629629E-3</v>
      </c>
      <c r="H881" t="b">
        <v>1</v>
      </c>
      <c r="I881" t="e">
        <f>G882&lt;HLOOKUP(B882,#REF!,IF('Time Sheet'!H882,3,2),FALSE)</f>
        <v>#REF!</v>
      </c>
    </row>
    <row r="882" spans="1:9" x14ac:dyDescent="0.25">
      <c r="A882" t="s">
        <v>932</v>
      </c>
      <c r="B882" t="s">
        <v>11</v>
      </c>
      <c r="C882" t="s">
        <v>756</v>
      </c>
      <c r="E882" t="s">
        <v>756</v>
      </c>
      <c r="G882">
        <v>1.464930555555555E-3</v>
      </c>
      <c r="H882" t="b">
        <v>1</v>
      </c>
      <c r="I882" t="e">
        <f>G883&lt;HLOOKUP(B883,#REF!,IF('Time Sheet'!H883,3,2),FALSE)</f>
        <v>#REF!</v>
      </c>
    </row>
    <row r="883" spans="1:9" x14ac:dyDescent="0.25">
      <c r="A883" t="s">
        <v>932</v>
      </c>
      <c r="B883" t="s">
        <v>13</v>
      </c>
      <c r="C883" t="s">
        <v>939</v>
      </c>
      <c r="E883" t="s">
        <v>939</v>
      </c>
      <c r="G883">
        <v>3.1391203703703711E-3</v>
      </c>
      <c r="H883" t="b">
        <v>1</v>
      </c>
      <c r="I883" t="e">
        <f>G884&lt;HLOOKUP(B884,#REF!,IF('Time Sheet'!H884,3,2),FALSE)</f>
        <v>#REF!</v>
      </c>
    </row>
    <row r="884" spans="1:9" x14ac:dyDescent="0.25">
      <c r="A884" t="s">
        <v>932</v>
      </c>
      <c r="B884" t="s">
        <v>15</v>
      </c>
      <c r="C884" t="s">
        <v>940</v>
      </c>
      <c r="E884" t="s">
        <v>940</v>
      </c>
      <c r="G884">
        <v>3.5899305555555558E-3</v>
      </c>
      <c r="H884" t="b">
        <v>1</v>
      </c>
      <c r="I884" t="e">
        <f>G885&lt;HLOOKUP(B885,#REF!,IF('Time Sheet'!H885,3,2),FALSE)</f>
        <v>#REF!</v>
      </c>
    </row>
    <row r="885" spans="1:9" x14ac:dyDescent="0.25">
      <c r="A885" t="s">
        <v>932</v>
      </c>
      <c r="B885" t="s">
        <v>78</v>
      </c>
      <c r="C885" t="s">
        <v>941</v>
      </c>
      <c r="E885" t="s">
        <v>941</v>
      </c>
      <c r="G885">
        <v>7.3534722222222222E-3</v>
      </c>
      <c r="H885" t="b">
        <v>1</v>
      </c>
      <c r="I885" t="e">
        <f>G886&lt;HLOOKUP(B886,#REF!,IF('Time Sheet'!H886,3,2),FALSE)</f>
        <v>#REF!</v>
      </c>
    </row>
    <row r="886" spans="1:9" x14ac:dyDescent="0.25">
      <c r="A886" t="s">
        <v>932</v>
      </c>
      <c r="B886" t="s">
        <v>17</v>
      </c>
      <c r="C886" t="s">
        <v>942</v>
      </c>
      <c r="E886" t="s">
        <v>942</v>
      </c>
      <c r="G886">
        <v>7.6898148148148143E-3</v>
      </c>
      <c r="H886" t="b">
        <v>1</v>
      </c>
      <c r="I886" t="e">
        <f>G887&lt;HLOOKUP(B887,#REF!,IF('Time Sheet'!H887,3,2),FALSE)</f>
        <v>#REF!</v>
      </c>
    </row>
    <row r="887" spans="1:9" x14ac:dyDescent="0.25">
      <c r="A887" t="s">
        <v>932</v>
      </c>
      <c r="B887" t="s">
        <v>19</v>
      </c>
      <c r="C887" t="s">
        <v>943</v>
      </c>
      <c r="E887" t="s">
        <v>943</v>
      </c>
      <c r="G887">
        <v>1.27912037037037E-2</v>
      </c>
      <c r="H887" t="b">
        <v>1</v>
      </c>
      <c r="I887" t="e">
        <f>G888&lt;HLOOKUP(B888,#REF!,IF('Time Sheet'!H888,3,2),FALSE)</f>
        <v>#REF!</v>
      </c>
    </row>
    <row r="888" spans="1:9" x14ac:dyDescent="0.25">
      <c r="A888" t="s">
        <v>932</v>
      </c>
      <c r="B888" t="s">
        <v>84</v>
      </c>
      <c r="C888" t="s">
        <v>944</v>
      </c>
      <c r="E888" t="s">
        <v>944</v>
      </c>
      <c r="G888">
        <v>1.8587962962962959E-4</v>
      </c>
      <c r="H888" t="b">
        <v>1</v>
      </c>
      <c r="I888" t="e">
        <f>G889&lt;HLOOKUP(B889,#REF!,IF('Time Sheet'!H889,3,2),FALSE)</f>
        <v>#REF!</v>
      </c>
    </row>
    <row r="889" spans="1:9" x14ac:dyDescent="0.25">
      <c r="A889" t="s">
        <v>932</v>
      </c>
      <c r="B889" t="s">
        <v>21</v>
      </c>
      <c r="C889" t="s">
        <v>945</v>
      </c>
      <c r="E889" t="s">
        <v>945</v>
      </c>
      <c r="G889">
        <v>3.3449074074074072E-4</v>
      </c>
      <c r="H889" t="b">
        <v>1</v>
      </c>
      <c r="I889" t="e">
        <f>G890&lt;HLOOKUP(B890,#REF!,IF('Time Sheet'!H890,3,2),FALSE)</f>
        <v>#REF!</v>
      </c>
    </row>
    <row r="890" spans="1:9" x14ac:dyDescent="0.25">
      <c r="A890" t="s">
        <v>932</v>
      </c>
      <c r="B890" t="s">
        <v>23</v>
      </c>
      <c r="C890" t="s">
        <v>946</v>
      </c>
      <c r="E890" t="s">
        <v>946</v>
      </c>
      <c r="G890">
        <v>3.809027777777777E-4</v>
      </c>
      <c r="H890" t="b">
        <v>1</v>
      </c>
      <c r="I890" t="e">
        <f>G891&lt;HLOOKUP(B891,#REF!,IF('Time Sheet'!H891,3,2),FALSE)</f>
        <v>#REF!</v>
      </c>
    </row>
    <row r="891" spans="1:9" x14ac:dyDescent="0.25">
      <c r="A891" t="s">
        <v>932</v>
      </c>
      <c r="B891" t="s">
        <v>25</v>
      </c>
      <c r="C891" t="s">
        <v>947</v>
      </c>
      <c r="E891" t="s">
        <v>947</v>
      </c>
      <c r="G891">
        <v>6.8958333333333328E-4</v>
      </c>
      <c r="H891" t="b">
        <v>1</v>
      </c>
      <c r="I891" t="e">
        <f>G892&lt;HLOOKUP(B892,#REF!,IF('Time Sheet'!H892,3,2),FALSE)</f>
        <v>#REF!</v>
      </c>
    </row>
    <row r="892" spans="1:9" x14ac:dyDescent="0.25">
      <c r="A892" t="s">
        <v>932</v>
      </c>
      <c r="B892" t="s">
        <v>27</v>
      </c>
      <c r="C892" t="s">
        <v>948</v>
      </c>
      <c r="E892" t="s">
        <v>948</v>
      </c>
      <c r="G892">
        <v>7.8148148148148142E-4</v>
      </c>
      <c r="H892" t="b">
        <v>1</v>
      </c>
      <c r="I892" t="e">
        <f>G893&lt;HLOOKUP(B893,#REF!,IF('Time Sheet'!H893,3,2),FALSE)</f>
        <v>#REF!</v>
      </c>
    </row>
    <row r="893" spans="1:9" x14ac:dyDescent="0.25">
      <c r="A893" t="s">
        <v>932</v>
      </c>
      <c r="B893" t="s">
        <v>29</v>
      </c>
      <c r="C893" t="s">
        <v>949</v>
      </c>
      <c r="E893" t="s">
        <v>949</v>
      </c>
      <c r="G893">
        <v>1.483680555555556E-3</v>
      </c>
      <c r="H893" t="b">
        <v>1</v>
      </c>
      <c r="I893" t="e">
        <f>G894&lt;HLOOKUP(B894,#REF!,IF('Time Sheet'!H894,3,2),FALSE)</f>
        <v>#REF!</v>
      </c>
    </row>
    <row r="894" spans="1:9" x14ac:dyDescent="0.25">
      <c r="A894" t="s">
        <v>932</v>
      </c>
      <c r="B894" t="s">
        <v>31</v>
      </c>
      <c r="C894" t="s">
        <v>950</v>
      </c>
      <c r="E894" t="s">
        <v>950</v>
      </c>
      <c r="G894">
        <v>1.651967592592592E-3</v>
      </c>
      <c r="H894" t="b">
        <v>1</v>
      </c>
      <c r="I894" t="e">
        <f>G895&lt;HLOOKUP(B895,#REF!,IF('Time Sheet'!H895,3,2),FALSE)</f>
        <v>#REF!</v>
      </c>
    </row>
    <row r="895" spans="1:9" x14ac:dyDescent="0.25">
      <c r="A895" t="s">
        <v>932</v>
      </c>
      <c r="B895" t="s">
        <v>92</v>
      </c>
      <c r="C895" t="s">
        <v>951</v>
      </c>
      <c r="E895" t="s">
        <v>951</v>
      </c>
      <c r="G895">
        <v>2.675925925925926E-4</v>
      </c>
      <c r="H895" t="b">
        <v>1</v>
      </c>
      <c r="I895" t="e">
        <f>G896&lt;HLOOKUP(B896,#REF!,IF('Time Sheet'!H896,3,2),FALSE)</f>
        <v>#REF!</v>
      </c>
    </row>
    <row r="896" spans="1:9" x14ac:dyDescent="0.25">
      <c r="A896" t="s">
        <v>932</v>
      </c>
      <c r="B896" t="s">
        <v>33</v>
      </c>
      <c r="C896" t="s">
        <v>952</v>
      </c>
      <c r="E896" t="s">
        <v>952</v>
      </c>
      <c r="G896">
        <v>4.0416666666666671E-4</v>
      </c>
      <c r="H896" t="b">
        <v>1</v>
      </c>
      <c r="I896" t="e">
        <f>G897&lt;HLOOKUP(B897,#REF!,IF('Time Sheet'!H897,3,2),FALSE)</f>
        <v>#REF!</v>
      </c>
    </row>
    <row r="897" spans="1:9" x14ac:dyDescent="0.25">
      <c r="A897" t="s">
        <v>932</v>
      </c>
      <c r="B897" t="s">
        <v>35</v>
      </c>
      <c r="C897" t="s">
        <v>953</v>
      </c>
      <c r="E897" t="s">
        <v>953</v>
      </c>
      <c r="G897">
        <v>4.6064814814814813E-4</v>
      </c>
      <c r="H897" t="b">
        <v>1</v>
      </c>
      <c r="I897" t="e">
        <f>G898&lt;HLOOKUP(B898,#REF!,IF('Time Sheet'!H898,3,2),FALSE)</f>
        <v>#REF!</v>
      </c>
    </row>
    <row r="898" spans="1:9" x14ac:dyDescent="0.25">
      <c r="A898" t="s">
        <v>932</v>
      </c>
      <c r="B898" t="s">
        <v>37</v>
      </c>
      <c r="C898" t="s">
        <v>954</v>
      </c>
      <c r="E898" t="s">
        <v>954</v>
      </c>
      <c r="G898">
        <v>8.5462962962962966E-4</v>
      </c>
      <c r="H898" t="b">
        <v>1</v>
      </c>
      <c r="I898" t="e">
        <f>G899&lt;HLOOKUP(B899,#REF!,IF('Time Sheet'!H899,3,2),FALSE)</f>
        <v>#REF!</v>
      </c>
    </row>
    <row r="899" spans="1:9" x14ac:dyDescent="0.25">
      <c r="A899" t="s">
        <v>932</v>
      </c>
      <c r="B899" t="s">
        <v>39</v>
      </c>
      <c r="C899" t="s">
        <v>955</v>
      </c>
      <c r="E899" t="s">
        <v>955</v>
      </c>
      <c r="G899">
        <v>9.8217592592592584E-4</v>
      </c>
      <c r="H899" t="b">
        <v>1</v>
      </c>
      <c r="I899" t="e">
        <f>G900&lt;HLOOKUP(B900,#REF!,IF('Time Sheet'!H900,3,2),FALSE)</f>
        <v>#REF!</v>
      </c>
    </row>
    <row r="900" spans="1:9" x14ac:dyDescent="0.25">
      <c r="A900" t="s">
        <v>932</v>
      </c>
      <c r="B900" t="s">
        <v>41</v>
      </c>
      <c r="C900" t="s">
        <v>956</v>
      </c>
      <c r="E900" t="s">
        <v>956</v>
      </c>
      <c r="G900">
        <v>1.878125E-3</v>
      </c>
      <c r="H900" t="b">
        <v>1</v>
      </c>
      <c r="I900" t="e">
        <f>G901&lt;HLOOKUP(B901,#REF!,IF('Time Sheet'!H901,3,2),FALSE)</f>
        <v>#REF!</v>
      </c>
    </row>
    <row r="901" spans="1:9" x14ac:dyDescent="0.25">
      <c r="A901" t="s">
        <v>932</v>
      </c>
      <c r="B901" t="s">
        <v>43</v>
      </c>
      <c r="C901" t="s">
        <v>957</v>
      </c>
      <c r="E901" t="s">
        <v>957</v>
      </c>
      <c r="G901">
        <v>2.145949074074074E-3</v>
      </c>
      <c r="H901" t="b">
        <v>1</v>
      </c>
      <c r="I901" t="e">
        <f>G902&lt;HLOOKUP(B902,#REF!,IF('Time Sheet'!H902,3,2),FALSE)</f>
        <v>#REF!</v>
      </c>
    </row>
    <row r="902" spans="1:9" x14ac:dyDescent="0.25">
      <c r="A902" t="s">
        <v>932</v>
      </c>
      <c r="B902" t="s">
        <v>100</v>
      </c>
      <c r="C902" t="s">
        <v>958</v>
      </c>
      <c r="E902" t="s">
        <v>958</v>
      </c>
      <c r="G902">
        <v>1.6400462962962961E-4</v>
      </c>
      <c r="H902" t="b">
        <v>1</v>
      </c>
      <c r="I902" t="e">
        <f>G903&lt;HLOOKUP(B903,#REF!,IF('Time Sheet'!H903,3,2),FALSE)</f>
        <v>#REF!</v>
      </c>
    </row>
    <row r="903" spans="1:9" x14ac:dyDescent="0.25">
      <c r="A903" t="s">
        <v>932</v>
      </c>
      <c r="B903" t="s">
        <v>45</v>
      </c>
      <c r="C903" t="s">
        <v>144</v>
      </c>
      <c r="E903" t="s">
        <v>144</v>
      </c>
      <c r="G903">
        <v>3.2326388888888888E-4</v>
      </c>
      <c r="H903" t="b">
        <v>1</v>
      </c>
      <c r="I903" t="e">
        <f>G904&lt;HLOOKUP(B904,#REF!,IF('Time Sheet'!H904,3,2),FALSE)</f>
        <v>#REF!</v>
      </c>
    </row>
    <row r="904" spans="1:9" x14ac:dyDescent="0.25">
      <c r="A904" t="s">
        <v>932</v>
      </c>
      <c r="B904" t="s">
        <v>47</v>
      </c>
      <c r="C904" t="s">
        <v>959</v>
      </c>
      <c r="E904" t="s">
        <v>959</v>
      </c>
      <c r="G904">
        <v>3.5034722222222222E-4</v>
      </c>
      <c r="H904" t="b">
        <v>1</v>
      </c>
      <c r="I904" t="e">
        <f>G905&lt;HLOOKUP(B905,#REF!,IF('Time Sheet'!H905,3,2),FALSE)</f>
        <v>#REF!</v>
      </c>
    </row>
    <row r="905" spans="1:9" x14ac:dyDescent="0.25">
      <c r="A905" t="s">
        <v>932</v>
      </c>
      <c r="B905" t="s">
        <v>49</v>
      </c>
      <c r="C905" t="s">
        <v>960</v>
      </c>
      <c r="E905" t="s">
        <v>960</v>
      </c>
      <c r="G905">
        <v>6.8171296296296296E-4</v>
      </c>
      <c r="H905" t="b">
        <v>1</v>
      </c>
      <c r="I905" t="e">
        <f>G906&lt;HLOOKUP(B906,#REF!,IF('Time Sheet'!H906,3,2),FALSE)</f>
        <v>#REF!</v>
      </c>
    </row>
    <row r="906" spans="1:9" x14ac:dyDescent="0.25">
      <c r="A906" t="s">
        <v>932</v>
      </c>
      <c r="B906" t="s">
        <v>51</v>
      </c>
      <c r="C906" t="s">
        <v>961</v>
      </c>
      <c r="E906" t="s">
        <v>961</v>
      </c>
      <c r="G906">
        <v>7.349537037037037E-4</v>
      </c>
      <c r="H906" t="b">
        <v>1</v>
      </c>
      <c r="I906" t="e">
        <f>G907&lt;HLOOKUP(B907,#REF!,IF('Time Sheet'!H907,3,2),FALSE)</f>
        <v>#REF!</v>
      </c>
    </row>
    <row r="907" spans="1:9" x14ac:dyDescent="0.25">
      <c r="A907" t="s">
        <v>932</v>
      </c>
      <c r="B907" t="s">
        <v>53</v>
      </c>
      <c r="C907" t="s">
        <v>962</v>
      </c>
      <c r="E907" t="s">
        <v>962</v>
      </c>
      <c r="G907">
        <v>1.482407407407408E-3</v>
      </c>
      <c r="H907" t="b">
        <v>1</v>
      </c>
      <c r="I907" t="e">
        <f>G908&lt;HLOOKUP(B908,#REF!,IF('Time Sheet'!H908,3,2),FALSE)</f>
        <v>#REF!</v>
      </c>
    </row>
    <row r="908" spans="1:9" x14ac:dyDescent="0.25">
      <c r="A908" t="s">
        <v>932</v>
      </c>
      <c r="B908" t="s">
        <v>57</v>
      </c>
      <c r="C908" t="s">
        <v>963</v>
      </c>
      <c r="E908" t="s">
        <v>963</v>
      </c>
      <c r="G908">
        <v>7.9120370370370369E-4</v>
      </c>
      <c r="H908" t="b">
        <v>1</v>
      </c>
      <c r="I908" t="e">
        <f>G909&lt;HLOOKUP(B909,#REF!,IF('Time Sheet'!H909,3,2),FALSE)</f>
        <v>#REF!</v>
      </c>
    </row>
    <row r="909" spans="1:9" x14ac:dyDescent="0.25">
      <c r="A909" t="s">
        <v>932</v>
      </c>
      <c r="B909" t="s">
        <v>59</v>
      </c>
      <c r="C909" t="s">
        <v>964</v>
      </c>
      <c r="E909" t="s">
        <v>964</v>
      </c>
      <c r="G909">
        <v>1.531597222222222E-3</v>
      </c>
      <c r="H909" t="b">
        <v>1</v>
      </c>
      <c r="I909" t="e">
        <f>G910&lt;HLOOKUP(B910,#REF!,IF('Time Sheet'!H910,3,2),FALSE)</f>
        <v>#REF!</v>
      </c>
    </row>
    <row r="910" spans="1:9" x14ac:dyDescent="0.25">
      <c r="A910" t="s">
        <v>932</v>
      </c>
      <c r="B910" t="s">
        <v>61</v>
      </c>
      <c r="C910" t="s">
        <v>965</v>
      </c>
      <c r="E910" t="s">
        <v>965</v>
      </c>
      <c r="G910">
        <v>1.7968750000000001E-3</v>
      </c>
      <c r="H910" t="b">
        <v>1</v>
      </c>
      <c r="I910" t="e">
        <f>G911&lt;HLOOKUP(B911,#REF!,IF('Time Sheet'!H911,3,2),FALSE)</f>
        <v>#REF!</v>
      </c>
    </row>
    <row r="911" spans="1:9" x14ac:dyDescent="0.25">
      <c r="A911" t="s">
        <v>932</v>
      </c>
      <c r="B911" t="s">
        <v>65</v>
      </c>
      <c r="C911" t="s">
        <v>966</v>
      </c>
      <c r="E911" t="s">
        <v>966</v>
      </c>
      <c r="G911">
        <v>3.9067129629629634E-3</v>
      </c>
      <c r="H911" t="b">
        <v>1</v>
      </c>
      <c r="I911" t="e">
        <f>G912&lt;HLOOKUP(B912,#REF!,IF('Time Sheet'!H912,3,2),FALSE)</f>
        <v>#REF!</v>
      </c>
    </row>
    <row r="912" spans="1:9" x14ac:dyDescent="0.25">
      <c r="A912" t="s">
        <v>967</v>
      </c>
      <c r="B912" t="s">
        <v>1</v>
      </c>
      <c r="C912" t="s">
        <v>968</v>
      </c>
      <c r="E912" t="s">
        <v>968</v>
      </c>
      <c r="G912">
        <v>2.7303240740740738E-4</v>
      </c>
      <c r="H912" t="b">
        <v>1</v>
      </c>
      <c r="I912" t="e">
        <f>G913&lt;HLOOKUP(B913,#REF!,IF('Time Sheet'!H913,3,2),FALSE)</f>
        <v>#REF!</v>
      </c>
    </row>
    <row r="913" spans="1:9" x14ac:dyDescent="0.25">
      <c r="A913" t="s">
        <v>967</v>
      </c>
      <c r="B913" t="s">
        <v>559</v>
      </c>
      <c r="C913" t="s">
        <v>969</v>
      </c>
      <c r="E913" t="s">
        <v>969</v>
      </c>
      <c r="G913">
        <v>3.3252314814814809E-4</v>
      </c>
      <c r="H913" t="b">
        <v>1</v>
      </c>
      <c r="I913" t="e">
        <f>G914&lt;HLOOKUP(B914,#REF!,IF('Time Sheet'!H914,3,2),FALSE)</f>
        <v>#REF!</v>
      </c>
    </row>
    <row r="914" spans="1:9" x14ac:dyDescent="0.25">
      <c r="A914" t="s">
        <v>967</v>
      </c>
      <c r="B914" t="s">
        <v>3</v>
      </c>
      <c r="C914" t="s">
        <v>970</v>
      </c>
      <c r="E914" t="s">
        <v>970</v>
      </c>
      <c r="G914">
        <v>3.1504629629629629E-4</v>
      </c>
      <c r="H914" t="b">
        <v>1</v>
      </c>
      <c r="I914" t="e">
        <f>G915&lt;HLOOKUP(B915,#REF!,IF('Time Sheet'!H915,3,2),FALSE)</f>
        <v>#REF!</v>
      </c>
    </row>
    <row r="915" spans="1:9" x14ac:dyDescent="0.25">
      <c r="A915" t="s">
        <v>967</v>
      </c>
      <c r="B915" t="s">
        <v>5</v>
      </c>
      <c r="C915" t="s">
        <v>971</v>
      </c>
      <c r="E915" t="s">
        <v>971</v>
      </c>
      <c r="G915">
        <v>5.9027777777777778E-4</v>
      </c>
      <c r="H915" t="b">
        <v>1</v>
      </c>
      <c r="I915" t="e">
        <f>G916&lt;HLOOKUP(B916,#REF!,IF('Time Sheet'!H916,3,2),FALSE)</f>
        <v>#REF!</v>
      </c>
    </row>
    <row r="916" spans="1:9" x14ac:dyDescent="0.25">
      <c r="A916" t="s">
        <v>967</v>
      </c>
      <c r="B916" t="s">
        <v>7</v>
      </c>
      <c r="C916" t="s">
        <v>972</v>
      </c>
      <c r="E916" t="s">
        <v>972</v>
      </c>
      <c r="G916">
        <v>6.8715277777777774E-4</v>
      </c>
      <c r="H916" t="b">
        <v>1</v>
      </c>
      <c r="I916" t="e">
        <f>G917&lt;HLOOKUP(B917,#REF!,IF('Time Sheet'!H917,3,2),FALSE)</f>
        <v>#REF!</v>
      </c>
    </row>
    <row r="917" spans="1:9" x14ac:dyDescent="0.25">
      <c r="A917" t="s">
        <v>967</v>
      </c>
      <c r="B917" t="s">
        <v>9</v>
      </c>
      <c r="C917" t="s">
        <v>973</v>
      </c>
      <c r="E917" t="s">
        <v>973</v>
      </c>
      <c r="G917">
        <v>1.272337962962963E-3</v>
      </c>
      <c r="H917" t="b">
        <v>1</v>
      </c>
      <c r="I917" t="e">
        <f>G918&lt;HLOOKUP(B918,#REF!,IF('Time Sheet'!H918,3,2),FALSE)</f>
        <v>#REF!</v>
      </c>
    </row>
    <row r="918" spans="1:9" x14ac:dyDescent="0.25">
      <c r="A918" t="s">
        <v>967</v>
      </c>
      <c r="B918" t="s">
        <v>11</v>
      </c>
      <c r="C918" t="s">
        <v>974</v>
      </c>
      <c r="E918" t="s">
        <v>974</v>
      </c>
      <c r="G918">
        <v>1.5142361111111109E-3</v>
      </c>
      <c r="H918" t="b">
        <v>1</v>
      </c>
      <c r="I918" t="e">
        <f>G919&lt;HLOOKUP(B919,#REF!,IF('Time Sheet'!H919,3,2),FALSE)</f>
        <v>#REF!</v>
      </c>
    </row>
    <row r="919" spans="1:9" x14ac:dyDescent="0.25">
      <c r="A919" t="s">
        <v>967</v>
      </c>
      <c r="B919" t="s">
        <v>13</v>
      </c>
      <c r="C919" t="s">
        <v>975</v>
      </c>
      <c r="E919" t="s">
        <v>975</v>
      </c>
      <c r="G919">
        <v>3.3299768518518522E-3</v>
      </c>
      <c r="H919" t="b">
        <v>1</v>
      </c>
      <c r="I919" t="e">
        <f>G920&lt;HLOOKUP(B920,#REF!,IF('Time Sheet'!H920,3,2),FALSE)</f>
        <v>#REF!</v>
      </c>
    </row>
    <row r="920" spans="1:9" x14ac:dyDescent="0.25">
      <c r="A920" t="s">
        <v>967</v>
      </c>
      <c r="B920" t="s">
        <v>15</v>
      </c>
      <c r="C920" t="s">
        <v>976</v>
      </c>
      <c r="E920" t="s">
        <v>976</v>
      </c>
      <c r="G920">
        <v>3.562731481481481E-3</v>
      </c>
      <c r="H920" t="b">
        <v>1</v>
      </c>
      <c r="I920" t="e">
        <f>G921&lt;HLOOKUP(B921,#REF!,IF('Time Sheet'!H921,3,2),FALSE)</f>
        <v>#REF!</v>
      </c>
    </row>
    <row r="921" spans="1:9" x14ac:dyDescent="0.25">
      <c r="A921" t="s">
        <v>967</v>
      </c>
      <c r="B921" t="s">
        <v>78</v>
      </c>
      <c r="C921" t="s">
        <v>977</v>
      </c>
      <c r="E921" t="s">
        <v>977</v>
      </c>
      <c r="G921">
        <v>6.8957175925925922E-3</v>
      </c>
      <c r="H921" t="b">
        <v>1</v>
      </c>
      <c r="I921" t="e">
        <f>G922&lt;HLOOKUP(B922,#REF!,IF('Time Sheet'!H922,3,2),FALSE)</f>
        <v>#REF!</v>
      </c>
    </row>
    <row r="922" spans="1:9" x14ac:dyDescent="0.25">
      <c r="A922" t="s">
        <v>967</v>
      </c>
      <c r="B922" t="s">
        <v>17</v>
      </c>
      <c r="C922" t="s">
        <v>978</v>
      </c>
      <c r="E922" t="s">
        <v>978</v>
      </c>
      <c r="G922">
        <v>7.584375E-3</v>
      </c>
      <c r="H922" t="b">
        <v>1</v>
      </c>
      <c r="I922" t="e">
        <f>G923&lt;HLOOKUP(B923,#REF!,IF('Time Sheet'!H923,3,2),FALSE)</f>
        <v>#REF!</v>
      </c>
    </row>
    <row r="923" spans="1:9" x14ac:dyDescent="0.25">
      <c r="A923" t="s">
        <v>967</v>
      </c>
      <c r="B923" t="s">
        <v>81</v>
      </c>
      <c r="C923" t="s">
        <v>979</v>
      </c>
      <c r="E923" t="s">
        <v>979</v>
      </c>
      <c r="G923">
        <v>1.416238425925926E-2</v>
      </c>
      <c r="H923" t="b">
        <v>1</v>
      </c>
      <c r="I923" t="e">
        <f>G924&lt;HLOOKUP(B924,#REF!,IF('Time Sheet'!H924,3,2),FALSE)</f>
        <v>#REF!</v>
      </c>
    </row>
    <row r="924" spans="1:9" x14ac:dyDescent="0.25">
      <c r="A924" t="s">
        <v>967</v>
      </c>
      <c r="B924" t="s">
        <v>19</v>
      </c>
      <c r="C924" t="s">
        <v>980</v>
      </c>
      <c r="E924" t="s">
        <v>980</v>
      </c>
      <c r="G924">
        <v>1.249965277777778E-2</v>
      </c>
      <c r="H924" t="b">
        <v>1</v>
      </c>
      <c r="I924" t="e">
        <f>G925&lt;HLOOKUP(B925,#REF!,IF('Time Sheet'!H925,3,2),FALSE)</f>
        <v>#REF!</v>
      </c>
    </row>
    <row r="925" spans="1:9" x14ac:dyDescent="0.25">
      <c r="A925" t="s">
        <v>967</v>
      </c>
      <c r="B925" t="s">
        <v>21</v>
      </c>
      <c r="C925" t="s">
        <v>981</v>
      </c>
      <c r="E925" t="s">
        <v>981</v>
      </c>
      <c r="G925">
        <v>3.5590277777777779E-4</v>
      </c>
      <c r="H925" t="b">
        <v>1</v>
      </c>
      <c r="I925" t="e">
        <f>G926&lt;HLOOKUP(B926,#REF!,IF('Time Sheet'!H926,3,2),FALSE)</f>
        <v>#REF!</v>
      </c>
    </row>
    <row r="926" spans="1:9" x14ac:dyDescent="0.25">
      <c r="A926" t="s">
        <v>967</v>
      </c>
      <c r="B926" t="s">
        <v>23</v>
      </c>
      <c r="C926" t="s">
        <v>982</v>
      </c>
      <c r="E926" t="s">
        <v>982</v>
      </c>
      <c r="G926">
        <v>4.3136574074074079E-4</v>
      </c>
      <c r="H926" t="b">
        <v>1</v>
      </c>
      <c r="I926" t="e">
        <f>G927&lt;HLOOKUP(B927,#REF!,IF('Time Sheet'!H927,3,2),FALSE)</f>
        <v>#REF!</v>
      </c>
    </row>
    <row r="927" spans="1:9" x14ac:dyDescent="0.25">
      <c r="A927" t="s">
        <v>967</v>
      </c>
      <c r="B927" t="s">
        <v>25</v>
      </c>
      <c r="C927" t="s">
        <v>983</v>
      </c>
      <c r="E927" t="s">
        <v>983</v>
      </c>
      <c r="G927">
        <v>7.3657407407407406E-4</v>
      </c>
      <c r="H927" t="b">
        <v>1</v>
      </c>
      <c r="I927" t="e">
        <f>G928&lt;HLOOKUP(B928,#REF!,IF('Time Sheet'!H928,3,2),FALSE)</f>
        <v>#REF!</v>
      </c>
    </row>
    <row r="928" spans="1:9" x14ac:dyDescent="0.25">
      <c r="A928" t="s">
        <v>967</v>
      </c>
      <c r="B928" t="s">
        <v>27</v>
      </c>
      <c r="C928" t="s">
        <v>984</v>
      </c>
      <c r="E928" t="s">
        <v>984</v>
      </c>
      <c r="G928">
        <v>9.0717592592592586E-4</v>
      </c>
      <c r="H928" t="b">
        <v>1</v>
      </c>
      <c r="I928" t="e">
        <f>G929&lt;HLOOKUP(B929,#REF!,IF('Time Sheet'!H929,3,2),FALSE)</f>
        <v>#REF!</v>
      </c>
    </row>
    <row r="929" spans="1:9" x14ac:dyDescent="0.25">
      <c r="A929" t="s">
        <v>967</v>
      </c>
      <c r="B929" t="s">
        <v>29</v>
      </c>
      <c r="C929" t="s">
        <v>985</v>
      </c>
      <c r="E929" t="s">
        <v>985</v>
      </c>
      <c r="G929">
        <v>1.6613425925925929E-3</v>
      </c>
      <c r="H929" t="b">
        <v>1</v>
      </c>
      <c r="I929" t="e">
        <f>G930&lt;HLOOKUP(B930,#REF!,IF('Time Sheet'!H930,3,2),FALSE)</f>
        <v>#REF!</v>
      </c>
    </row>
    <row r="930" spans="1:9" x14ac:dyDescent="0.25">
      <c r="A930" t="s">
        <v>967</v>
      </c>
      <c r="B930" t="s">
        <v>31</v>
      </c>
      <c r="C930" t="s">
        <v>986</v>
      </c>
      <c r="E930" t="s">
        <v>986</v>
      </c>
      <c r="G930">
        <v>1.967592592592592E-3</v>
      </c>
      <c r="H930" t="b">
        <v>1</v>
      </c>
      <c r="I930" t="e">
        <f>G931&lt;HLOOKUP(B931,#REF!,IF('Time Sheet'!H931,3,2),FALSE)</f>
        <v>#REF!</v>
      </c>
    </row>
    <row r="931" spans="1:9" x14ac:dyDescent="0.25">
      <c r="A931" t="s">
        <v>967</v>
      </c>
      <c r="B931" t="s">
        <v>92</v>
      </c>
      <c r="C931" t="s">
        <v>987</v>
      </c>
      <c r="E931" t="s">
        <v>987</v>
      </c>
      <c r="G931">
        <v>2.8101851851851861E-4</v>
      </c>
      <c r="H931" t="b">
        <v>1</v>
      </c>
      <c r="I931" t="e">
        <f>G932&lt;HLOOKUP(B932,#REF!,IF('Time Sheet'!H932,3,2),FALSE)</f>
        <v>#REF!</v>
      </c>
    </row>
    <row r="932" spans="1:9" x14ac:dyDescent="0.25">
      <c r="A932" t="s">
        <v>967</v>
      </c>
      <c r="B932" t="s">
        <v>33</v>
      </c>
      <c r="C932" t="s">
        <v>988</v>
      </c>
      <c r="E932" t="s">
        <v>988</v>
      </c>
      <c r="G932">
        <v>4.0034722222222219E-4</v>
      </c>
      <c r="H932" t="b">
        <v>1</v>
      </c>
      <c r="I932" t="e">
        <f>G933&lt;HLOOKUP(B933,#REF!,IF('Time Sheet'!H933,3,2),FALSE)</f>
        <v>#REF!</v>
      </c>
    </row>
    <row r="933" spans="1:9" x14ac:dyDescent="0.25">
      <c r="A933" t="s">
        <v>967</v>
      </c>
      <c r="B933" t="s">
        <v>35</v>
      </c>
      <c r="C933" t="s">
        <v>989</v>
      </c>
      <c r="E933" t="s">
        <v>989</v>
      </c>
      <c r="G933">
        <v>5.1400462962962956E-4</v>
      </c>
      <c r="H933" t="b">
        <v>1</v>
      </c>
      <c r="I933" t="e">
        <f>G934&lt;HLOOKUP(B934,#REF!,IF('Time Sheet'!H934,3,2),FALSE)</f>
        <v>#REF!</v>
      </c>
    </row>
    <row r="934" spans="1:9" x14ac:dyDescent="0.25">
      <c r="A934" t="s">
        <v>967</v>
      </c>
      <c r="B934" t="s">
        <v>37</v>
      </c>
      <c r="C934" t="s">
        <v>990</v>
      </c>
      <c r="E934" t="s">
        <v>990</v>
      </c>
      <c r="G934">
        <v>8.7835648148148148E-4</v>
      </c>
      <c r="H934" t="b">
        <v>1</v>
      </c>
      <c r="I934" t="e">
        <f>G935&lt;HLOOKUP(B935,#REF!,IF('Time Sheet'!H935,3,2),FALSE)</f>
        <v>#REF!</v>
      </c>
    </row>
    <row r="935" spans="1:9" x14ac:dyDescent="0.25">
      <c r="A935" t="s">
        <v>967</v>
      </c>
      <c r="B935" t="s">
        <v>39</v>
      </c>
      <c r="C935" t="s">
        <v>991</v>
      </c>
      <c r="E935" t="s">
        <v>991</v>
      </c>
      <c r="G935">
        <v>1.113078703703704E-3</v>
      </c>
      <c r="H935" t="b">
        <v>1</v>
      </c>
      <c r="I935" t="e">
        <f>G936&lt;HLOOKUP(B936,#REF!,IF('Time Sheet'!H936,3,2),FALSE)</f>
        <v>#REF!</v>
      </c>
    </row>
    <row r="936" spans="1:9" x14ac:dyDescent="0.25">
      <c r="A936" t="s">
        <v>967</v>
      </c>
      <c r="B936" t="s">
        <v>41</v>
      </c>
      <c r="C936" t="s">
        <v>992</v>
      </c>
      <c r="E936" t="s">
        <v>992</v>
      </c>
      <c r="G936">
        <v>2.0289351851851848E-3</v>
      </c>
      <c r="H936" t="b">
        <v>1</v>
      </c>
      <c r="I936" t="e">
        <f>G937&lt;HLOOKUP(B937,#REF!,IF('Time Sheet'!H937,3,2),FALSE)</f>
        <v>#REF!</v>
      </c>
    </row>
    <row r="937" spans="1:9" x14ac:dyDescent="0.25">
      <c r="A937" t="s">
        <v>967</v>
      </c>
      <c r="B937" t="s">
        <v>43</v>
      </c>
      <c r="C937" t="s">
        <v>993</v>
      </c>
      <c r="E937" t="s">
        <v>993</v>
      </c>
      <c r="G937">
        <v>2.415393518518519E-3</v>
      </c>
      <c r="H937" t="b">
        <v>1</v>
      </c>
      <c r="I937" t="e">
        <f>G938&lt;HLOOKUP(B938,#REF!,IF('Time Sheet'!H938,3,2),FALSE)</f>
        <v>#REF!</v>
      </c>
    </row>
    <row r="938" spans="1:9" x14ac:dyDescent="0.25">
      <c r="A938" t="s">
        <v>967</v>
      </c>
      <c r="B938" t="s">
        <v>100</v>
      </c>
      <c r="C938" t="s">
        <v>994</v>
      </c>
      <c r="E938" t="s">
        <v>994</v>
      </c>
      <c r="G938">
        <v>2.1724537037037041E-4</v>
      </c>
      <c r="H938" t="b">
        <v>1</v>
      </c>
      <c r="I938" t="e">
        <f>G939&lt;HLOOKUP(B939,#REF!,IF('Time Sheet'!H939,3,2),FALSE)</f>
        <v>#REF!</v>
      </c>
    </row>
    <row r="939" spans="1:9" x14ac:dyDescent="0.25">
      <c r="A939" t="s">
        <v>967</v>
      </c>
      <c r="B939" t="s">
        <v>45</v>
      </c>
      <c r="C939" t="s">
        <v>995</v>
      </c>
      <c r="E939" t="s">
        <v>995</v>
      </c>
      <c r="G939">
        <v>2.9861111111111109E-4</v>
      </c>
      <c r="H939" t="b">
        <v>1</v>
      </c>
      <c r="I939" t="e">
        <f>G940&lt;HLOOKUP(B940,#REF!,IF('Time Sheet'!H940,3,2),FALSE)</f>
        <v>#REF!</v>
      </c>
    </row>
    <row r="940" spans="1:9" x14ac:dyDescent="0.25">
      <c r="A940" t="s">
        <v>967</v>
      </c>
      <c r="B940" t="s">
        <v>47</v>
      </c>
      <c r="C940" t="s">
        <v>996</v>
      </c>
      <c r="E940" t="s">
        <v>996</v>
      </c>
      <c r="G940">
        <v>3.4467592592592601E-4</v>
      </c>
      <c r="H940" t="b">
        <v>1</v>
      </c>
      <c r="I940" t="e">
        <f>G941&lt;HLOOKUP(B941,#REF!,IF('Time Sheet'!H941,3,2),FALSE)</f>
        <v>#REF!</v>
      </c>
    </row>
    <row r="941" spans="1:9" x14ac:dyDescent="0.25">
      <c r="A941" t="s">
        <v>967</v>
      </c>
      <c r="B941" t="s">
        <v>49</v>
      </c>
      <c r="C941" t="s">
        <v>997</v>
      </c>
      <c r="E941" t="s">
        <v>997</v>
      </c>
      <c r="G941">
        <v>6.362268518518518E-4</v>
      </c>
      <c r="H941" t="b">
        <v>1</v>
      </c>
      <c r="I941" t="e">
        <f>G942&lt;HLOOKUP(B942,#REF!,IF('Time Sheet'!H942,3,2),FALSE)</f>
        <v>#REF!</v>
      </c>
    </row>
    <row r="942" spans="1:9" x14ac:dyDescent="0.25">
      <c r="A942" t="s">
        <v>967</v>
      </c>
      <c r="B942" t="s">
        <v>391</v>
      </c>
      <c r="C942" t="s">
        <v>998</v>
      </c>
      <c r="E942" t="s">
        <v>998</v>
      </c>
      <c r="G942">
        <v>8.9560185185185175E-4</v>
      </c>
      <c r="H942" t="b">
        <v>1</v>
      </c>
      <c r="I942" t="e">
        <f>G943&lt;HLOOKUP(B943,#REF!,IF('Time Sheet'!H943,3,2),FALSE)</f>
        <v>#REF!</v>
      </c>
    </row>
    <row r="943" spans="1:9" x14ac:dyDescent="0.25">
      <c r="A943" t="s">
        <v>967</v>
      </c>
      <c r="B943" t="s">
        <v>51</v>
      </c>
      <c r="C943" t="s">
        <v>999</v>
      </c>
      <c r="E943" t="s">
        <v>999</v>
      </c>
      <c r="G943">
        <v>7.4027777777777774E-4</v>
      </c>
      <c r="H943" t="b">
        <v>1</v>
      </c>
      <c r="I943" t="e">
        <f>G944&lt;HLOOKUP(B944,#REF!,IF('Time Sheet'!H944,3,2),FALSE)</f>
        <v>#REF!</v>
      </c>
    </row>
    <row r="944" spans="1:9" x14ac:dyDescent="0.25">
      <c r="A944" t="s">
        <v>967</v>
      </c>
      <c r="B944" t="s">
        <v>53</v>
      </c>
      <c r="C944" t="s">
        <v>1000</v>
      </c>
      <c r="E944" t="s">
        <v>1000</v>
      </c>
      <c r="G944">
        <v>1.4049768518518519E-3</v>
      </c>
      <c r="H944" t="b">
        <v>1</v>
      </c>
      <c r="I944" t="e">
        <f>G945&lt;HLOOKUP(B945,#REF!,IF('Time Sheet'!H945,3,2),FALSE)</f>
        <v>#REF!</v>
      </c>
    </row>
    <row r="945" spans="1:9" x14ac:dyDescent="0.25">
      <c r="A945" t="s">
        <v>967</v>
      </c>
      <c r="B945" t="s">
        <v>55</v>
      </c>
      <c r="C945" t="s">
        <v>1001</v>
      </c>
      <c r="E945" t="s">
        <v>1001</v>
      </c>
      <c r="G945">
        <v>1.7229166666666671E-3</v>
      </c>
      <c r="H945" t="b">
        <v>1</v>
      </c>
      <c r="I945" t="e">
        <f>G946&lt;HLOOKUP(B946,#REF!,IF('Time Sheet'!H946,3,2),FALSE)</f>
        <v>#REF!</v>
      </c>
    </row>
    <row r="946" spans="1:9" x14ac:dyDescent="0.25">
      <c r="A946" t="s">
        <v>967</v>
      </c>
      <c r="B946" t="s">
        <v>57</v>
      </c>
      <c r="C946" t="s">
        <v>1002</v>
      </c>
      <c r="E946" t="s">
        <v>1002</v>
      </c>
      <c r="G946">
        <v>7.413194444444444E-4</v>
      </c>
      <c r="H946" t="b">
        <v>1</v>
      </c>
      <c r="I946" t="e">
        <f>G947&lt;HLOOKUP(B947,#REF!,IF('Time Sheet'!H947,3,2),FALSE)</f>
        <v>#REF!</v>
      </c>
    </row>
    <row r="947" spans="1:9" x14ac:dyDescent="0.25">
      <c r="A947" t="s">
        <v>967</v>
      </c>
      <c r="B947" t="s">
        <v>59</v>
      </c>
      <c r="C947" t="s">
        <v>271</v>
      </c>
      <c r="E947" t="s">
        <v>271</v>
      </c>
      <c r="G947">
        <v>1.551157407407408E-3</v>
      </c>
      <c r="H947" t="b">
        <v>1</v>
      </c>
      <c r="I947" t="e">
        <f>G948&lt;HLOOKUP(B948,#REF!,IF('Time Sheet'!H948,3,2),FALSE)</f>
        <v>#REF!</v>
      </c>
    </row>
    <row r="948" spans="1:9" x14ac:dyDescent="0.25">
      <c r="A948" t="s">
        <v>967</v>
      </c>
      <c r="B948" t="s">
        <v>61</v>
      </c>
      <c r="C948" t="s">
        <v>1003</v>
      </c>
      <c r="E948" t="s">
        <v>1003</v>
      </c>
      <c r="G948">
        <v>1.8409722222222219E-3</v>
      </c>
      <c r="H948" t="b">
        <v>1</v>
      </c>
      <c r="I948" t="e">
        <f>G949&lt;HLOOKUP(B949,#REF!,IF('Time Sheet'!H949,3,2),FALSE)</f>
        <v>#REF!</v>
      </c>
    </row>
    <row r="949" spans="1:9" x14ac:dyDescent="0.25">
      <c r="A949" t="s">
        <v>967</v>
      </c>
      <c r="B949" t="s">
        <v>63</v>
      </c>
      <c r="C949" t="s">
        <v>1004</v>
      </c>
      <c r="E949" t="s">
        <v>1004</v>
      </c>
      <c r="G949">
        <v>3.4885416666666671E-3</v>
      </c>
      <c r="H949" t="b">
        <v>1</v>
      </c>
      <c r="I949" t="e">
        <f>G950&lt;HLOOKUP(B950,#REF!,IF('Time Sheet'!H950,3,2),FALSE)</f>
        <v>#REF!</v>
      </c>
    </row>
    <row r="950" spans="1:9" x14ac:dyDescent="0.25">
      <c r="A950" t="s">
        <v>967</v>
      </c>
      <c r="B950" t="s">
        <v>65</v>
      </c>
      <c r="C950" t="s">
        <v>1005</v>
      </c>
      <c r="E950" t="s">
        <v>1005</v>
      </c>
      <c r="G950">
        <v>3.9730324074074069E-3</v>
      </c>
      <c r="H950" t="b">
        <v>1</v>
      </c>
      <c r="I950" t="e">
        <f>G951&lt;HLOOKUP(B951,#REF!,IF('Time Sheet'!H951,3,2),FALSE)</f>
        <v>#REF!</v>
      </c>
    </row>
    <row r="951" spans="1:9" x14ac:dyDescent="0.25">
      <c r="A951" t="s">
        <v>1006</v>
      </c>
      <c r="B951" t="s">
        <v>1</v>
      </c>
      <c r="C951" t="s">
        <v>750</v>
      </c>
      <c r="E951" t="s">
        <v>750</v>
      </c>
      <c r="G951">
        <v>2.775462962962963E-4</v>
      </c>
      <c r="H951" t="b">
        <v>1</v>
      </c>
      <c r="I951" t="e">
        <f>G952&lt;HLOOKUP(B952,#REF!,IF('Time Sheet'!H952,3,2),FALSE)</f>
        <v>#REF!</v>
      </c>
    </row>
    <row r="952" spans="1:9" x14ac:dyDescent="0.25">
      <c r="A952" t="s">
        <v>1006</v>
      </c>
      <c r="B952" t="s">
        <v>3</v>
      </c>
      <c r="C952" t="s">
        <v>1007</v>
      </c>
      <c r="E952" t="s">
        <v>1007</v>
      </c>
      <c r="G952">
        <v>3.1909722222222219E-4</v>
      </c>
      <c r="H952" t="b">
        <v>1</v>
      </c>
      <c r="I952" t="e">
        <f>G953&lt;HLOOKUP(B953,#REF!,IF('Time Sheet'!H953,3,2),FALSE)</f>
        <v>#REF!</v>
      </c>
    </row>
    <row r="953" spans="1:9" x14ac:dyDescent="0.25">
      <c r="A953" t="s">
        <v>1006</v>
      </c>
      <c r="B953" t="s">
        <v>5</v>
      </c>
      <c r="C953" t="s">
        <v>1008</v>
      </c>
      <c r="E953" t="s">
        <v>1008</v>
      </c>
      <c r="G953">
        <v>5.8645833333333336E-4</v>
      </c>
      <c r="H953" t="b">
        <v>1</v>
      </c>
      <c r="I953" t="e">
        <f>G954&lt;HLOOKUP(B954,#REF!,IF('Time Sheet'!H954,3,2),FALSE)</f>
        <v>#REF!</v>
      </c>
    </row>
    <row r="954" spans="1:9" x14ac:dyDescent="0.25">
      <c r="A954" t="s">
        <v>1006</v>
      </c>
      <c r="B954" t="s">
        <v>7</v>
      </c>
      <c r="C954" t="s">
        <v>1009</v>
      </c>
      <c r="E954" t="s">
        <v>1009</v>
      </c>
      <c r="G954">
        <v>6.7557870370370363E-4</v>
      </c>
      <c r="H954" t="b">
        <v>1</v>
      </c>
      <c r="I954" t="e">
        <f>G955&lt;HLOOKUP(B955,#REF!,IF('Time Sheet'!H955,3,2),FALSE)</f>
        <v>#REF!</v>
      </c>
    </row>
    <row r="955" spans="1:9" x14ac:dyDescent="0.25">
      <c r="A955" t="s">
        <v>1006</v>
      </c>
      <c r="B955" t="s">
        <v>9</v>
      </c>
      <c r="C955" t="s">
        <v>1010</v>
      </c>
      <c r="E955" t="s">
        <v>1010</v>
      </c>
      <c r="G955">
        <v>1.3447916666666671E-3</v>
      </c>
      <c r="H955" t="b">
        <v>1</v>
      </c>
      <c r="I955" t="e">
        <f>G956&lt;HLOOKUP(B956,#REF!,IF('Time Sheet'!H956,3,2),FALSE)</f>
        <v>#REF!</v>
      </c>
    </row>
    <row r="956" spans="1:9" x14ac:dyDescent="0.25">
      <c r="A956" t="s">
        <v>1006</v>
      </c>
      <c r="B956" t="s">
        <v>11</v>
      </c>
      <c r="C956" t="s">
        <v>1011</v>
      </c>
      <c r="E956" t="s">
        <v>1011</v>
      </c>
      <c r="G956">
        <v>1.5123842592592591E-3</v>
      </c>
      <c r="H956" t="b">
        <v>1</v>
      </c>
      <c r="I956" t="e">
        <f>G957&lt;HLOOKUP(B957,#REF!,IF('Time Sheet'!H957,3,2),FALSE)</f>
        <v>#REF!</v>
      </c>
    </row>
    <row r="957" spans="1:9" x14ac:dyDescent="0.25">
      <c r="A957" t="s">
        <v>1006</v>
      </c>
      <c r="B957" t="s">
        <v>13</v>
      </c>
      <c r="C957" t="s">
        <v>1012</v>
      </c>
      <c r="E957" t="s">
        <v>1012</v>
      </c>
      <c r="G957">
        <v>3.325578703703703E-3</v>
      </c>
      <c r="H957" t="b">
        <v>1</v>
      </c>
      <c r="I957" t="e">
        <f>G958&lt;HLOOKUP(B958,#REF!,IF('Time Sheet'!H958,3,2),FALSE)</f>
        <v>#REF!</v>
      </c>
    </row>
    <row r="958" spans="1:9" x14ac:dyDescent="0.25">
      <c r="A958" t="s">
        <v>1006</v>
      </c>
      <c r="B958" t="s">
        <v>15</v>
      </c>
      <c r="C958" t="s">
        <v>1013</v>
      </c>
      <c r="E958" t="s">
        <v>1013</v>
      </c>
      <c r="G958">
        <v>3.7512731481481481E-3</v>
      </c>
      <c r="H958" t="b">
        <v>1</v>
      </c>
      <c r="I958" t="e">
        <f>G959&lt;HLOOKUP(B959,#REF!,IF('Time Sheet'!H959,3,2),FALSE)</f>
        <v>#REF!</v>
      </c>
    </row>
    <row r="959" spans="1:9" x14ac:dyDescent="0.25">
      <c r="A959" t="s">
        <v>1006</v>
      </c>
      <c r="B959" t="s">
        <v>17</v>
      </c>
      <c r="C959" t="s">
        <v>1014</v>
      </c>
      <c r="E959" t="s">
        <v>1014</v>
      </c>
      <c r="G959">
        <v>8.9149305555555561E-3</v>
      </c>
      <c r="H959" t="b">
        <v>1</v>
      </c>
      <c r="I959" t="e">
        <f>G960&lt;HLOOKUP(B960,#REF!,IF('Time Sheet'!H960,3,2),FALSE)</f>
        <v>#REF!</v>
      </c>
    </row>
    <row r="960" spans="1:9" x14ac:dyDescent="0.25">
      <c r="A960" t="s">
        <v>1006</v>
      </c>
      <c r="B960" t="s">
        <v>84</v>
      </c>
      <c r="C960" t="s">
        <v>1015</v>
      </c>
      <c r="E960" t="s">
        <v>1015</v>
      </c>
      <c r="G960">
        <v>2.3483796296296301E-4</v>
      </c>
      <c r="H960" t="b">
        <v>1</v>
      </c>
      <c r="I960" t="e">
        <f>G961&lt;HLOOKUP(B961,#REF!,IF('Time Sheet'!H961,3,2),FALSE)</f>
        <v>#REF!</v>
      </c>
    </row>
    <row r="961" spans="1:9" x14ac:dyDescent="0.25">
      <c r="A961" t="s">
        <v>1006</v>
      </c>
      <c r="B961" t="s">
        <v>21</v>
      </c>
      <c r="C961" t="s">
        <v>1016</v>
      </c>
      <c r="E961" t="s">
        <v>1016</v>
      </c>
      <c r="G961">
        <v>3.0115740740740737E-4</v>
      </c>
      <c r="H961" t="b">
        <v>1</v>
      </c>
      <c r="I961" t="e">
        <f>G962&lt;HLOOKUP(B962,#REF!,IF('Time Sheet'!H962,3,2),FALSE)</f>
        <v>#REF!</v>
      </c>
    </row>
    <row r="962" spans="1:9" x14ac:dyDescent="0.25">
      <c r="A962" t="s">
        <v>1006</v>
      </c>
      <c r="B962" t="s">
        <v>23</v>
      </c>
      <c r="C962" t="s">
        <v>1017</v>
      </c>
      <c r="E962" t="s">
        <v>1017</v>
      </c>
      <c r="G962">
        <v>3.5393518518518521E-4</v>
      </c>
      <c r="H962" t="b">
        <v>1</v>
      </c>
      <c r="I962" t="e">
        <f>G963&lt;HLOOKUP(B963,#REF!,IF('Time Sheet'!H963,3,2),FALSE)</f>
        <v>#REF!</v>
      </c>
    </row>
    <row r="963" spans="1:9" x14ac:dyDescent="0.25">
      <c r="A963" t="s">
        <v>1006</v>
      </c>
      <c r="B963" t="s">
        <v>25</v>
      </c>
      <c r="C963" t="s">
        <v>1018</v>
      </c>
      <c r="E963" t="s">
        <v>1018</v>
      </c>
      <c r="G963">
        <v>6.4699074074074073E-4</v>
      </c>
      <c r="H963" t="b">
        <v>1</v>
      </c>
      <c r="I963" t="e">
        <f>G964&lt;HLOOKUP(B964,#REF!,IF('Time Sheet'!H964,3,2),FALSE)</f>
        <v>#REF!</v>
      </c>
    </row>
    <row r="964" spans="1:9" x14ac:dyDescent="0.25">
      <c r="A964" t="s">
        <v>1006</v>
      </c>
      <c r="B964" t="s">
        <v>27</v>
      </c>
      <c r="C964" t="s">
        <v>1019</v>
      </c>
      <c r="E964" t="s">
        <v>1019</v>
      </c>
      <c r="G964">
        <v>7.4050925925925922E-4</v>
      </c>
      <c r="H964" t="b">
        <v>1</v>
      </c>
      <c r="I964" t="e">
        <f>G965&lt;HLOOKUP(B965,#REF!,IF('Time Sheet'!H965,3,2),FALSE)</f>
        <v>#REF!</v>
      </c>
    </row>
    <row r="965" spans="1:9" x14ac:dyDescent="0.25">
      <c r="A965" t="s">
        <v>1006</v>
      </c>
      <c r="B965" t="s">
        <v>29</v>
      </c>
      <c r="C965" t="s">
        <v>1020</v>
      </c>
      <c r="E965" t="s">
        <v>1020</v>
      </c>
      <c r="G965">
        <v>1.4262731481481481E-3</v>
      </c>
      <c r="H965" t="b">
        <v>1</v>
      </c>
      <c r="I965" t="e">
        <f>G966&lt;HLOOKUP(B966,#REF!,IF('Time Sheet'!H966,3,2),FALSE)</f>
        <v>#REF!</v>
      </c>
    </row>
    <row r="966" spans="1:9" x14ac:dyDescent="0.25">
      <c r="A966" t="s">
        <v>1006</v>
      </c>
      <c r="B966" t="s">
        <v>31</v>
      </c>
      <c r="C966" t="s">
        <v>877</v>
      </c>
      <c r="E966" t="s">
        <v>877</v>
      </c>
      <c r="G966">
        <v>1.6350694444444451E-3</v>
      </c>
      <c r="H966" t="b">
        <v>1</v>
      </c>
      <c r="I966" t="e">
        <f>G967&lt;HLOOKUP(B967,#REF!,IF('Time Sheet'!H967,3,2),FALSE)</f>
        <v>#REF!</v>
      </c>
    </row>
    <row r="967" spans="1:9" x14ac:dyDescent="0.25">
      <c r="A967" t="s">
        <v>1006</v>
      </c>
      <c r="B967" t="s">
        <v>92</v>
      </c>
      <c r="C967" t="s">
        <v>1021</v>
      </c>
      <c r="E967" t="s">
        <v>1021</v>
      </c>
      <c r="G967">
        <v>2.6203703703703702E-4</v>
      </c>
      <c r="H967" t="b">
        <v>1</v>
      </c>
      <c r="I967" t="e">
        <f>G968&lt;HLOOKUP(B968,#REF!,IF('Time Sheet'!H968,3,2),FALSE)</f>
        <v>#REF!</v>
      </c>
    </row>
    <row r="968" spans="1:9" x14ac:dyDescent="0.25">
      <c r="A968" t="s">
        <v>1006</v>
      </c>
      <c r="B968" t="s">
        <v>33</v>
      </c>
      <c r="C968" t="s">
        <v>1022</v>
      </c>
      <c r="E968" t="s">
        <v>1022</v>
      </c>
      <c r="G968">
        <v>3.6365740740740738E-4</v>
      </c>
      <c r="H968" t="b">
        <v>1</v>
      </c>
      <c r="I968" t="e">
        <f>G969&lt;HLOOKUP(B969,#REF!,IF('Time Sheet'!H969,3,2),FALSE)</f>
        <v>#REF!</v>
      </c>
    </row>
    <row r="969" spans="1:9" x14ac:dyDescent="0.25">
      <c r="A969" t="s">
        <v>1006</v>
      </c>
      <c r="B969" t="s">
        <v>35</v>
      </c>
      <c r="C969" t="s">
        <v>684</v>
      </c>
      <c r="E969" t="s">
        <v>684</v>
      </c>
      <c r="G969">
        <v>4.5185185185185177E-4</v>
      </c>
      <c r="H969" t="b">
        <v>1</v>
      </c>
      <c r="I969" t="e">
        <f>G970&lt;HLOOKUP(B970,#REF!,IF('Time Sheet'!H970,3,2),FALSE)</f>
        <v>#REF!</v>
      </c>
    </row>
    <row r="970" spans="1:9" x14ac:dyDescent="0.25">
      <c r="A970" t="s">
        <v>1006</v>
      </c>
      <c r="B970" t="s">
        <v>37</v>
      </c>
      <c r="C970" t="s">
        <v>1023</v>
      </c>
      <c r="E970" t="s">
        <v>1023</v>
      </c>
      <c r="G970">
        <v>7.6921296296296286E-4</v>
      </c>
      <c r="H970" t="b">
        <v>1</v>
      </c>
      <c r="I970" t="e">
        <f>G971&lt;HLOOKUP(B971,#REF!,IF('Time Sheet'!H971,3,2),FALSE)</f>
        <v>#REF!</v>
      </c>
    </row>
    <row r="971" spans="1:9" x14ac:dyDescent="0.25">
      <c r="A971" t="s">
        <v>1006</v>
      </c>
      <c r="B971" t="s">
        <v>39</v>
      </c>
      <c r="C971" t="s">
        <v>1024</v>
      </c>
      <c r="E971" t="s">
        <v>1024</v>
      </c>
      <c r="G971">
        <v>9.6006944444444449E-4</v>
      </c>
      <c r="H971" t="b">
        <v>1</v>
      </c>
      <c r="I971" t="e">
        <f>G972&lt;HLOOKUP(B972,#REF!,IF('Time Sheet'!H972,3,2),FALSE)</f>
        <v>#REF!</v>
      </c>
    </row>
    <row r="972" spans="1:9" x14ac:dyDescent="0.25">
      <c r="A972" t="s">
        <v>1006</v>
      </c>
      <c r="B972" t="s">
        <v>41</v>
      </c>
      <c r="C972" t="s">
        <v>1025</v>
      </c>
      <c r="E972" t="s">
        <v>1025</v>
      </c>
      <c r="G972">
        <v>1.66099537037037E-3</v>
      </c>
      <c r="H972" t="b">
        <v>1</v>
      </c>
      <c r="I972" t="e">
        <f>G973&lt;HLOOKUP(B973,#REF!,IF('Time Sheet'!H973,3,2),FALSE)</f>
        <v>#REF!</v>
      </c>
    </row>
    <row r="973" spans="1:9" x14ac:dyDescent="0.25">
      <c r="A973" t="s">
        <v>1006</v>
      </c>
      <c r="B973" t="s">
        <v>43</v>
      </c>
      <c r="C973" t="s">
        <v>1026</v>
      </c>
      <c r="E973" t="s">
        <v>1026</v>
      </c>
      <c r="G973">
        <v>2.1254629629629631E-3</v>
      </c>
      <c r="H973" t="b">
        <v>1</v>
      </c>
      <c r="I973" t="e">
        <f>G974&lt;HLOOKUP(B974,#REF!,IF('Time Sheet'!H974,3,2),FALSE)</f>
        <v>#REF!</v>
      </c>
    </row>
    <row r="974" spans="1:9" x14ac:dyDescent="0.25">
      <c r="A974" t="s">
        <v>1006</v>
      </c>
      <c r="B974" t="s">
        <v>100</v>
      </c>
      <c r="C974" t="s">
        <v>1027</v>
      </c>
      <c r="E974" t="s">
        <v>1027</v>
      </c>
      <c r="G974">
        <v>2.2789351851851849E-4</v>
      </c>
      <c r="H974" t="b">
        <v>1</v>
      </c>
      <c r="I974" t="e">
        <f>G975&lt;HLOOKUP(B975,#REF!,IF('Time Sheet'!H975,3,2),FALSE)</f>
        <v>#REF!</v>
      </c>
    </row>
    <row r="975" spans="1:9" x14ac:dyDescent="0.25">
      <c r="A975" t="s">
        <v>1006</v>
      </c>
      <c r="B975" t="s">
        <v>45</v>
      </c>
      <c r="C975" t="s">
        <v>1028</v>
      </c>
      <c r="E975" t="s">
        <v>1028</v>
      </c>
      <c r="G975">
        <v>2.9976851851851849E-4</v>
      </c>
      <c r="H975" t="b">
        <v>1</v>
      </c>
      <c r="I975" t="e">
        <f>G976&lt;HLOOKUP(B976,#REF!,IF('Time Sheet'!H976,3,2),FALSE)</f>
        <v>#REF!</v>
      </c>
    </row>
    <row r="976" spans="1:9" x14ac:dyDescent="0.25">
      <c r="A976" t="s">
        <v>1006</v>
      </c>
      <c r="B976" t="s">
        <v>47</v>
      </c>
      <c r="C976" t="s">
        <v>1029</v>
      </c>
      <c r="E976" t="s">
        <v>1029</v>
      </c>
      <c r="G976">
        <v>3.4421296296296289E-4</v>
      </c>
      <c r="H976" t="b">
        <v>1</v>
      </c>
      <c r="I976" t="e">
        <f>G977&lt;HLOOKUP(B977,#REF!,IF('Time Sheet'!H977,3,2),FALSE)</f>
        <v>#REF!</v>
      </c>
    </row>
    <row r="977" spans="1:9" x14ac:dyDescent="0.25">
      <c r="A977" t="s">
        <v>1006</v>
      </c>
      <c r="B977" t="s">
        <v>49</v>
      </c>
      <c r="C977" t="s">
        <v>1030</v>
      </c>
      <c r="E977" t="s">
        <v>1030</v>
      </c>
      <c r="G977">
        <v>6.4976851851851849E-4</v>
      </c>
      <c r="H977" t="b">
        <v>1</v>
      </c>
      <c r="I977" t="e">
        <f>G978&lt;HLOOKUP(B978,#REF!,IF('Time Sheet'!H978,3,2),FALSE)</f>
        <v>#REF!</v>
      </c>
    </row>
    <row r="978" spans="1:9" x14ac:dyDescent="0.25">
      <c r="A978" t="s">
        <v>1006</v>
      </c>
      <c r="B978" t="s">
        <v>51</v>
      </c>
      <c r="C978" t="s">
        <v>1031</v>
      </c>
      <c r="E978" t="s">
        <v>1031</v>
      </c>
      <c r="G978">
        <v>7.4513888888888883E-4</v>
      </c>
      <c r="H978" t="b">
        <v>1</v>
      </c>
      <c r="I978" t="e">
        <f>G979&lt;HLOOKUP(B979,#REF!,IF('Time Sheet'!H979,3,2),FALSE)</f>
        <v>#REF!</v>
      </c>
    </row>
    <row r="979" spans="1:9" x14ac:dyDescent="0.25">
      <c r="A979" t="s">
        <v>1006</v>
      </c>
      <c r="B979" t="s">
        <v>53</v>
      </c>
      <c r="C979" t="s">
        <v>1032</v>
      </c>
      <c r="E979" t="s">
        <v>1032</v>
      </c>
      <c r="G979">
        <v>1.594097222222222E-3</v>
      </c>
      <c r="H979" t="b">
        <v>1</v>
      </c>
      <c r="I979" t="e">
        <f>G980&lt;HLOOKUP(B980,#REF!,IF('Time Sheet'!H980,3,2),FALSE)</f>
        <v>#REF!</v>
      </c>
    </row>
    <row r="980" spans="1:9" x14ac:dyDescent="0.25">
      <c r="A980" t="s">
        <v>1006</v>
      </c>
      <c r="B980" t="s">
        <v>55</v>
      </c>
      <c r="C980" t="s">
        <v>1033</v>
      </c>
      <c r="E980" t="s">
        <v>1033</v>
      </c>
      <c r="G980">
        <v>1.9778935185185182E-3</v>
      </c>
      <c r="H980" t="b">
        <v>1</v>
      </c>
      <c r="I980" t="e">
        <f>G981&lt;HLOOKUP(B981,#REF!,IF('Time Sheet'!H981,3,2),FALSE)</f>
        <v>#REF!</v>
      </c>
    </row>
    <row r="981" spans="1:9" x14ac:dyDescent="0.25">
      <c r="A981" t="s">
        <v>1006</v>
      </c>
      <c r="B981" t="s">
        <v>57</v>
      </c>
      <c r="C981" t="s">
        <v>659</v>
      </c>
      <c r="E981" t="s">
        <v>659</v>
      </c>
      <c r="G981">
        <v>6.8888888888888895E-4</v>
      </c>
      <c r="H981" t="b">
        <v>1</v>
      </c>
      <c r="I981" t="e">
        <f>G982&lt;HLOOKUP(B982,#REF!,IF('Time Sheet'!H982,3,2),FALSE)</f>
        <v>#REF!</v>
      </c>
    </row>
    <row r="982" spans="1:9" x14ac:dyDescent="0.25">
      <c r="A982" t="s">
        <v>1006</v>
      </c>
      <c r="B982" t="s">
        <v>59</v>
      </c>
      <c r="C982" t="s">
        <v>1034</v>
      </c>
      <c r="E982" t="s">
        <v>1034</v>
      </c>
      <c r="G982">
        <v>1.4401620370370371E-3</v>
      </c>
      <c r="H982" t="b">
        <v>1</v>
      </c>
      <c r="I982" t="e">
        <f>G983&lt;HLOOKUP(B983,#REF!,IF('Time Sheet'!H983,3,2),FALSE)</f>
        <v>#REF!</v>
      </c>
    </row>
    <row r="983" spans="1:9" x14ac:dyDescent="0.25">
      <c r="A983" t="s">
        <v>1006</v>
      </c>
      <c r="B983" t="s">
        <v>61</v>
      </c>
      <c r="C983" t="s">
        <v>1035</v>
      </c>
      <c r="E983" t="s">
        <v>1035</v>
      </c>
      <c r="G983">
        <v>1.738194444444445E-3</v>
      </c>
      <c r="H983" t="b">
        <v>1</v>
      </c>
      <c r="I983" t="e">
        <f>G984&lt;HLOOKUP(B984,#REF!,IF('Time Sheet'!H984,3,2),FALSE)</f>
        <v>#REF!</v>
      </c>
    </row>
    <row r="984" spans="1:9" x14ac:dyDescent="0.25">
      <c r="A984" t="s">
        <v>1006</v>
      </c>
      <c r="B984" t="s">
        <v>63</v>
      </c>
      <c r="C984" t="s">
        <v>1036</v>
      </c>
      <c r="E984" t="s">
        <v>1036</v>
      </c>
      <c r="G984">
        <v>3.2553240740740741E-3</v>
      </c>
      <c r="H984" t="b">
        <v>1</v>
      </c>
      <c r="I984" t="e">
        <f>G985&lt;HLOOKUP(B985,#REF!,IF('Time Sheet'!H985,3,2),FALSE)</f>
        <v>#REF!</v>
      </c>
    </row>
    <row r="985" spans="1:9" x14ac:dyDescent="0.25">
      <c r="A985" t="s">
        <v>1006</v>
      </c>
      <c r="B985" t="s">
        <v>65</v>
      </c>
      <c r="C985" t="s">
        <v>1037</v>
      </c>
      <c r="E985" t="s">
        <v>1037</v>
      </c>
      <c r="G985">
        <v>3.733101851851852E-3</v>
      </c>
      <c r="H985" t="b">
        <v>1</v>
      </c>
      <c r="I985" t="e">
        <f>G986&lt;HLOOKUP(B986,#REF!,IF('Time Sheet'!H986,3,2),FALSE)</f>
        <v>#REF!</v>
      </c>
    </row>
    <row r="986" spans="1:9" x14ac:dyDescent="0.25">
      <c r="A986" t="s">
        <v>1038</v>
      </c>
      <c r="B986" t="s">
        <v>68</v>
      </c>
      <c r="C986" t="s">
        <v>1039</v>
      </c>
      <c r="E986" t="s">
        <v>1039</v>
      </c>
      <c r="G986">
        <v>2.5555555555555547E-4</v>
      </c>
      <c r="H986" t="b">
        <v>1</v>
      </c>
      <c r="I986" t="e">
        <f>G987&lt;HLOOKUP(B987,#REF!,IF('Time Sheet'!H987,3,2),FALSE)</f>
        <v>#REF!</v>
      </c>
    </row>
    <row r="987" spans="1:9" x14ac:dyDescent="0.25">
      <c r="A987" t="s">
        <v>1038</v>
      </c>
      <c r="B987" t="s">
        <v>1</v>
      </c>
      <c r="C987" t="s">
        <v>1040</v>
      </c>
      <c r="E987" t="s">
        <v>1040</v>
      </c>
      <c r="G987">
        <v>2.844907407407407E-4</v>
      </c>
      <c r="H987" t="b">
        <v>1</v>
      </c>
      <c r="I987" t="e">
        <f>G988&lt;HLOOKUP(B988,#REF!,IF('Time Sheet'!H988,3,2),FALSE)</f>
        <v>#REF!</v>
      </c>
    </row>
    <row r="988" spans="1:9" x14ac:dyDescent="0.25">
      <c r="A988" t="s">
        <v>1038</v>
      </c>
      <c r="B988" t="s">
        <v>3</v>
      </c>
      <c r="C988" t="s">
        <v>1041</v>
      </c>
      <c r="E988" t="s">
        <v>1041</v>
      </c>
      <c r="G988">
        <v>3.2962962962962959E-4</v>
      </c>
      <c r="H988" t="b">
        <v>1</v>
      </c>
      <c r="I988" t="e">
        <f>G989&lt;HLOOKUP(B989,#REF!,IF('Time Sheet'!H989,3,2),FALSE)</f>
        <v>#REF!</v>
      </c>
    </row>
    <row r="989" spans="1:9" x14ac:dyDescent="0.25">
      <c r="A989" t="s">
        <v>1038</v>
      </c>
      <c r="B989" t="s">
        <v>5</v>
      </c>
      <c r="C989" t="s">
        <v>1042</v>
      </c>
      <c r="E989" t="s">
        <v>1042</v>
      </c>
      <c r="G989">
        <v>6.2361111111111113E-4</v>
      </c>
      <c r="H989" t="b">
        <v>1</v>
      </c>
      <c r="I989" t="e">
        <f>G990&lt;HLOOKUP(B990,#REF!,IF('Time Sheet'!H990,3,2),FALSE)</f>
        <v>#REF!</v>
      </c>
    </row>
    <row r="990" spans="1:9" x14ac:dyDescent="0.25">
      <c r="A990" t="s">
        <v>1038</v>
      </c>
      <c r="B990" t="s">
        <v>7</v>
      </c>
      <c r="C990" t="s">
        <v>1043</v>
      </c>
      <c r="E990" t="s">
        <v>1043</v>
      </c>
      <c r="G990">
        <v>7.1851851851851851E-4</v>
      </c>
      <c r="H990" t="b">
        <v>1</v>
      </c>
      <c r="I990" t="e">
        <f>G991&lt;HLOOKUP(B991,#REF!,IF('Time Sheet'!H991,3,2),FALSE)</f>
        <v>#REF!</v>
      </c>
    </row>
    <row r="991" spans="1:9" x14ac:dyDescent="0.25">
      <c r="A991" t="s">
        <v>1038</v>
      </c>
      <c r="B991" t="s">
        <v>9</v>
      </c>
      <c r="C991" t="s">
        <v>1044</v>
      </c>
      <c r="E991" t="s">
        <v>1044</v>
      </c>
      <c r="G991">
        <v>1.3206018518518521E-3</v>
      </c>
      <c r="H991" t="b">
        <v>1</v>
      </c>
      <c r="I991" t="e">
        <f>G992&lt;HLOOKUP(B992,#REF!,IF('Time Sheet'!H992,3,2),FALSE)</f>
        <v>#REF!</v>
      </c>
    </row>
    <row r="992" spans="1:9" x14ac:dyDescent="0.25">
      <c r="A992" t="s">
        <v>1038</v>
      </c>
      <c r="B992" t="s">
        <v>11</v>
      </c>
      <c r="C992" t="s">
        <v>1045</v>
      </c>
      <c r="E992" t="s">
        <v>1045</v>
      </c>
      <c r="G992">
        <v>1.5350694444444439E-3</v>
      </c>
      <c r="H992" t="b">
        <v>1</v>
      </c>
      <c r="I992" t="e">
        <f>G993&lt;HLOOKUP(B993,#REF!,IF('Time Sheet'!H993,3,2),FALSE)</f>
        <v>#REF!</v>
      </c>
    </row>
    <row r="993" spans="1:9" x14ac:dyDescent="0.25">
      <c r="A993" t="s">
        <v>1038</v>
      </c>
      <c r="B993" t="s">
        <v>13</v>
      </c>
      <c r="C993" t="s">
        <v>1046</v>
      </c>
      <c r="E993" t="s">
        <v>1046</v>
      </c>
      <c r="G993">
        <v>3.1826388888888889E-3</v>
      </c>
      <c r="H993" t="b">
        <v>1</v>
      </c>
      <c r="I993" t="e">
        <f>G994&lt;HLOOKUP(B994,#REF!,IF('Time Sheet'!H994,3,2),FALSE)</f>
        <v>#REF!</v>
      </c>
    </row>
    <row r="994" spans="1:9" x14ac:dyDescent="0.25">
      <c r="A994" t="s">
        <v>1038</v>
      </c>
      <c r="B994" t="s">
        <v>15</v>
      </c>
      <c r="C994" t="s">
        <v>1047</v>
      </c>
      <c r="E994" t="s">
        <v>1047</v>
      </c>
      <c r="G994">
        <v>3.4649305555555562E-3</v>
      </c>
      <c r="H994" t="b">
        <v>1</v>
      </c>
      <c r="I994" t="e">
        <f>G995&lt;HLOOKUP(B995,#REF!,IF('Time Sheet'!H995,3,2),FALSE)</f>
        <v>#REF!</v>
      </c>
    </row>
    <row r="995" spans="1:9" x14ac:dyDescent="0.25">
      <c r="A995" t="s">
        <v>1038</v>
      </c>
      <c r="B995" t="s">
        <v>78</v>
      </c>
      <c r="C995" t="s">
        <v>1048</v>
      </c>
      <c r="E995" t="s">
        <v>1048</v>
      </c>
      <c r="G995">
        <v>6.584375E-3</v>
      </c>
      <c r="H995" t="b">
        <v>1</v>
      </c>
      <c r="I995" t="e">
        <f>G996&lt;HLOOKUP(B996,#REF!,IF('Time Sheet'!H996,3,2),FALSE)</f>
        <v>#REF!</v>
      </c>
    </row>
    <row r="996" spans="1:9" x14ac:dyDescent="0.25">
      <c r="A996" t="s">
        <v>1038</v>
      </c>
      <c r="B996" t="s">
        <v>17</v>
      </c>
      <c r="C996" t="s">
        <v>1049</v>
      </c>
      <c r="E996" t="s">
        <v>1049</v>
      </c>
      <c r="G996">
        <v>7.2923611111111106E-3</v>
      </c>
      <c r="H996" t="b">
        <v>1</v>
      </c>
      <c r="I996" t="e">
        <f>G997&lt;HLOOKUP(B997,#REF!,IF('Time Sheet'!H997,3,2),FALSE)</f>
        <v>#REF!</v>
      </c>
    </row>
    <row r="997" spans="1:9" x14ac:dyDescent="0.25">
      <c r="A997" t="s">
        <v>1038</v>
      </c>
      <c r="B997" t="s">
        <v>84</v>
      </c>
      <c r="C997" t="s">
        <v>1050</v>
      </c>
      <c r="E997" t="s">
        <v>1050</v>
      </c>
      <c r="G997">
        <v>2.815972222222222E-4</v>
      </c>
      <c r="H997" t="b">
        <v>1</v>
      </c>
      <c r="I997" t="e">
        <f>G998&lt;HLOOKUP(B998,#REF!,IF('Time Sheet'!H998,3,2),FALSE)</f>
        <v>#REF!</v>
      </c>
    </row>
    <row r="998" spans="1:9" x14ac:dyDescent="0.25">
      <c r="A998" t="s">
        <v>1038</v>
      </c>
      <c r="B998" t="s">
        <v>21</v>
      </c>
      <c r="C998" t="s">
        <v>214</v>
      </c>
      <c r="E998" t="s">
        <v>214</v>
      </c>
      <c r="G998">
        <v>3.5729166666666667E-4</v>
      </c>
      <c r="H998" t="b">
        <v>1</v>
      </c>
      <c r="I998" t="e">
        <f>G999&lt;HLOOKUP(B999,#REF!,IF('Time Sheet'!H999,3,2),FALSE)</f>
        <v>#REF!</v>
      </c>
    </row>
    <row r="999" spans="1:9" x14ac:dyDescent="0.25">
      <c r="A999" t="s">
        <v>1038</v>
      </c>
      <c r="B999" t="s">
        <v>23</v>
      </c>
      <c r="C999" t="s">
        <v>1051</v>
      </c>
      <c r="E999" t="s">
        <v>1051</v>
      </c>
      <c r="G999">
        <v>4.0648148148148152E-4</v>
      </c>
      <c r="H999" t="b">
        <v>1</v>
      </c>
      <c r="I999" t="e">
        <f>G1000&lt;HLOOKUP(B1000,#REF!,IF('Time Sheet'!H1000,3,2),FALSE)</f>
        <v>#REF!</v>
      </c>
    </row>
    <row r="1000" spans="1:9" x14ac:dyDescent="0.25">
      <c r="A1000" t="s">
        <v>1038</v>
      </c>
      <c r="B1000" t="s">
        <v>25</v>
      </c>
      <c r="C1000" t="s">
        <v>1052</v>
      </c>
      <c r="E1000" t="s">
        <v>1052</v>
      </c>
      <c r="G1000">
        <v>7.4293981481481476E-4</v>
      </c>
      <c r="H1000" t="b">
        <v>1</v>
      </c>
      <c r="I1000" t="e">
        <f>G1001&lt;HLOOKUP(B1001,#REF!,IF('Time Sheet'!H1001,3,2),FALSE)</f>
        <v>#REF!</v>
      </c>
    </row>
    <row r="1001" spans="1:9" x14ac:dyDescent="0.25">
      <c r="A1001" t="s">
        <v>1038</v>
      </c>
      <c r="B1001" t="s">
        <v>27</v>
      </c>
      <c r="C1001" t="s">
        <v>1053</v>
      </c>
      <c r="E1001" t="s">
        <v>1053</v>
      </c>
      <c r="G1001">
        <v>8.4317129629629618E-4</v>
      </c>
      <c r="H1001" t="b">
        <v>1</v>
      </c>
      <c r="I1001" t="e">
        <f>G1002&lt;HLOOKUP(B1002,#REF!,IF('Time Sheet'!H1002,3,2),FALSE)</f>
        <v>#REF!</v>
      </c>
    </row>
    <row r="1002" spans="1:9" x14ac:dyDescent="0.25">
      <c r="A1002" t="s">
        <v>1038</v>
      </c>
      <c r="B1002" t="s">
        <v>29</v>
      </c>
      <c r="C1002" t="s">
        <v>1054</v>
      </c>
      <c r="E1002" t="s">
        <v>1054</v>
      </c>
      <c r="G1002">
        <v>1.5891203703703709E-3</v>
      </c>
      <c r="H1002" t="b">
        <v>1</v>
      </c>
      <c r="I1002" t="e">
        <f>G1003&lt;HLOOKUP(B1003,#REF!,IF('Time Sheet'!H1003,3,2),FALSE)</f>
        <v>#REF!</v>
      </c>
    </row>
    <row r="1003" spans="1:9" x14ac:dyDescent="0.25">
      <c r="A1003" t="s">
        <v>1038</v>
      </c>
      <c r="B1003" t="s">
        <v>31</v>
      </c>
      <c r="C1003" t="s">
        <v>1055</v>
      </c>
      <c r="E1003" t="s">
        <v>1055</v>
      </c>
      <c r="G1003">
        <v>1.7722222222222219E-3</v>
      </c>
      <c r="H1003" t="b">
        <v>1</v>
      </c>
      <c r="I1003" t="e">
        <f>G1004&lt;HLOOKUP(B1004,#REF!,IF('Time Sheet'!H1004,3,2),FALSE)</f>
        <v>#REF!</v>
      </c>
    </row>
    <row r="1004" spans="1:9" x14ac:dyDescent="0.25">
      <c r="A1004" t="s">
        <v>1038</v>
      </c>
      <c r="B1004" t="s">
        <v>92</v>
      </c>
      <c r="C1004" t="s">
        <v>1056</v>
      </c>
      <c r="E1004" t="s">
        <v>1056</v>
      </c>
      <c r="G1004">
        <v>3.5810185185185191E-4</v>
      </c>
      <c r="H1004" t="b">
        <v>1</v>
      </c>
      <c r="I1004" t="e">
        <f>G1005&lt;HLOOKUP(B1005,#REF!,IF('Time Sheet'!H1005,3,2),FALSE)</f>
        <v>#REF!</v>
      </c>
    </row>
    <row r="1005" spans="1:9" x14ac:dyDescent="0.25">
      <c r="A1005" t="s">
        <v>1038</v>
      </c>
      <c r="B1005" t="s">
        <v>33</v>
      </c>
      <c r="C1005" t="s">
        <v>1057</v>
      </c>
      <c r="E1005" t="s">
        <v>1057</v>
      </c>
      <c r="G1005">
        <v>4.107638888888889E-4</v>
      </c>
      <c r="H1005" t="b">
        <v>1</v>
      </c>
      <c r="I1005" t="e">
        <f>G1006&lt;HLOOKUP(B1006,#REF!,IF('Time Sheet'!H1006,3,2),FALSE)</f>
        <v>#REF!</v>
      </c>
    </row>
    <row r="1006" spans="1:9" x14ac:dyDescent="0.25">
      <c r="A1006" t="s">
        <v>1038</v>
      </c>
      <c r="B1006" t="s">
        <v>35</v>
      </c>
      <c r="C1006" t="s">
        <v>1058</v>
      </c>
      <c r="E1006" t="s">
        <v>1058</v>
      </c>
      <c r="G1006">
        <v>4.4421296296296299E-4</v>
      </c>
      <c r="H1006" t="b">
        <v>1</v>
      </c>
      <c r="I1006" t="e">
        <f>G1007&lt;HLOOKUP(B1007,#REF!,IF('Time Sheet'!H1007,3,2),FALSE)</f>
        <v>#REF!</v>
      </c>
    </row>
    <row r="1007" spans="1:9" x14ac:dyDescent="0.25">
      <c r="A1007" t="s">
        <v>1038</v>
      </c>
      <c r="B1007" t="s">
        <v>37</v>
      </c>
      <c r="C1007" t="s">
        <v>1059</v>
      </c>
      <c r="E1007" t="s">
        <v>1059</v>
      </c>
      <c r="G1007">
        <v>9.0474537037037043E-4</v>
      </c>
      <c r="H1007" t="b">
        <v>1</v>
      </c>
      <c r="I1007" t="e">
        <f>G1008&lt;HLOOKUP(B1008,#REF!,IF('Time Sheet'!H1008,3,2),FALSE)</f>
        <v>#REF!</v>
      </c>
    </row>
    <row r="1008" spans="1:9" x14ac:dyDescent="0.25">
      <c r="A1008" t="s">
        <v>1038</v>
      </c>
      <c r="B1008" t="s">
        <v>39</v>
      </c>
      <c r="C1008" t="s">
        <v>1060</v>
      </c>
      <c r="E1008" t="s">
        <v>1060</v>
      </c>
      <c r="G1008">
        <v>9.4953703703703715E-4</v>
      </c>
      <c r="H1008" t="b">
        <v>1</v>
      </c>
      <c r="I1008" t="e">
        <f>G1009&lt;HLOOKUP(B1009,#REF!,IF('Time Sheet'!H1009,3,2),FALSE)</f>
        <v>#REF!</v>
      </c>
    </row>
    <row r="1009" spans="1:9" x14ac:dyDescent="0.25">
      <c r="A1009" t="s">
        <v>1038</v>
      </c>
      <c r="B1009" t="s">
        <v>41</v>
      </c>
      <c r="C1009" t="s">
        <v>1061</v>
      </c>
      <c r="E1009" t="s">
        <v>1061</v>
      </c>
      <c r="G1009">
        <v>1.9585648148148149E-3</v>
      </c>
      <c r="H1009" t="b">
        <v>1</v>
      </c>
      <c r="I1009" t="e">
        <f>G1010&lt;HLOOKUP(B1010,#REF!,IF('Time Sheet'!H1010,3,2),FALSE)</f>
        <v>#REF!</v>
      </c>
    </row>
    <row r="1010" spans="1:9" x14ac:dyDescent="0.25">
      <c r="A1010" t="s">
        <v>1038</v>
      </c>
      <c r="B1010" t="s">
        <v>43</v>
      </c>
      <c r="C1010" t="s">
        <v>1062</v>
      </c>
      <c r="E1010" t="s">
        <v>1062</v>
      </c>
      <c r="G1010">
        <v>2.027546296296296E-3</v>
      </c>
      <c r="H1010" t="b">
        <v>1</v>
      </c>
      <c r="I1010" t="e">
        <f>G1011&lt;HLOOKUP(B1011,#REF!,IF('Time Sheet'!H1011,3,2),FALSE)</f>
        <v>#REF!</v>
      </c>
    </row>
    <row r="1011" spans="1:9" x14ac:dyDescent="0.25">
      <c r="A1011" t="s">
        <v>1038</v>
      </c>
      <c r="B1011" t="s">
        <v>100</v>
      </c>
      <c r="C1011" t="s">
        <v>588</v>
      </c>
      <c r="E1011" t="s">
        <v>588</v>
      </c>
      <c r="G1011">
        <v>3.3287037037037042E-4</v>
      </c>
      <c r="H1011" t="b">
        <v>1</v>
      </c>
      <c r="I1011" t="e">
        <f>G1012&lt;HLOOKUP(B1012,#REF!,IF('Time Sheet'!H1012,3,2),FALSE)</f>
        <v>#REF!</v>
      </c>
    </row>
    <row r="1012" spans="1:9" x14ac:dyDescent="0.25">
      <c r="A1012" t="s">
        <v>1038</v>
      </c>
      <c r="B1012" t="s">
        <v>45</v>
      </c>
      <c r="C1012" t="s">
        <v>1063</v>
      </c>
      <c r="E1012" t="s">
        <v>1063</v>
      </c>
      <c r="G1012">
        <v>3.2523148148148152E-4</v>
      </c>
      <c r="H1012" t="b">
        <v>1</v>
      </c>
      <c r="I1012" t="e">
        <f>G1013&lt;HLOOKUP(B1013,#REF!,IF('Time Sheet'!H1013,3,2),FALSE)</f>
        <v>#REF!</v>
      </c>
    </row>
    <row r="1013" spans="1:9" x14ac:dyDescent="0.25">
      <c r="A1013" t="s">
        <v>1038</v>
      </c>
      <c r="B1013" t="s">
        <v>47</v>
      </c>
      <c r="C1013" t="s">
        <v>1064</v>
      </c>
      <c r="E1013" t="s">
        <v>1064</v>
      </c>
      <c r="G1013">
        <v>3.6215277777777781E-4</v>
      </c>
      <c r="H1013" t="b">
        <v>1</v>
      </c>
      <c r="I1013" t="e">
        <f>G1014&lt;HLOOKUP(B1014,#REF!,IF('Time Sheet'!H1014,3,2),FALSE)</f>
        <v>#REF!</v>
      </c>
    </row>
    <row r="1014" spans="1:9" x14ac:dyDescent="0.25">
      <c r="A1014" t="s">
        <v>1038</v>
      </c>
      <c r="B1014" t="s">
        <v>49</v>
      </c>
      <c r="C1014" t="s">
        <v>1065</v>
      </c>
      <c r="E1014" t="s">
        <v>1065</v>
      </c>
      <c r="G1014">
        <v>7.0625000000000006E-4</v>
      </c>
      <c r="H1014" t="b">
        <v>1</v>
      </c>
      <c r="I1014" t="e">
        <f>G1015&lt;HLOOKUP(B1015,#REF!,IF('Time Sheet'!H1015,3,2),FALSE)</f>
        <v>#REF!</v>
      </c>
    </row>
    <row r="1015" spans="1:9" x14ac:dyDescent="0.25">
      <c r="A1015" t="s">
        <v>1038</v>
      </c>
      <c r="B1015" t="s">
        <v>51</v>
      </c>
      <c r="C1015" t="s">
        <v>1066</v>
      </c>
      <c r="E1015" t="s">
        <v>1066</v>
      </c>
      <c r="G1015">
        <v>7.9756944444444439E-4</v>
      </c>
      <c r="H1015" t="b">
        <v>1</v>
      </c>
      <c r="I1015" t="e">
        <f>G1016&lt;HLOOKUP(B1016,#REF!,IF('Time Sheet'!H1016,3,2),FALSE)</f>
        <v>#REF!</v>
      </c>
    </row>
    <row r="1016" spans="1:9" x14ac:dyDescent="0.25">
      <c r="A1016" t="s">
        <v>1038</v>
      </c>
      <c r="B1016" t="s">
        <v>53</v>
      </c>
      <c r="C1016" t="s">
        <v>1067</v>
      </c>
      <c r="E1016" t="s">
        <v>1067</v>
      </c>
      <c r="G1016">
        <v>1.625810185185185E-3</v>
      </c>
      <c r="H1016" t="b">
        <v>1</v>
      </c>
      <c r="I1016" t="e">
        <f>G1017&lt;HLOOKUP(B1017,#REF!,IF('Time Sheet'!H1017,3,2),FALSE)</f>
        <v>#REF!</v>
      </c>
    </row>
    <row r="1017" spans="1:9" x14ac:dyDescent="0.25">
      <c r="A1017" t="s">
        <v>1038</v>
      </c>
      <c r="B1017" t="s">
        <v>55</v>
      </c>
      <c r="C1017" t="s">
        <v>1068</v>
      </c>
      <c r="E1017" t="s">
        <v>1068</v>
      </c>
      <c r="G1017">
        <v>1.96412037037037E-3</v>
      </c>
      <c r="H1017" t="b">
        <v>1</v>
      </c>
      <c r="I1017" t="e">
        <f>G1018&lt;HLOOKUP(B1018,#REF!,IF('Time Sheet'!H1018,3,2),FALSE)</f>
        <v>#REF!</v>
      </c>
    </row>
    <row r="1018" spans="1:9" x14ac:dyDescent="0.25">
      <c r="A1018" t="s">
        <v>1038</v>
      </c>
      <c r="B1018" t="s">
        <v>57</v>
      </c>
      <c r="C1018" t="s">
        <v>1069</v>
      </c>
      <c r="E1018" t="s">
        <v>1069</v>
      </c>
      <c r="G1018">
        <v>7.2199074074074082E-4</v>
      </c>
      <c r="H1018" t="b">
        <v>1</v>
      </c>
      <c r="I1018" t="e">
        <f>G1019&lt;HLOOKUP(B1019,#REF!,IF('Time Sheet'!H1019,3,2),FALSE)</f>
        <v>#REF!</v>
      </c>
    </row>
    <row r="1019" spans="1:9" x14ac:dyDescent="0.25">
      <c r="A1019" t="s">
        <v>1038</v>
      </c>
      <c r="B1019" t="s">
        <v>59</v>
      </c>
      <c r="C1019" t="s">
        <v>1070</v>
      </c>
      <c r="E1019" t="s">
        <v>1070</v>
      </c>
      <c r="G1019">
        <v>1.577430555555555E-3</v>
      </c>
      <c r="H1019" t="b">
        <v>1</v>
      </c>
      <c r="I1019" t="e">
        <f>G1020&lt;HLOOKUP(B1020,#REF!,IF('Time Sheet'!H1020,3,2),FALSE)</f>
        <v>#REF!</v>
      </c>
    </row>
    <row r="1020" spans="1:9" x14ac:dyDescent="0.25">
      <c r="A1020" t="s">
        <v>1038</v>
      </c>
      <c r="B1020" t="s">
        <v>61</v>
      </c>
      <c r="C1020" t="s">
        <v>1071</v>
      </c>
      <c r="E1020" t="s">
        <v>1071</v>
      </c>
      <c r="G1020">
        <v>1.761458333333333E-3</v>
      </c>
      <c r="H1020" t="b">
        <v>1</v>
      </c>
      <c r="I1020" t="e">
        <f>G1021&lt;HLOOKUP(B1021,#REF!,IF('Time Sheet'!H1021,3,2),FALSE)</f>
        <v>#REF!</v>
      </c>
    </row>
    <row r="1021" spans="1:9" x14ac:dyDescent="0.25">
      <c r="A1021" t="s">
        <v>1038</v>
      </c>
      <c r="B1021" t="s">
        <v>63</v>
      </c>
      <c r="C1021" t="s">
        <v>1072</v>
      </c>
      <c r="E1021" t="s">
        <v>1072</v>
      </c>
      <c r="G1021">
        <v>3.2021990740740739E-3</v>
      </c>
      <c r="H1021" t="b">
        <v>1</v>
      </c>
      <c r="I1021" t="e">
        <f>G1022&lt;HLOOKUP(B1022,#REF!,IF('Time Sheet'!H1022,3,2),FALSE)</f>
        <v>#REF!</v>
      </c>
    </row>
    <row r="1022" spans="1:9" x14ac:dyDescent="0.25">
      <c r="A1022" t="s">
        <v>1038</v>
      </c>
      <c r="B1022" t="s">
        <v>65</v>
      </c>
      <c r="C1022" t="s">
        <v>1073</v>
      </c>
      <c r="E1022" t="s">
        <v>1073</v>
      </c>
      <c r="G1022">
        <v>3.6981481481481479E-3</v>
      </c>
      <c r="H1022" t="b">
        <v>1</v>
      </c>
      <c r="I1022" t="e">
        <f>G1023&lt;HLOOKUP(B1023,#REF!,IF('Time Sheet'!H1023,3,2),FALSE)</f>
        <v>#REF!</v>
      </c>
    </row>
    <row r="1023" spans="1:9" x14ac:dyDescent="0.25">
      <c r="A1023" t="s">
        <v>1074</v>
      </c>
      <c r="B1023" t="s">
        <v>1</v>
      </c>
      <c r="C1023" t="s">
        <v>1075</v>
      </c>
      <c r="E1023" t="s">
        <v>1075</v>
      </c>
      <c r="G1023">
        <v>2.7615740740740742E-4</v>
      </c>
      <c r="H1023" t="b">
        <v>1</v>
      </c>
      <c r="I1023" t="e">
        <f>G1024&lt;HLOOKUP(B1024,#REF!,IF('Time Sheet'!H1024,3,2),FALSE)</f>
        <v>#REF!</v>
      </c>
    </row>
    <row r="1024" spans="1:9" x14ac:dyDescent="0.25">
      <c r="A1024" t="s">
        <v>1074</v>
      </c>
      <c r="B1024" t="s">
        <v>3</v>
      </c>
      <c r="C1024" t="s">
        <v>303</v>
      </c>
      <c r="E1024" t="s">
        <v>303</v>
      </c>
      <c r="G1024">
        <v>3.1319444444444439E-4</v>
      </c>
      <c r="H1024" t="b">
        <v>1</v>
      </c>
      <c r="I1024" t="e">
        <f>G1025&lt;HLOOKUP(B1025,#REF!,IF('Time Sheet'!H1025,3,2),FALSE)</f>
        <v>#REF!</v>
      </c>
    </row>
    <row r="1025" spans="1:9" x14ac:dyDescent="0.25">
      <c r="A1025" t="s">
        <v>1074</v>
      </c>
      <c r="B1025" t="s">
        <v>5</v>
      </c>
      <c r="C1025" t="s">
        <v>1076</v>
      </c>
      <c r="E1025" t="s">
        <v>1076</v>
      </c>
      <c r="G1025">
        <v>5.9872685185185181E-4</v>
      </c>
      <c r="H1025" t="b">
        <v>1</v>
      </c>
      <c r="I1025" t="e">
        <f>G1026&lt;HLOOKUP(B1026,#REF!,IF('Time Sheet'!H1026,3,2),FALSE)</f>
        <v>#REF!</v>
      </c>
    </row>
    <row r="1026" spans="1:9" x14ac:dyDescent="0.25">
      <c r="A1026" t="s">
        <v>1074</v>
      </c>
      <c r="B1026" t="s">
        <v>7</v>
      </c>
      <c r="C1026" t="s">
        <v>1077</v>
      </c>
      <c r="E1026" t="s">
        <v>1077</v>
      </c>
      <c r="G1026">
        <v>6.6840277777777775E-4</v>
      </c>
      <c r="H1026" t="b">
        <v>1</v>
      </c>
      <c r="I1026" t="e">
        <f>G1027&lt;HLOOKUP(B1027,#REF!,IF('Time Sheet'!H1027,3,2),FALSE)</f>
        <v>#REF!</v>
      </c>
    </row>
    <row r="1027" spans="1:9" x14ac:dyDescent="0.25">
      <c r="A1027" t="s">
        <v>1074</v>
      </c>
      <c r="B1027" t="s">
        <v>9</v>
      </c>
      <c r="C1027" t="s">
        <v>1078</v>
      </c>
      <c r="E1027" t="s">
        <v>1078</v>
      </c>
      <c r="G1027">
        <v>1.323842592592593E-3</v>
      </c>
      <c r="H1027" t="b">
        <v>1</v>
      </c>
      <c r="I1027" t="e">
        <f>G1028&lt;HLOOKUP(B1028,#REF!,IF('Time Sheet'!H1028,3,2),FALSE)</f>
        <v>#REF!</v>
      </c>
    </row>
    <row r="1028" spans="1:9" x14ac:dyDescent="0.25">
      <c r="A1028" t="s">
        <v>1074</v>
      </c>
      <c r="B1028" t="s">
        <v>11</v>
      </c>
      <c r="C1028" t="s">
        <v>1079</v>
      </c>
      <c r="E1028" t="s">
        <v>1079</v>
      </c>
      <c r="G1028">
        <v>1.5277777777777781E-3</v>
      </c>
      <c r="H1028" t="b">
        <v>1</v>
      </c>
      <c r="I1028" t="e">
        <f>G1029&lt;HLOOKUP(B1029,#REF!,IF('Time Sheet'!H1029,3,2),FALSE)</f>
        <v>#REF!</v>
      </c>
    </row>
    <row r="1029" spans="1:9" x14ac:dyDescent="0.25">
      <c r="A1029" t="s">
        <v>1074</v>
      </c>
      <c r="B1029" t="s">
        <v>13</v>
      </c>
      <c r="C1029" t="s">
        <v>1080</v>
      </c>
      <c r="E1029" t="s">
        <v>1080</v>
      </c>
      <c r="G1029">
        <v>3.3688657407407408E-3</v>
      </c>
      <c r="H1029" t="b">
        <v>1</v>
      </c>
      <c r="I1029" t="e">
        <f>G1030&lt;HLOOKUP(B1030,#REF!,IF('Time Sheet'!H1030,3,2),FALSE)</f>
        <v>#REF!</v>
      </c>
    </row>
    <row r="1030" spans="1:9" x14ac:dyDescent="0.25">
      <c r="A1030" t="s">
        <v>1074</v>
      </c>
      <c r="B1030" t="s">
        <v>15</v>
      </c>
      <c r="C1030" t="s">
        <v>1081</v>
      </c>
      <c r="E1030" t="s">
        <v>1081</v>
      </c>
      <c r="G1030">
        <v>3.7730324074074081E-3</v>
      </c>
      <c r="H1030" t="b">
        <v>1</v>
      </c>
      <c r="I1030" t="e">
        <f>G1031&lt;HLOOKUP(B1031,#REF!,IF('Time Sheet'!H1031,3,2),FALSE)</f>
        <v>#REF!</v>
      </c>
    </row>
    <row r="1031" spans="1:9" x14ac:dyDescent="0.25">
      <c r="A1031" t="s">
        <v>1074</v>
      </c>
      <c r="B1031" t="s">
        <v>17</v>
      </c>
      <c r="C1031" t="s">
        <v>1082</v>
      </c>
      <c r="E1031" t="s">
        <v>1082</v>
      </c>
      <c r="G1031">
        <v>7.9763888888888888E-3</v>
      </c>
      <c r="H1031" t="b">
        <v>1</v>
      </c>
      <c r="I1031" t="e">
        <f>G1032&lt;HLOOKUP(B1032,#REF!,IF('Time Sheet'!H1032,3,2),FALSE)</f>
        <v>#REF!</v>
      </c>
    </row>
    <row r="1032" spans="1:9" x14ac:dyDescent="0.25">
      <c r="A1032" t="s">
        <v>1074</v>
      </c>
      <c r="B1032" t="s">
        <v>81</v>
      </c>
      <c r="C1032" t="s">
        <v>1083</v>
      </c>
      <c r="E1032" t="s">
        <v>1083</v>
      </c>
      <c r="G1032">
        <v>1.4649421296296299E-2</v>
      </c>
      <c r="H1032" t="b">
        <v>1</v>
      </c>
      <c r="I1032" t="e">
        <f>G1033&lt;HLOOKUP(B1033,#REF!,IF('Time Sheet'!H1033,3,2),FALSE)</f>
        <v>#REF!</v>
      </c>
    </row>
    <row r="1033" spans="1:9" x14ac:dyDescent="0.25">
      <c r="A1033" t="s">
        <v>1074</v>
      </c>
      <c r="B1033" t="s">
        <v>19</v>
      </c>
      <c r="C1033" t="s">
        <v>1084</v>
      </c>
      <c r="E1033" t="s">
        <v>1084</v>
      </c>
      <c r="G1033">
        <v>1.473773148148148E-2</v>
      </c>
      <c r="H1033" t="b">
        <v>1</v>
      </c>
      <c r="I1033" t="e">
        <f>G1034&lt;HLOOKUP(B1034,#REF!,IF('Time Sheet'!H1034,3,2),FALSE)</f>
        <v>#REF!</v>
      </c>
    </row>
    <row r="1034" spans="1:9" x14ac:dyDescent="0.25">
      <c r="A1034" t="s">
        <v>1074</v>
      </c>
      <c r="B1034" t="s">
        <v>21</v>
      </c>
      <c r="C1034" t="s">
        <v>1085</v>
      </c>
      <c r="E1034" t="s">
        <v>1085</v>
      </c>
      <c r="G1034">
        <v>3.5601851851851848E-4</v>
      </c>
      <c r="H1034" t="b">
        <v>1</v>
      </c>
      <c r="I1034" t="e">
        <f>G1035&lt;HLOOKUP(B1035,#REF!,IF('Time Sheet'!H1035,3,2),FALSE)</f>
        <v>#REF!</v>
      </c>
    </row>
    <row r="1035" spans="1:9" x14ac:dyDescent="0.25">
      <c r="A1035" t="s">
        <v>1074</v>
      </c>
      <c r="B1035" t="s">
        <v>23</v>
      </c>
      <c r="C1035" t="s">
        <v>1086</v>
      </c>
      <c r="E1035" t="s">
        <v>1086</v>
      </c>
      <c r="G1035">
        <v>4.159722222222222E-4</v>
      </c>
      <c r="H1035" t="b">
        <v>1</v>
      </c>
      <c r="I1035" t="e">
        <f>G1036&lt;HLOOKUP(B1036,#REF!,IF('Time Sheet'!H1036,3,2),FALSE)</f>
        <v>#REF!</v>
      </c>
    </row>
    <row r="1036" spans="1:9" x14ac:dyDescent="0.25">
      <c r="A1036" t="s">
        <v>1074</v>
      </c>
      <c r="B1036" t="s">
        <v>25</v>
      </c>
      <c r="C1036" t="s">
        <v>1087</v>
      </c>
      <c r="E1036" t="s">
        <v>1087</v>
      </c>
      <c r="G1036">
        <v>7.2604166666666661E-4</v>
      </c>
      <c r="H1036" t="b">
        <v>1</v>
      </c>
      <c r="I1036" t="e">
        <f>G1037&lt;HLOOKUP(B1037,#REF!,IF('Time Sheet'!H1037,3,2),FALSE)</f>
        <v>#REF!</v>
      </c>
    </row>
    <row r="1037" spans="1:9" x14ac:dyDescent="0.25">
      <c r="A1037" t="s">
        <v>1074</v>
      </c>
      <c r="B1037" t="s">
        <v>27</v>
      </c>
      <c r="C1037" t="s">
        <v>1088</v>
      </c>
      <c r="E1037" t="s">
        <v>1088</v>
      </c>
      <c r="G1037">
        <v>8.3877314814814817E-4</v>
      </c>
      <c r="H1037" t="b">
        <v>1</v>
      </c>
      <c r="I1037" t="e">
        <f>G1038&lt;HLOOKUP(B1038,#REF!,IF('Time Sheet'!H1038,3,2),FALSE)</f>
        <v>#REF!</v>
      </c>
    </row>
    <row r="1038" spans="1:9" x14ac:dyDescent="0.25">
      <c r="A1038" t="s">
        <v>1074</v>
      </c>
      <c r="B1038" t="s">
        <v>29</v>
      </c>
      <c r="C1038" t="s">
        <v>1089</v>
      </c>
      <c r="E1038" t="s">
        <v>1089</v>
      </c>
      <c r="G1038">
        <v>1.5799768518518519E-3</v>
      </c>
      <c r="H1038" t="b">
        <v>1</v>
      </c>
      <c r="I1038" t="e">
        <f>G1039&lt;HLOOKUP(B1039,#REF!,IF('Time Sheet'!H1039,3,2),FALSE)</f>
        <v>#REF!</v>
      </c>
    </row>
    <row r="1039" spans="1:9" x14ac:dyDescent="0.25">
      <c r="A1039" t="s">
        <v>1074</v>
      </c>
      <c r="B1039" t="s">
        <v>31</v>
      </c>
      <c r="C1039" t="s">
        <v>1090</v>
      </c>
      <c r="E1039" t="s">
        <v>1090</v>
      </c>
      <c r="G1039">
        <v>1.8394675925925931E-3</v>
      </c>
      <c r="H1039" t="b">
        <v>1</v>
      </c>
      <c r="I1039" t="e">
        <f>G1040&lt;HLOOKUP(B1040,#REF!,IF('Time Sheet'!H1040,3,2),FALSE)</f>
        <v>#REF!</v>
      </c>
    </row>
    <row r="1040" spans="1:9" x14ac:dyDescent="0.25">
      <c r="A1040" t="s">
        <v>1074</v>
      </c>
      <c r="B1040" t="s">
        <v>33</v>
      </c>
      <c r="C1040" t="s">
        <v>1091</v>
      </c>
      <c r="E1040" t="s">
        <v>1091</v>
      </c>
      <c r="G1040">
        <v>3.6238425925925918E-4</v>
      </c>
      <c r="H1040" t="b">
        <v>1</v>
      </c>
      <c r="I1040" t="e">
        <f>G1041&lt;HLOOKUP(B1041,#REF!,IF('Time Sheet'!H1041,3,2),FALSE)</f>
        <v>#REF!</v>
      </c>
    </row>
    <row r="1041" spans="1:9" x14ac:dyDescent="0.25">
      <c r="A1041" t="s">
        <v>1074</v>
      </c>
      <c r="B1041" t="s">
        <v>35</v>
      </c>
      <c r="C1041" t="s">
        <v>1092</v>
      </c>
      <c r="E1041" t="s">
        <v>1092</v>
      </c>
      <c r="G1041">
        <v>4.2928240740740752E-4</v>
      </c>
      <c r="H1041" t="b">
        <v>1</v>
      </c>
      <c r="I1041" t="e">
        <f>G1042&lt;HLOOKUP(B1042,#REF!,IF('Time Sheet'!H1042,3,2),FALSE)</f>
        <v>#REF!</v>
      </c>
    </row>
    <row r="1042" spans="1:9" x14ac:dyDescent="0.25">
      <c r="A1042" t="s">
        <v>1074</v>
      </c>
      <c r="B1042" t="s">
        <v>37</v>
      </c>
      <c r="C1042" t="s">
        <v>1093</v>
      </c>
      <c r="E1042" t="s">
        <v>1093</v>
      </c>
      <c r="G1042">
        <v>7.9085648148148147E-4</v>
      </c>
      <c r="H1042" t="b">
        <v>1</v>
      </c>
      <c r="I1042" t="e">
        <f>G1043&lt;HLOOKUP(B1043,#REF!,IF('Time Sheet'!H1043,3,2),FALSE)</f>
        <v>#REF!</v>
      </c>
    </row>
    <row r="1043" spans="1:9" x14ac:dyDescent="0.25">
      <c r="A1043" t="s">
        <v>1074</v>
      </c>
      <c r="B1043" t="s">
        <v>39</v>
      </c>
      <c r="C1043" t="s">
        <v>1094</v>
      </c>
      <c r="E1043" t="s">
        <v>1094</v>
      </c>
      <c r="G1043">
        <v>9.1273148148148149E-4</v>
      </c>
      <c r="H1043" t="b">
        <v>1</v>
      </c>
      <c r="I1043" t="e">
        <f>G1044&lt;HLOOKUP(B1044,#REF!,IF('Time Sheet'!H1044,3,2),FALSE)</f>
        <v>#REF!</v>
      </c>
    </row>
    <row r="1044" spans="1:9" x14ac:dyDescent="0.25">
      <c r="A1044" t="s">
        <v>1074</v>
      </c>
      <c r="B1044" t="s">
        <v>41</v>
      </c>
      <c r="C1044" t="s">
        <v>1095</v>
      </c>
      <c r="E1044" t="s">
        <v>1095</v>
      </c>
      <c r="G1044">
        <v>1.699652777777778E-3</v>
      </c>
      <c r="H1044" t="b">
        <v>1</v>
      </c>
      <c r="I1044" t="e">
        <f>G1045&lt;HLOOKUP(B1045,#REF!,IF('Time Sheet'!H1045,3,2),FALSE)</f>
        <v>#REF!</v>
      </c>
    </row>
    <row r="1045" spans="1:9" x14ac:dyDescent="0.25">
      <c r="A1045" t="s">
        <v>1074</v>
      </c>
      <c r="B1045" t="s">
        <v>43</v>
      </c>
      <c r="C1045" t="s">
        <v>1096</v>
      </c>
      <c r="E1045" t="s">
        <v>1096</v>
      </c>
      <c r="G1045">
        <v>1.9966435185185178E-3</v>
      </c>
      <c r="H1045" t="b">
        <v>1</v>
      </c>
      <c r="I1045" t="e">
        <f>G1046&lt;HLOOKUP(B1046,#REF!,IF('Time Sheet'!H1046,3,2),FALSE)</f>
        <v>#REF!</v>
      </c>
    </row>
    <row r="1046" spans="1:9" x14ac:dyDescent="0.25">
      <c r="A1046" t="s">
        <v>1074</v>
      </c>
      <c r="B1046" t="s">
        <v>45</v>
      </c>
      <c r="C1046" t="s">
        <v>1097</v>
      </c>
      <c r="E1046" t="s">
        <v>1097</v>
      </c>
      <c r="G1046">
        <v>3.2418981481481491E-4</v>
      </c>
      <c r="H1046" t="b">
        <v>1</v>
      </c>
      <c r="I1046" t="e">
        <f>G1047&lt;HLOOKUP(B1047,#REF!,IF('Time Sheet'!H1047,3,2),FALSE)</f>
        <v>#REF!</v>
      </c>
    </row>
    <row r="1047" spans="1:9" x14ac:dyDescent="0.25">
      <c r="A1047" t="s">
        <v>1074</v>
      </c>
      <c r="B1047" t="s">
        <v>47</v>
      </c>
      <c r="C1047" t="s">
        <v>1098</v>
      </c>
      <c r="E1047" t="s">
        <v>1098</v>
      </c>
      <c r="G1047">
        <v>3.634259259259259E-4</v>
      </c>
      <c r="H1047" t="b">
        <v>1</v>
      </c>
      <c r="I1047" t="e">
        <f>G1048&lt;HLOOKUP(B1048,#REF!,IF('Time Sheet'!H1048,3,2),FALSE)</f>
        <v>#REF!</v>
      </c>
    </row>
    <row r="1048" spans="1:9" x14ac:dyDescent="0.25">
      <c r="A1048" t="s">
        <v>1074</v>
      </c>
      <c r="B1048" t="s">
        <v>49</v>
      </c>
      <c r="C1048" t="s">
        <v>1099</v>
      </c>
      <c r="E1048" t="s">
        <v>1099</v>
      </c>
      <c r="G1048">
        <v>6.8101851851851852E-4</v>
      </c>
      <c r="H1048" t="b">
        <v>1</v>
      </c>
      <c r="I1048" t="e">
        <f>G1049&lt;HLOOKUP(B1049,#REF!,IF('Time Sheet'!H1049,3,2),FALSE)</f>
        <v>#REF!</v>
      </c>
    </row>
    <row r="1049" spans="1:9" x14ac:dyDescent="0.25">
      <c r="A1049" t="s">
        <v>1074</v>
      </c>
      <c r="B1049" t="s">
        <v>51</v>
      </c>
      <c r="C1049" t="s">
        <v>1100</v>
      </c>
      <c r="E1049" t="s">
        <v>1100</v>
      </c>
      <c r="G1049">
        <v>7.7569444444444441E-4</v>
      </c>
      <c r="H1049" t="b">
        <v>1</v>
      </c>
      <c r="I1049" t="e">
        <f>G1050&lt;HLOOKUP(B1050,#REF!,IF('Time Sheet'!H1050,3,2),FALSE)</f>
        <v>#REF!</v>
      </c>
    </row>
    <row r="1050" spans="1:9" x14ac:dyDescent="0.25">
      <c r="A1050" t="s">
        <v>1074</v>
      </c>
      <c r="B1050" t="s">
        <v>53</v>
      </c>
      <c r="C1050" t="s">
        <v>1101</v>
      </c>
      <c r="E1050" t="s">
        <v>1101</v>
      </c>
      <c r="G1050">
        <v>1.511574074074074E-3</v>
      </c>
      <c r="H1050" t="b">
        <v>1</v>
      </c>
      <c r="I1050" t="e">
        <f>G1051&lt;HLOOKUP(B1051,#REF!,IF('Time Sheet'!H1051,3,2),FALSE)</f>
        <v>#REF!</v>
      </c>
    </row>
    <row r="1051" spans="1:9" x14ac:dyDescent="0.25">
      <c r="A1051" t="s">
        <v>1074</v>
      </c>
      <c r="B1051" t="s">
        <v>55</v>
      </c>
      <c r="C1051" t="s">
        <v>1102</v>
      </c>
      <c r="E1051" t="s">
        <v>1102</v>
      </c>
      <c r="G1051">
        <v>1.6302083333333329E-3</v>
      </c>
      <c r="H1051" t="b">
        <v>1</v>
      </c>
      <c r="I1051" t="e">
        <f>G1052&lt;HLOOKUP(B1052,#REF!,IF('Time Sheet'!H1052,3,2),FALSE)</f>
        <v>#REF!</v>
      </c>
    </row>
    <row r="1052" spans="1:9" x14ac:dyDescent="0.25">
      <c r="A1052" t="s">
        <v>1074</v>
      </c>
      <c r="B1052" t="s">
        <v>57</v>
      </c>
      <c r="C1052" t="s">
        <v>1103</v>
      </c>
      <c r="E1052" t="s">
        <v>1103</v>
      </c>
      <c r="G1052">
        <v>7.4212962962962969E-4</v>
      </c>
      <c r="H1052" t="b">
        <v>1</v>
      </c>
      <c r="I1052" t="e">
        <f>G1053&lt;HLOOKUP(B1053,#REF!,IF('Time Sheet'!H1053,3,2),FALSE)</f>
        <v>#REF!</v>
      </c>
    </row>
    <row r="1053" spans="1:9" x14ac:dyDescent="0.25">
      <c r="A1053" t="s">
        <v>1074</v>
      </c>
      <c r="B1053" t="s">
        <v>59</v>
      </c>
      <c r="C1053" t="s">
        <v>1104</v>
      </c>
      <c r="E1053" t="s">
        <v>1104</v>
      </c>
      <c r="G1053">
        <v>1.4988425925925931E-3</v>
      </c>
      <c r="H1053" t="b">
        <v>1</v>
      </c>
      <c r="I1053" t="e">
        <f>G1054&lt;HLOOKUP(B1054,#REF!,IF('Time Sheet'!H1054,3,2),FALSE)</f>
        <v>#REF!</v>
      </c>
    </row>
    <row r="1054" spans="1:9" x14ac:dyDescent="0.25">
      <c r="A1054" t="s">
        <v>1074</v>
      </c>
      <c r="B1054" t="s">
        <v>61</v>
      </c>
      <c r="C1054" t="s">
        <v>1105</v>
      </c>
      <c r="E1054" t="s">
        <v>1105</v>
      </c>
      <c r="G1054">
        <v>1.737152777777778E-3</v>
      </c>
      <c r="H1054" t="b">
        <v>1</v>
      </c>
      <c r="I1054" t="e">
        <f>G1055&lt;HLOOKUP(B1055,#REF!,IF('Time Sheet'!H1055,3,2),FALSE)</f>
        <v>#REF!</v>
      </c>
    </row>
    <row r="1055" spans="1:9" x14ac:dyDescent="0.25">
      <c r="A1055" t="s">
        <v>1074</v>
      </c>
      <c r="B1055" t="s">
        <v>63</v>
      </c>
      <c r="C1055" t="s">
        <v>1106</v>
      </c>
      <c r="E1055" t="s">
        <v>1106</v>
      </c>
      <c r="G1055">
        <v>3.1969907407407411E-3</v>
      </c>
      <c r="H1055" t="b">
        <v>1</v>
      </c>
      <c r="I1055" t="e">
        <f>G1056&lt;HLOOKUP(B1056,#REF!,IF('Time Sheet'!H1056,3,2),FALSE)</f>
        <v>#REF!</v>
      </c>
    </row>
    <row r="1056" spans="1:9" x14ac:dyDescent="0.25">
      <c r="A1056" t="s">
        <v>1074</v>
      </c>
      <c r="B1056" t="s">
        <v>65</v>
      </c>
      <c r="C1056" t="s">
        <v>1107</v>
      </c>
      <c r="E1056" t="s">
        <v>1107</v>
      </c>
      <c r="G1056">
        <v>3.779861111111111E-3</v>
      </c>
      <c r="H1056" t="b">
        <v>1</v>
      </c>
      <c r="I1056" t="e">
        <f>G1057&lt;HLOOKUP(B1057,#REF!,IF('Time Sheet'!H1057,3,2),FALSE)</f>
        <v>#REF!</v>
      </c>
    </row>
    <row r="1057" spans="1:9" x14ac:dyDescent="0.25">
      <c r="A1057" t="s">
        <v>1108</v>
      </c>
      <c r="B1057" t="s">
        <v>68</v>
      </c>
      <c r="C1057" t="s">
        <v>1109</v>
      </c>
      <c r="E1057" t="s">
        <v>1109</v>
      </c>
      <c r="G1057">
        <v>2.3414351851851851E-4</v>
      </c>
      <c r="H1057" t="b">
        <v>1</v>
      </c>
      <c r="I1057" t="e">
        <f>G1058&lt;HLOOKUP(B1058,#REF!,IF('Time Sheet'!H1058,3,2),FALSE)</f>
        <v>#REF!</v>
      </c>
    </row>
    <row r="1058" spans="1:9" x14ac:dyDescent="0.25">
      <c r="A1058" t="s">
        <v>1108</v>
      </c>
      <c r="B1058" t="s">
        <v>1</v>
      </c>
      <c r="C1058" t="s">
        <v>472</v>
      </c>
      <c r="E1058" t="s">
        <v>472</v>
      </c>
      <c r="G1058">
        <v>3.1180555555555562E-4</v>
      </c>
      <c r="H1058" t="b">
        <v>1</v>
      </c>
      <c r="I1058" t="e">
        <f>G1059&lt;HLOOKUP(B1059,#REF!,IF('Time Sheet'!H1059,3,2),FALSE)</f>
        <v>#REF!</v>
      </c>
    </row>
    <row r="1059" spans="1:9" x14ac:dyDescent="0.25">
      <c r="A1059" t="s">
        <v>1108</v>
      </c>
      <c r="B1059" t="s">
        <v>3</v>
      </c>
      <c r="C1059" t="s">
        <v>1110</v>
      </c>
      <c r="E1059" t="s">
        <v>1110</v>
      </c>
      <c r="G1059">
        <v>3.394675925925926E-4</v>
      </c>
      <c r="H1059" t="b">
        <v>1</v>
      </c>
      <c r="I1059" t="e">
        <f>G1060&lt;HLOOKUP(B1060,#REF!,IF('Time Sheet'!H1060,3,2),FALSE)</f>
        <v>#REF!</v>
      </c>
    </row>
    <row r="1060" spans="1:9" x14ac:dyDescent="0.25">
      <c r="A1060" t="s">
        <v>1108</v>
      </c>
      <c r="B1060" t="s">
        <v>5</v>
      </c>
      <c r="C1060" t="s">
        <v>1111</v>
      </c>
      <c r="E1060" t="s">
        <v>1111</v>
      </c>
      <c r="G1060">
        <v>6.5868055555555547E-4</v>
      </c>
      <c r="H1060" t="b">
        <v>1</v>
      </c>
      <c r="I1060" t="e">
        <f>G1061&lt;HLOOKUP(B1061,#REF!,IF('Time Sheet'!H1061,3,2),FALSE)</f>
        <v>#REF!</v>
      </c>
    </row>
    <row r="1061" spans="1:9" x14ac:dyDescent="0.25">
      <c r="A1061" t="s">
        <v>1108</v>
      </c>
      <c r="B1061" t="s">
        <v>7</v>
      </c>
      <c r="C1061" t="s">
        <v>1112</v>
      </c>
      <c r="E1061" t="s">
        <v>1112</v>
      </c>
      <c r="G1061">
        <v>7.2928240740740733E-4</v>
      </c>
      <c r="H1061" t="b">
        <v>1</v>
      </c>
      <c r="I1061" t="e">
        <f>G1062&lt;HLOOKUP(B1062,#REF!,IF('Time Sheet'!H1062,3,2),FALSE)</f>
        <v>#REF!</v>
      </c>
    </row>
    <row r="1062" spans="1:9" x14ac:dyDescent="0.25">
      <c r="A1062" t="s">
        <v>1108</v>
      </c>
      <c r="B1062" t="s">
        <v>9</v>
      </c>
      <c r="C1062" t="s">
        <v>1113</v>
      </c>
      <c r="E1062" t="s">
        <v>1113</v>
      </c>
      <c r="G1062">
        <v>1.422453703703704E-3</v>
      </c>
      <c r="H1062" t="b">
        <v>1</v>
      </c>
      <c r="I1062" t="e">
        <f>G1063&lt;HLOOKUP(B1063,#REF!,IF('Time Sheet'!H1063,3,2),FALSE)</f>
        <v>#REF!</v>
      </c>
    </row>
    <row r="1063" spans="1:9" x14ac:dyDescent="0.25">
      <c r="A1063" t="s">
        <v>1108</v>
      </c>
      <c r="B1063" t="s">
        <v>11</v>
      </c>
      <c r="C1063" t="s">
        <v>1114</v>
      </c>
      <c r="E1063" t="s">
        <v>1114</v>
      </c>
      <c r="G1063">
        <v>1.540509259259259E-3</v>
      </c>
      <c r="H1063" t="b">
        <v>1</v>
      </c>
      <c r="I1063" t="e">
        <f>G1064&lt;HLOOKUP(B1064,#REF!,IF('Time Sheet'!H1064,3,2),FALSE)</f>
        <v>#REF!</v>
      </c>
    </row>
    <row r="1064" spans="1:9" x14ac:dyDescent="0.25">
      <c r="A1064" t="s">
        <v>1108</v>
      </c>
      <c r="B1064" t="s">
        <v>13</v>
      </c>
      <c r="C1064" t="s">
        <v>1115</v>
      </c>
      <c r="E1064" t="s">
        <v>1115</v>
      </c>
      <c r="G1064">
        <v>3.2001157407407408E-3</v>
      </c>
      <c r="H1064" t="b">
        <v>1</v>
      </c>
      <c r="I1064" t="e">
        <f>G1065&lt;HLOOKUP(B1065,#REF!,IF('Time Sheet'!H1065,3,2),FALSE)</f>
        <v>#REF!</v>
      </c>
    </row>
    <row r="1065" spans="1:9" x14ac:dyDescent="0.25">
      <c r="A1065" t="s">
        <v>1108</v>
      </c>
      <c r="B1065" t="s">
        <v>15</v>
      </c>
      <c r="C1065" t="s">
        <v>1116</v>
      </c>
      <c r="E1065" t="s">
        <v>1116</v>
      </c>
      <c r="G1065">
        <v>3.7737268518518519E-3</v>
      </c>
      <c r="H1065" t="b">
        <v>1</v>
      </c>
      <c r="I1065" t="e">
        <f>G1066&lt;HLOOKUP(B1066,#REF!,IF('Time Sheet'!H1066,3,2),FALSE)</f>
        <v>#REF!</v>
      </c>
    </row>
    <row r="1066" spans="1:9" x14ac:dyDescent="0.25">
      <c r="A1066" t="s">
        <v>1108</v>
      </c>
      <c r="B1066" t="s">
        <v>78</v>
      </c>
      <c r="C1066" t="s">
        <v>1117</v>
      </c>
      <c r="E1066" t="s">
        <v>1117</v>
      </c>
      <c r="G1066">
        <v>6.7306712962962962E-3</v>
      </c>
      <c r="H1066" t="b">
        <v>1</v>
      </c>
      <c r="I1066" t="e">
        <f>G1067&lt;HLOOKUP(B1067,#REF!,IF('Time Sheet'!H1067,3,2),FALSE)</f>
        <v>#REF!</v>
      </c>
    </row>
    <row r="1067" spans="1:9" x14ac:dyDescent="0.25">
      <c r="A1067" t="s">
        <v>1108</v>
      </c>
      <c r="B1067" t="s">
        <v>17</v>
      </c>
      <c r="C1067" t="s">
        <v>1118</v>
      </c>
      <c r="E1067" t="s">
        <v>1118</v>
      </c>
      <c r="G1067">
        <v>7.7053240740740754E-3</v>
      </c>
      <c r="H1067" t="b">
        <v>1</v>
      </c>
      <c r="I1067" t="e">
        <f>G1068&lt;HLOOKUP(B1068,#REF!,IF('Time Sheet'!H1068,3,2),FALSE)</f>
        <v>#REF!</v>
      </c>
    </row>
    <row r="1068" spans="1:9" x14ac:dyDescent="0.25">
      <c r="A1068" t="s">
        <v>1108</v>
      </c>
      <c r="B1068" t="s">
        <v>81</v>
      </c>
      <c r="C1068" t="s">
        <v>1119</v>
      </c>
      <c r="E1068" t="s">
        <v>1119</v>
      </c>
      <c r="G1068">
        <v>1.27125E-2</v>
      </c>
      <c r="H1068" t="b">
        <v>1</v>
      </c>
      <c r="I1068" t="e">
        <f>G1069&lt;HLOOKUP(B1069,#REF!,IF('Time Sheet'!H1069,3,2),FALSE)</f>
        <v>#REF!</v>
      </c>
    </row>
    <row r="1069" spans="1:9" x14ac:dyDescent="0.25">
      <c r="A1069" t="s">
        <v>1108</v>
      </c>
      <c r="B1069" t="s">
        <v>19</v>
      </c>
      <c r="C1069" t="s">
        <v>1120</v>
      </c>
      <c r="E1069" t="s">
        <v>1120</v>
      </c>
      <c r="G1069">
        <v>1.286701388888889E-2</v>
      </c>
      <c r="H1069" t="b">
        <v>1</v>
      </c>
      <c r="I1069" t="e">
        <f>G1070&lt;HLOOKUP(B1070,#REF!,IF('Time Sheet'!H1070,3,2),FALSE)</f>
        <v>#REF!</v>
      </c>
    </row>
    <row r="1070" spans="1:9" x14ac:dyDescent="0.25">
      <c r="A1070" t="s">
        <v>1108</v>
      </c>
      <c r="B1070" t="s">
        <v>84</v>
      </c>
      <c r="C1070" t="s">
        <v>851</v>
      </c>
      <c r="E1070" t="s">
        <v>851</v>
      </c>
      <c r="G1070">
        <v>3.0682870370370369E-4</v>
      </c>
      <c r="H1070" t="b">
        <v>1</v>
      </c>
      <c r="I1070" t="e">
        <f>G1071&lt;HLOOKUP(B1071,#REF!,IF('Time Sheet'!H1071,3,2),FALSE)</f>
        <v>#REF!</v>
      </c>
    </row>
    <row r="1071" spans="1:9" x14ac:dyDescent="0.25">
      <c r="A1071" t="s">
        <v>1108</v>
      </c>
      <c r="B1071" t="s">
        <v>21</v>
      </c>
      <c r="C1071" t="s">
        <v>1121</v>
      </c>
      <c r="E1071" t="s">
        <v>1121</v>
      </c>
      <c r="G1071">
        <v>3.6921296296296301E-4</v>
      </c>
      <c r="H1071" t="b">
        <v>1</v>
      </c>
      <c r="I1071" t="e">
        <f>G1072&lt;HLOOKUP(B1072,#REF!,IF('Time Sheet'!H1072,3,2),FALSE)</f>
        <v>#REF!</v>
      </c>
    </row>
    <row r="1072" spans="1:9" x14ac:dyDescent="0.25">
      <c r="A1072" t="s">
        <v>1108</v>
      </c>
      <c r="B1072" t="s">
        <v>23</v>
      </c>
      <c r="C1072" t="s">
        <v>1122</v>
      </c>
      <c r="E1072" t="s">
        <v>1122</v>
      </c>
      <c r="G1072">
        <v>4.1331018518518518E-4</v>
      </c>
      <c r="H1072" t="b">
        <v>1</v>
      </c>
      <c r="I1072" t="e">
        <f>G1073&lt;HLOOKUP(B1073,#REF!,IF('Time Sheet'!H1073,3,2),FALSE)</f>
        <v>#REF!</v>
      </c>
    </row>
    <row r="1073" spans="1:9" x14ac:dyDescent="0.25">
      <c r="A1073" t="s">
        <v>1108</v>
      </c>
      <c r="B1073" t="s">
        <v>25</v>
      </c>
      <c r="C1073" t="s">
        <v>1123</v>
      </c>
      <c r="E1073" t="s">
        <v>1123</v>
      </c>
      <c r="G1073">
        <v>7.5960648148148144E-4</v>
      </c>
      <c r="H1073" t="b">
        <v>1</v>
      </c>
      <c r="I1073" t="e">
        <f>G1074&lt;HLOOKUP(B1074,#REF!,IF('Time Sheet'!H1074,3,2),FALSE)</f>
        <v>#REF!</v>
      </c>
    </row>
    <row r="1074" spans="1:9" x14ac:dyDescent="0.25">
      <c r="A1074" t="s">
        <v>1108</v>
      </c>
      <c r="B1074" t="s">
        <v>27</v>
      </c>
      <c r="C1074" t="s">
        <v>1124</v>
      </c>
      <c r="E1074" t="s">
        <v>1124</v>
      </c>
      <c r="G1074">
        <v>8.5023148148148143E-4</v>
      </c>
      <c r="H1074" t="b">
        <v>1</v>
      </c>
      <c r="I1074" t="e">
        <f>G1075&lt;HLOOKUP(B1075,#REF!,IF('Time Sheet'!H1075,3,2),FALSE)</f>
        <v>#REF!</v>
      </c>
    </row>
    <row r="1075" spans="1:9" x14ac:dyDescent="0.25">
      <c r="A1075" t="s">
        <v>1108</v>
      </c>
      <c r="B1075" t="s">
        <v>29</v>
      </c>
      <c r="C1075" t="s">
        <v>1125</v>
      </c>
      <c r="E1075" t="s">
        <v>1125</v>
      </c>
      <c r="G1075">
        <v>1.633333333333333E-3</v>
      </c>
      <c r="H1075" t="b">
        <v>1</v>
      </c>
      <c r="I1075" t="e">
        <f>G1076&lt;HLOOKUP(B1076,#REF!,IF('Time Sheet'!H1076,3,2),FALSE)</f>
        <v>#REF!</v>
      </c>
    </row>
    <row r="1076" spans="1:9" x14ac:dyDescent="0.25">
      <c r="A1076" t="s">
        <v>1108</v>
      </c>
      <c r="B1076" t="s">
        <v>31</v>
      </c>
      <c r="C1076" t="s">
        <v>1126</v>
      </c>
      <c r="E1076" t="s">
        <v>1126</v>
      </c>
      <c r="G1076">
        <v>1.8435185185185191E-3</v>
      </c>
      <c r="H1076" t="b">
        <v>1</v>
      </c>
      <c r="I1076" t="e">
        <f>G1077&lt;HLOOKUP(B1077,#REF!,IF('Time Sheet'!H1077,3,2),FALSE)</f>
        <v>#REF!</v>
      </c>
    </row>
    <row r="1077" spans="1:9" x14ac:dyDescent="0.25">
      <c r="A1077" t="s">
        <v>1108</v>
      </c>
      <c r="B1077" t="s">
        <v>33</v>
      </c>
      <c r="C1077" t="s">
        <v>1127</v>
      </c>
      <c r="E1077" t="s">
        <v>1127</v>
      </c>
      <c r="G1077">
        <v>4.0335648148148148E-4</v>
      </c>
      <c r="H1077" t="b">
        <v>1</v>
      </c>
      <c r="I1077" t="e">
        <f>G1078&lt;HLOOKUP(B1078,#REF!,IF('Time Sheet'!H1078,3,2),FALSE)</f>
        <v>#REF!</v>
      </c>
    </row>
    <row r="1078" spans="1:9" x14ac:dyDescent="0.25">
      <c r="A1078" t="s">
        <v>1108</v>
      </c>
      <c r="B1078" t="s">
        <v>35</v>
      </c>
      <c r="C1078" t="s">
        <v>1128</v>
      </c>
      <c r="E1078" t="s">
        <v>1128</v>
      </c>
      <c r="G1078">
        <v>4.585648148148148E-4</v>
      </c>
      <c r="H1078" t="b">
        <v>1</v>
      </c>
      <c r="I1078" t="e">
        <f>G1079&lt;HLOOKUP(B1079,#REF!,IF('Time Sheet'!H1079,3,2),FALSE)</f>
        <v>#REF!</v>
      </c>
    </row>
    <row r="1079" spans="1:9" x14ac:dyDescent="0.25">
      <c r="A1079" t="s">
        <v>1108</v>
      </c>
      <c r="B1079" t="s">
        <v>37</v>
      </c>
      <c r="C1079" t="s">
        <v>1129</v>
      </c>
      <c r="E1079" t="s">
        <v>1129</v>
      </c>
      <c r="G1079">
        <v>8.5069444444444439E-4</v>
      </c>
      <c r="H1079" t="b">
        <v>1</v>
      </c>
      <c r="I1079" t="e">
        <f>G1080&lt;HLOOKUP(B1080,#REF!,IF('Time Sheet'!H1080,3,2),FALSE)</f>
        <v>#REF!</v>
      </c>
    </row>
    <row r="1080" spans="1:9" x14ac:dyDescent="0.25">
      <c r="A1080" t="s">
        <v>1108</v>
      </c>
      <c r="B1080" t="s">
        <v>39</v>
      </c>
      <c r="C1080" t="s">
        <v>1130</v>
      </c>
      <c r="E1080" t="s">
        <v>1130</v>
      </c>
      <c r="G1080">
        <v>9.6400462962962965E-4</v>
      </c>
      <c r="H1080" t="b">
        <v>1</v>
      </c>
      <c r="I1080" t="e">
        <f>G1081&lt;HLOOKUP(B1081,#REF!,IF('Time Sheet'!H1081,3,2),FALSE)</f>
        <v>#REF!</v>
      </c>
    </row>
    <row r="1081" spans="1:9" x14ac:dyDescent="0.25">
      <c r="A1081" t="s">
        <v>1108</v>
      </c>
      <c r="B1081" t="s">
        <v>41</v>
      </c>
      <c r="C1081" t="s">
        <v>1131</v>
      </c>
      <c r="E1081" t="s">
        <v>1131</v>
      </c>
      <c r="G1081">
        <v>1.786689814814815E-3</v>
      </c>
      <c r="H1081" t="b">
        <v>1</v>
      </c>
      <c r="I1081" t="e">
        <f>G1082&lt;HLOOKUP(B1082,#REF!,IF('Time Sheet'!H1082,3,2),FALSE)</f>
        <v>#REF!</v>
      </c>
    </row>
    <row r="1082" spans="1:9" x14ac:dyDescent="0.25">
      <c r="A1082" t="s">
        <v>1108</v>
      </c>
      <c r="B1082" t="s">
        <v>43</v>
      </c>
      <c r="C1082" t="s">
        <v>1132</v>
      </c>
      <c r="E1082" t="s">
        <v>1132</v>
      </c>
      <c r="G1082">
        <v>2.0254629629629629E-3</v>
      </c>
      <c r="H1082" t="b">
        <v>1</v>
      </c>
      <c r="I1082" t="e">
        <f>G1083&lt;HLOOKUP(B1083,#REF!,IF('Time Sheet'!H1083,3,2),FALSE)</f>
        <v>#REF!</v>
      </c>
    </row>
    <row r="1083" spans="1:9" x14ac:dyDescent="0.25">
      <c r="A1083" t="s">
        <v>1108</v>
      </c>
      <c r="B1083" t="s">
        <v>100</v>
      </c>
      <c r="C1083" t="s">
        <v>1075</v>
      </c>
      <c r="E1083" t="s">
        <v>1075</v>
      </c>
      <c r="G1083">
        <v>2.7615740740740742E-4</v>
      </c>
      <c r="H1083" t="b">
        <v>1</v>
      </c>
      <c r="I1083" t="e">
        <f>G1084&lt;HLOOKUP(B1084,#REF!,IF('Time Sheet'!H1084,3,2),FALSE)</f>
        <v>#REF!</v>
      </c>
    </row>
    <row r="1084" spans="1:9" x14ac:dyDescent="0.25">
      <c r="A1084" t="s">
        <v>1108</v>
      </c>
      <c r="B1084" t="s">
        <v>45</v>
      </c>
      <c r="C1084" t="s">
        <v>1133</v>
      </c>
      <c r="E1084" t="s">
        <v>1133</v>
      </c>
      <c r="G1084">
        <v>3.7500000000000001E-4</v>
      </c>
      <c r="H1084" t="b">
        <v>1</v>
      </c>
      <c r="I1084" t="e">
        <f>G1085&lt;HLOOKUP(B1085,#REF!,IF('Time Sheet'!H1085,3,2),FALSE)</f>
        <v>#REF!</v>
      </c>
    </row>
    <row r="1085" spans="1:9" x14ac:dyDescent="0.25">
      <c r="A1085" t="s">
        <v>1108</v>
      </c>
      <c r="B1085" t="s">
        <v>47</v>
      </c>
      <c r="C1085" t="s">
        <v>1134</v>
      </c>
      <c r="E1085" t="s">
        <v>1134</v>
      </c>
      <c r="G1085">
        <v>4.054398148148148E-4</v>
      </c>
      <c r="H1085" t="b">
        <v>1</v>
      </c>
      <c r="I1085" t="e">
        <f>G1086&lt;HLOOKUP(B1086,#REF!,IF('Time Sheet'!H1086,3,2),FALSE)</f>
        <v>#REF!</v>
      </c>
    </row>
    <row r="1086" spans="1:9" x14ac:dyDescent="0.25">
      <c r="A1086" t="s">
        <v>1108</v>
      </c>
      <c r="B1086" t="s">
        <v>49</v>
      </c>
      <c r="C1086" t="s">
        <v>853</v>
      </c>
      <c r="E1086" t="s">
        <v>853</v>
      </c>
      <c r="G1086">
        <v>7.9444444444444441E-4</v>
      </c>
      <c r="H1086" t="b">
        <v>1</v>
      </c>
      <c r="I1086" t="e">
        <f>G1087&lt;HLOOKUP(B1087,#REF!,IF('Time Sheet'!H1087,3,2),FALSE)</f>
        <v>#REF!</v>
      </c>
    </row>
    <row r="1087" spans="1:9" x14ac:dyDescent="0.25">
      <c r="A1087" t="s">
        <v>1108</v>
      </c>
      <c r="B1087" t="s">
        <v>51</v>
      </c>
      <c r="C1087" t="s">
        <v>1135</v>
      </c>
      <c r="E1087" t="s">
        <v>1135</v>
      </c>
      <c r="G1087">
        <v>8.6643518518518515E-4</v>
      </c>
      <c r="H1087" t="b">
        <v>1</v>
      </c>
      <c r="I1087" t="e">
        <f>G1088&lt;HLOOKUP(B1088,#REF!,IF('Time Sheet'!H1088,3,2),FALSE)</f>
        <v>#REF!</v>
      </c>
    </row>
    <row r="1088" spans="1:9" x14ac:dyDescent="0.25">
      <c r="A1088" t="s">
        <v>1108</v>
      </c>
      <c r="B1088" t="s">
        <v>53</v>
      </c>
      <c r="C1088" t="s">
        <v>1136</v>
      </c>
      <c r="E1088" t="s">
        <v>1136</v>
      </c>
      <c r="G1088">
        <v>1.8269675925925921E-3</v>
      </c>
      <c r="H1088" t="b">
        <v>1</v>
      </c>
      <c r="I1088" t="e">
        <f>G1089&lt;HLOOKUP(B1089,#REF!,IF('Time Sheet'!H1089,3,2),FALSE)</f>
        <v>#REF!</v>
      </c>
    </row>
    <row r="1089" spans="1:9" x14ac:dyDescent="0.25">
      <c r="A1089" t="s">
        <v>1108</v>
      </c>
      <c r="B1089" t="s">
        <v>57</v>
      </c>
      <c r="C1089" t="s">
        <v>1137</v>
      </c>
      <c r="E1089" t="s">
        <v>1137</v>
      </c>
      <c r="G1089">
        <v>8.3206018518518514E-4</v>
      </c>
      <c r="H1089" t="b">
        <v>1</v>
      </c>
      <c r="I1089" t="e">
        <f>G1090&lt;HLOOKUP(B1090,#REF!,IF('Time Sheet'!H1090,3,2),FALSE)</f>
        <v>#REF!</v>
      </c>
    </row>
    <row r="1090" spans="1:9" x14ac:dyDescent="0.25">
      <c r="A1090" t="s">
        <v>1108</v>
      </c>
      <c r="B1090" t="s">
        <v>59</v>
      </c>
      <c r="C1090" t="s">
        <v>1138</v>
      </c>
      <c r="E1090" t="s">
        <v>1138</v>
      </c>
      <c r="G1090">
        <v>1.6462962962962961E-3</v>
      </c>
      <c r="H1090" t="b">
        <v>1</v>
      </c>
      <c r="I1090" t="e">
        <f>G1091&lt;HLOOKUP(B1091,#REF!,IF('Time Sheet'!H1091,3,2),FALSE)</f>
        <v>#REF!</v>
      </c>
    </row>
    <row r="1091" spans="1:9" x14ac:dyDescent="0.25">
      <c r="A1091" t="s">
        <v>1108</v>
      </c>
      <c r="B1091" t="s">
        <v>61</v>
      </c>
      <c r="C1091" t="s">
        <v>1139</v>
      </c>
      <c r="E1091" t="s">
        <v>1139</v>
      </c>
      <c r="G1091">
        <v>1.7994212962962959E-3</v>
      </c>
      <c r="H1091" t="b">
        <v>1</v>
      </c>
      <c r="I1091" t="e">
        <f>G1092&lt;HLOOKUP(B1092,#REF!,IF('Time Sheet'!H1092,3,2),FALSE)</f>
        <v>#REF!</v>
      </c>
    </row>
    <row r="1092" spans="1:9" x14ac:dyDescent="0.25">
      <c r="A1092" t="s">
        <v>1108</v>
      </c>
      <c r="B1092" t="s">
        <v>63</v>
      </c>
      <c r="C1092" t="s">
        <v>1140</v>
      </c>
      <c r="E1092" t="s">
        <v>1140</v>
      </c>
      <c r="G1092">
        <v>3.380208333333334E-3</v>
      </c>
      <c r="H1092" t="b">
        <v>1</v>
      </c>
      <c r="I1092" t="e">
        <f>G1093&lt;HLOOKUP(B1093,#REF!,IF('Time Sheet'!H1093,3,2),FALSE)</f>
        <v>#REF!</v>
      </c>
    </row>
    <row r="1093" spans="1:9" x14ac:dyDescent="0.25">
      <c r="A1093" t="s">
        <v>1108</v>
      </c>
      <c r="B1093" t="s">
        <v>65</v>
      </c>
      <c r="C1093" t="s">
        <v>1141</v>
      </c>
      <c r="E1093" t="s">
        <v>1141</v>
      </c>
      <c r="G1093">
        <v>3.851851851851852E-3</v>
      </c>
      <c r="H1093" t="b">
        <v>1</v>
      </c>
      <c r="I1093" t="e">
        <f>G1094&lt;HLOOKUP(B1094,#REF!,IF('Time Sheet'!H1094,3,2),FALSE)</f>
        <v>#REF!</v>
      </c>
    </row>
    <row r="1094" spans="1:9" x14ac:dyDescent="0.25">
      <c r="A1094" t="s">
        <v>1142</v>
      </c>
      <c r="B1094" t="s">
        <v>1</v>
      </c>
      <c r="C1094" t="s">
        <v>1143</v>
      </c>
      <c r="E1094" t="s">
        <v>1143</v>
      </c>
      <c r="G1094">
        <v>2.7337962962962971E-4</v>
      </c>
      <c r="H1094" t="b">
        <v>1</v>
      </c>
      <c r="I1094" t="e">
        <f>G1095&lt;HLOOKUP(B1095,#REF!,IF('Time Sheet'!H1095,3,2),FALSE)</f>
        <v>#REF!</v>
      </c>
    </row>
    <row r="1095" spans="1:9" x14ac:dyDescent="0.25">
      <c r="A1095" t="s">
        <v>1142</v>
      </c>
      <c r="B1095" t="s">
        <v>3</v>
      </c>
      <c r="C1095" t="s">
        <v>1144</v>
      </c>
      <c r="E1095" t="s">
        <v>1144</v>
      </c>
      <c r="G1095">
        <v>3.1354166666666672E-4</v>
      </c>
      <c r="H1095" t="b">
        <v>1</v>
      </c>
      <c r="I1095" t="e">
        <f>G1096&lt;HLOOKUP(B1096,#REF!,IF('Time Sheet'!H1096,3,2),FALSE)</f>
        <v>#REF!</v>
      </c>
    </row>
    <row r="1096" spans="1:9" x14ac:dyDescent="0.25">
      <c r="A1096" t="s">
        <v>1142</v>
      </c>
      <c r="B1096" t="s">
        <v>5</v>
      </c>
      <c r="C1096" t="s">
        <v>1145</v>
      </c>
      <c r="E1096" t="s">
        <v>1145</v>
      </c>
      <c r="G1096">
        <v>6.0636574074074076E-4</v>
      </c>
      <c r="H1096" t="b">
        <v>1</v>
      </c>
      <c r="I1096" t="e">
        <f>G1097&lt;HLOOKUP(B1097,#REF!,IF('Time Sheet'!H1097,3,2),FALSE)</f>
        <v>#REF!</v>
      </c>
    </row>
    <row r="1097" spans="1:9" x14ac:dyDescent="0.25">
      <c r="A1097" t="s">
        <v>1142</v>
      </c>
      <c r="B1097" t="s">
        <v>7</v>
      </c>
      <c r="C1097" t="s">
        <v>1146</v>
      </c>
      <c r="E1097" t="s">
        <v>1146</v>
      </c>
      <c r="G1097">
        <v>6.8333333333333332E-4</v>
      </c>
      <c r="H1097" t="b">
        <v>1</v>
      </c>
      <c r="I1097" t="e">
        <f>G1098&lt;HLOOKUP(B1098,#REF!,IF('Time Sheet'!H1098,3,2),FALSE)</f>
        <v>#REF!</v>
      </c>
    </row>
    <row r="1098" spans="1:9" x14ac:dyDescent="0.25">
      <c r="A1098" t="s">
        <v>1142</v>
      </c>
      <c r="B1098" t="s">
        <v>9</v>
      </c>
      <c r="C1098" t="s">
        <v>1147</v>
      </c>
      <c r="E1098" t="s">
        <v>1147</v>
      </c>
      <c r="G1098">
        <v>1.319791666666667E-3</v>
      </c>
      <c r="H1098" t="b">
        <v>1</v>
      </c>
      <c r="I1098" t="e">
        <f>G1099&lt;HLOOKUP(B1099,#REF!,IF('Time Sheet'!H1099,3,2),FALSE)</f>
        <v>#REF!</v>
      </c>
    </row>
    <row r="1099" spans="1:9" x14ac:dyDescent="0.25">
      <c r="A1099" t="s">
        <v>1142</v>
      </c>
      <c r="B1099" t="s">
        <v>11</v>
      </c>
      <c r="C1099" t="s">
        <v>1148</v>
      </c>
      <c r="E1099" t="s">
        <v>1148</v>
      </c>
      <c r="G1099">
        <v>1.5824074074074069E-3</v>
      </c>
      <c r="H1099" t="b">
        <v>1</v>
      </c>
      <c r="I1099" t="e">
        <f>G1100&lt;HLOOKUP(B1100,#REF!,IF('Time Sheet'!H1100,3,2),FALSE)</f>
        <v>#REF!</v>
      </c>
    </row>
    <row r="1100" spans="1:9" x14ac:dyDescent="0.25">
      <c r="A1100" t="s">
        <v>1142</v>
      </c>
      <c r="B1100" t="s">
        <v>13</v>
      </c>
      <c r="C1100" t="s">
        <v>1149</v>
      </c>
      <c r="E1100" t="s">
        <v>1149</v>
      </c>
      <c r="G1100">
        <v>3.4512731481481482E-3</v>
      </c>
      <c r="H1100" t="b">
        <v>1</v>
      </c>
      <c r="I1100" t="e">
        <f>G1101&lt;HLOOKUP(B1101,#REF!,IF('Time Sheet'!H1101,3,2),FALSE)</f>
        <v>#REF!</v>
      </c>
    </row>
    <row r="1101" spans="1:9" x14ac:dyDescent="0.25">
      <c r="A1101" t="s">
        <v>1142</v>
      </c>
      <c r="B1101" t="s">
        <v>15</v>
      </c>
      <c r="C1101" t="s">
        <v>1150</v>
      </c>
      <c r="E1101" t="s">
        <v>1150</v>
      </c>
      <c r="G1101">
        <v>3.5998842592592588E-3</v>
      </c>
      <c r="H1101" t="b">
        <v>1</v>
      </c>
      <c r="I1101" t="e">
        <f>G1102&lt;HLOOKUP(B1102,#REF!,IF('Time Sheet'!H1102,3,2),FALSE)</f>
        <v>#REF!</v>
      </c>
    </row>
    <row r="1102" spans="1:9" x14ac:dyDescent="0.25">
      <c r="A1102" t="s">
        <v>1142</v>
      </c>
      <c r="B1102" t="s">
        <v>78</v>
      </c>
      <c r="C1102" t="s">
        <v>1151</v>
      </c>
      <c r="E1102" t="s">
        <v>1151</v>
      </c>
      <c r="G1102">
        <v>7.142824074074074E-3</v>
      </c>
      <c r="H1102" t="b">
        <v>1</v>
      </c>
      <c r="I1102" t="e">
        <f>G1103&lt;HLOOKUP(B1103,#REF!,IF('Time Sheet'!H1103,3,2),FALSE)</f>
        <v>#REF!</v>
      </c>
    </row>
    <row r="1103" spans="1:9" x14ac:dyDescent="0.25">
      <c r="A1103" t="s">
        <v>1142</v>
      </c>
      <c r="B1103" t="s">
        <v>17</v>
      </c>
      <c r="C1103" t="s">
        <v>1152</v>
      </c>
      <c r="E1103" t="s">
        <v>1152</v>
      </c>
      <c r="G1103">
        <v>8.0813657407407414E-3</v>
      </c>
      <c r="H1103" t="b">
        <v>1</v>
      </c>
      <c r="I1103" t="e">
        <f>G1104&lt;HLOOKUP(B1104,#REF!,IF('Time Sheet'!H1104,3,2),FALSE)</f>
        <v>#REF!</v>
      </c>
    </row>
    <row r="1104" spans="1:9" x14ac:dyDescent="0.25">
      <c r="A1104" t="s">
        <v>1142</v>
      </c>
      <c r="B1104" t="s">
        <v>19</v>
      </c>
      <c r="C1104" t="s">
        <v>1153</v>
      </c>
      <c r="E1104" t="s">
        <v>1153</v>
      </c>
      <c r="G1104">
        <v>1.334247685185185E-2</v>
      </c>
      <c r="H1104" t="b">
        <v>1</v>
      </c>
      <c r="I1104" t="e">
        <f>G1105&lt;HLOOKUP(B1105,#REF!,IF('Time Sheet'!H1105,3,2),FALSE)</f>
        <v>#REF!</v>
      </c>
    </row>
    <row r="1105" spans="1:9" x14ac:dyDescent="0.25">
      <c r="A1105" t="s">
        <v>1142</v>
      </c>
      <c r="B1105" t="s">
        <v>21</v>
      </c>
      <c r="C1105" t="s">
        <v>435</v>
      </c>
      <c r="E1105" t="s">
        <v>435</v>
      </c>
      <c r="G1105">
        <v>3.651620370370371E-4</v>
      </c>
      <c r="H1105" t="b">
        <v>1</v>
      </c>
      <c r="I1105" t="e">
        <f>G1106&lt;HLOOKUP(B1106,#REF!,IF('Time Sheet'!H1106,3,2),FALSE)</f>
        <v>#REF!</v>
      </c>
    </row>
    <row r="1106" spans="1:9" x14ac:dyDescent="0.25">
      <c r="A1106" t="s">
        <v>1142</v>
      </c>
      <c r="B1106" t="s">
        <v>23</v>
      </c>
      <c r="C1106" t="s">
        <v>1154</v>
      </c>
      <c r="E1106" t="s">
        <v>1154</v>
      </c>
      <c r="G1106">
        <v>4.1435185185185178E-4</v>
      </c>
      <c r="H1106" t="b">
        <v>1</v>
      </c>
      <c r="I1106" t="e">
        <f>G1107&lt;HLOOKUP(B1107,#REF!,IF('Time Sheet'!H1107,3,2),FALSE)</f>
        <v>#REF!</v>
      </c>
    </row>
    <row r="1107" spans="1:9" x14ac:dyDescent="0.25">
      <c r="A1107" t="s">
        <v>1142</v>
      </c>
      <c r="B1107" t="s">
        <v>25</v>
      </c>
      <c r="C1107" t="s">
        <v>1002</v>
      </c>
      <c r="E1107" t="s">
        <v>1002</v>
      </c>
      <c r="G1107">
        <v>7.413194444444444E-4</v>
      </c>
      <c r="H1107" t="b">
        <v>1</v>
      </c>
      <c r="I1107" t="e">
        <f>G1108&lt;HLOOKUP(B1108,#REF!,IF('Time Sheet'!H1108,3,2),FALSE)</f>
        <v>#REF!</v>
      </c>
    </row>
    <row r="1108" spans="1:9" x14ac:dyDescent="0.25">
      <c r="A1108" t="s">
        <v>1142</v>
      </c>
      <c r="B1108" t="s">
        <v>27</v>
      </c>
      <c r="C1108" t="s">
        <v>1155</v>
      </c>
      <c r="E1108" t="s">
        <v>1155</v>
      </c>
      <c r="G1108">
        <v>8.4803240740740737E-4</v>
      </c>
      <c r="H1108" t="b">
        <v>1</v>
      </c>
      <c r="I1108" t="e">
        <f>G1109&lt;HLOOKUP(B1109,#REF!,IF('Time Sheet'!H1109,3,2),FALSE)</f>
        <v>#REF!</v>
      </c>
    </row>
    <row r="1109" spans="1:9" x14ac:dyDescent="0.25">
      <c r="A1109" t="s">
        <v>1142</v>
      </c>
      <c r="B1109" t="s">
        <v>29</v>
      </c>
      <c r="C1109" t="s">
        <v>1156</v>
      </c>
      <c r="E1109" t="s">
        <v>1156</v>
      </c>
      <c r="G1109">
        <v>1.7155092592592591E-3</v>
      </c>
      <c r="H1109" t="b">
        <v>1</v>
      </c>
      <c r="I1109" t="e">
        <f>G1110&lt;HLOOKUP(B1110,#REF!,IF('Time Sheet'!H1110,3,2),FALSE)</f>
        <v>#REF!</v>
      </c>
    </row>
    <row r="1110" spans="1:9" x14ac:dyDescent="0.25">
      <c r="A1110" t="s">
        <v>1142</v>
      </c>
      <c r="B1110" t="s">
        <v>31</v>
      </c>
      <c r="C1110" t="s">
        <v>1157</v>
      </c>
      <c r="E1110" t="s">
        <v>1157</v>
      </c>
      <c r="G1110">
        <v>1.9167824074074081E-3</v>
      </c>
      <c r="H1110" t="b">
        <v>1</v>
      </c>
      <c r="I1110" t="e">
        <f>G1111&lt;HLOOKUP(B1111,#REF!,IF('Time Sheet'!H1111,3,2),FALSE)</f>
        <v>#REF!</v>
      </c>
    </row>
    <row r="1111" spans="1:9" x14ac:dyDescent="0.25">
      <c r="A1111" t="s">
        <v>1142</v>
      </c>
      <c r="B1111" t="s">
        <v>33</v>
      </c>
      <c r="C1111" t="s">
        <v>1158</v>
      </c>
      <c r="E1111" t="s">
        <v>1158</v>
      </c>
      <c r="G1111">
        <v>3.8078703703703701E-4</v>
      </c>
      <c r="H1111" t="b">
        <v>1</v>
      </c>
      <c r="I1111" t="e">
        <f>G1112&lt;HLOOKUP(B1112,#REF!,IF('Time Sheet'!H1112,3,2),FALSE)</f>
        <v>#REF!</v>
      </c>
    </row>
    <row r="1112" spans="1:9" x14ac:dyDescent="0.25">
      <c r="A1112" t="s">
        <v>1142</v>
      </c>
      <c r="B1112" t="s">
        <v>35</v>
      </c>
      <c r="C1112" t="s">
        <v>1159</v>
      </c>
      <c r="E1112" t="s">
        <v>1159</v>
      </c>
      <c r="G1112">
        <v>4.4236111111111109E-4</v>
      </c>
      <c r="H1112" t="b">
        <v>1</v>
      </c>
      <c r="I1112" t="e">
        <f>G1113&lt;HLOOKUP(B1113,#REF!,IF('Time Sheet'!H1113,3,2),FALSE)</f>
        <v>#REF!</v>
      </c>
    </row>
    <row r="1113" spans="1:9" x14ac:dyDescent="0.25">
      <c r="A1113" t="s">
        <v>1142</v>
      </c>
      <c r="B1113" t="s">
        <v>37</v>
      </c>
      <c r="C1113" t="s">
        <v>1160</v>
      </c>
      <c r="E1113" t="s">
        <v>1160</v>
      </c>
      <c r="G1113">
        <v>8.0266203703703695E-4</v>
      </c>
      <c r="H1113" t="b">
        <v>1</v>
      </c>
      <c r="I1113" t="e">
        <f>G1114&lt;HLOOKUP(B1114,#REF!,IF('Time Sheet'!H1114,3,2),FALSE)</f>
        <v>#REF!</v>
      </c>
    </row>
    <row r="1114" spans="1:9" x14ac:dyDescent="0.25">
      <c r="A1114" t="s">
        <v>1142</v>
      </c>
      <c r="B1114" t="s">
        <v>39</v>
      </c>
      <c r="C1114" t="s">
        <v>1161</v>
      </c>
      <c r="E1114" t="s">
        <v>1161</v>
      </c>
      <c r="G1114">
        <v>9.3263888888888888E-4</v>
      </c>
      <c r="H1114" t="b">
        <v>1</v>
      </c>
      <c r="I1114" t="e">
        <f>G1115&lt;HLOOKUP(B1115,#REF!,IF('Time Sheet'!H1115,3,2),FALSE)</f>
        <v>#REF!</v>
      </c>
    </row>
    <row r="1115" spans="1:9" x14ac:dyDescent="0.25">
      <c r="A1115" t="s">
        <v>1142</v>
      </c>
      <c r="B1115" t="s">
        <v>41</v>
      </c>
      <c r="C1115" t="s">
        <v>1162</v>
      </c>
      <c r="E1115" t="s">
        <v>1162</v>
      </c>
      <c r="G1115">
        <v>1.6443287037037041E-3</v>
      </c>
      <c r="H1115" t="b">
        <v>1</v>
      </c>
      <c r="I1115" t="e">
        <f>G1116&lt;HLOOKUP(B1116,#REF!,IF('Time Sheet'!H1116,3,2),FALSE)</f>
        <v>#REF!</v>
      </c>
    </row>
    <row r="1116" spans="1:9" x14ac:dyDescent="0.25">
      <c r="A1116" t="s">
        <v>1142</v>
      </c>
      <c r="B1116" t="s">
        <v>43</v>
      </c>
      <c r="C1116" t="s">
        <v>1163</v>
      </c>
      <c r="E1116" t="s">
        <v>1163</v>
      </c>
      <c r="G1116">
        <v>2.162037037037037E-3</v>
      </c>
      <c r="H1116" t="b">
        <v>1</v>
      </c>
      <c r="I1116" t="e">
        <f>G1117&lt;HLOOKUP(B1117,#REF!,IF('Time Sheet'!H1117,3,2),FALSE)</f>
        <v>#REF!</v>
      </c>
    </row>
    <row r="1117" spans="1:9" x14ac:dyDescent="0.25">
      <c r="A1117" t="s">
        <v>1142</v>
      </c>
      <c r="B1117" t="s">
        <v>45</v>
      </c>
      <c r="C1117" t="s">
        <v>1028</v>
      </c>
      <c r="E1117" t="s">
        <v>1028</v>
      </c>
      <c r="G1117">
        <v>2.9976851851851849E-4</v>
      </c>
      <c r="H1117" t="b">
        <v>1</v>
      </c>
      <c r="I1117" t="e">
        <f>G1118&lt;HLOOKUP(B1118,#REF!,IF('Time Sheet'!H1118,3,2),FALSE)</f>
        <v>#REF!</v>
      </c>
    </row>
    <row r="1118" spans="1:9" x14ac:dyDescent="0.25">
      <c r="A1118" t="s">
        <v>1142</v>
      </c>
      <c r="B1118" t="s">
        <v>47</v>
      </c>
      <c r="C1118" t="s">
        <v>887</v>
      </c>
      <c r="E1118" t="s">
        <v>887</v>
      </c>
      <c r="G1118">
        <v>3.5092592592592592E-4</v>
      </c>
      <c r="H1118" t="b">
        <v>1</v>
      </c>
      <c r="I1118" t="e">
        <f>G1119&lt;HLOOKUP(B1119,#REF!,IF('Time Sheet'!H1119,3,2),FALSE)</f>
        <v>#REF!</v>
      </c>
    </row>
    <row r="1119" spans="1:9" x14ac:dyDescent="0.25">
      <c r="A1119" t="s">
        <v>1142</v>
      </c>
      <c r="B1119" t="s">
        <v>49</v>
      </c>
      <c r="C1119" t="s">
        <v>1164</v>
      </c>
      <c r="E1119" t="s">
        <v>1164</v>
      </c>
      <c r="G1119">
        <v>6.5509259259259264E-4</v>
      </c>
      <c r="H1119" t="b">
        <v>1</v>
      </c>
      <c r="I1119" t="e">
        <f>G1120&lt;HLOOKUP(B1120,#REF!,IF('Time Sheet'!H1120,3,2),FALSE)</f>
        <v>#REF!</v>
      </c>
    </row>
    <row r="1120" spans="1:9" x14ac:dyDescent="0.25">
      <c r="A1120" t="s">
        <v>1142</v>
      </c>
      <c r="B1120" t="s">
        <v>51</v>
      </c>
      <c r="C1120" t="s">
        <v>1165</v>
      </c>
      <c r="E1120" t="s">
        <v>1165</v>
      </c>
      <c r="G1120">
        <v>7.70138888888889E-4</v>
      </c>
      <c r="H1120" t="b">
        <v>1</v>
      </c>
      <c r="I1120" t="e">
        <f>G1121&lt;HLOOKUP(B1121,#REF!,IF('Time Sheet'!H1121,3,2),FALSE)</f>
        <v>#REF!</v>
      </c>
    </row>
    <row r="1121" spans="1:9" x14ac:dyDescent="0.25">
      <c r="A1121" t="s">
        <v>1142</v>
      </c>
      <c r="B1121" t="s">
        <v>53</v>
      </c>
      <c r="C1121" t="s">
        <v>1166</v>
      </c>
      <c r="E1121" t="s">
        <v>1166</v>
      </c>
      <c r="G1121">
        <v>1.4626157407407411E-3</v>
      </c>
      <c r="H1121" t="b">
        <v>1</v>
      </c>
      <c r="I1121" t="e">
        <f>G1122&lt;HLOOKUP(B1122,#REF!,IF('Time Sheet'!H1122,3,2),FALSE)</f>
        <v>#REF!</v>
      </c>
    </row>
    <row r="1122" spans="1:9" x14ac:dyDescent="0.25">
      <c r="A1122" t="s">
        <v>1142</v>
      </c>
      <c r="B1122" t="s">
        <v>55</v>
      </c>
      <c r="C1122" t="s">
        <v>1167</v>
      </c>
      <c r="E1122" t="s">
        <v>1167</v>
      </c>
      <c r="G1122">
        <v>1.953703703703704E-3</v>
      </c>
      <c r="H1122" t="b">
        <v>1</v>
      </c>
      <c r="I1122" t="e">
        <f>G1123&lt;HLOOKUP(B1123,#REF!,IF('Time Sheet'!H1123,3,2),FALSE)</f>
        <v>#REF!</v>
      </c>
    </row>
    <row r="1123" spans="1:9" x14ac:dyDescent="0.25">
      <c r="A1123" t="s">
        <v>1142</v>
      </c>
      <c r="B1123" t="s">
        <v>57</v>
      </c>
      <c r="C1123" t="s">
        <v>1168</v>
      </c>
      <c r="E1123" t="s">
        <v>1168</v>
      </c>
      <c r="G1123">
        <v>6.9618055555555557E-4</v>
      </c>
      <c r="H1123" t="b">
        <v>1</v>
      </c>
      <c r="I1123" t="e">
        <f>G1124&lt;HLOOKUP(B1124,#REF!,IF('Time Sheet'!H1124,3,2),FALSE)</f>
        <v>#REF!</v>
      </c>
    </row>
    <row r="1124" spans="1:9" x14ac:dyDescent="0.25">
      <c r="A1124" t="s">
        <v>1142</v>
      </c>
      <c r="B1124" t="s">
        <v>59</v>
      </c>
      <c r="C1124" t="s">
        <v>1169</v>
      </c>
      <c r="E1124" t="s">
        <v>1169</v>
      </c>
      <c r="G1124">
        <v>1.5008101851851851E-3</v>
      </c>
      <c r="H1124" t="b">
        <v>1</v>
      </c>
      <c r="I1124" t="e">
        <f>G1125&lt;HLOOKUP(B1125,#REF!,IF('Time Sheet'!H1125,3,2),FALSE)</f>
        <v>#REF!</v>
      </c>
    </row>
    <row r="1125" spans="1:9" x14ac:dyDescent="0.25">
      <c r="A1125" t="s">
        <v>1142</v>
      </c>
      <c r="B1125" t="s">
        <v>61</v>
      </c>
      <c r="C1125" t="s">
        <v>1035</v>
      </c>
      <c r="E1125" t="s">
        <v>1035</v>
      </c>
      <c r="G1125">
        <v>1.738194444444445E-3</v>
      </c>
      <c r="H1125" t="b">
        <v>1</v>
      </c>
      <c r="I1125" t="e">
        <f>G1126&lt;HLOOKUP(B1126,#REF!,IF('Time Sheet'!H1126,3,2),FALSE)</f>
        <v>#REF!</v>
      </c>
    </row>
    <row r="1126" spans="1:9" x14ac:dyDescent="0.25">
      <c r="A1126" t="s">
        <v>1142</v>
      </c>
      <c r="B1126" t="s">
        <v>63</v>
      </c>
      <c r="C1126" t="s">
        <v>1170</v>
      </c>
      <c r="E1126" t="s">
        <v>1170</v>
      </c>
      <c r="G1126">
        <v>3.240046296296296E-3</v>
      </c>
      <c r="H1126" t="b">
        <v>1</v>
      </c>
      <c r="I1126" t="e">
        <f>G1127&lt;HLOOKUP(B1127,#REF!,IF('Time Sheet'!H1127,3,2),FALSE)</f>
        <v>#REF!</v>
      </c>
    </row>
    <row r="1127" spans="1:9" x14ac:dyDescent="0.25">
      <c r="A1127" t="s">
        <v>1142</v>
      </c>
      <c r="B1127" t="s">
        <v>65</v>
      </c>
      <c r="C1127" t="s">
        <v>1171</v>
      </c>
      <c r="E1127" t="s">
        <v>1171</v>
      </c>
      <c r="G1127">
        <v>3.9695601851851853E-3</v>
      </c>
      <c r="H1127" t="b">
        <v>1</v>
      </c>
      <c r="I1127" t="e">
        <f>G1128&lt;HLOOKUP(B1128,#REF!,IF('Time Sheet'!H1128,3,2),FALSE)</f>
        <v>#REF!</v>
      </c>
    </row>
    <row r="1128" spans="1:9" x14ac:dyDescent="0.25">
      <c r="A1128" t="s">
        <v>1142</v>
      </c>
      <c r="B1128" t="s">
        <v>154</v>
      </c>
      <c r="C1128" t="s">
        <v>1063</v>
      </c>
      <c r="E1128" t="s">
        <v>1063</v>
      </c>
      <c r="G1128">
        <v>3.2523148148148152E-4</v>
      </c>
      <c r="H1128" t="b">
        <v>1</v>
      </c>
      <c r="I1128" t="e">
        <f>G1129&lt;HLOOKUP(B1129,#REF!,IF('Time Sheet'!H1129,3,2),FALSE)</f>
        <v>#REF!</v>
      </c>
    </row>
    <row r="1129" spans="1:9" x14ac:dyDescent="0.25">
      <c r="A1129" t="s">
        <v>1172</v>
      </c>
      <c r="B1129" t="s">
        <v>1</v>
      </c>
      <c r="C1129" t="s">
        <v>1173</v>
      </c>
      <c r="E1129" t="s">
        <v>1173</v>
      </c>
      <c r="G1129">
        <v>2.8506944444444451E-4</v>
      </c>
      <c r="H1129" t="b">
        <v>1</v>
      </c>
      <c r="I1129" t="e">
        <f>G1130&lt;HLOOKUP(B1130,#REF!,IF('Time Sheet'!H1130,3,2),FALSE)</f>
        <v>#REF!</v>
      </c>
    </row>
    <row r="1130" spans="1:9" x14ac:dyDescent="0.25">
      <c r="A1130" t="s">
        <v>1172</v>
      </c>
      <c r="B1130" t="s">
        <v>3</v>
      </c>
      <c r="C1130" t="s">
        <v>1174</v>
      </c>
      <c r="E1130" t="s">
        <v>1174</v>
      </c>
      <c r="G1130">
        <v>3.2164351851851852E-4</v>
      </c>
      <c r="H1130" t="b">
        <v>1</v>
      </c>
      <c r="I1130" t="e">
        <f>G1131&lt;HLOOKUP(B1131,#REF!,IF('Time Sheet'!H1131,3,2),FALSE)</f>
        <v>#REF!</v>
      </c>
    </row>
    <row r="1131" spans="1:9" x14ac:dyDescent="0.25">
      <c r="A1131" t="s">
        <v>1172</v>
      </c>
      <c r="B1131" t="s">
        <v>5</v>
      </c>
      <c r="C1131" t="s">
        <v>1175</v>
      </c>
      <c r="E1131" t="s">
        <v>1175</v>
      </c>
      <c r="G1131">
        <v>6.315972222222222E-4</v>
      </c>
      <c r="H1131" t="b">
        <v>1</v>
      </c>
      <c r="I1131" t="e">
        <f>G1132&lt;HLOOKUP(B1132,#REF!,IF('Time Sheet'!H1132,3,2),FALSE)</f>
        <v>#REF!</v>
      </c>
    </row>
    <row r="1132" spans="1:9" x14ac:dyDescent="0.25">
      <c r="A1132" t="s">
        <v>1172</v>
      </c>
      <c r="B1132" t="s">
        <v>7</v>
      </c>
      <c r="C1132" t="s">
        <v>1176</v>
      </c>
      <c r="E1132" t="s">
        <v>1176</v>
      </c>
      <c r="G1132">
        <v>7.0335648148148156E-4</v>
      </c>
      <c r="H1132" t="b">
        <v>1</v>
      </c>
      <c r="I1132" t="e">
        <f>G1133&lt;HLOOKUP(B1133,#REF!,IF('Time Sheet'!H1133,3,2),FALSE)</f>
        <v>#REF!</v>
      </c>
    </row>
    <row r="1133" spans="1:9" x14ac:dyDescent="0.25">
      <c r="A1133" t="s">
        <v>1172</v>
      </c>
      <c r="B1133" t="s">
        <v>9</v>
      </c>
      <c r="C1133" t="s">
        <v>1177</v>
      </c>
      <c r="E1133" t="s">
        <v>1177</v>
      </c>
      <c r="G1133">
        <v>1.3756944444444439E-3</v>
      </c>
      <c r="H1133" t="b">
        <v>1</v>
      </c>
      <c r="I1133" t="e">
        <f>G1134&lt;HLOOKUP(B1134,#REF!,IF('Time Sheet'!H1134,3,2),FALSE)</f>
        <v>#REF!</v>
      </c>
    </row>
    <row r="1134" spans="1:9" x14ac:dyDescent="0.25">
      <c r="A1134" t="s">
        <v>1172</v>
      </c>
      <c r="B1134" t="s">
        <v>11</v>
      </c>
      <c r="C1134" t="s">
        <v>1178</v>
      </c>
      <c r="E1134" t="s">
        <v>1178</v>
      </c>
      <c r="G1134">
        <v>1.544791666666667E-3</v>
      </c>
      <c r="H1134" t="b">
        <v>1</v>
      </c>
      <c r="I1134" t="e">
        <f>G1135&lt;HLOOKUP(B1135,#REF!,IF('Time Sheet'!H1135,3,2),FALSE)</f>
        <v>#REF!</v>
      </c>
    </row>
    <row r="1135" spans="1:9" x14ac:dyDescent="0.25">
      <c r="A1135" t="s">
        <v>1172</v>
      </c>
      <c r="B1135" t="s">
        <v>13</v>
      </c>
      <c r="C1135" t="s">
        <v>1179</v>
      </c>
      <c r="E1135" t="s">
        <v>1179</v>
      </c>
      <c r="G1135">
        <v>3.451157407407408E-3</v>
      </c>
      <c r="H1135" t="b">
        <v>1</v>
      </c>
      <c r="I1135" t="e">
        <f>G1136&lt;HLOOKUP(B1136,#REF!,IF('Time Sheet'!H1136,3,2),FALSE)</f>
        <v>#REF!</v>
      </c>
    </row>
    <row r="1136" spans="1:9" x14ac:dyDescent="0.25">
      <c r="A1136" t="s">
        <v>1172</v>
      </c>
      <c r="B1136" t="s">
        <v>15</v>
      </c>
      <c r="C1136" t="s">
        <v>1180</v>
      </c>
      <c r="E1136" t="s">
        <v>1180</v>
      </c>
      <c r="G1136">
        <v>3.796990740740741E-3</v>
      </c>
      <c r="H1136" t="b">
        <v>1</v>
      </c>
      <c r="I1136" t="e">
        <f>G1137&lt;HLOOKUP(B1137,#REF!,IF('Time Sheet'!H1137,3,2),FALSE)</f>
        <v>#REF!</v>
      </c>
    </row>
    <row r="1137" spans="1:9" x14ac:dyDescent="0.25">
      <c r="A1137" t="s">
        <v>1172</v>
      </c>
      <c r="B1137" t="s">
        <v>17</v>
      </c>
      <c r="C1137" t="s">
        <v>1181</v>
      </c>
      <c r="E1137" t="s">
        <v>1181</v>
      </c>
      <c r="G1137">
        <v>7.8701388888888883E-3</v>
      </c>
      <c r="H1137" t="b">
        <v>1</v>
      </c>
      <c r="I1137" t="e">
        <f>G1138&lt;HLOOKUP(B1138,#REF!,IF('Time Sheet'!H1138,3,2),FALSE)</f>
        <v>#REF!</v>
      </c>
    </row>
    <row r="1138" spans="1:9" x14ac:dyDescent="0.25">
      <c r="A1138" t="s">
        <v>1172</v>
      </c>
      <c r="B1138" t="s">
        <v>84</v>
      </c>
      <c r="C1138" t="s">
        <v>750</v>
      </c>
      <c r="E1138" t="s">
        <v>750</v>
      </c>
      <c r="G1138">
        <v>2.775462962962963E-4</v>
      </c>
      <c r="H1138" t="b">
        <v>1</v>
      </c>
      <c r="I1138" t="e">
        <f>G1139&lt;HLOOKUP(B1139,#REF!,IF('Time Sheet'!H1139,3,2),FALSE)</f>
        <v>#REF!</v>
      </c>
    </row>
    <row r="1139" spans="1:9" x14ac:dyDescent="0.25">
      <c r="A1139" t="s">
        <v>1172</v>
      </c>
      <c r="B1139" t="s">
        <v>21</v>
      </c>
      <c r="C1139" t="s">
        <v>810</v>
      </c>
      <c r="E1139" t="s">
        <v>810</v>
      </c>
      <c r="G1139">
        <v>3.5613425925925933E-4</v>
      </c>
      <c r="H1139" t="b">
        <v>1</v>
      </c>
      <c r="I1139" t="e">
        <f>G1140&lt;HLOOKUP(B1140,#REF!,IF('Time Sheet'!H1140,3,2),FALSE)</f>
        <v>#REF!</v>
      </c>
    </row>
    <row r="1140" spans="1:9" x14ac:dyDescent="0.25">
      <c r="A1140" t="s">
        <v>1172</v>
      </c>
      <c r="B1140" t="s">
        <v>23</v>
      </c>
      <c r="C1140" t="s">
        <v>1182</v>
      </c>
      <c r="E1140" t="s">
        <v>1182</v>
      </c>
      <c r="G1140">
        <v>4.1620370370370368E-4</v>
      </c>
      <c r="H1140" t="b">
        <v>1</v>
      </c>
      <c r="I1140" t="e">
        <f>G1141&lt;HLOOKUP(B1141,#REF!,IF('Time Sheet'!H1141,3,2),FALSE)</f>
        <v>#REF!</v>
      </c>
    </row>
    <row r="1141" spans="1:9" x14ac:dyDescent="0.25">
      <c r="A1141" t="s">
        <v>1172</v>
      </c>
      <c r="B1141" t="s">
        <v>25</v>
      </c>
      <c r="C1141" t="s">
        <v>1183</v>
      </c>
      <c r="E1141" t="s">
        <v>1183</v>
      </c>
      <c r="G1141">
        <v>7.7465277777777786E-4</v>
      </c>
      <c r="H1141" t="b">
        <v>1</v>
      </c>
      <c r="I1141" t="e">
        <f>G1142&lt;HLOOKUP(B1142,#REF!,IF('Time Sheet'!H1142,3,2),FALSE)</f>
        <v>#REF!</v>
      </c>
    </row>
    <row r="1142" spans="1:9" x14ac:dyDescent="0.25">
      <c r="A1142" t="s">
        <v>1172</v>
      </c>
      <c r="B1142" t="s">
        <v>27</v>
      </c>
      <c r="C1142" t="s">
        <v>1184</v>
      </c>
      <c r="E1142" t="s">
        <v>1184</v>
      </c>
      <c r="G1142">
        <v>8.5138888888888894E-4</v>
      </c>
      <c r="H1142" t="b">
        <v>1</v>
      </c>
      <c r="I1142" t="e">
        <f>G1143&lt;HLOOKUP(B1143,#REF!,IF('Time Sheet'!H1143,3,2),FALSE)</f>
        <v>#REF!</v>
      </c>
    </row>
    <row r="1143" spans="1:9" x14ac:dyDescent="0.25">
      <c r="A1143" t="s">
        <v>1172</v>
      </c>
      <c r="B1143" t="s">
        <v>29</v>
      </c>
      <c r="C1143" t="s">
        <v>1185</v>
      </c>
      <c r="E1143" t="s">
        <v>1185</v>
      </c>
      <c r="G1143">
        <v>1.647222222222222E-3</v>
      </c>
      <c r="H1143" t="b">
        <v>1</v>
      </c>
      <c r="I1143" t="e">
        <f>G1144&lt;HLOOKUP(B1144,#REF!,IF('Time Sheet'!H1144,3,2),FALSE)</f>
        <v>#REF!</v>
      </c>
    </row>
    <row r="1144" spans="1:9" x14ac:dyDescent="0.25">
      <c r="A1144" t="s">
        <v>1172</v>
      </c>
      <c r="B1144" t="s">
        <v>31</v>
      </c>
      <c r="C1144" t="s">
        <v>1186</v>
      </c>
      <c r="E1144" t="s">
        <v>1186</v>
      </c>
      <c r="G1144">
        <v>1.894791666666667E-3</v>
      </c>
      <c r="H1144" t="b">
        <v>1</v>
      </c>
      <c r="I1144" t="e">
        <f>G1145&lt;HLOOKUP(B1145,#REF!,IF('Time Sheet'!H1145,3,2),FALSE)</f>
        <v>#REF!</v>
      </c>
    </row>
    <row r="1145" spans="1:9" x14ac:dyDescent="0.25">
      <c r="A1145" t="s">
        <v>1172</v>
      </c>
      <c r="B1145" t="s">
        <v>92</v>
      </c>
      <c r="C1145" t="s">
        <v>1187</v>
      </c>
      <c r="E1145" t="s">
        <v>1187</v>
      </c>
      <c r="G1145">
        <v>4.1203703703703698E-4</v>
      </c>
      <c r="H1145" t="b">
        <v>1</v>
      </c>
      <c r="I1145" t="e">
        <f>G1146&lt;HLOOKUP(B1146,#REF!,IF('Time Sheet'!H1146,3,2),FALSE)</f>
        <v>#REF!</v>
      </c>
    </row>
    <row r="1146" spans="1:9" x14ac:dyDescent="0.25">
      <c r="A1146" t="s">
        <v>1172</v>
      </c>
      <c r="B1146" t="s">
        <v>33</v>
      </c>
      <c r="C1146" t="s">
        <v>1188</v>
      </c>
      <c r="E1146" t="s">
        <v>1188</v>
      </c>
      <c r="G1146">
        <v>4.042824074074074E-4</v>
      </c>
      <c r="H1146" t="b">
        <v>1</v>
      </c>
      <c r="I1146" t="e">
        <f>G1147&lt;HLOOKUP(B1147,#REF!,IF('Time Sheet'!H1147,3,2),FALSE)</f>
        <v>#REF!</v>
      </c>
    </row>
    <row r="1147" spans="1:9" x14ac:dyDescent="0.25">
      <c r="A1147" t="s">
        <v>1172</v>
      </c>
      <c r="B1147" t="s">
        <v>35</v>
      </c>
      <c r="C1147" t="s">
        <v>1189</v>
      </c>
      <c r="E1147" t="s">
        <v>1189</v>
      </c>
      <c r="G1147">
        <v>4.8564814814814808E-4</v>
      </c>
      <c r="H1147" t="b">
        <v>1</v>
      </c>
      <c r="I1147" t="e">
        <f>G1148&lt;HLOOKUP(B1148,#REF!,IF('Time Sheet'!H1148,3,2),FALSE)</f>
        <v>#REF!</v>
      </c>
    </row>
    <row r="1148" spans="1:9" x14ac:dyDescent="0.25">
      <c r="A1148" t="s">
        <v>1172</v>
      </c>
      <c r="B1148" t="s">
        <v>37</v>
      </c>
      <c r="C1148" t="s">
        <v>714</v>
      </c>
      <c r="E1148" t="s">
        <v>714</v>
      </c>
      <c r="G1148">
        <v>8.5914351851851852E-4</v>
      </c>
      <c r="H1148" t="b">
        <v>1</v>
      </c>
      <c r="I1148" t="e">
        <f>G1149&lt;HLOOKUP(B1149,#REF!,IF('Time Sheet'!H1149,3,2),FALSE)</f>
        <v>#REF!</v>
      </c>
    </row>
    <row r="1149" spans="1:9" x14ac:dyDescent="0.25">
      <c r="A1149" t="s">
        <v>1172</v>
      </c>
      <c r="B1149" t="s">
        <v>39</v>
      </c>
      <c r="C1149" t="s">
        <v>1190</v>
      </c>
      <c r="E1149" t="s">
        <v>1190</v>
      </c>
      <c r="G1149">
        <v>1.013310185185185E-3</v>
      </c>
      <c r="H1149" t="b">
        <v>1</v>
      </c>
      <c r="I1149" t="e">
        <f>G1150&lt;HLOOKUP(B1150,#REF!,IF('Time Sheet'!H1150,3,2),FALSE)</f>
        <v>#REF!</v>
      </c>
    </row>
    <row r="1150" spans="1:9" x14ac:dyDescent="0.25">
      <c r="A1150" t="s">
        <v>1172</v>
      </c>
      <c r="B1150" t="s">
        <v>41</v>
      </c>
      <c r="C1150" t="s">
        <v>1191</v>
      </c>
      <c r="E1150" t="s">
        <v>1191</v>
      </c>
      <c r="G1150">
        <v>1.8841435185185189E-3</v>
      </c>
      <c r="H1150" t="b">
        <v>1</v>
      </c>
      <c r="I1150" t="e">
        <f>G1151&lt;HLOOKUP(B1151,#REF!,IF('Time Sheet'!H1151,3,2),FALSE)</f>
        <v>#REF!</v>
      </c>
    </row>
    <row r="1151" spans="1:9" x14ac:dyDescent="0.25">
      <c r="A1151" t="s">
        <v>1172</v>
      </c>
      <c r="B1151" t="s">
        <v>43</v>
      </c>
      <c r="C1151" t="s">
        <v>1192</v>
      </c>
      <c r="E1151" t="s">
        <v>1192</v>
      </c>
      <c r="G1151">
        <v>2.1520833333333331E-3</v>
      </c>
      <c r="H1151" t="b">
        <v>1</v>
      </c>
      <c r="I1151" t="e">
        <f>G1152&lt;HLOOKUP(B1152,#REF!,IF('Time Sheet'!H1152,3,2),FALSE)</f>
        <v>#REF!</v>
      </c>
    </row>
    <row r="1152" spans="1:9" x14ac:dyDescent="0.25">
      <c r="A1152" t="s">
        <v>1172</v>
      </c>
      <c r="B1152" t="s">
        <v>100</v>
      </c>
      <c r="C1152" t="s">
        <v>1193</v>
      </c>
      <c r="E1152" t="s">
        <v>1193</v>
      </c>
      <c r="G1152">
        <v>2.4502314814814818E-4</v>
      </c>
      <c r="H1152" t="b">
        <v>1</v>
      </c>
      <c r="I1152" t="e">
        <f>G1153&lt;HLOOKUP(B1153,#REF!,IF('Time Sheet'!H1153,3,2),FALSE)</f>
        <v>#REF!</v>
      </c>
    </row>
    <row r="1153" spans="1:9" x14ac:dyDescent="0.25">
      <c r="A1153" t="s">
        <v>1172</v>
      </c>
      <c r="B1153" t="s">
        <v>45</v>
      </c>
      <c r="C1153" t="s">
        <v>1194</v>
      </c>
      <c r="E1153" t="s">
        <v>1194</v>
      </c>
      <c r="G1153">
        <v>3.0266203703703699E-4</v>
      </c>
      <c r="H1153" t="b">
        <v>1</v>
      </c>
      <c r="I1153" t="e">
        <f>G1154&lt;HLOOKUP(B1154,#REF!,IF('Time Sheet'!H1154,3,2),FALSE)</f>
        <v>#REF!</v>
      </c>
    </row>
    <row r="1154" spans="1:9" x14ac:dyDescent="0.25">
      <c r="A1154" t="s">
        <v>1172</v>
      </c>
      <c r="B1154" t="s">
        <v>47</v>
      </c>
      <c r="C1154" t="s">
        <v>654</v>
      </c>
      <c r="E1154" t="s">
        <v>654</v>
      </c>
      <c r="G1154">
        <v>3.3692129629629632E-4</v>
      </c>
      <c r="H1154" t="b">
        <v>1</v>
      </c>
      <c r="I1154" t="e">
        <f>G1155&lt;HLOOKUP(B1155,#REF!,IF('Time Sheet'!H1155,3,2),FALSE)</f>
        <v>#REF!</v>
      </c>
    </row>
    <row r="1155" spans="1:9" x14ac:dyDescent="0.25">
      <c r="A1155" t="s">
        <v>1172</v>
      </c>
      <c r="B1155" t="s">
        <v>49</v>
      </c>
      <c r="C1155" t="s">
        <v>1195</v>
      </c>
      <c r="E1155" t="s">
        <v>1195</v>
      </c>
      <c r="G1155">
        <v>6.4282407407407409E-4</v>
      </c>
      <c r="H1155" t="b">
        <v>1</v>
      </c>
      <c r="I1155" t="e">
        <f>G1156&lt;HLOOKUP(B1156,#REF!,IF('Time Sheet'!H1156,3,2),FALSE)</f>
        <v>#REF!</v>
      </c>
    </row>
    <row r="1156" spans="1:9" x14ac:dyDescent="0.25">
      <c r="A1156" t="s">
        <v>1172</v>
      </c>
      <c r="B1156" t="s">
        <v>51</v>
      </c>
      <c r="C1156" t="s">
        <v>1196</v>
      </c>
      <c r="E1156" t="s">
        <v>1196</v>
      </c>
      <c r="G1156">
        <v>7.1990740740740739E-4</v>
      </c>
      <c r="H1156" t="b">
        <v>1</v>
      </c>
      <c r="I1156" t="e">
        <f>G1157&lt;HLOOKUP(B1157,#REF!,IF('Time Sheet'!H1157,3,2),FALSE)</f>
        <v>#REF!</v>
      </c>
    </row>
    <row r="1157" spans="1:9" x14ac:dyDescent="0.25">
      <c r="A1157" t="s">
        <v>1172</v>
      </c>
      <c r="B1157" t="s">
        <v>53</v>
      </c>
      <c r="C1157" t="s">
        <v>1197</v>
      </c>
      <c r="E1157" t="s">
        <v>1197</v>
      </c>
      <c r="G1157">
        <v>1.4097222222222219E-3</v>
      </c>
      <c r="H1157" t="b">
        <v>1</v>
      </c>
      <c r="I1157" t="e">
        <f>G1158&lt;HLOOKUP(B1158,#REF!,IF('Time Sheet'!H1158,3,2),FALSE)</f>
        <v>#REF!</v>
      </c>
    </row>
    <row r="1158" spans="1:9" x14ac:dyDescent="0.25">
      <c r="A1158" t="s">
        <v>1172</v>
      </c>
      <c r="B1158" t="s">
        <v>55</v>
      </c>
      <c r="C1158" t="s">
        <v>1198</v>
      </c>
      <c r="E1158" t="s">
        <v>1198</v>
      </c>
      <c r="G1158">
        <v>1.6259259259259261E-3</v>
      </c>
      <c r="H1158" t="b">
        <v>1</v>
      </c>
      <c r="I1158" t="e">
        <f>G1159&lt;HLOOKUP(B1159,#REF!,IF('Time Sheet'!H1159,3,2),FALSE)</f>
        <v>#REF!</v>
      </c>
    </row>
    <row r="1159" spans="1:9" x14ac:dyDescent="0.25">
      <c r="A1159" t="s">
        <v>1172</v>
      </c>
      <c r="B1159" t="s">
        <v>57</v>
      </c>
      <c r="C1159" t="s">
        <v>1199</v>
      </c>
      <c r="E1159" t="s">
        <v>1199</v>
      </c>
      <c r="G1159">
        <v>7.3020833333333336E-4</v>
      </c>
      <c r="H1159" t="b">
        <v>1</v>
      </c>
      <c r="I1159" t="e">
        <f>G1160&lt;HLOOKUP(B1160,#REF!,IF('Time Sheet'!H1160,3,2),FALSE)</f>
        <v>#REF!</v>
      </c>
    </row>
    <row r="1160" spans="1:9" x14ac:dyDescent="0.25">
      <c r="A1160" t="s">
        <v>1172</v>
      </c>
      <c r="B1160" t="s">
        <v>59</v>
      </c>
      <c r="C1160" t="s">
        <v>1200</v>
      </c>
      <c r="E1160" t="s">
        <v>1200</v>
      </c>
      <c r="G1160">
        <v>1.5671296296296299E-3</v>
      </c>
      <c r="H1160" t="b">
        <v>1</v>
      </c>
      <c r="I1160" t="e">
        <f>G1161&lt;HLOOKUP(B1161,#REF!,IF('Time Sheet'!H1161,3,2),FALSE)</f>
        <v>#REF!</v>
      </c>
    </row>
    <row r="1161" spans="1:9" x14ac:dyDescent="0.25">
      <c r="A1161" t="s">
        <v>1172</v>
      </c>
      <c r="B1161" t="s">
        <v>61</v>
      </c>
      <c r="C1161" t="s">
        <v>1201</v>
      </c>
      <c r="E1161" t="s">
        <v>1201</v>
      </c>
      <c r="G1161">
        <v>1.7346064814814819E-3</v>
      </c>
      <c r="H1161" t="b">
        <v>1</v>
      </c>
      <c r="I1161" t="e">
        <f>G1162&lt;HLOOKUP(B1162,#REF!,IF('Time Sheet'!H1162,3,2),FALSE)</f>
        <v>#REF!</v>
      </c>
    </row>
    <row r="1162" spans="1:9" x14ac:dyDescent="0.25">
      <c r="A1162" t="s">
        <v>1172</v>
      </c>
      <c r="B1162" t="s">
        <v>63</v>
      </c>
      <c r="C1162" t="s">
        <v>1202</v>
      </c>
      <c r="E1162" t="s">
        <v>1202</v>
      </c>
      <c r="G1162">
        <v>3.2731481481481479E-3</v>
      </c>
      <c r="H1162" t="b">
        <v>1</v>
      </c>
      <c r="I1162" t="e">
        <f>G1163&lt;HLOOKUP(B1163,#REF!,IF('Time Sheet'!H1163,3,2),FALSE)</f>
        <v>#REF!</v>
      </c>
    </row>
    <row r="1163" spans="1:9" x14ac:dyDescent="0.25">
      <c r="A1163" t="s">
        <v>1172</v>
      </c>
      <c r="B1163" t="s">
        <v>65</v>
      </c>
      <c r="C1163" t="s">
        <v>1203</v>
      </c>
      <c r="E1163" t="s">
        <v>1203</v>
      </c>
      <c r="G1163">
        <v>3.6966435185185179E-3</v>
      </c>
      <c r="H1163" t="b">
        <v>1</v>
      </c>
      <c r="I1163" t="e">
        <f>G1164&lt;HLOOKUP(B1164,#REF!,IF('Time Sheet'!H1164,3,2),FALSE)</f>
        <v>#REF!</v>
      </c>
    </row>
    <row r="1164" spans="1:9" x14ac:dyDescent="0.25">
      <c r="A1164" t="s">
        <v>1204</v>
      </c>
      <c r="B1164" t="s">
        <v>1</v>
      </c>
      <c r="C1164" t="s">
        <v>1205</v>
      </c>
      <c r="E1164" t="s">
        <v>1205</v>
      </c>
      <c r="G1164">
        <v>2.9722222222222221E-4</v>
      </c>
      <c r="H1164" t="b">
        <v>1</v>
      </c>
      <c r="I1164" t="e">
        <f>G1165&lt;HLOOKUP(B1165,#REF!,IF('Time Sheet'!H1165,3,2),FALSE)</f>
        <v>#REF!</v>
      </c>
    </row>
    <row r="1165" spans="1:9" x14ac:dyDescent="0.25">
      <c r="A1165" t="s">
        <v>1204</v>
      </c>
      <c r="B1165" t="s">
        <v>3</v>
      </c>
      <c r="C1165" t="s">
        <v>24</v>
      </c>
      <c r="E1165" t="s">
        <v>24</v>
      </c>
      <c r="G1165">
        <v>3.3969907407407408E-4</v>
      </c>
      <c r="H1165" t="b">
        <v>1</v>
      </c>
      <c r="I1165" t="e">
        <f>G1166&lt;HLOOKUP(B1166,#REF!,IF('Time Sheet'!H1166,3,2),FALSE)</f>
        <v>#REF!</v>
      </c>
    </row>
    <row r="1166" spans="1:9" x14ac:dyDescent="0.25">
      <c r="A1166" t="s">
        <v>1204</v>
      </c>
      <c r="B1166" t="s">
        <v>5</v>
      </c>
      <c r="C1166" t="s">
        <v>1206</v>
      </c>
      <c r="E1166" t="s">
        <v>1206</v>
      </c>
      <c r="G1166">
        <v>6.590277777777778E-4</v>
      </c>
      <c r="H1166" t="b">
        <v>1</v>
      </c>
      <c r="I1166" t="e">
        <f>G1167&lt;HLOOKUP(B1167,#REF!,IF('Time Sheet'!H1167,3,2),FALSE)</f>
        <v>#REF!</v>
      </c>
    </row>
    <row r="1167" spans="1:9" x14ac:dyDescent="0.25">
      <c r="A1167" t="s">
        <v>1204</v>
      </c>
      <c r="B1167" t="s">
        <v>7</v>
      </c>
      <c r="C1167" t="s">
        <v>1207</v>
      </c>
      <c r="E1167" t="s">
        <v>1207</v>
      </c>
      <c r="G1167">
        <v>7.7962962962962957E-4</v>
      </c>
      <c r="H1167" t="b">
        <v>1</v>
      </c>
      <c r="I1167" t="e">
        <f>G1168&lt;HLOOKUP(B1168,#REF!,IF('Time Sheet'!H1168,3,2),FALSE)</f>
        <v>#REF!</v>
      </c>
    </row>
    <row r="1168" spans="1:9" x14ac:dyDescent="0.25">
      <c r="A1168" t="s">
        <v>1204</v>
      </c>
      <c r="B1168" t="s">
        <v>9</v>
      </c>
      <c r="C1168" t="s">
        <v>1208</v>
      </c>
      <c r="E1168" t="s">
        <v>1208</v>
      </c>
      <c r="G1168">
        <v>1.477546296296296E-3</v>
      </c>
      <c r="H1168" t="b">
        <v>1</v>
      </c>
      <c r="I1168" t="e">
        <f>G1169&lt;HLOOKUP(B1169,#REF!,IF('Time Sheet'!H1169,3,2),FALSE)</f>
        <v>#REF!</v>
      </c>
    </row>
    <row r="1169" spans="1:9" x14ac:dyDescent="0.25">
      <c r="A1169" t="s">
        <v>1204</v>
      </c>
      <c r="B1169" t="s">
        <v>11</v>
      </c>
      <c r="C1169" t="s">
        <v>1209</v>
      </c>
      <c r="E1169" t="s">
        <v>1209</v>
      </c>
      <c r="G1169">
        <v>1.761805555555556E-3</v>
      </c>
      <c r="H1169" t="b">
        <v>1</v>
      </c>
      <c r="I1169" t="e">
        <f>G1170&lt;HLOOKUP(B1170,#REF!,IF('Time Sheet'!H1170,3,2),FALSE)</f>
        <v>#REF!</v>
      </c>
    </row>
    <row r="1170" spans="1:9" x14ac:dyDescent="0.25">
      <c r="A1170" t="s">
        <v>1204</v>
      </c>
      <c r="B1170" t="s">
        <v>13</v>
      </c>
      <c r="C1170" t="s">
        <v>1210</v>
      </c>
      <c r="E1170" t="s">
        <v>1210</v>
      </c>
      <c r="G1170">
        <v>3.6553240740740739E-3</v>
      </c>
      <c r="H1170" t="b">
        <v>1</v>
      </c>
      <c r="I1170" t="e">
        <f>G1171&lt;HLOOKUP(B1171,#REF!,IF('Time Sheet'!H1171,3,2),FALSE)</f>
        <v>#REF!</v>
      </c>
    </row>
    <row r="1171" spans="1:9" x14ac:dyDescent="0.25">
      <c r="A1171" t="s">
        <v>1204</v>
      </c>
      <c r="B1171" t="s">
        <v>15</v>
      </c>
      <c r="C1171" t="s">
        <v>1211</v>
      </c>
      <c r="E1171" t="s">
        <v>1211</v>
      </c>
      <c r="G1171">
        <v>4.1107638888888886E-3</v>
      </c>
      <c r="H1171" t="b">
        <v>1</v>
      </c>
      <c r="I1171" t="e">
        <f>G1172&lt;HLOOKUP(B1172,#REF!,IF('Time Sheet'!H1172,3,2),FALSE)</f>
        <v>#REF!</v>
      </c>
    </row>
    <row r="1172" spans="1:9" x14ac:dyDescent="0.25">
      <c r="A1172" t="s">
        <v>1204</v>
      </c>
      <c r="B1172" t="s">
        <v>21</v>
      </c>
      <c r="C1172" t="s">
        <v>1212</v>
      </c>
      <c r="E1172" t="s">
        <v>1212</v>
      </c>
      <c r="G1172">
        <v>4.0185185185185191E-4</v>
      </c>
      <c r="H1172" t="b">
        <v>1</v>
      </c>
      <c r="I1172" t="e">
        <f>G1173&lt;HLOOKUP(B1173,#REF!,IF('Time Sheet'!H1173,3,2),FALSE)</f>
        <v>#REF!</v>
      </c>
    </row>
    <row r="1173" spans="1:9" x14ac:dyDescent="0.25">
      <c r="A1173" t="s">
        <v>1204</v>
      </c>
      <c r="B1173" t="s">
        <v>23</v>
      </c>
      <c r="C1173" t="s">
        <v>1213</v>
      </c>
      <c r="E1173" t="s">
        <v>1213</v>
      </c>
      <c r="G1173">
        <v>5.4247685185185182E-4</v>
      </c>
      <c r="H1173" t="b">
        <v>1</v>
      </c>
      <c r="I1173" t="e">
        <f>G1174&lt;HLOOKUP(B1174,#REF!,IF('Time Sheet'!H1174,3,2),FALSE)</f>
        <v>#REF!</v>
      </c>
    </row>
    <row r="1174" spans="1:9" x14ac:dyDescent="0.25">
      <c r="A1174" t="s">
        <v>1204</v>
      </c>
      <c r="B1174" t="s">
        <v>25</v>
      </c>
      <c r="C1174" t="s">
        <v>1214</v>
      </c>
      <c r="E1174" t="s">
        <v>1214</v>
      </c>
      <c r="G1174">
        <v>8.6863425925925921E-4</v>
      </c>
      <c r="H1174" t="b">
        <v>1</v>
      </c>
      <c r="I1174" t="e">
        <f>G1175&lt;HLOOKUP(B1175,#REF!,IF('Time Sheet'!H1175,3,2),FALSE)</f>
        <v>#REF!</v>
      </c>
    </row>
    <row r="1175" spans="1:9" x14ac:dyDescent="0.25">
      <c r="A1175" t="s">
        <v>1204</v>
      </c>
      <c r="B1175" t="s">
        <v>27</v>
      </c>
      <c r="C1175" t="s">
        <v>1215</v>
      </c>
      <c r="E1175" t="s">
        <v>1215</v>
      </c>
      <c r="G1175">
        <v>1.116087962962963E-3</v>
      </c>
      <c r="H1175" t="b">
        <v>1</v>
      </c>
      <c r="I1175" t="e">
        <f>G1176&lt;HLOOKUP(B1176,#REF!,IF('Time Sheet'!H1176,3,2),FALSE)</f>
        <v>#REF!</v>
      </c>
    </row>
    <row r="1176" spans="1:9" x14ac:dyDescent="0.25">
      <c r="A1176" t="s">
        <v>1204</v>
      </c>
      <c r="B1176" t="s">
        <v>29</v>
      </c>
      <c r="C1176" t="s">
        <v>1216</v>
      </c>
      <c r="E1176" t="s">
        <v>1216</v>
      </c>
      <c r="G1176">
        <v>1.8943287037037041E-3</v>
      </c>
      <c r="H1176" t="b">
        <v>1</v>
      </c>
      <c r="I1176" t="e">
        <f>G1177&lt;HLOOKUP(B1177,#REF!,IF('Time Sheet'!H1177,3,2),FALSE)</f>
        <v>#REF!</v>
      </c>
    </row>
    <row r="1177" spans="1:9" x14ac:dyDescent="0.25">
      <c r="A1177" t="s">
        <v>1204</v>
      </c>
      <c r="B1177" t="s">
        <v>31</v>
      </c>
      <c r="C1177" t="s">
        <v>1217</v>
      </c>
      <c r="E1177" t="s">
        <v>1217</v>
      </c>
      <c r="G1177">
        <v>2.3658564814814809E-3</v>
      </c>
      <c r="H1177" t="b">
        <v>1</v>
      </c>
      <c r="I1177" t="e">
        <f>G1178&lt;HLOOKUP(B1178,#REF!,IF('Time Sheet'!H1178,3,2),FALSE)</f>
        <v>#REF!</v>
      </c>
    </row>
    <row r="1178" spans="1:9" x14ac:dyDescent="0.25">
      <c r="A1178" t="s">
        <v>1204</v>
      </c>
      <c r="B1178" t="s">
        <v>33</v>
      </c>
      <c r="C1178" t="s">
        <v>1218</v>
      </c>
      <c r="E1178" t="s">
        <v>1218</v>
      </c>
      <c r="G1178">
        <v>3.5081018518518518E-4</v>
      </c>
      <c r="H1178" t="b">
        <v>1</v>
      </c>
      <c r="I1178" t="e">
        <f>G1179&lt;HLOOKUP(B1179,#REF!,IF('Time Sheet'!H1179,3,2),FALSE)</f>
        <v>#REF!</v>
      </c>
    </row>
    <row r="1179" spans="1:9" x14ac:dyDescent="0.25">
      <c r="A1179" t="s">
        <v>1204</v>
      </c>
      <c r="B1179" t="s">
        <v>35</v>
      </c>
      <c r="C1179" t="s">
        <v>952</v>
      </c>
      <c r="E1179" t="s">
        <v>952</v>
      </c>
      <c r="G1179">
        <v>4.0416666666666671E-4</v>
      </c>
      <c r="H1179" t="b">
        <v>1</v>
      </c>
      <c r="I1179" t="e">
        <f>G1180&lt;HLOOKUP(B1180,#REF!,IF('Time Sheet'!H1180,3,2),FALSE)</f>
        <v>#REF!</v>
      </c>
    </row>
    <row r="1180" spans="1:9" x14ac:dyDescent="0.25">
      <c r="A1180" t="s">
        <v>1204</v>
      </c>
      <c r="B1180" t="s">
        <v>37</v>
      </c>
      <c r="C1180" t="s">
        <v>1219</v>
      </c>
      <c r="E1180" t="s">
        <v>1219</v>
      </c>
      <c r="G1180">
        <v>7.3645833333333332E-4</v>
      </c>
      <c r="H1180" t="b">
        <v>1</v>
      </c>
      <c r="I1180" t="e">
        <f>G1181&lt;HLOOKUP(B1181,#REF!,IF('Time Sheet'!H1181,3,2),FALSE)</f>
        <v>#REF!</v>
      </c>
    </row>
    <row r="1181" spans="1:9" x14ac:dyDescent="0.25">
      <c r="A1181" t="s">
        <v>1204</v>
      </c>
      <c r="B1181" t="s">
        <v>39</v>
      </c>
      <c r="C1181" t="s">
        <v>1220</v>
      </c>
      <c r="E1181" t="s">
        <v>1220</v>
      </c>
      <c r="G1181">
        <v>8.4780092592592589E-4</v>
      </c>
      <c r="H1181" t="b">
        <v>1</v>
      </c>
      <c r="I1181" t="e">
        <f>G1182&lt;HLOOKUP(B1182,#REF!,IF('Time Sheet'!H1182,3,2),FALSE)</f>
        <v>#REF!</v>
      </c>
    </row>
    <row r="1182" spans="1:9" x14ac:dyDescent="0.25">
      <c r="A1182" t="s">
        <v>1204</v>
      </c>
      <c r="B1182" t="s">
        <v>41</v>
      </c>
      <c r="C1182" t="s">
        <v>1221</v>
      </c>
      <c r="E1182" t="s">
        <v>1221</v>
      </c>
      <c r="G1182">
        <v>1.62349537037037E-3</v>
      </c>
      <c r="H1182" t="b">
        <v>1</v>
      </c>
      <c r="I1182" t="e">
        <f>G1183&lt;HLOOKUP(B1183,#REF!,IF('Time Sheet'!H1183,3,2),FALSE)</f>
        <v>#REF!</v>
      </c>
    </row>
    <row r="1183" spans="1:9" x14ac:dyDescent="0.25">
      <c r="A1183" t="s">
        <v>1204</v>
      </c>
      <c r="B1183" t="s">
        <v>43</v>
      </c>
      <c r="C1183" t="s">
        <v>1222</v>
      </c>
      <c r="E1183" t="s">
        <v>1222</v>
      </c>
      <c r="G1183">
        <v>1.8868055555555561E-3</v>
      </c>
      <c r="H1183" t="b">
        <v>1</v>
      </c>
      <c r="I1183" t="e">
        <f>G1184&lt;HLOOKUP(B1184,#REF!,IF('Time Sheet'!H1184,3,2),FALSE)</f>
        <v>#REF!</v>
      </c>
    </row>
    <row r="1184" spans="1:9" x14ac:dyDescent="0.25">
      <c r="A1184" t="s">
        <v>1204</v>
      </c>
      <c r="B1184" t="s">
        <v>45</v>
      </c>
      <c r="C1184" t="s">
        <v>1223</v>
      </c>
      <c r="E1184" t="s">
        <v>1223</v>
      </c>
      <c r="G1184">
        <v>3.1875000000000002E-4</v>
      </c>
      <c r="H1184" t="b">
        <v>1</v>
      </c>
      <c r="I1184" t="e">
        <f>G1185&lt;HLOOKUP(B1185,#REF!,IF('Time Sheet'!H1185,3,2),FALSE)</f>
        <v>#REF!</v>
      </c>
    </row>
    <row r="1185" spans="1:9" x14ac:dyDescent="0.25">
      <c r="A1185" t="s">
        <v>1204</v>
      </c>
      <c r="B1185" t="s">
        <v>47</v>
      </c>
      <c r="C1185" t="s">
        <v>1224</v>
      </c>
      <c r="E1185" t="s">
        <v>1224</v>
      </c>
      <c r="G1185">
        <v>4.1666666666666669E-4</v>
      </c>
      <c r="H1185" t="b">
        <v>1</v>
      </c>
      <c r="I1185" t="e">
        <f>G1186&lt;HLOOKUP(B1186,#REF!,IF('Time Sheet'!H1186,3,2),FALSE)</f>
        <v>#REF!</v>
      </c>
    </row>
    <row r="1186" spans="1:9" x14ac:dyDescent="0.25">
      <c r="A1186" t="s">
        <v>1204</v>
      </c>
      <c r="B1186" t="s">
        <v>49</v>
      </c>
      <c r="C1186" t="s">
        <v>1225</v>
      </c>
      <c r="E1186" t="s">
        <v>1225</v>
      </c>
      <c r="G1186">
        <v>6.9293981481481474E-4</v>
      </c>
      <c r="H1186" t="b">
        <v>1</v>
      </c>
      <c r="I1186" t="e">
        <f>G1187&lt;HLOOKUP(B1187,#REF!,IF('Time Sheet'!H1187,3,2),FALSE)</f>
        <v>#REF!</v>
      </c>
    </row>
    <row r="1187" spans="1:9" x14ac:dyDescent="0.25">
      <c r="A1187" t="s">
        <v>1204</v>
      </c>
      <c r="B1187" t="s">
        <v>51</v>
      </c>
      <c r="C1187" t="s">
        <v>1226</v>
      </c>
      <c r="E1187" t="s">
        <v>1226</v>
      </c>
      <c r="G1187">
        <v>8.599537037037037E-4</v>
      </c>
      <c r="H1187" t="b">
        <v>1</v>
      </c>
      <c r="I1187" t="e">
        <f>G1188&lt;HLOOKUP(B1188,#REF!,IF('Time Sheet'!H1188,3,2),FALSE)</f>
        <v>#REF!</v>
      </c>
    </row>
    <row r="1188" spans="1:9" x14ac:dyDescent="0.25">
      <c r="A1188" t="s">
        <v>1204</v>
      </c>
      <c r="B1188" t="s">
        <v>57</v>
      </c>
      <c r="C1188" t="s">
        <v>1227</v>
      </c>
      <c r="E1188" t="s">
        <v>1227</v>
      </c>
      <c r="G1188">
        <v>7.4699074074074077E-4</v>
      </c>
      <c r="H1188" t="b">
        <v>1</v>
      </c>
      <c r="I1188" t="e">
        <f>G1189&lt;HLOOKUP(B1189,#REF!,IF('Time Sheet'!H1189,3,2),FALSE)</f>
        <v>#REF!</v>
      </c>
    </row>
    <row r="1189" spans="1:9" x14ac:dyDescent="0.25">
      <c r="A1189" t="s">
        <v>1204</v>
      </c>
      <c r="B1189" t="s">
        <v>59</v>
      </c>
      <c r="C1189" t="s">
        <v>1228</v>
      </c>
      <c r="E1189" t="s">
        <v>1228</v>
      </c>
      <c r="G1189">
        <v>1.6886574074074069E-3</v>
      </c>
      <c r="H1189" t="b">
        <v>1</v>
      </c>
      <c r="I1189" t="e">
        <f>G1190&lt;HLOOKUP(B1190,#REF!,IF('Time Sheet'!H1190,3,2),FALSE)</f>
        <v>#REF!</v>
      </c>
    </row>
    <row r="1190" spans="1:9" x14ac:dyDescent="0.25">
      <c r="A1190" t="s">
        <v>1204</v>
      </c>
      <c r="B1190" t="s">
        <v>61</v>
      </c>
      <c r="C1190" t="s">
        <v>1229</v>
      </c>
      <c r="E1190" t="s">
        <v>1229</v>
      </c>
      <c r="G1190">
        <v>2.075462962962963E-3</v>
      </c>
      <c r="H1190" t="b">
        <v>1</v>
      </c>
      <c r="I1190" t="e">
        <f>G1191&lt;HLOOKUP(B1191,#REF!,IF('Time Sheet'!H1191,3,2),FALSE)</f>
        <v>#REF!</v>
      </c>
    </row>
    <row r="1191" spans="1:9" x14ac:dyDescent="0.25">
      <c r="A1191" t="s">
        <v>1204</v>
      </c>
      <c r="B1191" t="s">
        <v>63</v>
      </c>
      <c r="C1191" t="s">
        <v>1230</v>
      </c>
      <c r="E1191" t="s">
        <v>1230</v>
      </c>
      <c r="G1191">
        <v>3.5475694444444439E-3</v>
      </c>
      <c r="H1191" t="b">
        <v>1</v>
      </c>
      <c r="I1191" t="e">
        <f>G1192&lt;HLOOKUP(B1192,#REF!,IF('Time Sheet'!H1192,3,2),FALSE)</f>
        <v>#REF!</v>
      </c>
    </row>
    <row r="1192" spans="1:9" x14ac:dyDescent="0.25">
      <c r="A1192" t="s">
        <v>1204</v>
      </c>
      <c r="B1192" t="s">
        <v>65</v>
      </c>
      <c r="C1192" t="s">
        <v>1231</v>
      </c>
      <c r="E1192" t="s">
        <v>1231</v>
      </c>
      <c r="G1192">
        <v>4.4768518518518517E-3</v>
      </c>
      <c r="H1192" t="b">
        <v>1</v>
      </c>
      <c r="I1192" t="e">
        <f>G1193&lt;HLOOKUP(B1193,#REF!,IF('Time Sheet'!H1193,3,2),FALSE)</f>
        <v>#REF!</v>
      </c>
    </row>
    <row r="1193" spans="1:9" x14ac:dyDescent="0.25">
      <c r="A1193" t="s">
        <v>1232</v>
      </c>
      <c r="B1193" t="s">
        <v>1</v>
      </c>
      <c r="C1193" t="s">
        <v>46</v>
      </c>
      <c r="E1193" t="s">
        <v>46</v>
      </c>
      <c r="G1193">
        <v>2.7881944444444438E-4</v>
      </c>
      <c r="H1193" t="b">
        <v>1</v>
      </c>
      <c r="I1193" t="e">
        <f>G1194&lt;HLOOKUP(B1194,#REF!,IF('Time Sheet'!H1194,3,2),FALSE)</f>
        <v>#REF!</v>
      </c>
    </row>
    <row r="1194" spans="1:9" x14ac:dyDescent="0.25">
      <c r="A1194" t="s">
        <v>1232</v>
      </c>
      <c r="B1194" t="s">
        <v>3</v>
      </c>
      <c r="C1194" t="s">
        <v>1233</v>
      </c>
      <c r="E1194" t="s">
        <v>1233</v>
      </c>
      <c r="G1194">
        <v>3.184027777777778E-4</v>
      </c>
      <c r="H1194" t="b">
        <v>1</v>
      </c>
      <c r="I1194" t="e">
        <f>G1195&lt;HLOOKUP(B1195,#REF!,IF('Time Sheet'!H1195,3,2),FALSE)</f>
        <v>#REF!</v>
      </c>
    </row>
    <row r="1195" spans="1:9" x14ac:dyDescent="0.25">
      <c r="A1195" t="s">
        <v>1232</v>
      </c>
      <c r="B1195" t="s">
        <v>5</v>
      </c>
      <c r="C1195" t="s">
        <v>1234</v>
      </c>
      <c r="E1195" t="s">
        <v>1234</v>
      </c>
      <c r="G1195">
        <v>6.163194444444444E-4</v>
      </c>
      <c r="H1195" t="b">
        <v>1</v>
      </c>
      <c r="I1195" t="e">
        <f>G1196&lt;HLOOKUP(B1196,#REF!,IF('Time Sheet'!H1196,3,2),FALSE)</f>
        <v>#REF!</v>
      </c>
    </row>
    <row r="1196" spans="1:9" x14ac:dyDescent="0.25">
      <c r="A1196" t="s">
        <v>1232</v>
      </c>
      <c r="B1196" t="s">
        <v>7</v>
      </c>
      <c r="C1196" t="s">
        <v>1235</v>
      </c>
      <c r="E1196" t="s">
        <v>1235</v>
      </c>
      <c r="G1196">
        <v>7.0995370370370374E-4</v>
      </c>
      <c r="H1196" t="b">
        <v>1</v>
      </c>
      <c r="I1196" t="e">
        <f>G1197&lt;HLOOKUP(B1197,#REF!,IF('Time Sheet'!H1197,3,2),FALSE)</f>
        <v>#REF!</v>
      </c>
    </row>
    <row r="1197" spans="1:9" x14ac:dyDescent="0.25">
      <c r="A1197" t="s">
        <v>1232</v>
      </c>
      <c r="B1197" t="s">
        <v>9</v>
      </c>
      <c r="C1197" t="s">
        <v>1236</v>
      </c>
      <c r="E1197" t="s">
        <v>1236</v>
      </c>
      <c r="G1197">
        <v>1.387268518518519E-3</v>
      </c>
      <c r="H1197" t="b">
        <v>1</v>
      </c>
      <c r="I1197" t="e">
        <f>G1198&lt;HLOOKUP(B1198,#REF!,IF('Time Sheet'!H1198,3,2),FALSE)</f>
        <v>#REF!</v>
      </c>
    </row>
    <row r="1198" spans="1:9" x14ac:dyDescent="0.25">
      <c r="A1198" t="s">
        <v>1232</v>
      </c>
      <c r="B1198" t="s">
        <v>11</v>
      </c>
      <c r="C1198" t="s">
        <v>1237</v>
      </c>
      <c r="E1198" t="s">
        <v>1237</v>
      </c>
      <c r="G1198">
        <v>1.5655092592592589E-3</v>
      </c>
      <c r="H1198" t="b">
        <v>1</v>
      </c>
      <c r="I1198" t="e">
        <f>G1199&lt;HLOOKUP(B1199,#REF!,IF('Time Sheet'!H1199,3,2),FALSE)</f>
        <v>#REF!</v>
      </c>
    </row>
    <row r="1199" spans="1:9" x14ac:dyDescent="0.25">
      <c r="A1199" t="s">
        <v>1232</v>
      </c>
      <c r="B1199" t="s">
        <v>13</v>
      </c>
      <c r="C1199" t="s">
        <v>1238</v>
      </c>
      <c r="E1199" t="s">
        <v>1238</v>
      </c>
      <c r="G1199">
        <v>3.4949074074074071E-3</v>
      </c>
      <c r="H1199" t="b">
        <v>1</v>
      </c>
      <c r="I1199" t="e">
        <f>G1200&lt;HLOOKUP(B1200,#REF!,IF('Time Sheet'!H1200,3,2),FALSE)</f>
        <v>#REF!</v>
      </c>
    </row>
    <row r="1200" spans="1:9" x14ac:dyDescent="0.25">
      <c r="A1200" t="s">
        <v>1232</v>
      </c>
      <c r="B1200" t="s">
        <v>15</v>
      </c>
      <c r="C1200" t="s">
        <v>1239</v>
      </c>
      <c r="E1200" t="s">
        <v>1239</v>
      </c>
      <c r="G1200">
        <v>3.7548611111111112E-3</v>
      </c>
      <c r="H1200" t="b">
        <v>1</v>
      </c>
      <c r="I1200" t="e">
        <f>G1201&lt;HLOOKUP(B1201,#REF!,IF('Time Sheet'!H1201,3,2),FALSE)</f>
        <v>#REF!</v>
      </c>
    </row>
    <row r="1201" spans="1:9" x14ac:dyDescent="0.25">
      <c r="A1201" t="s">
        <v>1232</v>
      </c>
      <c r="B1201" t="s">
        <v>17</v>
      </c>
      <c r="C1201" t="s">
        <v>1240</v>
      </c>
      <c r="E1201" t="s">
        <v>1240</v>
      </c>
      <c r="G1201">
        <v>8.4413194444444457E-3</v>
      </c>
      <c r="H1201" t="b">
        <v>1</v>
      </c>
      <c r="I1201" t="e">
        <f>G1202&lt;HLOOKUP(B1202,#REF!,IF('Time Sheet'!H1202,3,2),FALSE)</f>
        <v>#REF!</v>
      </c>
    </row>
    <row r="1202" spans="1:9" x14ac:dyDescent="0.25">
      <c r="A1202" t="s">
        <v>1232</v>
      </c>
      <c r="B1202" t="s">
        <v>21</v>
      </c>
      <c r="C1202" t="s">
        <v>404</v>
      </c>
      <c r="E1202" t="s">
        <v>404</v>
      </c>
      <c r="G1202">
        <v>3.1678240740740739E-4</v>
      </c>
      <c r="H1202" t="b">
        <v>1</v>
      </c>
      <c r="I1202" t="e">
        <f>G1203&lt;HLOOKUP(B1203,#REF!,IF('Time Sheet'!H1203,3,2),FALSE)</f>
        <v>#REF!</v>
      </c>
    </row>
    <row r="1203" spans="1:9" x14ac:dyDescent="0.25">
      <c r="A1203" t="s">
        <v>1232</v>
      </c>
      <c r="B1203" t="s">
        <v>23</v>
      </c>
      <c r="C1203" t="s">
        <v>1241</v>
      </c>
      <c r="E1203" t="s">
        <v>1241</v>
      </c>
      <c r="G1203">
        <v>3.7465277777777768E-4</v>
      </c>
      <c r="H1203" t="b">
        <v>1</v>
      </c>
      <c r="I1203" t="e">
        <f>G1204&lt;HLOOKUP(B1204,#REF!,IF('Time Sheet'!H1204,3,2),FALSE)</f>
        <v>#REF!</v>
      </c>
    </row>
    <row r="1204" spans="1:9" x14ac:dyDescent="0.25">
      <c r="A1204" t="s">
        <v>1232</v>
      </c>
      <c r="B1204" t="s">
        <v>25</v>
      </c>
      <c r="C1204" t="s">
        <v>1242</v>
      </c>
      <c r="E1204" t="s">
        <v>1242</v>
      </c>
      <c r="G1204">
        <v>6.6168981481481482E-4</v>
      </c>
      <c r="H1204" t="b">
        <v>1</v>
      </c>
      <c r="I1204" t="e">
        <f>G1205&lt;HLOOKUP(B1205,#REF!,IF('Time Sheet'!H1205,3,2),FALSE)</f>
        <v>#REF!</v>
      </c>
    </row>
    <row r="1205" spans="1:9" x14ac:dyDescent="0.25">
      <c r="A1205" t="s">
        <v>1232</v>
      </c>
      <c r="B1205" t="s">
        <v>27</v>
      </c>
      <c r="C1205" t="s">
        <v>627</v>
      </c>
      <c r="E1205" t="s">
        <v>627</v>
      </c>
      <c r="G1205">
        <v>7.7824074074074069E-4</v>
      </c>
      <c r="H1205" t="b">
        <v>1</v>
      </c>
      <c r="I1205" t="e">
        <f>G1206&lt;HLOOKUP(B1206,#REF!,IF('Time Sheet'!H1206,3,2),FALSE)</f>
        <v>#REF!</v>
      </c>
    </row>
    <row r="1206" spans="1:9" x14ac:dyDescent="0.25">
      <c r="A1206" t="s">
        <v>1232</v>
      </c>
      <c r="B1206" t="s">
        <v>29</v>
      </c>
      <c r="C1206" t="s">
        <v>1243</v>
      </c>
      <c r="E1206" t="s">
        <v>1243</v>
      </c>
      <c r="G1206">
        <v>1.4695601851851851E-3</v>
      </c>
      <c r="H1206" t="b">
        <v>1</v>
      </c>
      <c r="I1206" t="e">
        <f>G1207&lt;HLOOKUP(B1207,#REF!,IF('Time Sheet'!H1207,3,2),FALSE)</f>
        <v>#REF!</v>
      </c>
    </row>
    <row r="1207" spans="1:9" x14ac:dyDescent="0.25">
      <c r="A1207" t="s">
        <v>1232</v>
      </c>
      <c r="B1207" t="s">
        <v>31</v>
      </c>
      <c r="C1207" t="s">
        <v>1244</v>
      </c>
      <c r="E1207" t="s">
        <v>1244</v>
      </c>
      <c r="G1207">
        <v>1.7040509259259259E-3</v>
      </c>
      <c r="H1207" t="b">
        <v>1</v>
      </c>
      <c r="I1207" t="e">
        <f>G1208&lt;HLOOKUP(B1208,#REF!,IF('Time Sheet'!H1208,3,2),FALSE)</f>
        <v>#REF!</v>
      </c>
    </row>
    <row r="1208" spans="1:9" x14ac:dyDescent="0.25">
      <c r="A1208" t="s">
        <v>1232</v>
      </c>
      <c r="B1208" t="s">
        <v>33</v>
      </c>
      <c r="C1208" t="s">
        <v>879</v>
      </c>
      <c r="E1208" t="s">
        <v>879</v>
      </c>
      <c r="G1208">
        <v>3.6446759259259261E-4</v>
      </c>
      <c r="H1208" t="b">
        <v>1</v>
      </c>
      <c r="I1208" t="e">
        <f>G1209&lt;HLOOKUP(B1209,#REF!,IF('Time Sheet'!H1209,3,2),FALSE)</f>
        <v>#REF!</v>
      </c>
    </row>
    <row r="1209" spans="1:9" x14ac:dyDescent="0.25">
      <c r="A1209" t="s">
        <v>1232</v>
      </c>
      <c r="B1209" t="s">
        <v>35</v>
      </c>
      <c r="C1209" t="s">
        <v>1245</v>
      </c>
      <c r="E1209" t="s">
        <v>1245</v>
      </c>
      <c r="G1209">
        <v>4.1875000000000001E-4</v>
      </c>
      <c r="H1209" t="b">
        <v>1</v>
      </c>
      <c r="I1209" t="e">
        <f>G1210&lt;HLOOKUP(B1210,#REF!,IF('Time Sheet'!H1210,3,2),FALSE)</f>
        <v>#REF!</v>
      </c>
    </row>
    <row r="1210" spans="1:9" x14ac:dyDescent="0.25">
      <c r="A1210" t="s">
        <v>1232</v>
      </c>
      <c r="B1210" t="s">
        <v>37</v>
      </c>
      <c r="C1210" t="s">
        <v>1246</v>
      </c>
      <c r="E1210" t="s">
        <v>1246</v>
      </c>
      <c r="G1210">
        <v>7.8483796296296298E-4</v>
      </c>
      <c r="H1210" t="b">
        <v>1</v>
      </c>
      <c r="I1210" t="e">
        <f>G1211&lt;HLOOKUP(B1211,#REF!,IF('Time Sheet'!H1211,3,2),FALSE)</f>
        <v>#REF!</v>
      </c>
    </row>
    <row r="1211" spans="1:9" x14ac:dyDescent="0.25">
      <c r="A1211" t="s">
        <v>1232</v>
      </c>
      <c r="B1211" t="s">
        <v>39</v>
      </c>
      <c r="C1211" t="s">
        <v>1247</v>
      </c>
      <c r="E1211" t="s">
        <v>1247</v>
      </c>
      <c r="G1211">
        <v>9.1018518518518521E-4</v>
      </c>
      <c r="H1211" t="b">
        <v>1</v>
      </c>
      <c r="I1211" t="e">
        <f>G1212&lt;HLOOKUP(B1212,#REF!,IF('Time Sheet'!H1212,3,2),FALSE)</f>
        <v>#REF!</v>
      </c>
    </row>
    <row r="1212" spans="1:9" x14ac:dyDescent="0.25">
      <c r="A1212" t="s">
        <v>1232</v>
      </c>
      <c r="B1212" t="s">
        <v>41</v>
      </c>
      <c r="C1212" t="s">
        <v>1248</v>
      </c>
      <c r="E1212" t="s">
        <v>1248</v>
      </c>
      <c r="G1212">
        <v>1.7670138888888889E-3</v>
      </c>
      <c r="H1212" t="b">
        <v>1</v>
      </c>
      <c r="I1212" t="e">
        <f>G1213&lt;HLOOKUP(B1213,#REF!,IF('Time Sheet'!H1213,3,2),FALSE)</f>
        <v>#REF!</v>
      </c>
    </row>
    <row r="1213" spans="1:9" x14ac:dyDescent="0.25">
      <c r="A1213" t="s">
        <v>1232</v>
      </c>
      <c r="B1213" t="s">
        <v>43</v>
      </c>
      <c r="C1213" t="s">
        <v>1249</v>
      </c>
      <c r="E1213" t="s">
        <v>1249</v>
      </c>
      <c r="G1213">
        <v>2.0950231481481479E-3</v>
      </c>
      <c r="H1213" t="b">
        <v>1</v>
      </c>
      <c r="I1213" t="e">
        <f>G1214&lt;HLOOKUP(B1214,#REF!,IF('Time Sheet'!H1214,3,2),FALSE)</f>
        <v>#REF!</v>
      </c>
    </row>
    <row r="1214" spans="1:9" x14ac:dyDescent="0.25">
      <c r="A1214" t="s">
        <v>1232</v>
      </c>
      <c r="B1214" t="s">
        <v>45</v>
      </c>
      <c r="C1214" t="s">
        <v>1223</v>
      </c>
      <c r="E1214" t="s">
        <v>1223</v>
      </c>
      <c r="G1214">
        <v>3.1875000000000002E-4</v>
      </c>
      <c r="H1214" t="b">
        <v>1</v>
      </c>
      <c r="I1214" t="e">
        <f>G1215&lt;HLOOKUP(B1215,#REF!,IF('Time Sheet'!H1215,3,2),FALSE)</f>
        <v>#REF!</v>
      </c>
    </row>
    <row r="1215" spans="1:9" x14ac:dyDescent="0.25">
      <c r="A1215" t="s">
        <v>1232</v>
      </c>
      <c r="B1215" t="s">
        <v>47</v>
      </c>
      <c r="C1215" t="s">
        <v>1250</v>
      </c>
      <c r="E1215" t="s">
        <v>1250</v>
      </c>
      <c r="G1215">
        <v>3.7152777777777781E-4</v>
      </c>
      <c r="H1215" t="b">
        <v>1</v>
      </c>
      <c r="I1215" t="e">
        <f>G1216&lt;HLOOKUP(B1216,#REF!,IF('Time Sheet'!H1216,3,2),FALSE)</f>
        <v>#REF!</v>
      </c>
    </row>
    <row r="1216" spans="1:9" x14ac:dyDescent="0.25">
      <c r="A1216" t="s">
        <v>1232</v>
      </c>
      <c r="B1216" t="s">
        <v>49</v>
      </c>
      <c r="C1216" t="s">
        <v>1251</v>
      </c>
      <c r="E1216" t="s">
        <v>1251</v>
      </c>
      <c r="G1216">
        <v>7.1273148148148151E-4</v>
      </c>
      <c r="H1216" t="b">
        <v>1</v>
      </c>
      <c r="I1216" t="e">
        <f>G1217&lt;HLOOKUP(B1217,#REF!,IF('Time Sheet'!H1217,3,2),FALSE)</f>
        <v>#REF!</v>
      </c>
    </row>
    <row r="1217" spans="1:9" x14ac:dyDescent="0.25">
      <c r="A1217" t="s">
        <v>1232</v>
      </c>
      <c r="B1217" t="s">
        <v>51</v>
      </c>
      <c r="C1217" t="s">
        <v>1252</v>
      </c>
      <c r="E1217" t="s">
        <v>1252</v>
      </c>
      <c r="G1217">
        <v>9.2002314814814811E-4</v>
      </c>
      <c r="H1217" t="b">
        <v>1</v>
      </c>
      <c r="I1217" t="e">
        <f>G1218&lt;HLOOKUP(B1218,#REF!,IF('Time Sheet'!H1218,3,2),FALSE)</f>
        <v>#REF!</v>
      </c>
    </row>
    <row r="1218" spans="1:9" x14ac:dyDescent="0.25">
      <c r="A1218" t="s">
        <v>1232</v>
      </c>
      <c r="B1218" t="s">
        <v>53</v>
      </c>
      <c r="C1218" t="s">
        <v>1253</v>
      </c>
      <c r="E1218" t="s">
        <v>1253</v>
      </c>
      <c r="G1218">
        <v>1.883333333333333E-3</v>
      </c>
      <c r="H1218" t="b">
        <v>1</v>
      </c>
      <c r="I1218" t="e">
        <f>G1219&lt;HLOOKUP(B1219,#REF!,IF('Time Sheet'!H1219,3,2),FALSE)</f>
        <v>#REF!</v>
      </c>
    </row>
    <row r="1219" spans="1:9" x14ac:dyDescent="0.25">
      <c r="A1219" t="s">
        <v>1232</v>
      </c>
      <c r="B1219" t="s">
        <v>57</v>
      </c>
      <c r="C1219" t="s">
        <v>1254</v>
      </c>
      <c r="E1219" t="s">
        <v>1254</v>
      </c>
      <c r="G1219">
        <v>7.2129629629629627E-4</v>
      </c>
      <c r="H1219" t="b">
        <v>1</v>
      </c>
      <c r="I1219" t="e">
        <f>G1220&lt;HLOOKUP(B1220,#REF!,IF('Time Sheet'!H1220,3,2),FALSE)</f>
        <v>#REF!</v>
      </c>
    </row>
    <row r="1220" spans="1:9" x14ac:dyDescent="0.25">
      <c r="A1220" t="s">
        <v>1232</v>
      </c>
      <c r="B1220" t="s">
        <v>59</v>
      </c>
      <c r="C1220" t="s">
        <v>1255</v>
      </c>
      <c r="E1220" t="s">
        <v>1255</v>
      </c>
      <c r="G1220">
        <v>1.522453703703704E-3</v>
      </c>
      <c r="H1220" t="b">
        <v>1</v>
      </c>
      <c r="I1220" t="e">
        <f>G1221&lt;HLOOKUP(B1221,#REF!,IF('Time Sheet'!H1221,3,2),FALSE)</f>
        <v>#REF!</v>
      </c>
    </row>
    <row r="1221" spans="1:9" x14ac:dyDescent="0.25">
      <c r="A1221" t="s">
        <v>1232</v>
      </c>
      <c r="B1221" t="s">
        <v>61</v>
      </c>
      <c r="C1221" t="s">
        <v>1256</v>
      </c>
      <c r="E1221" t="s">
        <v>1256</v>
      </c>
      <c r="G1221">
        <v>1.779398148148148E-3</v>
      </c>
      <c r="H1221" t="b">
        <v>1</v>
      </c>
      <c r="I1221" t="e">
        <f>G1222&lt;HLOOKUP(B1222,#REF!,IF('Time Sheet'!H1222,3,2),FALSE)</f>
        <v>#REF!</v>
      </c>
    </row>
    <row r="1222" spans="1:9" x14ac:dyDescent="0.25">
      <c r="A1222" t="s">
        <v>1232</v>
      </c>
      <c r="B1222" t="s">
        <v>63</v>
      </c>
      <c r="C1222" t="s">
        <v>1257</v>
      </c>
      <c r="E1222" t="s">
        <v>1257</v>
      </c>
      <c r="G1222">
        <v>3.5024305555555559E-3</v>
      </c>
      <c r="H1222" t="b">
        <v>1</v>
      </c>
      <c r="I1222" t="e">
        <f>G1223&lt;HLOOKUP(B1223,#REF!,IF('Time Sheet'!H1223,3,2),FALSE)</f>
        <v>#REF!</v>
      </c>
    </row>
    <row r="1223" spans="1:9" x14ac:dyDescent="0.25">
      <c r="A1223" t="s">
        <v>1232</v>
      </c>
      <c r="B1223" t="s">
        <v>65</v>
      </c>
      <c r="C1223" t="s">
        <v>1258</v>
      </c>
      <c r="E1223" t="s">
        <v>1258</v>
      </c>
      <c r="G1223">
        <v>4.5225694444444454E-3</v>
      </c>
      <c r="H1223" t="b">
        <v>1</v>
      </c>
      <c r="I1223" t="e">
        <f>G1224&lt;HLOOKUP(B1224,#REF!,IF('Time Sheet'!H1224,3,2),FALSE)</f>
        <v>#REF!</v>
      </c>
    </row>
    <row r="1224" spans="1:9" x14ac:dyDescent="0.25">
      <c r="A1224" t="s">
        <v>1259</v>
      </c>
      <c r="B1224" t="s">
        <v>1</v>
      </c>
      <c r="C1224" t="s">
        <v>1260</v>
      </c>
      <c r="E1224" t="s">
        <v>1260</v>
      </c>
      <c r="G1224">
        <v>2.9120370370370368E-4</v>
      </c>
      <c r="H1224" t="b">
        <v>1</v>
      </c>
      <c r="I1224" t="e">
        <f>G1225&lt;HLOOKUP(B1225,#REF!,IF('Time Sheet'!H1225,3,2),FALSE)</f>
        <v>#REF!</v>
      </c>
    </row>
    <row r="1225" spans="1:9" x14ac:dyDescent="0.25">
      <c r="A1225" t="s">
        <v>1259</v>
      </c>
      <c r="B1225" t="s">
        <v>3</v>
      </c>
      <c r="C1225" t="s">
        <v>1261</v>
      </c>
      <c r="E1225" t="s">
        <v>1261</v>
      </c>
      <c r="G1225">
        <v>3.8877314814814818E-4</v>
      </c>
      <c r="H1225" t="b">
        <v>1</v>
      </c>
      <c r="I1225" t="e">
        <f>G1226&lt;HLOOKUP(B1226,#REF!,IF('Time Sheet'!H1226,3,2),FALSE)</f>
        <v>#REF!</v>
      </c>
    </row>
    <row r="1226" spans="1:9" x14ac:dyDescent="0.25">
      <c r="A1226" t="s">
        <v>1259</v>
      </c>
      <c r="B1226" t="s">
        <v>5</v>
      </c>
      <c r="C1226" t="s">
        <v>1262</v>
      </c>
      <c r="E1226" t="s">
        <v>1262</v>
      </c>
      <c r="G1226">
        <v>6.3240740740740738E-4</v>
      </c>
      <c r="H1226" t="b">
        <v>1</v>
      </c>
      <c r="I1226" t="e">
        <f>G1227&lt;HLOOKUP(B1227,#REF!,IF('Time Sheet'!H1227,3,2),FALSE)</f>
        <v>#REF!</v>
      </c>
    </row>
    <row r="1227" spans="1:9" x14ac:dyDescent="0.25">
      <c r="A1227" t="s">
        <v>1259</v>
      </c>
      <c r="B1227" t="s">
        <v>7</v>
      </c>
      <c r="C1227" t="s">
        <v>1263</v>
      </c>
      <c r="E1227" t="s">
        <v>1263</v>
      </c>
      <c r="G1227">
        <v>8.0370370370370372E-4</v>
      </c>
      <c r="H1227" t="b">
        <v>1</v>
      </c>
      <c r="I1227" t="e">
        <f>G1228&lt;HLOOKUP(B1228,#REF!,IF('Time Sheet'!H1228,3,2),FALSE)</f>
        <v>#REF!</v>
      </c>
    </row>
    <row r="1228" spans="1:9" x14ac:dyDescent="0.25">
      <c r="A1228" t="s">
        <v>1259</v>
      </c>
      <c r="B1228" t="s">
        <v>9</v>
      </c>
      <c r="C1228" t="s">
        <v>1264</v>
      </c>
      <c r="E1228" t="s">
        <v>1264</v>
      </c>
      <c r="G1228">
        <v>1.407060185185185E-3</v>
      </c>
      <c r="H1228" t="b">
        <v>1</v>
      </c>
      <c r="I1228" t="e">
        <f>G1229&lt;HLOOKUP(B1229,#REF!,IF('Time Sheet'!H1229,3,2),FALSE)</f>
        <v>#REF!</v>
      </c>
    </row>
    <row r="1229" spans="1:9" x14ac:dyDescent="0.25">
      <c r="A1229" t="s">
        <v>1259</v>
      </c>
      <c r="B1229" t="s">
        <v>13</v>
      </c>
      <c r="C1229" t="s">
        <v>1265</v>
      </c>
      <c r="E1229" t="s">
        <v>1265</v>
      </c>
      <c r="G1229">
        <v>4.3214120370370368E-3</v>
      </c>
      <c r="H1229" t="b">
        <v>1</v>
      </c>
      <c r="I1229" t="e">
        <f>G1230&lt;HLOOKUP(B1230,#REF!,IF('Time Sheet'!H1230,3,2),FALSE)</f>
        <v>#REF!</v>
      </c>
    </row>
    <row r="1230" spans="1:9" x14ac:dyDescent="0.25">
      <c r="A1230" t="s">
        <v>1259</v>
      </c>
      <c r="B1230" t="s">
        <v>15</v>
      </c>
      <c r="C1230" t="s">
        <v>1266</v>
      </c>
      <c r="E1230" t="s">
        <v>1266</v>
      </c>
      <c r="G1230">
        <v>4.7969907407407414E-3</v>
      </c>
      <c r="H1230" t="b">
        <v>1</v>
      </c>
      <c r="I1230" t="e">
        <f>G1231&lt;HLOOKUP(B1231,#REF!,IF('Time Sheet'!H1231,3,2),FALSE)</f>
        <v>#REF!</v>
      </c>
    </row>
    <row r="1231" spans="1:9" x14ac:dyDescent="0.25">
      <c r="A1231" t="s">
        <v>1259</v>
      </c>
      <c r="B1231" t="s">
        <v>21</v>
      </c>
      <c r="C1231" t="s">
        <v>502</v>
      </c>
      <c r="E1231" t="s">
        <v>502</v>
      </c>
      <c r="G1231">
        <v>3.5983796296296301E-4</v>
      </c>
      <c r="H1231" t="b">
        <v>1</v>
      </c>
      <c r="I1231" t="e">
        <f>G1232&lt;HLOOKUP(B1232,#REF!,IF('Time Sheet'!H1232,3,2),FALSE)</f>
        <v>#REF!</v>
      </c>
    </row>
    <row r="1232" spans="1:9" x14ac:dyDescent="0.25">
      <c r="A1232" t="s">
        <v>1259</v>
      </c>
      <c r="B1232" t="s">
        <v>25</v>
      </c>
      <c r="C1232" t="s">
        <v>1267</v>
      </c>
      <c r="E1232" t="s">
        <v>1267</v>
      </c>
      <c r="G1232">
        <v>7.670138888888888E-4</v>
      </c>
      <c r="H1232" t="b">
        <v>1</v>
      </c>
      <c r="I1232" t="e">
        <f>G1233&lt;HLOOKUP(B1233,#REF!,IF('Time Sheet'!H1233,3,2),FALSE)</f>
        <v>#REF!</v>
      </c>
    </row>
    <row r="1233" spans="1:9" x14ac:dyDescent="0.25">
      <c r="A1233" t="s">
        <v>1259</v>
      </c>
      <c r="B1233" t="s">
        <v>29</v>
      </c>
      <c r="C1233" t="s">
        <v>1268</v>
      </c>
      <c r="E1233" t="s">
        <v>1268</v>
      </c>
      <c r="G1233">
        <v>1.660416666666667E-3</v>
      </c>
      <c r="H1233" t="b">
        <v>1</v>
      </c>
      <c r="I1233" t="e">
        <f>G1234&lt;HLOOKUP(B1234,#REF!,IF('Time Sheet'!H1234,3,2),FALSE)</f>
        <v>#REF!</v>
      </c>
    </row>
    <row r="1234" spans="1:9" x14ac:dyDescent="0.25">
      <c r="A1234" t="s">
        <v>1259</v>
      </c>
      <c r="B1234" t="s">
        <v>31</v>
      </c>
      <c r="C1234" t="s">
        <v>1269</v>
      </c>
      <c r="E1234" t="s">
        <v>1269</v>
      </c>
      <c r="G1234">
        <v>2.21400462962963E-3</v>
      </c>
      <c r="H1234" t="b">
        <v>1</v>
      </c>
      <c r="I1234" t="e">
        <f>G1235&lt;HLOOKUP(B1235,#REF!,IF('Time Sheet'!H1235,3,2),FALSE)</f>
        <v>#REF!</v>
      </c>
    </row>
    <row r="1235" spans="1:9" x14ac:dyDescent="0.25">
      <c r="A1235" t="s">
        <v>1259</v>
      </c>
      <c r="B1235" t="s">
        <v>33</v>
      </c>
      <c r="C1235" t="s">
        <v>581</v>
      </c>
      <c r="E1235" t="s">
        <v>581</v>
      </c>
      <c r="G1235">
        <v>3.6145833333333331E-4</v>
      </c>
      <c r="H1235" t="b">
        <v>1</v>
      </c>
      <c r="I1235" t="e">
        <f>G1236&lt;HLOOKUP(B1236,#REF!,IF('Time Sheet'!H1236,3,2),FALSE)</f>
        <v>#REF!</v>
      </c>
    </row>
    <row r="1236" spans="1:9" x14ac:dyDescent="0.25">
      <c r="A1236" t="s">
        <v>1259</v>
      </c>
      <c r="B1236" t="s">
        <v>35</v>
      </c>
      <c r="C1236" t="s">
        <v>1270</v>
      </c>
      <c r="E1236" t="s">
        <v>1270</v>
      </c>
      <c r="G1236">
        <v>4.9976851851851853E-4</v>
      </c>
      <c r="H1236" t="b">
        <v>1</v>
      </c>
      <c r="I1236" t="e">
        <f>G1237&lt;HLOOKUP(B1237,#REF!,IF('Time Sheet'!H1237,3,2),FALSE)</f>
        <v>#REF!</v>
      </c>
    </row>
    <row r="1237" spans="1:9" x14ac:dyDescent="0.25">
      <c r="A1237" t="s">
        <v>1259</v>
      </c>
      <c r="B1237" t="s">
        <v>37</v>
      </c>
      <c r="C1237" t="s">
        <v>1271</v>
      </c>
      <c r="E1237" t="s">
        <v>1271</v>
      </c>
      <c r="G1237">
        <v>7.7291666666666665E-4</v>
      </c>
      <c r="H1237" t="b">
        <v>1</v>
      </c>
      <c r="I1237" t="e">
        <f>G1238&lt;HLOOKUP(B1238,#REF!,IF('Time Sheet'!H1238,3,2),FALSE)</f>
        <v>#REF!</v>
      </c>
    </row>
    <row r="1238" spans="1:9" x14ac:dyDescent="0.25">
      <c r="A1238" t="s">
        <v>1259</v>
      </c>
      <c r="B1238" t="s">
        <v>39</v>
      </c>
      <c r="C1238" t="s">
        <v>1272</v>
      </c>
      <c r="E1238" t="s">
        <v>1272</v>
      </c>
      <c r="G1238">
        <v>1.0630787037037041E-3</v>
      </c>
      <c r="H1238" t="b">
        <v>1</v>
      </c>
      <c r="I1238" t="e">
        <f>G1239&lt;HLOOKUP(B1239,#REF!,IF('Time Sheet'!H1239,3,2),FALSE)</f>
        <v>#REF!</v>
      </c>
    </row>
    <row r="1239" spans="1:9" x14ac:dyDescent="0.25">
      <c r="A1239" t="s">
        <v>1259</v>
      </c>
      <c r="B1239" t="s">
        <v>41</v>
      </c>
      <c r="C1239" t="s">
        <v>1273</v>
      </c>
      <c r="E1239" t="s">
        <v>1273</v>
      </c>
      <c r="G1239">
        <v>1.6914351851851849E-3</v>
      </c>
      <c r="H1239" t="b">
        <v>1</v>
      </c>
      <c r="I1239" t="e">
        <f>G1240&lt;HLOOKUP(B1240,#REF!,IF('Time Sheet'!H1240,3,2),FALSE)</f>
        <v>#REF!</v>
      </c>
    </row>
    <row r="1240" spans="1:9" x14ac:dyDescent="0.25">
      <c r="A1240" t="s">
        <v>1259</v>
      </c>
      <c r="B1240" t="s">
        <v>45</v>
      </c>
      <c r="C1240" t="s">
        <v>1274</v>
      </c>
      <c r="E1240" t="s">
        <v>1274</v>
      </c>
      <c r="G1240">
        <v>3.429398148148148E-4</v>
      </c>
      <c r="H1240" t="b">
        <v>1</v>
      </c>
      <c r="I1240" t="e">
        <f>G1241&lt;HLOOKUP(B1241,#REF!,IF('Time Sheet'!H1241,3,2),FALSE)</f>
        <v>#REF!</v>
      </c>
    </row>
    <row r="1241" spans="1:9" x14ac:dyDescent="0.25">
      <c r="A1241" t="s">
        <v>1259</v>
      </c>
      <c r="B1241" t="s">
        <v>49</v>
      </c>
      <c r="C1241" t="s">
        <v>1275</v>
      </c>
      <c r="E1241" t="s">
        <v>1275</v>
      </c>
      <c r="G1241">
        <v>7.7951388888888883E-4</v>
      </c>
      <c r="H1241" t="b">
        <v>1</v>
      </c>
      <c r="I1241" t="e">
        <f>G1242&lt;HLOOKUP(B1242,#REF!,IF('Time Sheet'!H1242,3,2),FALSE)</f>
        <v>#REF!</v>
      </c>
    </row>
    <row r="1242" spans="1:9" x14ac:dyDescent="0.25">
      <c r="A1242" t="s">
        <v>1259</v>
      </c>
      <c r="B1242" t="s">
        <v>57</v>
      </c>
      <c r="C1242" t="s">
        <v>1276</v>
      </c>
      <c r="E1242" t="s">
        <v>1276</v>
      </c>
      <c r="G1242">
        <v>7.5173611111111112E-4</v>
      </c>
      <c r="H1242" t="b">
        <v>1</v>
      </c>
      <c r="I1242" t="e">
        <f>G1243&lt;HLOOKUP(B1243,#REF!,IF('Time Sheet'!H1243,3,2),FALSE)</f>
        <v>#REF!</v>
      </c>
    </row>
    <row r="1243" spans="1:9" x14ac:dyDescent="0.25">
      <c r="A1243" t="s">
        <v>1259</v>
      </c>
      <c r="B1243" t="s">
        <v>59</v>
      </c>
      <c r="C1243" t="s">
        <v>1277</v>
      </c>
      <c r="E1243" t="s">
        <v>1277</v>
      </c>
      <c r="G1243">
        <v>1.5672453703703701E-3</v>
      </c>
      <c r="H1243" t="b">
        <v>1</v>
      </c>
      <c r="I1243" t="e">
        <f>G1244&lt;HLOOKUP(B1244,#REF!,IF('Time Sheet'!H1244,3,2),FALSE)</f>
        <v>#REF!</v>
      </c>
    </row>
    <row r="1244" spans="1:9" x14ac:dyDescent="0.25">
      <c r="A1244" t="s">
        <v>1259</v>
      </c>
      <c r="B1244" t="s">
        <v>61</v>
      </c>
      <c r="C1244" t="s">
        <v>1278</v>
      </c>
      <c r="E1244" t="s">
        <v>1278</v>
      </c>
      <c r="G1244">
        <v>2.06087962962963E-3</v>
      </c>
      <c r="H1244" t="b">
        <v>1</v>
      </c>
      <c r="I1244" t="e">
        <f>G1245&lt;HLOOKUP(B1245,#REF!,IF('Time Sheet'!H1245,3,2),FALSE)</f>
        <v>#REF!</v>
      </c>
    </row>
    <row r="1245" spans="1:9" x14ac:dyDescent="0.25">
      <c r="A1245" t="s">
        <v>1279</v>
      </c>
      <c r="B1245" t="s">
        <v>68</v>
      </c>
      <c r="C1245" t="s">
        <v>1280</v>
      </c>
      <c r="E1245" t="s">
        <v>1280</v>
      </c>
      <c r="G1245">
        <v>2.1921296296296299E-4</v>
      </c>
      <c r="H1245" t="b">
        <v>1</v>
      </c>
      <c r="I1245" t="e">
        <f>G1246&lt;HLOOKUP(B1246,#REF!,IF('Time Sheet'!H1246,3,2),FALSE)</f>
        <v>#REF!</v>
      </c>
    </row>
    <row r="1246" spans="1:9" x14ac:dyDescent="0.25">
      <c r="A1246" t="s">
        <v>1279</v>
      </c>
      <c r="B1246" t="s">
        <v>1</v>
      </c>
      <c r="C1246" t="s">
        <v>1281</v>
      </c>
      <c r="E1246" t="s">
        <v>1281</v>
      </c>
      <c r="G1246">
        <v>3.1944444444444452E-4</v>
      </c>
      <c r="H1246" t="b">
        <v>1</v>
      </c>
      <c r="I1246" t="e">
        <f>G1247&lt;HLOOKUP(B1247,#REF!,IF('Time Sheet'!H1247,3,2),FALSE)</f>
        <v>#REF!</v>
      </c>
    </row>
    <row r="1247" spans="1:9" x14ac:dyDescent="0.25">
      <c r="A1247" t="s">
        <v>1279</v>
      </c>
      <c r="B1247" t="s">
        <v>3</v>
      </c>
      <c r="C1247" t="s">
        <v>1282</v>
      </c>
      <c r="E1247" t="s">
        <v>1282</v>
      </c>
      <c r="G1247">
        <v>3.6493055555555562E-4</v>
      </c>
      <c r="H1247" t="b">
        <v>1</v>
      </c>
      <c r="I1247" t="e">
        <f>G1248&lt;HLOOKUP(B1248,#REF!,IF('Time Sheet'!H1248,3,2),FALSE)</f>
        <v>#REF!</v>
      </c>
    </row>
    <row r="1248" spans="1:9" x14ac:dyDescent="0.25">
      <c r="A1248" t="s">
        <v>1279</v>
      </c>
      <c r="B1248" t="s">
        <v>5</v>
      </c>
      <c r="C1248" t="s">
        <v>1283</v>
      </c>
      <c r="E1248" t="s">
        <v>1283</v>
      </c>
      <c r="G1248">
        <v>6.8275462962962962E-4</v>
      </c>
      <c r="H1248" t="b">
        <v>1</v>
      </c>
      <c r="I1248" t="e">
        <f>G1249&lt;HLOOKUP(B1249,#REF!,IF('Time Sheet'!H1249,3,2),FALSE)</f>
        <v>#REF!</v>
      </c>
    </row>
    <row r="1249" spans="1:9" x14ac:dyDescent="0.25">
      <c r="A1249" t="s">
        <v>1279</v>
      </c>
      <c r="B1249" t="s">
        <v>7</v>
      </c>
      <c r="C1249" t="s">
        <v>1284</v>
      </c>
      <c r="E1249" t="s">
        <v>1284</v>
      </c>
      <c r="G1249">
        <v>7.6886574074074086E-4</v>
      </c>
      <c r="H1249" t="b">
        <v>1</v>
      </c>
      <c r="I1249" t="e">
        <f>G1250&lt;HLOOKUP(B1250,#REF!,IF('Time Sheet'!H1250,3,2),FALSE)</f>
        <v>#REF!</v>
      </c>
    </row>
    <row r="1250" spans="1:9" x14ac:dyDescent="0.25">
      <c r="A1250" t="s">
        <v>1279</v>
      </c>
      <c r="B1250" t="s">
        <v>9</v>
      </c>
      <c r="C1250" t="s">
        <v>1285</v>
      </c>
      <c r="E1250" t="s">
        <v>1285</v>
      </c>
      <c r="G1250">
        <v>1.467476851851852E-3</v>
      </c>
      <c r="H1250" t="b">
        <v>1</v>
      </c>
      <c r="I1250" t="e">
        <f>G1251&lt;HLOOKUP(B1251,#REF!,IF('Time Sheet'!H1251,3,2),FALSE)</f>
        <v>#REF!</v>
      </c>
    </row>
    <row r="1251" spans="1:9" x14ac:dyDescent="0.25">
      <c r="A1251" t="s">
        <v>1279</v>
      </c>
      <c r="B1251" t="s">
        <v>11</v>
      </c>
      <c r="C1251" t="s">
        <v>1286</v>
      </c>
      <c r="E1251" t="s">
        <v>1286</v>
      </c>
      <c r="G1251">
        <v>1.629398148148148E-3</v>
      </c>
      <c r="H1251" t="b">
        <v>1</v>
      </c>
      <c r="I1251" t="e">
        <f>G1252&lt;HLOOKUP(B1252,#REF!,IF('Time Sheet'!H1252,3,2),FALSE)</f>
        <v>#REF!</v>
      </c>
    </row>
    <row r="1252" spans="1:9" x14ac:dyDescent="0.25">
      <c r="A1252" t="s">
        <v>1279</v>
      </c>
      <c r="B1252" t="s">
        <v>13</v>
      </c>
      <c r="C1252" t="s">
        <v>1287</v>
      </c>
      <c r="E1252" t="s">
        <v>1287</v>
      </c>
      <c r="G1252">
        <v>3.4232638888888889E-3</v>
      </c>
      <c r="H1252" t="b">
        <v>1</v>
      </c>
      <c r="I1252" t="e">
        <f>G1253&lt;HLOOKUP(B1253,#REF!,IF('Time Sheet'!H1253,3,2),FALSE)</f>
        <v>#REF!</v>
      </c>
    </row>
    <row r="1253" spans="1:9" x14ac:dyDescent="0.25">
      <c r="A1253" t="s">
        <v>1279</v>
      </c>
      <c r="B1253" t="s">
        <v>15</v>
      </c>
      <c r="C1253" t="s">
        <v>1288</v>
      </c>
      <c r="E1253" t="s">
        <v>1288</v>
      </c>
      <c r="G1253">
        <v>3.870949074074074E-3</v>
      </c>
      <c r="H1253" t="b">
        <v>1</v>
      </c>
      <c r="I1253" t="e">
        <f>G1254&lt;HLOOKUP(B1254,#REF!,IF('Time Sheet'!H1254,3,2),FALSE)</f>
        <v>#REF!</v>
      </c>
    </row>
    <row r="1254" spans="1:9" x14ac:dyDescent="0.25">
      <c r="A1254" t="s">
        <v>1279</v>
      </c>
      <c r="B1254" t="s">
        <v>78</v>
      </c>
      <c r="C1254" t="s">
        <v>1289</v>
      </c>
      <c r="E1254" t="s">
        <v>1289</v>
      </c>
      <c r="G1254">
        <v>7.0866898148148148E-3</v>
      </c>
      <c r="H1254" t="b">
        <v>1</v>
      </c>
      <c r="I1254" t="e">
        <f>G1255&lt;HLOOKUP(B1255,#REF!,IF('Time Sheet'!H1255,3,2),FALSE)</f>
        <v>#REF!</v>
      </c>
    </row>
    <row r="1255" spans="1:9" x14ac:dyDescent="0.25">
      <c r="A1255" t="s">
        <v>1279</v>
      </c>
      <c r="B1255" t="s">
        <v>17</v>
      </c>
      <c r="C1255" t="s">
        <v>1290</v>
      </c>
      <c r="E1255" t="s">
        <v>1290</v>
      </c>
      <c r="G1255">
        <v>8.4696759259259256E-3</v>
      </c>
      <c r="H1255" t="b">
        <v>1</v>
      </c>
      <c r="I1255" t="e">
        <f>G1256&lt;HLOOKUP(B1256,#REF!,IF('Time Sheet'!H1256,3,2),FALSE)</f>
        <v>#REF!</v>
      </c>
    </row>
    <row r="1256" spans="1:9" x14ac:dyDescent="0.25">
      <c r="A1256" t="s">
        <v>1279</v>
      </c>
      <c r="B1256" t="s">
        <v>81</v>
      </c>
      <c r="C1256" t="s">
        <v>1291</v>
      </c>
      <c r="E1256" t="s">
        <v>1291</v>
      </c>
      <c r="G1256">
        <v>1.467106481481481E-2</v>
      </c>
      <c r="H1256" t="b">
        <v>1</v>
      </c>
      <c r="I1256" t="e">
        <f>G1257&lt;HLOOKUP(B1257,#REF!,IF('Time Sheet'!H1257,3,2),FALSE)</f>
        <v>#REF!</v>
      </c>
    </row>
    <row r="1257" spans="1:9" x14ac:dyDescent="0.25">
      <c r="A1257" t="s">
        <v>1279</v>
      </c>
      <c r="B1257" t="s">
        <v>19</v>
      </c>
      <c r="C1257" t="s">
        <v>1292</v>
      </c>
      <c r="E1257" t="s">
        <v>1292</v>
      </c>
      <c r="G1257">
        <v>1.427094907407407E-2</v>
      </c>
      <c r="H1257" t="b">
        <v>1</v>
      </c>
      <c r="I1257" t="e">
        <f>G1258&lt;HLOOKUP(B1258,#REF!,IF('Time Sheet'!H1258,3,2),FALSE)</f>
        <v>#REF!</v>
      </c>
    </row>
    <row r="1258" spans="1:9" x14ac:dyDescent="0.25">
      <c r="A1258" t="s">
        <v>1279</v>
      </c>
      <c r="B1258" t="s">
        <v>84</v>
      </c>
      <c r="C1258" t="s">
        <v>1293</v>
      </c>
      <c r="E1258" t="s">
        <v>1293</v>
      </c>
      <c r="G1258">
        <v>2.6678240740740742E-4</v>
      </c>
      <c r="H1258" t="b">
        <v>1</v>
      </c>
      <c r="I1258" t="e">
        <f>G1259&lt;HLOOKUP(B1259,#REF!,IF('Time Sheet'!H1259,3,2),FALSE)</f>
        <v>#REF!</v>
      </c>
    </row>
    <row r="1259" spans="1:9" x14ac:dyDescent="0.25">
      <c r="A1259" t="s">
        <v>1279</v>
      </c>
      <c r="B1259" t="s">
        <v>21</v>
      </c>
      <c r="C1259" t="s">
        <v>1294</v>
      </c>
      <c r="E1259" t="s">
        <v>1294</v>
      </c>
      <c r="G1259">
        <v>3.6608796296296302E-4</v>
      </c>
      <c r="H1259" t="b">
        <v>1</v>
      </c>
      <c r="I1259" t="e">
        <f>G1260&lt;HLOOKUP(B1260,#REF!,IF('Time Sheet'!H1260,3,2),FALSE)</f>
        <v>#REF!</v>
      </c>
    </row>
    <row r="1260" spans="1:9" x14ac:dyDescent="0.25">
      <c r="A1260" t="s">
        <v>1279</v>
      </c>
      <c r="B1260" t="s">
        <v>23</v>
      </c>
      <c r="C1260" t="s">
        <v>1295</v>
      </c>
      <c r="E1260" t="s">
        <v>1295</v>
      </c>
      <c r="G1260">
        <v>4.2106481481481492E-4</v>
      </c>
      <c r="H1260" t="b">
        <v>1</v>
      </c>
      <c r="I1260" t="e">
        <f>G1261&lt;HLOOKUP(B1261,#REF!,IF('Time Sheet'!H1261,3,2),FALSE)</f>
        <v>#REF!</v>
      </c>
    </row>
    <row r="1261" spans="1:9" x14ac:dyDescent="0.25">
      <c r="A1261" t="s">
        <v>1279</v>
      </c>
      <c r="B1261" t="s">
        <v>25</v>
      </c>
      <c r="C1261" t="s">
        <v>1296</v>
      </c>
      <c r="E1261" t="s">
        <v>1296</v>
      </c>
      <c r="G1261">
        <v>7.5243055555555566E-4</v>
      </c>
      <c r="H1261" t="b">
        <v>1</v>
      </c>
      <c r="I1261" t="e">
        <f>G1262&lt;HLOOKUP(B1262,#REF!,IF('Time Sheet'!H1262,3,2),FALSE)</f>
        <v>#REF!</v>
      </c>
    </row>
    <row r="1262" spans="1:9" x14ac:dyDescent="0.25">
      <c r="A1262" t="s">
        <v>1279</v>
      </c>
      <c r="B1262" t="s">
        <v>27</v>
      </c>
      <c r="C1262" t="s">
        <v>1297</v>
      </c>
      <c r="E1262" t="s">
        <v>1297</v>
      </c>
      <c r="G1262">
        <v>8.6377314814814813E-4</v>
      </c>
      <c r="H1262" t="b">
        <v>1</v>
      </c>
      <c r="I1262" t="e">
        <f>G1263&lt;HLOOKUP(B1263,#REF!,IF('Time Sheet'!H1263,3,2),FALSE)</f>
        <v>#REF!</v>
      </c>
    </row>
    <row r="1263" spans="1:9" x14ac:dyDescent="0.25">
      <c r="A1263" t="s">
        <v>1279</v>
      </c>
      <c r="B1263" t="s">
        <v>29</v>
      </c>
      <c r="C1263" t="s">
        <v>1298</v>
      </c>
      <c r="E1263" t="s">
        <v>1298</v>
      </c>
      <c r="G1263">
        <v>1.636689814814815E-3</v>
      </c>
      <c r="H1263" t="b">
        <v>1</v>
      </c>
      <c r="I1263" t="e">
        <f>G1264&lt;HLOOKUP(B1264,#REF!,IF('Time Sheet'!H1264,3,2),FALSE)</f>
        <v>#REF!</v>
      </c>
    </row>
    <row r="1264" spans="1:9" x14ac:dyDescent="0.25">
      <c r="A1264" t="s">
        <v>1279</v>
      </c>
      <c r="B1264" t="s">
        <v>31</v>
      </c>
      <c r="C1264" t="s">
        <v>1299</v>
      </c>
      <c r="E1264" t="s">
        <v>1299</v>
      </c>
      <c r="G1264">
        <v>1.844791666666666E-3</v>
      </c>
      <c r="H1264" t="b">
        <v>1</v>
      </c>
      <c r="I1264" t="e">
        <f>G1265&lt;HLOOKUP(B1265,#REF!,IF('Time Sheet'!H1265,3,2),FALSE)</f>
        <v>#REF!</v>
      </c>
    </row>
    <row r="1265" spans="1:9" x14ac:dyDescent="0.25">
      <c r="A1265" t="s">
        <v>1279</v>
      </c>
      <c r="B1265" t="s">
        <v>92</v>
      </c>
      <c r="C1265" t="s">
        <v>1300</v>
      </c>
      <c r="E1265" t="s">
        <v>1300</v>
      </c>
      <c r="G1265">
        <v>3.5185185185185178E-4</v>
      </c>
      <c r="H1265" t="b">
        <v>1</v>
      </c>
      <c r="I1265" t="e">
        <f>G1266&lt;HLOOKUP(B1266,#REF!,IF('Time Sheet'!H1266,3,2),FALSE)</f>
        <v>#REF!</v>
      </c>
    </row>
    <row r="1266" spans="1:9" x14ac:dyDescent="0.25">
      <c r="A1266" t="s">
        <v>1279</v>
      </c>
      <c r="B1266" t="s">
        <v>33</v>
      </c>
      <c r="C1266" t="s">
        <v>1301</v>
      </c>
      <c r="E1266" t="s">
        <v>1301</v>
      </c>
      <c r="G1266">
        <v>4.3078703703703698E-4</v>
      </c>
      <c r="H1266" t="b">
        <v>1</v>
      </c>
      <c r="I1266" t="e">
        <f>G1267&lt;HLOOKUP(B1267,#REF!,IF('Time Sheet'!H1267,3,2),FALSE)</f>
        <v>#REF!</v>
      </c>
    </row>
    <row r="1267" spans="1:9" x14ac:dyDescent="0.25">
      <c r="A1267" t="s">
        <v>1279</v>
      </c>
      <c r="B1267" t="s">
        <v>35</v>
      </c>
      <c r="C1267" t="s">
        <v>1302</v>
      </c>
      <c r="E1267" t="s">
        <v>1302</v>
      </c>
      <c r="G1267">
        <v>4.8333333333333328E-4</v>
      </c>
      <c r="H1267" t="b">
        <v>1</v>
      </c>
      <c r="I1267" t="e">
        <f>G1268&lt;HLOOKUP(B1268,#REF!,IF('Time Sheet'!H1268,3,2),FALSE)</f>
        <v>#REF!</v>
      </c>
    </row>
    <row r="1268" spans="1:9" x14ac:dyDescent="0.25">
      <c r="A1268" t="s">
        <v>1279</v>
      </c>
      <c r="B1268" t="s">
        <v>37</v>
      </c>
      <c r="C1268" t="s">
        <v>1303</v>
      </c>
      <c r="E1268" t="s">
        <v>1303</v>
      </c>
      <c r="G1268">
        <v>9.0451388888888895E-4</v>
      </c>
      <c r="H1268" t="b">
        <v>1</v>
      </c>
      <c r="I1268" t="e">
        <f>G1269&lt;HLOOKUP(B1269,#REF!,IF('Time Sheet'!H1269,3,2),FALSE)</f>
        <v>#REF!</v>
      </c>
    </row>
    <row r="1269" spans="1:9" x14ac:dyDescent="0.25">
      <c r="A1269" t="s">
        <v>1279</v>
      </c>
      <c r="B1269" t="s">
        <v>39</v>
      </c>
      <c r="C1269" t="s">
        <v>1304</v>
      </c>
      <c r="E1269" t="s">
        <v>1304</v>
      </c>
      <c r="G1269">
        <v>1.0275462962962959E-3</v>
      </c>
      <c r="H1269" t="b">
        <v>1</v>
      </c>
      <c r="I1269" t="e">
        <f>G1270&lt;HLOOKUP(B1270,#REF!,IF('Time Sheet'!H1270,3,2),FALSE)</f>
        <v>#REF!</v>
      </c>
    </row>
    <row r="1270" spans="1:9" x14ac:dyDescent="0.25">
      <c r="A1270" t="s">
        <v>1279</v>
      </c>
      <c r="B1270" t="s">
        <v>41</v>
      </c>
      <c r="C1270" t="s">
        <v>1305</v>
      </c>
      <c r="E1270" t="s">
        <v>1305</v>
      </c>
      <c r="G1270">
        <v>2.072453703703704E-3</v>
      </c>
      <c r="H1270" t="b">
        <v>1</v>
      </c>
      <c r="I1270" t="e">
        <f>G1271&lt;HLOOKUP(B1271,#REF!,IF('Time Sheet'!H1271,3,2),FALSE)</f>
        <v>#REF!</v>
      </c>
    </row>
    <row r="1271" spans="1:9" x14ac:dyDescent="0.25">
      <c r="A1271" t="s">
        <v>1279</v>
      </c>
      <c r="B1271" t="s">
        <v>43</v>
      </c>
      <c r="C1271" t="s">
        <v>1306</v>
      </c>
      <c r="E1271" t="s">
        <v>1306</v>
      </c>
      <c r="G1271">
        <v>2.1775462962962959E-3</v>
      </c>
      <c r="H1271" t="b">
        <v>1</v>
      </c>
      <c r="I1271" t="e">
        <f>G1272&lt;HLOOKUP(B1272,#REF!,IF('Time Sheet'!H1272,3,2),FALSE)</f>
        <v>#REF!</v>
      </c>
    </row>
    <row r="1272" spans="1:9" x14ac:dyDescent="0.25">
      <c r="A1272" t="s">
        <v>1279</v>
      </c>
      <c r="B1272" t="s">
        <v>100</v>
      </c>
      <c r="C1272" t="s">
        <v>354</v>
      </c>
      <c r="E1272" t="s">
        <v>354</v>
      </c>
      <c r="G1272">
        <v>2.5138888888888889E-4</v>
      </c>
      <c r="H1272" t="b">
        <v>1</v>
      </c>
      <c r="I1272" t="e">
        <f>G1273&lt;HLOOKUP(B1273,#REF!,IF('Time Sheet'!H1273,3,2),FALSE)</f>
        <v>#REF!</v>
      </c>
    </row>
    <row r="1273" spans="1:9" x14ac:dyDescent="0.25">
      <c r="A1273" t="s">
        <v>1279</v>
      </c>
      <c r="B1273" t="s">
        <v>45</v>
      </c>
      <c r="C1273" t="s">
        <v>1307</v>
      </c>
      <c r="E1273" t="s">
        <v>1307</v>
      </c>
      <c r="G1273">
        <v>3.4930555555555561E-4</v>
      </c>
      <c r="H1273" t="b">
        <v>1</v>
      </c>
      <c r="I1273" t="e">
        <f>G1274&lt;HLOOKUP(B1274,#REF!,IF('Time Sheet'!H1274,3,2),FALSE)</f>
        <v>#REF!</v>
      </c>
    </row>
    <row r="1274" spans="1:9" x14ac:dyDescent="0.25">
      <c r="A1274" t="s">
        <v>1279</v>
      </c>
      <c r="B1274" t="s">
        <v>47</v>
      </c>
      <c r="C1274" t="s">
        <v>1308</v>
      </c>
      <c r="E1274" t="s">
        <v>1308</v>
      </c>
      <c r="G1274">
        <v>3.8634259259259259E-4</v>
      </c>
      <c r="H1274" t="b">
        <v>1</v>
      </c>
      <c r="I1274" t="e">
        <f>G1275&lt;HLOOKUP(B1275,#REF!,IF('Time Sheet'!H1275,3,2),FALSE)</f>
        <v>#REF!</v>
      </c>
    </row>
    <row r="1275" spans="1:9" x14ac:dyDescent="0.25">
      <c r="A1275" t="s">
        <v>1279</v>
      </c>
      <c r="B1275" t="s">
        <v>49</v>
      </c>
      <c r="C1275" t="s">
        <v>1052</v>
      </c>
      <c r="E1275" t="s">
        <v>1052</v>
      </c>
      <c r="G1275">
        <v>7.4293981481481476E-4</v>
      </c>
      <c r="H1275" t="b">
        <v>1</v>
      </c>
      <c r="I1275" t="e">
        <f>G1276&lt;HLOOKUP(B1276,#REF!,IF('Time Sheet'!H1276,3,2),FALSE)</f>
        <v>#REF!</v>
      </c>
    </row>
    <row r="1276" spans="1:9" x14ac:dyDescent="0.25">
      <c r="A1276" t="s">
        <v>1279</v>
      </c>
      <c r="B1276" t="s">
        <v>51</v>
      </c>
      <c r="C1276" t="s">
        <v>1309</v>
      </c>
      <c r="E1276" t="s">
        <v>1309</v>
      </c>
      <c r="G1276">
        <v>8.4618055555555553E-4</v>
      </c>
      <c r="H1276" t="b">
        <v>1</v>
      </c>
      <c r="I1276" t="e">
        <f>G1277&lt;HLOOKUP(B1277,#REF!,IF('Time Sheet'!H1277,3,2),FALSE)</f>
        <v>#REF!</v>
      </c>
    </row>
    <row r="1277" spans="1:9" x14ac:dyDescent="0.25">
      <c r="A1277" t="s">
        <v>1279</v>
      </c>
      <c r="B1277" t="s">
        <v>53</v>
      </c>
      <c r="C1277" t="s">
        <v>1310</v>
      </c>
      <c r="E1277" t="s">
        <v>1310</v>
      </c>
      <c r="G1277">
        <v>1.775347222222222E-3</v>
      </c>
      <c r="H1277" t="b">
        <v>1</v>
      </c>
      <c r="I1277" t="e">
        <f>G1278&lt;HLOOKUP(B1278,#REF!,IF('Time Sheet'!H1278,3,2),FALSE)</f>
        <v>#REF!</v>
      </c>
    </row>
    <row r="1278" spans="1:9" x14ac:dyDescent="0.25">
      <c r="A1278" t="s">
        <v>1279</v>
      </c>
      <c r="B1278" t="s">
        <v>57</v>
      </c>
      <c r="C1278" t="s">
        <v>1311</v>
      </c>
      <c r="E1278" t="s">
        <v>1311</v>
      </c>
      <c r="G1278">
        <v>8.4814814814814811E-4</v>
      </c>
      <c r="H1278" t="b">
        <v>1</v>
      </c>
      <c r="I1278" t="e">
        <f>G1279&lt;HLOOKUP(B1279,#REF!,IF('Time Sheet'!H1279,3,2),FALSE)</f>
        <v>#REF!</v>
      </c>
    </row>
    <row r="1279" spans="1:9" x14ac:dyDescent="0.25">
      <c r="A1279" t="s">
        <v>1279</v>
      </c>
      <c r="B1279" t="s">
        <v>59</v>
      </c>
      <c r="C1279" t="s">
        <v>1312</v>
      </c>
      <c r="E1279" t="s">
        <v>1312</v>
      </c>
      <c r="G1279">
        <v>1.57962962962963E-3</v>
      </c>
      <c r="H1279" t="b">
        <v>1</v>
      </c>
      <c r="I1279" t="e">
        <f>G1280&lt;HLOOKUP(B1280,#REF!,IF('Time Sheet'!H1280,3,2),FALSE)</f>
        <v>#REF!</v>
      </c>
    </row>
    <row r="1280" spans="1:9" x14ac:dyDescent="0.25">
      <c r="A1280" t="s">
        <v>1279</v>
      </c>
      <c r="B1280" t="s">
        <v>61</v>
      </c>
      <c r="C1280" t="s">
        <v>1313</v>
      </c>
      <c r="E1280" t="s">
        <v>1313</v>
      </c>
      <c r="G1280">
        <v>1.8015046296296299E-3</v>
      </c>
      <c r="H1280" t="b">
        <v>1</v>
      </c>
      <c r="I1280" t="e">
        <f>G1281&lt;HLOOKUP(B1281,#REF!,IF('Time Sheet'!H1281,3,2),FALSE)</f>
        <v>#REF!</v>
      </c>
    </row>
    <row r="1281" spans="1:9" x14ac:dyDescent="0.25">
      <c r="A1281" t="s">
        <v>1279</v>
      </c>
      <c r="B1281" t="s">
        <v>63</v>
      </c>
      <c r="C1281" t="s">
        <v>1314</v>
      </c>
      <c r="E1281" t="s">
        <v>1314</v>
      </c>
      <c r="G1281">
        <v>3.4241898148148148E-3</v>
      </c>
      <c r="H1281" t="b">
        <v>1</v>
      </c>
      <c r="I1281" t="e">
        <f>G1282&lt;HLOOKUP(B1282,#REF!,IF('Time Sheet'!H1282,3,2),FALSE)</f>
        <v>#REF!</v>
      </c>
    </row>
    <row r="1282" spans="1:9" x14ac:dyDescent="0.25">
      <c r="A1282" t="s">
        <v>1279</v>
      </c>
      <c r="B1282" t="s">
        <v>65</v>
      </c>
      <c r="C1282" t="s">
        <v>1315</v>
      </c>
      <c r="E1282" t="s">
        <v>1315</v>
      </c>
      <c r="G1282">
        <v>3.783796296296296E-3</v>
      </c>
      <c r="H1282" t="b">
        <v>1</v>
      </c>
      <c r="I1282" t="e">
        <f>G1283&lt;HLOOKUP(B1283,#REF!,IF('Time Sheet'!H1283,3,2),FALSE)</f>
        <v>#REF!</v>
      </c>
    </row>
    <row r="1283" spans="1:9" x14ac:dyDescent="0.25">
      <c r="A1283" t="s">
        <v>1316</v>
      </c>
      <c r="B1283" t="s">
        <v>1</v>
      </c>
      <c r="C1283" t="s">
        <v>1317</v>
      </c>
      <c r="E1283" t="s">
        <v>1317</v>
      </c>
      <c r="G1283">
        <v>3.1643518518518522E-4</v>
      </c>
      <c r="H1283" t="b">
        <v>1</v>
      </c>
      <c r="I1283" t="e">
        <f>G1284&lt;HLOOKUP(B1284,#REF!,IF('Time Sheet'!H1284,3,2),FALSE)</f>
        <v>#REF!</v>
      </c>
    </row>
    <row r="1284" spans="1:9" x14ac:dyDescent="0.25">
      <c r="A1284" t="s">
        <v>1316</v>
      </c>
      <c r="B1284" t="s">
        <v>3</v>
      </c>
      <c r="C1284" t="s">
        <v>1274</v>
      </c>
      <c r="E1284" t="s">
        <v>1274</v>
      </c>
      <c r="G1284">
        <v>3.429398148148148E-4</v>
      </c>
      <c r="H1284" t="b">
        <v>1</v>
      </c>
      <c r="I1284" t="e">
        <f>G1285&lt;HLOOKUP(B1285,#REF!,IF('Time Sheet'!H1285,3,2),FALSE)</f>
        <v>#REF!</v>
      </c>
    </row>
    <row r="1285" spans="1:9" x14ac:dyDescent="0.25">
      <c r="A1285" t="s">
        <v>1316</v>
      </c>
      <c r="B1285" t="s">
        <v>5</v>
      </c>
      <c r="C1285" t="s">
        <v>1318</v>
      </c>
      <c r="E1285" t="s">
        <v>1318</v>
      </c>
      <c r="G1285">
        <v>6.5625000000000004E-4</v>
      </c>
      <c r="H1285" t="b">
        <v>1</v>
      </c>
      <c r="I1285" t="e">
        <f>G1286&lt;HLOOKUP(B1286,#REF!,IF('Time Sheet'!H1286,3,2),FALSE)</f>
        <v>#REF!</v>
      </c>
    </row>
    <row r="1286" spans="1:9" x14ac:dyDescent="0.25">
      <c r="A1286" t="s">
        <v>1316</v>
      </c>
      <c r="B1286" t="s">
        <v>7</v>
      </c>
      <c r="C1286" t="s">
        <v>1319</v>
      </c>
      <c r="E1286" t="s">
        <v>1319</v>
      </c>
      <c r="G1286">
        <v>7.3194444444444446E-4</v>
      </c>
      <c r="H1286" t="b">
        <v>1</v>
      </c>
      <c r="I1286" t="e">
        <f>G1287&lt;HLOOKUP(B1287,#REF!,IF('Time Sheet'!H1287,3,2),FALSE)</f>
        <v>#REF!</v>
      </c>
    </row>
    <row r="1287" spans="1:9" x14ac:dyDescent="0.25">
      <c r="A1287" t="s">
        <v>1316</v>
      </c>
      <c r="B1287" t="s">
        <v>9</v>
      </c>
      <c r="C1287" t="s">
        <v>1320</v>
      </c>
      <c r="E1287" t="s">
        <v>1320</v>
      </c>
      <c r="G1287">
        <v>1.43125E-3</v>
      </c>
      <c r="H1287" t="b">
        <v>1</v>
      </c>
      <c r="I1287" t="e">
        <f>G1288&lt;HLOOKUP(B1288,#REF!,IF('Time Sheet'!H1288,3,2),FALSE)</f>
        <v>#REF!</v>
      </c>
    </row>
    <row r="1288" spans="1:9" x14ac:dyDescent="0.25">
      <c r="A1288" t="s">
        <v>1316</v>
      </c>
      <c r="B1288" t="s">
        <v>11</v>
      </c>
      <c r="C1288" t="s">
        <v>1321</v>
      </c>
      <c r="E1288" t="s">
        <v>1321</v>
      </c>
      <c r="G1288">
        <v>1.629166666666667E-3</v>
      </c>
      <c r="H1288" t="b">
        <v>1</v>
      </c>
      <c r="I1288" t="e">
        <f>G1289&lt;HLOOKUP(B1289,#REF!,IF('Time Sheet'!H1289,3,2),FALSE)</f>
        <v>#REF!</v>
      </c>
    </row>
    <row r="1289" spans="1:9" x14ac:dyDescent="0.25">
      <c r="A1289" t="s">
        <v>1316</v>
      </c>
      <c r="B1289" t="s">
        <v>13</v>
      </c>
      <c r="C1289" t="s">
        <v>1322</v>
      </c>
      <c r="E1289" t="s">
        <v>1322</v>
      </c>
      <c r="G1289">
        <v>3.4857638888888889E-3</v>
      </c>
      <c r="H1289" t="b">
        <v>1</v>
      </c>
      <c r="I1289" t="e">
        <f>G1290&lt;HLOOKUP(B1290,#REF!,IF('Time Sheet'!H1290,3,2),FALSE)</f>
        <v>#REF!</v>
      </c>
    </row>
    <row r="1290" spans="1:9" x14ac:dyDescent="0.25">
      <c r="A1290" t="s">
        <v>1316</v>
      </c>
      <c r="B1290" t="s">
        <v>15</v>
      </c>
      <c r="C1290" t="s">
        <v>1323</v>
      </c>
      <c r="E1290" t="s">
        <v>1323</v>
      </c>
      <c r="G1290">
        <v>3.8642361111111108E-3</v>
      </c>
      <c r="H1290" t="b">
        <v>1</v>
      </c>
      <c r="I1290" t="e">
        <f>G1291&lt;HLOOKUP(B1291,#REF!,IF('Time Sheet'!H1291,3,2),FALSE)</f>
        <v>#REF!</v>
      </c>
    </row>
    <row r="1291" spans="1:9" x14ac:dyDescent="0.25">
      <c r="A1291" t="s">
        <v>1316</v>
      </c>
      <c r="B1291" t="s">
        <v>78</v>
      </c>
      <c r="C1291" t="s">
        <v>1324</v>
      </c>
      <c r="E1291" t="s">
        <v>1324</v>
      </c>
      <c r="G1291">
        <v>7.4902777777777771E-3</v>
      </c>
      <c r="H1291" t="b">
        <v>1</v>
      </c>
      <c r="I1291" t="e">
        <f>G1292&lt;HLOOKUP(B1292,#REF!,IF('Time Sheet'!H1292,3,2),FALSE)</f>
        <v>#REF!</v>
      </c>
    </row>
    <row r="1292" spans="1:9" x14ac:dyDescent="0.25">
      <c r="A1292" t="s">
        <v>1316</v>
      </c>
      <c r="B1292" t="s">
        <v>17</v>
      </c>
      <c r="C1292" t="s">
        <v>1325</v>
      </c>
      <c r="E1292" t="s">
        <v>1325</v>
      </c>
      <c r="G1292">
        <v>8.2692129629629626E-3</v>
      </c>
      <c r="H1292" t="b">
        <v>1</v>
      </c>
      <c r="I1292" t="e">
        <f>G1293&lt;HLOOKUP(B1293,#REF!,IF('Time Sheet'!H1293,3,2),FALSE)</f>
        <v>#REF!</v>
      </c>
    </row>
    <row r="1293" spans="1:9" x14ac:dyDescent="0.25">
      <c r="A1293" t="s">
        <v>1316</v>
      </c>
      <c r="B1293" t="s">
        <v>81</v>
      </c>
      <c r="C1293" t="s">
        <v>1326</v>
      </c>
      <c r="E1293" t="s">
        <v>1326</v>
      </c>
      <c r="G1293">
        <v>1.3744560185185181E-2</v>
      </c>
      <c r="H1293" t="b">
        <v>1</v>
      </c>
      <c r="I1293" t="e">
        <f>G1294&lt;HLOOKUP(B1294,#REF!,IF('Time Sheet'!H1294,3,2),FALSE)</f>
        <v>#REF!</v>
      </c>
    </row>
    <row r="1294" spans="1:9" x14ac:dyDescent="0.25">
      <c r="A1294" t="s">
        <v>1316</v>
      </c>
      <c r="B1294" t="s">
        <v>19</v>
      </c>
      <c r="C1294" t="s">
        <v>1327</v>
      </c>
      <c r="E1294" t="s">
        <v>1327</v>
      </c>
      <c r="G1294">
        <v>1.410578703703704E-2</v>
      </c>
      <c r="H1294" t="b">
        <v>1</v>
      </c>
      <c r="I1294" t="e">
        <f>G1295&lt;HLOOKUP(B1295,#REF!,IF('Time Sheet'!H1295,3,2),FALSE)</f>
        <v>#REF!</v>
      </c>
    </row>
    <row r="1295" spans="1:9" x14ac:dyDescent="0.25">
      <c r="A1295" t="s">
        <v>1316</v>
      </c>
      <c r="B1295" t="s">
        <v>21</v>
      </c>
      <c r="C1295" t="s">
        <v>1328</v>
      </c>
      <c r="E1295" t="s">
        <v>1328</v>
      </c>
      <c r="G1295">
        <v>3.657407407407408E-4</v>
      </c>
      <c r="H1295" t="b">
        <v>1</v>
      </c>
      <c r="I1295" t="e">
        <f>G1296&lt;HLOOKUP(B1296,#REF!,IF('Time Sheet'!H1296,3,2),FALSE)</f>
        <v>#REF!</v>
      </c>
    </row>
    <row r="1296" spans="1:9" x14ac:dyDescent="0.25">
      <c r="A1296" t="s">
        <v>1316</v>
      </c>
      <c r="B1296" t="s">
        <v>23</v>
      </c>
      <c r="C1296" t="s">
        <v>1329</v>
      </c>
      <c r="E1296" t="s">
        <v>1329</v>
      </c>
      <c r="G1296">
        <v>4.106481481481481E-4</v>
      </c>
      <c r="H1296" t="b">
        <v>1</v>
      </c>
      <c r="I1296" t="e">
        <f>G1297&lt;HLOOKUP(B1297,#REF!,IF('Time Sheet'!H1297,3,2),FALSE)</f>
        <v>#REF!</v>
      </c>
    </row>
    <row r="1297" spans="1:9" x14ac:dyDescent="0.25">
      <c r="A1297" t="s">
        <v>1316</v>
      </c>
      <c r="B1297" t="s">
        <v>25</v>
      </c>
      <c r="C1297" t="s">
        <v>1330</v>
      </c>
      <c r="E1297" t="s">
        <v>1330</v>
      </c>
      <c r="G1297">
        <v>7.320601851851852E-4</v>
      </c>
      <c r="H1297" t="b">
        <v>1</v>
      </c>
      <c r="I1297" t="e">
        <f>G1298&lt;HLOOKUP(B1298,#REF!,IF('Time Sheet'!H1298,3,2),FALSE)</f>
        <v>#REF!</v>
      </c>
    </row>
    <row r="1298" spans="1:9" x14ac:dyDescent="0.25">
      <c r="A1298" t="s">
        <v>1316</v>
      </c>
      <c r="B1298" t="s">
        <v>27</v>
      </c>
      <c r="C1298" t="s">
        <v>1331</v>
      </c>
      <c r="E1298" t="s">
        <v>1331</v>
      </c>
      <c r="G1298">
        <v>8.3946759259259261E-4</v>
      </c>
      <c r="H1298" t="b">
        <v>1</v>
      </c>
      <c r="I1298" t="e">
        <f>G1299&lt;HLOOKUP(B1299,#REF!,IF('Time Sheet'!H1299,3,2),FALSE)</f>
        <v>#REF!</v>
      </c>
    </row>
    <row r="1299" spans="1:9" x14ac:dyDescent="0.25">
      <c r="A1299" t="s">
        <v>1316</v>
      </c>
      <c r="B1299" t="s">
        <v>29</v>
      </c>
      <c r="C1299" t="s">
        <v>1332</v>
      </c>
      <c r="E1299" t="s">
        <v>1332</v>
      </c>
      <c r="G1299">
        <v>1.570486111111111E-3</v>
      </c>
      <c r="H1299" t="b">
        <v>1</v>
      </c>
      <c r="I1299" t="e">
        <f>G1300&lt;HLOOKUP(B1300,#REF!,IF('Time Sheet'!H1300,3,2),FALSE)</f>
        <v>#REF!</v>
      </c>
    </row>
    <row r="1300" spans="1:9" x14ac:dyDescent="0.25">
      <c r="A1300" t="s">
        <v>1316</v>
      </c>
      <c r="B1300" t="s">
        <v>31</v>
      </c>
      <c r="C1300" t="s">
        <v>1333</v>
      </c>
      <c r="E1300" t="s">
        <v>1333</v>
      </c>
      <c r="G1300">
        <v>1.911574074074074E-3</v>
      </c>
      <c r="H1300" t="b">
        <v>1</v>
      </c>
      <c r="I1300" t="e">
        <f>G1301&lt;HLOOKUP(B1301,#REF!,IF('Time Sheet'!H1301,3,2),FALSE)</f>
        <v>#REF!</v>
      </c>
    </row>
    <row r="1301" spans="1:9" x14ac:dyDescent="0.25">
      <c r="A1301" t="s">
        <v>1316</v>
      </c>
      <c r="B1301" t="s">
        <v>92</v>
      </c>
      <c r="C1301" t="s">
        <v>1334</v>
      </c>
      <c r="E1301" t="s">
        <v>1334</v>
      </c>
      <c r="G1301">
        <v>3.5266203703703702E-4</v>
      </c>
      <c r="H1301" t="b">
        <v>1</v>
      </c>
      <c r="I1301" t="e">
        <f>G1302&lt;HLOOKUP(B1302,#REF!,IF('Time Sheet'!H1302,3,2),FALSE)</f>
        <v>#REF!</v>
      </c>
    </row>
    <row r="1302" spans="1:9" x14ac:dyDescent="0.25">
      <c r="A1302" t="s">
        <v>1316</v>
      </c>
      <c r="B1302" t="s">
        <v>33</v>
      </c>
      <c r="C1302" t="s">
        <v>1335</v>
      </c>
      <c r="E1302" t="s">
        <v>1335</v>
      </c>
      <c r="G1302">
        <v>4.1099537037037032E-4</v>
      </c>
      <c r="H1302" t="b">
        <v>1</v>
      </c>
      <c r="I1302" t="e">
        <f>G1303&lt;HLOOKUP(B1303,#REF!,IF('Time Sheet'!H1303,3,2),FALSE)</f>
        <v>#REF!</v>
      </c>
    </row>
    <row r="1303" spans="1:9" x14ac:dyDescent="0.25">
      <c r="A1303" t="s">
        <v>1316</v>
      </c>
      <c r="B1303" t="s">
        <v>35</v>
      </c>
      <c r="C1303" t="s">
        <v>1336</v>
      </c>
      <c r="E1303" t="s">
        <v>1336</v>
      </c>
      <c r="G1303">
        <v>4.4120370370370369E-4</v>
      </c>
      <c r="H1303" t="b">
        <v>1</v>
      </c>
      <c r="I1303" t="e">
        <f>G1304&lt;HLOOKUP(B1304,#REF!,IF('Time Sheet'!H1304,3,2),FALSE)</f>
        <v>#REF!</v>
      </c>
    </row>
    <row r="1304" spans="1:9" x14ac:dyDescent="0.25">
      <c r="A1304" t="s">
        <v>1316</v>
      </c>
      <c r="B1304" t="s">
        <v>37</v>
      </c>
      <c r="C1304" t="s">
        <v>1337</v>
      </c>
      <c r="E1304" t="s">
        <v>1337</v>
      </c>
      <c r="G1304">
        <v>8.66550925925926E-4</v>
      </c>
      <c r="H1304" t="b">
        <v>1</v>
      </c>
      <c r="I1304" t="e">
        <f>G1305&lt;HLOOKUP(B1305,#REF!,IF('Time Sheet'!H1305,3,2),FALSE)</f>
        <v>#REF!</v>
      </c>
    </row>
    <row r="1305" spans="1:9" x14ac:dyDescent="0.25">
      <c r="A1305" t="s">
        <v>1316</v>
      </c>
      <c r="B1305" t="s">
        <v>39</v>
      </c>
      <c r="C1305" t="s">
        <v>1338</v>
      </c>
      <c r="E1305" t="s">
        <v>1338</v>
      </c>
      <c r="G1305">
        <v>9.756944444444444E-4</v>
      </c>
      <c r="H1305" t="b">
        <v>1</v>
      </c>
      <c r="I1305" t="e">
        <f>G1306&lt;HLOOKUP(B1306,#REF!,IF('Time Sheet'!H1306,3,2),FALSE)</f>
        <v>#REF!</v>
      </c>
    </row>
    <row r="1306" spans="1:9" x14ac:dyDescent="0.25">
      <c r="A1306" t="s">
        <v>1316</v>
      </c>
      <c r="B1306" t="s">
        <v>41</v>
      </c>
      <c r="C1306" t="s">
        <v>1339</v>
      </c>
      <c r="E1306" t="s">
        <v>1339</v>
      </c>
      <c r="G1306">
        <v>1.844097222222222E-3</v>
      </c>
      <c r="H1306" t="b">
        <v>1</v>
      </c>
      <c r="I1306" t="e">
        <f>G1307&lt;HLOOKUP(B1307,#REF!,IF('Time Sheet'!H1307,3,2),FALSE)</f>
        <v>#REF!</v>
      </c>
    </row>
    <row r="1307" spans="1:9" x14ac:dyDescent="0.25">
      <c r="A1307" t="s">
        <v>1316</v>
      </c>
      <c r="B1307" t="s">
        <v>43</v>
      </c>
      <c r="C1307" t="s">
        <v>1340</v>
      </c>
      <c r="E1307" t="s">
        <v>1340</v>
      </c>
      <c r="G1307">
        <v>2.1446759259259262E-3</v>
      </c>
      <c r="H1307" t="b">
        <v>1</v>
      </c>
      <c r="I1307" t="e">
        <f>G1308&lt;HLOOKUP(B1308,#REF!,IF('Time Sheet'!H1308,3,2),FALSE)</f>
        <v>#REF!</v>
      </c>
    </row>
    <row r="1308" spans="1:9" x14ac:dyDescent="0.25">
      <c r="A1308" t="s">
        <v>1316</v>
      </c>
      <c r="B1308" t="s">
        <v>100</v>
      </c>
      <c r="C1308" t="s">
        <v>1341</v>
      </c>
      <c r="E1308" t="s">
        <v>1341</v>
      </c>
      <c r="G1308">
        <v>3.2430555555555549E-4</v>
      </c>
      <c r="H1308" t="b">
        <v>1</v>
      </c>
      <c r="I1308" t="e">
        <f>G1309&lt;HLOOKUP(B1309,#REF!,IF('Time Sheet'!H1309,3,2),FALSE)</f>
        <v>#REF!</v>
      </c>
    </row>
    <row r="1309" spans="1:9" x14ac:dyDescent="0.25">
      <c r="A1309" t="s">
        <v>1316</v>
      </c>
      <c r="B1309" t="s">
        <v>45</v>
      </c>
      <c r="C1309" t="s">
        <v>1342</v>
      </c>
      <c r="E1309" t="s">
        <v>1342</v>
      </c>
      <c r="G1309">
        <v>3.4502314814814812E-4</v>
      </c>
      <c r="H1309" t="b">
        <v>1</v>
      </c>
      <c r="I1309" t="e">
        <f>G1310&lt;HLOOKUP(B1310,#REF!,IF('Time Sheet'!H1310,3,2),FALSE)</f>
        <v>#REF!</v>
      </c>
    </row>
    <row r="1310" spans="1:9" x14ac:dyDescent="0.25">
      <c r="A1310" t="s">
        <v>1316</v>
      </c>
      <c r="B1310" t="s">
        <v>47</v>
      </c>
      <c r="C1310" t="s">
        <v>718</v>
      </c>
      <c r="E1310" t="s">
        <v>718</v>
      </c>
      <c r="G1310">
        <v>3.8217592592592589E-4</v>
      </c>
      <c r="H1310" t="b">
        <v>1</v>
      </c>
      <c r="I1310" t="e">
        <f>G1311&lt;HLOOKUP(B1311,#REF!,IF('Time Sheet'!H1311,3,2),FALSE)</f>
        <v>#REF!</v>
      </c>
    </row>
    <row r="1311" spans="1:9" x14ac:dyDescent="0.25">
      <c r="A1311" t="s">
        <v>1316</v>
      </c>
      <c r="B1311" t="s">
        <v>49</v>
      </c>
      <c r="C1311" t="s">
        <v>1343</v>
      </c>
      <c r="E1311" t="s">
        <v>1343</v>
      </c>
      <c r="G1311">
        <v>7.2685185185185179E-4</v>
      </c>
      <c r="H1311" t="b">
        <v>1</v>
      </c>
      <c r="I1311" t="e">
        <f>G1312&lt;HLOOKUP(B1312,#REF!,IF('Time Sheet'!H1312,3,2),FALSE)</f>
        <v>#REF!</v>
      </c>
    </row>
    <row r="1312" spans="1:9" x14ac:dyDescent="0.25">
      <c r="A1312" t="s">
        <v>1316</v>
      </c>
      <c r="B1312" t="s">
        <v>51</v>
      </c>
      <c r="C1312" t="s">
        <v>1344</v>
      </c>
      <c r="E1312" t="s">
        <v>1344</v>
      </c>
      <c r="G1312">
        <v>8.0810185185185173E-4</v>
      </c>
      <c r="H1312" t="b">
        <v>1</v>
      </c>
      <c r="I1312" t="e">
        <f>G1313&lt;HLOOKUP(B1313,#REF!,IF('Time Sheet'!H1313,3,2),FALSE)</f>
        <v>#REF!</v>
      </c>
    </row>
    <row r="1313" spans="1:9" x14ac:dyDescent="0.25">
      <c r="A1313" t="s">
        <v>1316</v>
      </c>
      <c r="B1313" t="s">
        <v>53</v>
      </c>
      <c r="C1313" t="s">
        <v>1345</v>
      </c>
      <c r="E1313" t="s">
        <v>1345</v>
      </c>
      <c r="G1313">
        <v>1.5619212962962961E-3</v>
      </c>
      <c r="H1313" t="b">
        <v>1</v>
      </c>
      <c r="I1313" t="e">
        <f>G1314&lt;HLOOKUP(B1314,#REF!,IF('Time Sheet'!H1314,3,2),FALSE)</f>
        <v>#REF!</v>
      </c>
    </row>
    <row r="1314" spans="1:9" x14ac:dyDescent="0.25">
      <c r="A1314" t="s">
        <v>1316</v>
      </c>
      <c r="B1314" t="s">
        <v>55</v>
      </c>
      <c r="C1314" t="s">
        <v>1346</v>
      </c>
      <c r="E1314" t="s">
        <v>1346</v>
      </c>
      <c r="G1314">
        <v>1.749768518518519E-3</v>
      </c>
      <c r="H1314" t="b">
        <v>1</v>
      </c>
      <c r="I1314" t="e">
        <f>G1315&lt;HLOOKUP(B1315,#REF!,IF('Time Sheet'!H1315,3,2),FALSE)</f>
        <v>#REF!</v>
      </c>
    </row>
    <row r="1315" spans="1:9" x14ac:dyDescent="0.25">
      <c r="A1315" t="s">
        <v>1316</v>
      </c>
      <c r="B1315" t="s">
        <v>57</v>
      </c>
      <c r="C1315" t="s">
        <v>1347</v>
      </c>
      <c r="E1315" t="s">
        <v>1347</v>
      </c>
      <c r="G1315">
        <v>7.7187499999999999E-4</v>
      </c>
      <c r="H1315" t="b">
        <v>1</v>
      </c>
      <c r="I1315" t="e">
        <f>G1316&lt;HLOOKUP(B1316,#REF!,IF('Time Sheet'!H1316,3,2),FALSE)</f>
        <v>#REF!</v>
      </c>
    </row>
    <row r="1316" spans="1:9" x14ac:dyDescent="0.25">
      <c r="A1316" t="s">
        <v>1316</v>
      </c>
      <c r="B1316" t="s">
        <v>59</v>
      </c>
      <c r="C1316" t="s">
        <v>1348</v>
      </c>
      <c r="E1316" t="s">
        <v>1348</v>
      </c>
      <c r="G1316">
        <v>1.5678240740740739E-3</v>
      </c>
      <c r="H1316" t="b">
        <v>1</v>
      </c>
      <c r="I1316" t="e">
        <f>G1317&lt;HLOOKUP(B1317,#REF!,IF('Time Sheet'!H1317,3,2),FALSE)</f>
        <v>#REF!</v>
      </c>
    </row>
    <row r="1317" spans="1:9" x14ac:dyDescent="0.25">
      <c r="A1317" t="s">
        <v>1316</v>
      </c>
      <c r="B1317" t="s">
        <v>61</v>
      </c>
      <c r="C1317" t="s">
        <v>1349</v>
      </c>
      <c r="E1317" t="s">
        <v>1349</v>
      </c>
      <c r="G1317">
        <v>1.8E-3</v>
      </c>
      <c r="H1317" t="b">
        <v>1</v>
      </c>
      <c r="I1317" t="e">
        <f>G1318&lt;HLOOKUP(B1318,#REF!,IF('Time Sheet'!H1318,3,2),FALSE)</f>
        <v>#REF!</v>
      </c>
    </row>
    <row r="1318" spans="1:9" x14ac:dyDescent="0.25">
      <c r="A1318" t="s">
        <v>1316</v>
      </c>
      <c r="B1318" t="s">
        <v>63</v>
      </c>
      <c r="C1318" t="s">
        <v>1350</v>
      </c>
      <c r="E1318" t="s">
        <v>1350</v>
      </c>
      <c r="G1318">
        <v>3.3894675925925928E-3</v>
      </c>
      <c r="H1318" t="b">
        <v>1</v>
      </c>
      <c r="I1318" t="e">
        <f>G1319&lt;HLOOKUP(B1319,#REF!,IF('Time Sheet'!H1319,3,2),FALSE)</f>
        <v>#REF!</v>
      </c>
    </row>
    <row r="1319" spans="1:9" x14ac:dyDescent="0.25">
      <c r="A1319" t="s">
        <v>1316</v>
      </c>
      <c r="B1319" t="s">
        <v>65</v>
      </c>
      <c r="C1319" t="s">
        <v>1351</v>
      </c>
      <c r="E1319" t="s">
        <v>1351</v>
      </c>
      <c r="G1319">
        <v>3.829166666666666E-3</v>
      </c>
      <c r="H1319" t="b">
        <v>1</v>
      </c>
      <c r="I1319" t="e">
        <f>G1320&lt;HLOOKUP(B1320,#REF!,IF('Time Sheet'!H1320,3,2),FALSE)</f>
        <v>#REF!</v>
      </c>
    </row>
    <row r="1320" spans="1:9" x14ac:dyDescent="0.25">
      <c r="A1320" t="s">
        <v>1352</v>
      </c>
      <c r="B1320" t="s">
        <v>1</v>
      </c>
      <c r="C1320" t="s">
        <v>1353</v>
      </c>
      <c r="E1320" t="s">
        <v>1353</v>
      </c>
      <c r="G1320">
        <v>2.9143518518518521E-4</v>
      </c>
      <c r="H1320" t="b">
        <v>1</v>
      </c>
      <c r="I1320" t="e">
        <f>G1321&lt;HLOOKUP(B1321,#REF!,IF('Time Sheet'!H1321,3,2),FALSE)</f>
        <v>#REF!</v>
      </c>
    </row>
    <row r="1321" spans="1:9" x14ac:dyDescent="0.25">
      <c r="A1321" t="s">
        <v>1352</v>
      </c>
      <c r="B1321" t="s">
        <v>3</v>
      </c>
      <c r="C1321" t="s">
        <v>1354</v>
      </c>
      <c r="E1321" t="s">
        <v>1354</v>
      </c>
      <c r="G1321">
        <v>3.3344907407407412E-4</v>
      </c>
      <c r="H1321" t="b">
        <v>1</v>
      </c>
      <c r="I1321" t="e">
        <f>G1322&lt;HLOOKUP(B1322,#REF!,IF('Time Sheet'!H1322,3,2),FALSE)</f>
        <v>#REF!</v>
      </c>
    </row>
    <row r="1322" spans="1:9" x14ac:dyDescent="0.25">
      <c r="A1322" t="s">
        <v>1352</v>
      </c>
      <c r="B1322" t="s">
        <v>5</v>
      </c>
      <c r="C1322" t="s">
        <v>1355</v>
      </c>
      <c r="E1322" t="s">
        <v>1355</v>
      </c>
      <c r="G1322">
        <v>6.3310185185185192E-4</v>
      </c>
      <c r="H1322" t="b">
        <v>1</v>
      </c>
      <c r="I1322" t="e">
        <f>G1323&lt;HLOOKUP(B1323,#REF!,IF('Time Sheet'!H1323,3,2),FALSE)</f>
        <v>#REF!</v>
      </c>
    </row>
    <row r="1323" spans="1:9" x14ac:dyDescent="0.25">
      <c r="A1323" t="s">
        <v>1352</v>
      </c>
      <c r="B1323" t="s">
        <v>7</v>
      </c>
      <c r="C1323" t="s">
        <v>1356</v>
      </c>
      <c r="E1323" t="s">
        <v>1356</v>
      </c>
      <c r="G1323">
        <v>7.2974537037037029E-4</v>
      </c>
      <c r="H1323" t="b">
        <v>1</v>
      </c>
      <c r="I1323" t="e">
        <f>G1324&lt;HLOOKUP(B1324,#REF!,IF('Time Sheet'!H1324,3,2),FALSE)</f>
        <v>#REF!</v>
      </c>
    </row>
    <row r="1324" spans="1:9" x14ac:dyDescent="0.25">
      <c r="A1324" t="s">
        <v>1352</v>
      </c>
      <c r="B1324" t="s">
        <v>9</v>
      </c>
      <c r="C1324" t="s">
        <v>1357</v>
      </c>
      <c r="E1324" t="s">
        <v>1357</v>
      </c>
      <c r="G1324">
        <v>1.3855324074074069E-3</v>
      </c>
      <c r="H1324" t="b">
        <v>1</v>
      </c>
      <c r="I1324" t="e">
        <f>G1325&lt;HLOOKUP(B1325,#REF!,IF('Time Sheet'!H1325,3,2),FALSE)</f>
        <v>#REF!</v>
      </c>
    </row>
    <row r="1325" spans="1:9" x14ac:dyDescent="0.25">
      <c r="A1325" t="s">
        <v>1352</v>
      </c>
      <c r="B1325" t="s">
        <v>11</v>
      </c>
      <c r="C1325" t="s">
        <v>1358</v>
      </c>
      <c r="E1325" t="s">
        <v>1358</v>
      </c>
      <c r="G1325">
        <v>1.6218750000000001E-3</v>
      </c>
      <c r="H1325" t="b">
        <v>1</v>
      </c>
      <c r="I1325" t="e">
        <f>G1326&lt;HLOOKUP(B1326,#REF!,IF('Time Sheet'!H1326,3,2),FALSE)</f>
        <v>#REF!</v>
      </c>
    </row>
    <row r="1326" spans="1:9" x14ac:dyDescent="0.25">
      <c r="A1326" t="s">
        <v>1352</v>
      </c>
      <c r="B1326" t="s">
        <v>13</v>
      </c>
      <c r="C1326" t="s">
        <v>1359</v>
      </c>
      <c r="E1326" t="s">
        <v>1359</v>
      </c>
      <c r="G1326">
        <v>3.6063657407407398E-3</v>
      </c>
      <c r="H1326" t="b">
        <v>1</v>
      </c>
      <c r="I1326" t="e">
        <f>G1327&lt;HLOOKUP(B1327,#REF!,IF('Time Sheet'!H1327,3,2),FALSE)</f>
        <v>#REF!</v>
      </c>
    </row>
    <row r="1327" spans="1:9" x14ac:dyDescent="0.25">
      <c r="A1327" t="s">
        <v>1352</v>
      </c>
      <c r="B1327" t="s">
        <v>15</v>
      </c>
      <c r="C1327" t="s">
        <v>1360</v>
      </c>
      <c r="E1327" t="s">
        <v>1360</v>
      </c>
      <c r="G1327">
        <v>4.8134259259259259E-3</v>
      </c>
      <c r="H1327" t="b">
        <v>1</v>
      </c>
      <c r="I1327" t="e">
        <f>G1328&lt;HLOOKUP(B1328,#REF!,IF('Time Sheet'!H1328,3,2),FALSE)</f>
        <v>#REF!</v>
      </c>
    </row>
    <row r="1328" spans="1:9" x14ac:dyDescent="0.25">
      <c r="A1328" t="s">
        <v>1352</v>
      </c>
      <c r="B1328" t="s">
        <v>17</v>
      </c>
      <c r="C1328" t="s">
        <v>1361</v>
      </c>
      <c r="E1328" t="s">
        <v>1361</v>
      </c>
      <c r="G1328">
        <v>8.543518518518518E-3</v>
      </c>
      <c r="H1328" t="b">
        <v>1</v>
      </c>
      <c r="I1328" t="e">
        <f>G1329&lt;HLOOKUP(B1329,#REF!,IF('Time Sheet'!H1329,3,2),FALSE)</f>
        <v>#REF!</v>
      </c>
    </row>
    <row r="1329" spans="1:9" x14ac:dyDescent="0.25">
      <c r="A1329" t="s">
        <v>1352</v>
      </c>
      <c r="B1329" t="s">
        <v>21</v>
      </c>
      <c r="C1329" t="s">
        <v>1362</v>
      </c>
      <c r="E1329" t="s">
        <v>1362</v>
      </c>
      <c r="G1329">
        <v>3.6655092592592588E-4</v>
      </c>
      <c r="H1329" t="b">
        <v>1</v>
      </c>
      <c r="I1329" t="e">
        <f>G1330&lt;HLOOKUP(B1330,#REF!,IF('Time Sheet'!H1330,3,2),FALSE)</f>
        <v>#REF!</v>
      </c>
    </row>
    <row r="1330" spans="1:9" x14ac:dyDescent="0.25">
      <c r="A1330" t="s">
        <v>1352</v>
      </c>
      <c r="B1330" t="s">
        <v>23</v>
      </c>
      <c r="C1330" t="s">
        <v>1363</v>
      </c>
      <c r="E1330" t="s">
        <v>1363</v>
      </c>
      <c r="G1330">
        <v>4.3391203703703712E-4</v>
      </c>
      <c r="H1330" t="b">
        <v>1</v>
      </c>
      <c r="I1330" t="e">
        <f>G1331&lt;HLOOKUP(B1331,#REF!,IF('Time Sheet'!H1331,3,2),FALSE)</f>
        <v>#REF!</v>
      </c>
    </row>
    <row r="1331" spans="1:9" x14ac:dyDescent="0.25">
      <c r="A1331" t="s">
        <v>1352</v>
      </c>
      <c r="B1331" t="s">
        <v>25</v>
      </c>
      <c r="C1331" t="s">
        <v>1364</v>
      </c>
      <c r="E1331" t="s">
        <v>1364</v>
      </c>
      <c r="G1331">
        <v>7.6365740740740745E-4</v>
      </c>
      <c r="H1331" t="b">
        <v>1</v>
      </c>
      <c r="I1331" t="e">
        <f>G1332&lt;HLOOKUP(B1332,#REF!,IF('Time Sheet'!H1332,3,2),FALSE)</f>
        <v>#REF!</v>
      </c>
    </row>
    <row r="1332" spans="1:9" x14ac:dyDescent="0.25">
      <c r="A1332" t="s">
        <v>1352</v>
      </c>
      <c r="B1332" t="s">
        <v>27</v>
      </c>
      <c r="C1332" t="s">
        <v>1365</v>
      </c>
      <c r="E1332" t="s">
        <v>1365</v>
      </c>
      <c r="G1332">
        <v>8.9259259259259261E-4</v>
      </c>
      <c r="H1332" t="b">
        <v>1</v>
      </c>
      <c r="I1332" t="e">
        <f>G1333&lt;HLOOKUP(B1333,#REF!,IF('Time Sheet'!H1333,3,2),FALSE)</f>
        <v>#REF!</v>
      </c>
    </row>
    <row r="1333" spans="1:9" x14ac:dyDescent="0.25">
      <c r="A1333" t="s">
        <v>1352</v>
      </c>
      <c r="B1333" t="s">
        <v>29</v>
      </c>
      <c r="C1333" t="s">
        <v>1162</v>
      </c>
      <c r="E1333" t="s">
        <v>1162</v>
      </c>
      <c r="G1333">
        <v>1.6443287037037041E-3</v>
      </c>
      <c r="H1333" t="b">
        <v>1</v>
      </c>
      <c r="I1333" t="e">
        <f>G1334&lt;HLOOKUP(B1334,#REF!,IF('Time Sheet'!H1334,3,2),FALSE)</f>
        <v>#REF!</v>
      </c>
    </row>
    <row r="1334" spans="1:9" x14ac:dyDescent="0.25">
      <c r="A1334" t="s">
        <v>1352</v>
      </c>
      <c r="B1334" t="s">
        <v>31</v>
      </c>
      <c r="C1334" t="s">
        <v>1366</v>
      </c>
      <c r="E1334" t="s">
        <v>1366</v>
      </c>
      <c r="G1334">
        <v>1.9655092592592589E-3</v>
      </c>
      <c r="H1334" t="b">
        <v>1</v>
      </c>
      <c r="I1334" t="e">
        <f>G1335&lt;HLOOKUP(B1335,#REF!,IF('Time Sheet'!H1335,3,2),FALSE)</f>
        <v>#REF!</v>
      </c>
    </row>
    <row r="1335" spans="1:9" x14ac:dyDescent="0.25">
      <c r="A1335" t="s">
        <v>1352</v>
      </c>
      <c r="B1335" t="s">
        <v>33</v>
      </c>
      <c r="C1335" t="s">
        <v>1367</v>
      </c>
      <c r="E1335" t="s">
        <v>1367</v>
      </c>
      <c r="G1335">
        <v>3.7083333333333331E-4</v>
      </c>
      <c r="H1335" t="b">
        <v>1</v>
      </c>
      <c r="I1335" t="e">
        <f>G1336&lt;HLOOKUP(B1336,#REF!,IF('Time Sheet'!H1336,3,2),FALSE)</f>
        <v>#REF!</v>
      </c>
    </row>
    <row r="1336" spans="1:9" x14ac:dyDescent="0.25">
      <c r="A1336" t="s">
        <v>1352</v>
      </c>
      <c r="B1336" t="s">
        <v>35</v>
      </c>
      <c r="C1336" t="s">
        <v>1368</v>
      </c>
      <c r="E1336" t="s">
        <v>1368</v>
      </c>
      <c r="G1336">
        <v>4.422453703703704E-4</v>
      </c>
      <c r="H1336" t="b">
        <v>1</v>
      </c>
      <c r="I1336" t="e">
        <f>G1337&lt;HLOOKUP(B1337,#REF!,IF('Time Sheet'!H1337,3,2),FALSE)</f>
        <v>#REF!</v>
      </c>
    </row>
    <row r="1337" spans="1:9" x14ac:dyDescent="0.25">
      <c r="A1337" t="s">
        <v>1352</v>
      </c>
      <c r="B1337" t="s">
        <v>37</v>
      </c>
      <c r="C1337" t="s">
        <v>1369</v>
      </c>
      <c r="E1337" t="s">
        <v>1369</v>
      </c>
      <c r="G1337">
        <v>7.8599537037037039E-4</v>
      </c>
      <c r="H1337" t="b">
        <v>1</v>
      </c>
      <c r="I1337" t="e">
        <f>G1338&lt;HLOOKUP(B1338,#REF!,IF('Time Sheet'!H1338,3,2),FALSE)</f>
        <v>#REF!</v>
      </c>
    </row>
    <row r="1338" spans="1:9" x14ac:dyDescent="0.25">
      <c r="A1338" t="s">
        <v>1352</v>
      </c>
      <c r="B1338" t="s">
        <v>39</v>
      </c>
      <c r="C1338" t="s">
        <v>1370</v>
      </c>
      <c r="E1338" t="s">
        <v>1370</v>
      </c>
      <c r="G1338">
        <v>9.4722222222222224E-4</v>
      </c>
      <c r="H1338" t="b">
        <v>1</v>
      </c>
      <c r="I1338" t="e">
        <f>G1339&lt;HLOOKUP(B1339,#REF!,IF('Time Sheet'!H1339,3,2),FALSE)</f>
        <v>#REF!</v>
      </c>
    </row>
    <row r="1339" spans="1:9" x14ac:dyDescent="0.25">
      <c r="A1339" t="s">
        <v>1352</v>
      </c>
      <c r="B1339" t="s">
        <v>41</v>
      </c>
      <c r="C1339" t="s">
        <v>1371</v>
      </c>
      <c r="E1339" t="s">
        <v>1371</v>
      </c>
      <c r="G1339">
        <v>1.758564814814815E-3</v>
      </c>
      <c r="H1339" t="b">
        <v>1</v>
      </c>
      <c r="I1339" t="e">
        <f>G1340&lt;HLOOKUP(B1340,#REF!,IF('Time Sheet'!H1340,3,2),FALSE)</f>
        <v>#REF!</v>
      </c>
    </row>
    <row r="1340" spans="1:9" x14ac:dyDescent="0.25">
      <c r="A1340" t="s">
        <v>1352</v>
      </c>
      <c r="B1340" t="s">
        <v>43</v>
      </c>
      <c r="C1340" t="s">
        <v>1372</v>
      </c>
      <c r="E1340" t="s">
        <v>1372</v>
      </c>
      <c r="G1340">
        <v>2.057291666666666E-3</v>
      </c>
      <c r="H1340" t="b">
        <v>1</v>
      </c>
      <c r="I1340" t="e">
        <f>G1341&lt;HLOOKUP(B1341,#REF!,IF('Time Sheet'!H1341,3,2),FALSE)</f>
        <v>#REF!</v>
      </c>
    </row>
    <row r="1341" spans="1:9" x14ac:dyDescent="0.25">
      <c r="A1341" t="s">
        <v>1352</v>
      </c>
      <c r="B1341" t="s">
        <v>45</v>
      </c>
      <c r="C1341" t="s">
        <v>1373</v>
      </c>
      <c r="E1341" t="s">
        <v>1373</v>
      </c>
      <c r="G1341">
        <v>3.1886574074074082E-4</v>
      </c>
      <c r="H1341" t="b">
        <v>1</v>
      </c>
      <c r="I1341" t="e">
        <f>G1342&lt;HLOOKUP(B1342,#REF!,IF('Time Sheet'!H1342,3,2),FALSE)</f>
        <v>#REF!</v>
      </c>
    </row>
    <row r="1342" spans="1:9" x14ac:dyDescent="0.25">
      <c r="A1342" t="s">
        <v>1352</v>
      </c>
      <c r="B1342" t="s">
        <v>47</v>
      </c>
      <c r="C1342" t="s">
        <v>1374</v>
      </c>
      <c r="E1342" t="s">
        <v>1374</v>
      </c>
      <c r="G1342">
        <v>3.7349537037037039E-4</v>
      </c>
      <c r="H1342" t="b">
        <v>1</v>
      </c>
      <c r="I1342" t="e">
        <f>G1343&lt;HLOOKUP(B1343,#REF!,IF('Time Sheet'!H1343,3,2),FALSE)</f>
        <v>#REF!</v>
      </c>
    </row>
    <row r="1343" spans="1:9" x14ac:dyDescent="0.25">
      <c r="A1343" t="s">
        <v>1352</v>
      </c>
      <c r="B1343" t="s">
        <v>49</v>
      </c>
      <c r="C1343" t="s">
        <v>1375</v>
      </c>
      <c r="E1343" t="s">
        <v>1375</v>
      </c>
      <c r="G1343">
        <v>6.7476851851851845E-4</v>
      </c>
      <c r="H1343" t="b">
        <v>1</v>
      </c>
      <c r="I1343" t="e">
        <f>G1344&lt;HLOOKUP(B1344,#REF!,IF('Time Sheet'!H1344,3,2),FALSE)</f>
        <v>#REF!</v>
      </c>
    </row>
    <row r="1344" spans="1:9" x14ac:dyDescent="0.25">
      <c r="A1344" t="s">
        <v>1352</v>
      </c>
      <c r="B1344" t="s">
        <v>51</v>
      </c>
      <c r="C1344" t="s">
        <v>1376</v>
      </c>
      <c r="E1344" t="s">
        <v>1376</v>
      </c>
      <c r="G1344">
        <v>7.9004629629629639E-4</v>
      </c>
      <c r="H1344" t="b">
        <v>1</v>
      </c>
      <c r="I1344" t="e">
        <f>G1345&lt;HLOOKUP(B1345,#REF!,IF('Time Sheet'!H1345,3,2),FALSE)</f>
        <v>#REF!</v>
      </c>
    </row>
    <row r="1345" spans="1:9" x14ac:dyDescent="0.25">
      <c r="A1345" t="s">
        <v>1352</v>
      </c>
      <c r="B1345" t="s">
        <v>53</v>
      </c>
      <c r="C1345" t="s">
        <v>1377</v>
      </c>
      <c r="E1345" t="s">
        <v>1377</v>
      </c>
      <c r="G1345">
        <v>1.7304398148148151E-3</v>
      </c>
      <c r="H1345" t="b">
        <v>1</v>
      </c>
      <c r="I1345" t="e">
        <f>G1346&lt;HLOOKUP(B1346,#REF!,IF('Time Sheet'!H1346,3,2),FALSE)</f>
        <v>#REF!</v>
      </c>
    </row>
    <row r="1346" spans="1:9" x14ac:dyDescent="0.25">
      <c r="A1346" t="s">
        <v>1352</v>
      </c>
      <c r="B1346" t="s">
        <v>55</v>
      </c>
      <c r="C1346" t="s">
        <v>1378</v>
      </c>
      <c r="E1346" t="s">
        <v>1378</v>
      </c>
      <c r="G1346">
        <v>2.0496527777777778E-3</v>
      </c>
      <c r="H1346" t="b">
        <v>1</v>
      </c>
      <c r="I1346" t="e">
        <f>G1347&lt;HLOOKUP(B1347,#REF!,IF('Time Sheet'!H1347,3,2),FALSE)</f>
        <v>#REF!</v>
      </c>
    </row>
    <row r="1347" spans="1:9" x14ac:dyDescent="0.25">
      <c r="A1347" t="s">
        <v>1352</v>
      </c>
      <c r="B1347" t="s">
        <v>57</v>
      </c>
      <c r="C1347" t="s">
        <v>422</v>
      </c>
      <c r="E1347" t="s">
        <v>422</v>
      </c>
      <c r="G1347">
        <v>7.958333333333334E-4</v>
      </c>
      <c r="H1347" t="b">
        <v>1</v>
      </c>
      <c r="I1347" t="e">
        <f>G1348&lt;HLOOKUP(B1348,#REF!,IF('Time Sheet'!H1348,3,2),FALSE)</f>
        <v>#REF!</v>
      </c>
    </row>
    <row r="1348" spans="1:9" x14ac:dyDescent="0.25">
      <c r="A1348" t="s">
        <v>1352</v>
      </c>
      <c r="B1348" t="s">
        <v>59</v>
      </c>
      <c r="C1348" t="s">
        <v>1379</v>
      </c>
      <c r="E1348" t="s">
        <v>1379</v>
      </c>
      <c r="G1348">
        <v>1.5528935185185179E-3</v>
      </c>
      <c r="H1348" t="b">
        <v>1</v>
      </c>
      <c r="I1348" t="e">
        <f>G1349&lt;HLOOKUP(B1349,#REF!,IF('Time Sheet'!H1349,3,2),FALSE)</f>
        <v>#REF!</v>
      </c>
    </row>
    <row r="1349" spans="1:9" x14ac:dyDescent="0.25">
      <c r="A1349" t="s">
        <v>1352</v>
      </c>
      <c r="B1349" t="s">
        <v>61</v>
      </c>
      <c r="C1349" t="s">
        <v>1313</v>
      </c>
      <c r="E1349" t="s">
        <v>1313</v>
      </c>
      <c r="G1349">
        <v>1.8015046296296299E-3</v>
      </c>
      <c r="H1349" t="b">
        <v>1</v>
      </c>
      <c r="I1349" t="e">
        <f>G1350&lt;HLOOKUP(B1350,#REF!,IF('Time Sheet'!H1350,3,2),FALSE)</f>
        <v>#REF!</v>
      </c>
    </row>
    <row r="1350" spans="1:9" x14ac:dyDescent="0.25">
      <c r="A1350" t="s">
        <v>1352</v>
      </c>
      <c r="B1350" t="s">
        <v>63</v>
      </c>
      <c r="C1350" t="s">
        <v>1380</v>
      </c>
      <c r="E1350" t="s">
        <v>1380</v>
      </c>
      <c r="G1350">
        <v>3.5810185185185181E-3</v>
      </c>
      <c r="H1350" t="b">
        <v>1</v>
      </c>
      <c r="I1350" t="e">
        <f>G1351&lt;HLOOKUP(B1351,#REF!,IF('Time Sheet'!H1351,3,2),FALSE)</f>
        <v>#REF!</v>
      </c>
    </row>
    <row r="1351" spans="1:9" x14ac:dyDescent="0.25">
      <c r="A1351" t="s">
        <v>1352</v>
      </c>
      <c r="B1351" t="s">
        <v>65</v>
      </c>
      <c r="C1351" t="s">
        <v>1381</v>
      </c>
      <c r="E1351" t="s">
        <v>1381</v>
      </c>
      <c r="G1351">
        <v>4.232986111111111E-3</v>
      </c>
      <c r="H1351" t="b">
        <v>1</v>
      </c>
      <c r="I1351" t="e">
        <f>G1352&lt;HLOOKUP(B1352,#REF!,IF('Time Sheet'!H1352,3,2),FALSE)</f>
        <v>#REF!</v>
      </c>
    </row>
    <row r="1352" spans="1:9" x14ac:dyDescent="0.25">
      <c r="A1352" t="s">
        <v>1382</v>
      </c>
      <c r="B1352" t="s">
        <v>68</v>
      </c>
      <c r="C1352" t="s">
        <v>1383</v>
      </c>
      <c r="E1352" t="s">
        <v>1383</v>
      </c>
      <c r="G1352">
        <v>2.237268518518518E-4</v>
      </c>
      <c r="H1352" t="b">
        <v>1</v>
      </c>
      <c r="I1352" t="e">
        <f>G1353&lt;HLOOKUP(B1353,#REF!,IF('Time Sheet'!H1353,3,2),FALSE)</f>
        <v>#REF!</v>
      </c>
    </row>
    <row r="1353" spans="1:9" x14ac:dyDescent="0.25">
      <c r="A1353" t="s">
        <v>1382</v>
      </c>
      <c r="B1353" t="s">
        <v>1</v>
      </c>
      <c r="C1353" t="s">
        <v>1384</v>
      </c>
      <c r="E1353" t="s">
        <v>1384</v>
      </c>
      <c r="G1353">
        <v>2.9537037037037043E-4</v>
      </c>
      <c r="H1353" t="b">
        <v>1</v>
      </c>
      <c r="I1353" t="e">
        <f>G1354&lt;HLOOKUP(B1354,#REF!,IF('Time Sheet'!H1354,3,2),FALSE)</f>
        <v>#REF!</v>
      </c>
    </row>
    <row r="1354" spans="1:9" x14ac:dyDescent="0.25">
      <c r="A1354" t="s">
        <v>1382</v>
      </c>
      <c r="B1354" t="s">
        <v>3</v>
      </c>
      <c r="C1354" t="s">
        <v>1354</v>
      </c>
      <c r="E1354" t="s">
        <v>1354</v>
      </c>
      <c r="G1354">
        <v>3.3344907407407412E-4</v>
      </c>
      <c r="H1354" t="b">
        <v>1</v>
      </c>
      <c r="I1354" t="e">
        <f>G1355&lt;HLOOKUP(B1355,#REF!,IF('Time Sheet'!H1355,3,2),FALSE)</f>
        <v>#REF!</v>
      </c>
    </row>
    <row r="1355" spans="1:9" x14ac:dyDescent="0.25">
      <c r="A1355" t="s">
        <v>1382</v>
      </c>
      <c r="B1355" t="s">
        <v>5</v>
      </c>
      <c r="C1355" t="s">
        <v>1385</v>
      </c>
      <c r="E1355" t="s">
        <v>1385</v>
      </c>
      <c r="G1355">
        <v>6.4479166666666667E-4</v>
      </c>
      <c r="H1355" t="b">
        <v>1</v>
      </c>
      <c r="I1355" t="e">
        <f>G1356&lt;HLOOKUP(B1356,#REF!,IF('Time Sheet'!H1356,3,2),FALSE)</f>
        <v>#REF!</v>
      </c>
    </row>
    <row r="1356" spans="1:9" x14ac:dyDescent="0.25">
      <c r="A1356" t="s">
        <v>1382</v>
      </c>
      <c r="B1356" t="s">
        <v>7</v>
      </c>
      <c r="C1356" t="s">
        <v>1386</v>
      </c>
      <c r="E1356" t="s">
        <v>1386</v>
      </c>
      <c r="G1356">
        <v>7.5104166666666668E-4</v>
      </c>
      <c r="H1356" t="b">
        <v>1</v>
      </c>
      <c r="I1356" t="e">
        <f>G1357&lt;HLOOKUP(B1357,#REF!,IF('Time Sheet'!H1357,3,2),FALSE)</f>
        <v>#REF!</v>
      </c>
    </row>
    <row r="1357" spans="1:9" x14ac:dyDescent="0.25">
      <c r="A1357" t="s">
        <v>1382</v>
      </c>
      <c r="B1357" t="s">
        <v>9</v>
      </c>
      <c r="C1357" t="s">
        <v>1387</v>
      </c>
      <c r="E1357" t="s">
        <v>1387</v>
      </c>
      <c r="G1357">
        <v>1.498032407407408E-3</v>
      </c>
      <c r="H1357" t="b">
        <v>1</v>
      </c>
      <c r="I1357" t="e">
        <f>G1358&lt;HLOOKUP(B1358,#REF!,IF('Time Sheet'!H1358,3,2),FALSE)</f>
        <v>#REF!</v>
      </c>
    </row>
    <row r="1358" spans="1:9" x14ac:dyDescent="0.25">
      <c r="A1358" t="s">
        <v>1382</v>
      </c>
      <c r="B1358" t="s">
        <v>11</v>
      </c>
      <c r="C1358" t="s">
        <v>1388</v>
      </c>
      <c r="E1358" t="s">
        <v>1388</v>
      </c>
      <c r="G1358">
        <v>1.710648148148148E-3</v>
      </c>
      <c r="H1358" t="b">
        <v>1</v>
      </c>
      <c r="I1358" t="e">
        <f>G1359&lt;HLOOKUP(B1359,#REF!,IF('Time Sheet'!H1359,3,2),FALSE)</f>
        <v>#REF!</v>
      </c>
    </row>
    <row r="1359" spans="1:9" x14ac:dyDescent="0.25">
      <c r="A1359" t="s">
        <v>1382</v>
      </c>
      <c r="B1359" t="s">
        <v>13</v>
      </c>
      <c r="C1359" t="s">
        <v>1389</v>
      </c>
      <c r="E1359" t="s">
        <v>1389</v>
      </c>
      <c r="G1359">
        <v>3.7001157407407408E-3</v>
      </c>
      <c r="H1359" t="b">
        <v>1</v>
      </c>
      <c r="I1359" t="e">
        <f>G1360&lt;HLOOKUP(B1360,#REF!,IF('Time Sheet'!H1360,3,2),FALSE)</f>
        <v>#REF!</v>
      </c>
    </row>
    <row r="1360" spans="1:9" x14ac:dyDescent="0.25">
      <c r="A1360" t="s">
        <v>1382</v>
      </c>
      <c r="B1360" t="s">
        <v>15</v>
      </c>
      <c r="C1360" t="s">
        <v>1390</v>
      </c>
      <c r="E1360" t="s">
        <v>1390</v>
      </c>
      <c r="G1360">
        <v>4.0908564814814818E-3</v>
      </c>
      <c r="H1360" t="b">
        <v>1</v>
      </c>
      <c r="I1360" t="e">
        <f>G1361&lt;HLOOKUP(B1361,#REF!,IF('Time Sheet'!H1361,3,2),FALSE)</f>
        <v>#REF!</v>
      </c>
    </row>
    <row r="1361" spans="1:9" x14ac:dyDescent="0.25">
      <c r="A1361" t="s">
        <v>1382</v>
      </c>
      <c r="B1361" t="s">
        <v>17</v>
      </c>
      <c r="C1361" t="s">
        <v>1391</v>
      </c>
      <c r="E1361" t="s">
        <v>1391</v>
      </c>
      <c r="G1361">
        <v>8.6129629629629629E-3</v>
      </c>
      <c r="H1361" t="b">
        <v>1</v>
      </c>
      <c r="I1361" t="e">
        <f>G1362&lt;HLOOKUP(B1362,#REF!,IF('Time Sheet'!H1362,3,2),FALSE)</f>
        <v>#REF!</v>
      </c>
    </row>
    <row r="1362" spans="1:9" x14ac:dyDescent="0.25">
      <c r="A1362" t="s">
        <v>1382</v>
      </c>
      <c r="B1362" t="s">
        <v>84</v>
      </c>
      <c r="C1362" t="s">
        <v>1392</v>
      </c>
      <c r="E1362" t="s">
        <v>1392</v>
      </c>
      <c r="G1362">
        <v>2.6192129629629628E-4</v>
      </c>
      <c r="H1362" t="b">
        <v>1</v>
      </c>
      <c r="I1362" t="e">
        <f>G1363&lt;HLOOKUP(B1363,#REF!,IF('Time Sheet'!H1363,3,2),FALSE)</f>
        <v>#REF!</v>
      </c>
    </row>
    <row r="1363" spans="1:9" x14ac:dyDescent="0.25">
      <c r="A1363" t="s">
        <v>1382</v>
      </c>
      <c r="B1363" t="s">
        <v>21</v>
      </c>
      <c r="C1363" t="s">
        <v>1393</v>
      </c>
      <c r="E1363" t="s">
        <v>1393</v>
      </c>
      <c r="G1363">
        <v>3.412037037037037E-4</v>
      </c>
      <c r="H1363" t="b">
        <v>1</v>
      </c>
      <c r="I1363" t="e">
        <f>G1364&lt;HLOOKUP(B1364,#REF!,IF('Time Sheet'!H1364,3,2),FALSE)</f>
        <v>#REF!</v>
      </c>
    </row>
    <row r="1364" spans="1:9" x14ac:dyDescent="0.25">
      <c r="A1364" t="s">
        <v>1382</v>
      </c>
      <c r="B1364" t="s">
        <v>23</v>
      </c>
      <c r="C1364" t="s">
        <v>1394</v>
      </c>
      <c r="E1364" t="s">
        <v>1394</v>
      </c>
      <c r="G1364">
        <v>4.0925925925925928E-4</v>
      </c>
      <c r="H1364" t="b">
        <v>1</v>
      </c>
      <c r="I1364" t="e">
        <f>G1365&lt;HLOOKUP(B1365,#REF!,IF('Time Sheet'!H1365,3,2),FALSE)</f>
        <v>#REF!</v>
      </c>
    </row>
    <row r="1365" spans="1:9" x14ac:dyDescent="0.25">
      <c r="A1365" t="s">
        <v>1382</v>
      </c>
      <c r="B1365" t="s">
        <v>25</v>
      </c>
      <c r="C1365" t="s">
        <v>331</v>
      </c>
      <c r="E1365" t="s">
        <v>331</v>
      </c>
      <c r="G1365">
        <v>7.2951388888888892E-4</v>
      </c>
      <c r="H1365" t="b">
        <v>1</v>
      </c>
      <c r="I1365" t="e">
        <f>G1366&lt;HLOOKUP(B1366,#REF!,IF('Time Sheet'!H1366,3,2),FALSE)</f>
        <v>#REF!</v>
      </c>
    </row>
    <row r="1366" spans="1:9" x14ac:dyDescent="0.25">
      <c r="A1366" t="s">
        <v>1382</v>
      </c>
      <c r="B1366" t="s">
        <v>27</v>
      </c>
      <c r="C1366" t="s">
        <v>1395</v>
      </c>
      <c r="E1366" t="s">
        <v>1395</v>
      </c>
      <c r="G1366">
        <v>8.3715277777777781E-4</v>
      </c>
      <c r="H1366" t="b">
        <v>1</v>
      </c>
      <c r="I1366" t="e">
        <f>G1367&lt;HLOOKUP(B1367,#REF!,IF('Time Sheet'!H1367,3,2),FALSE)</f>
        <v>#REF!</v>
      </c>
    </row>
    <row r="1367" spans="1:9" x14ac:dyDescent="0.25">
      <c r="A1367" t="s">
        <v>1382</v>
      </c>
      <c r="B1367" t="s">
        <v>29</v>
      </c>
      <c r="C1367" t="s">
        <v>1396</v>
      </c>
      <c r="E1367" t="s">
        <v>1396</v>
      </c>
      <c r="G1367">
        <v>1.6111111111111109E-3</v>
      </c>
      <c r="H1367" t="b">
        <v>1</v>
      </c>
      <c r="I1367" t="e">
        <f>G1368&lt;HLOOKUP(B1368,#REF!,IF('Time Sheet'!H1368,3,2),FALSE)</f>
        <v>#REF!</v>
      </c>
    </row>
    <row r="1368" spans="1:9" x14ac:dyDescent="0.25">
      <c r="A1368" t="s">
        <v>1382</v>
      </c>
      <c r="B1368" t="s">
        <v>31</v>
      </c>
      <c r="C1368" t="s">
        <v>1397</v>
      </c>
      <c r="E1368" t="s">
        <v>1397</v>
      </c>
      <c r="G1368">
        <v>1.811574074074074E-3</v>
      </c>
      <c r="H1368" t="b">
        <v>1</v>
      </c>
      <c r="I1368" t="e">
        <f>G1369&lt;HLOOKUP(B1369,#REF!,IF('Time Sheet'!H1369,3,2),FALSE)</f>
        <v>#REF!</v>
      </c>
    </row>
    <row r="1369" spans="1:9" x14ac:dyDescent="0.25">
      <c r="A1369" t="s">
        <v>1382</v>
      </c>
      <c r="B1369" t="s">
        <v>33</v>
      </c>
      <c r="C1369" t="s">
        <v>1398</v>
      </c>
      <c r="E1369" t="s">
        <v>1398</v>
      </c>
      <c r="G1369">
        <v>4.1226851851851852E-4</v>
      </c>
      <c r="H1369" t="b">
        <v>1</v>
      </c>
      <c r="I1369" t="e">
        <f>G1370&lt;HLOOKUP(B1370,#REF!,IF('Time Sheet'!H1370,3,2),FALSE)</f>
        <v>#REF!</v>
      </c>
    </row>
    <row r="1370" spans="1:9" x14ac:dyDescent="0.25">
      <c r="A1370" t="s">
        <v>1382</v>
      </c>
      <c r="B1370" t="s">
        <v>35</v>
      </c>
      <c r="C1370" t="s">
        <v>1399</v>
      </c>
      <c r="E1370" t="s">
        <v>1399</v>
      </c>
      <c r="G1370">
        <v>5.0486111111111109E-4</v>
      </c>
      <c r="H1370" t="b">
        <v>1</v>
      </c>
      <c r="I1370" t="e">
        <f>G1371&lt;HLOOKUP(B1371,#REF!,IF('Time Sheet'!H1371,3,2),FALSE)</f>
        <v>#REF!</v>
      </c>
    </row>
    <row r="1371" spans="1:9" x14ac:dyDescent="0.25">
      <c r="A1371" t="s">
        <v>1382</v>
      </c>
      <c r="B1371" t="s">
        <v>37</v>
      </c>
      <c r="C1371" t="s">
        <v>990</v>
      </c>
      <c r="E1371" t="s">
        <v>990</v>
      </c>
      <c r="G1371">
        <v>8.7835648148148148E-4</v>
      </c>
      <c r="H1371" t="b">
        <v>1</v>
      </c>
      <c r="I1371" t="e">
        <f>G1372&lt;HLOOKUP(B1372,#REF!,IF('Time Sheet'!H1372,3,2),FALSE)</f>
        <v>#REF!</v>
      </c>
    </row>
    <row r="1372" spans="1:9" x14ac:dyDescent="0.25">
      <c r="A1372" t="s">
        <v>1382</v>
      </c>
      <c r="B1372" t="s">
        <v>39</v>
      </c>
      <c r="C1372" t="s">
        <v>1400</v>
      </c>
      <c r="E1372" t="s">
        <v>1400</v>
      </c>
      <c r="G1372">
        <v>1.0695601851851849E-3</v>
      </c>
      <c r="H1372" t="b">
        <v>1</v>
      </c>
      <c r="I1372" t="e">
        <f>G1373&lt;HLOOKUP(B1373,#REF!,IF('Time Sheet'!H1373,3,2),FALSE)</f>
        <v>#REF!</v>
      </c>
    </row>
    <row r="1373" spans="1:9" x14ac:dyDescent="0.25">
      <c r="A1373" t="s">
        <v>1382</v>
      </c>
      <c r="B1373" t="s">
        <v>41</v>
      </c>
      <c r="C1373" t="s">
        <v>1401</v>
      </c>
      <c r="E1373" t="s">
        <v>1401</v>
      </c>
      <c r="G1373">
        <v>1.9458333333333331E-3</v>
      </c>
      <c r="H1373" t="b">
        <v>1</v>
      </c>
      <c r="I1373" t="e">
        <f>G1374&lt;HLOOKUP(B1374,#REF!,IF('Time Sheet'!H1374,3,2),FALSE)</f>
        <v>#REF!</v>
      </c>
    </row>
    <row r="1374" spans="1:9" x14ac:dyDescent="0.25">
      <c r="A1374" t="s">
        <v>1382</v>
      </c>
      <c r="B1374" t="s">
        <v>43</v>
      </c>
      <c r="C1374" t="s">
        <v>1402</v>
      </c>
      <c r="E1374" t="s">
        <v>1402</v>
      </c>
      <c r="G1374">
        <v>2.2807870370370369E-3</v>
      </c>
      <c r="H1374" t="b">
        <v>1</v>
      </c>
      <c r="I1374" t="e">
        <f>G1375&lt;HLOOKUP(B1375,#REF!,IF('Time Sheet'!H1375,3,2),FALSE)</f>
        <v>#REF!</v>
      </c>
    </row>
    <row r="1375" spans="1:9" x14ac:dyDescent="0.25">
      <c r="A1375" t="s">
        <v>1382</v>
      </c>
      <c r="B1375" t="s">
        <v>100</v>
      </c>
      <c r="C1375" t="s">
        <v>1403</v>
      </c>
      <c r="E1375" t="s">
        <v>1403</v>
      </c>
      <c r="G1375">
        <v>2.8321759259259261E-4</v>
      </c>
      <c r="H1375" t="b">
        <v>1</v>
      </c>
      <c r="I1375" t="e">
        <f>G1376&lt;HLOOKUP(B1376,#REF!,IF('Time Sheet'!H1376,3,2),FALSE)</f>
        <v>#REF!</v>
      </c>
    </row>
    <row r="1376" spans="1:9" x14ac:dyDescent="0.25">
      <c r="A1376" t="s">
        <v>1382</v>
      </c>
      <c r="B1376" t="s">
        <v>45</v>
      </c>
      <c r="C1376" t="s">
        <v>1404</v>
      </c>
      <c r="E1376" t="s">
        <v>1404</v>
      </c>
      <c r="G1376">
        <v>3.2233796296296302E-4</v>
      </c>
      <c r="H1376" t="b">
        <v>1</v>
      </c>
      <c r="I1376" t="e">
        <f>G1377&lt;HLOOKUP(B1377,#REF!,IF('Time Sheet'!H1377,3,2),FALSE)</f>
        <v>#REF!</v>
      </c>
    </row>
    <row r="1377" spans="1:9" x14ac:dyDescent="0.25">
      <c r="A1377" t="s">
        <v>1382</v>
      </c>
      <c r="B1377" t="s">
        <v>47</v>
      </c>
      <c r="C1377" t="s">
        <v>1405</v>
      </c>
      <c r="E1377" t="s">
        <v>1405</v>
      </c>
      <c r="G1377">
        <v>3.5625000000000001E-4</v>
      </c>
      <c r="H1377" t="b">
        <v>1</v>
      </c>
      <c r="I1377" t="e">
        <f>G1378&lt;HLOOKUP(B1378,#REF!,IF('Time Sheet'!H1378,3,2),FALSE)</f>
        <v>#REF!</v>
      </c>
    </row>
    <row r="1378" spans="1:9" x14ac:dyDescent="0.25">
      <c r="A1378" t="s">
        <v>1382</v>
      </c>
      <c r="B1378" t="s">
        <v>49</v>
      </c>
      <c r="C1378" t="s">
        <v>1406</v>
      </c>
      <c r="E1378" t="s">
        <v>1406</v>
      </c>
      <c r="G1378">
        <v>7.2233796296296293E-4</v>
      </c>
      <c r="H1378" t="b">
        <v>1</v>
      </c>
      <c r="I1378" t="e">
        <f>G1379&lt;HLOOKUP(B1379,#REF!,IF('Time Sheet'!H1379,3,2),FALSE)</f>
        <v>#REF!</v>
      </c>
    </row>
    <row r="1379" spans="1:9" x14ac:dyDescent="0.25">
      <c r="A1379" t="s">
        <v>1382</v>
      </c>
      <c r="B1379" t="s">
        <v>51</v>
      </c>
      <c r="C1379" t="s">
        <v>1407</v>
      </c>
      <c r="E1379" t="s">
        <v>1407</v>
      </c>
      <c r="G1379">
        <v>8.5439814814814807E-4</v>
      </c>
      <c r="H1379" t="b">
        <v>1</v>
      </c>
      <c r="I1379" t="e">
        <f>G1380&lt;HLOOKUP(B1380,#REF!,IF('Time Sheet'!H1380,3,2),FALSE)</f>
        <v>#REF!</v>
      </c>
    </row>
    <row r="1380" spans="1:9" x14ac:dyDescent="0.25">
      <c r="A1380" t="s">
        <v>1382</v>
      </c>
      <c r="B1380" t="s">
        <v>53</v>
      </c>
      <c r="C1380" t="s">
        <v>1408</v>
      </c>
      <c r="E1380" t="s">
        <v>1408</v>
      </c>
      <c r="G1380">
        <v>1.8962962962962961E-3</v>
      </c>
      <c r="H1380" t="b">
        <v>1</v>
      </c>
      <c r="I1380" t="e">
        <f>G1381&lt;HLOOKUP(B1381,#REF!,IF('Time Sheet'!H1381,3,2),FALSE)</f>
        <v>#REF!</v>
      </c>
    </row>
    <row r="1381" spans="1:9" x14ac:dyDescent="0.25">
      <c r="A1381" t="s">
        <v>1382</v>
      </c>
      <c r="B1381" t="s">
        <v>55</v>
      </c>
      <c r="C1381" t="s">
        <v>1409</v>
      </c>
      <c r="E1381" t="s">
        <v>1409</v>
      </c>
      <c r="G1381">
        <v>2.1447916666666668E-3</v>
      </c>
      <c r="H1381" t="b">
        <v>1</v>
      </c>
      <c r="I1381" t="e">
        <f>G1382&lt;HLOOKUP(B1382,#REF!,IF('Time Sheet'!H1382,3,2),FALSE)</f>
        <v>#REF!</v>
      </c>
    </row>
    <row r="1382" spans="1:9" x14ac:dyDescent="0.25">
      <c r="A1382" t="s">
        <v>1382</v>
      </c>
      <c r="B1382" t="s">
        <v>57</v>
      </c>
      <c r="C1382" t="s">
        <v>130</v>
      </c>
      <c r="E1382" t="s">
        <v>130</v>
      </c>
      <c r="G1382">
        <v>7.5219907407407397E-4</v>
      </c>
      <c r="H1382" t="b">
        <v>1</v>
      </c>
      <c r="I1382" t="e">
        <f>G1383&lt;HLOOKUP(B1383,#REF!,IF('Time Sheet'!H1383,3,2),FALSE)</f>
        <v>#REF!</v>
      </c>
    </row>
    <row r="1383" spans="1:9" x14ac:dyDescent="0.25">
      <c r="A1383" t="s">
        <v>1382</v>
      </c>
      <c r="B1383" t="s">
        <v>59</v>
      </c>
      <c r="C1383" t="s">
        <v>1410</v>
      </c>
      <c r="E1383" t="s">
        <v>1410</v>
      </c>
      <c r="G1383">
        <v>1.6289351851851851E-3</v>
      </c>
      <c r="H1383" t="b">
        <v>1</v>
      </c>
      <c r="I1383" t="e">
        <f>G1384&lt;HLOOKUP(B1384,#REF!,IF('Time Sheet'!H1384,3,2),FALSE)</f>
        <v>#REF!</v>
      </c>
    </row>
    <row r="1384" spans="1:9" x14ac:dyDescent="0.25">
      <c r="A1384" t="s">
        <v>1382</v>
      </c>
      <c r="B1384" t="s">
        <v>61</v>
      </c>
      <c r="C1384" t="s">
        <v>1411</v>
      </c>
      <c r="E1384" t="s">
        <v>1411</v>
      </c>
      <c r="G1384">
        <v>1.839120370370371E-3</v>
      </c>
      <c r="H1384" t="b">
        <v>1</v>
      </c>
      <c r="I1384" t="e">
        <f>G1385&lt;HLOOKUP(B1385,#REF!,IF('Time Sheet'!H1385,3,2),FALSE)</f>
        <v>#REF!</v>
      </c>
    </row>
    <row r="1385" spans="1:9" x14ac:dyDescent="0.25">
      <c r="A1385" t="s">
        <v>1382</v>
      </c>
      <c r="B1385" t="s">
        <v>63</v>
      </c>
      <c r="C1385" t="s">
        <v>1412</v>
      </c>
      <c r="E1385" t="s">
        <v>1412</v>
      </c>
      <c r="G1385">
        <v>3.5888888888888889E-3</v>
      </c>
      <c r="H1385" t="b">
        <v>1</v>
      </c>
      <c r="I1385" t="e">
        <f>G1386&lt;HLOOKUP(B1386,#REF!,IF('Time Sheet'!H1386,3,2),FALSE)</f>
        <v>#REF!</v>
      </c>
    </row>
    <row r="1386" spans="1:9" x14ac:dyDescent="0.25">
      <c r="A1386" t="s">
        <v>1382</v>
      </c>
      <c r="B1386" t="s">
        <v>65</v>
      </c>
      <c r="C1386" t="s">
        <v>1413</v>
      </c>
      <c r="E1386" t="s">
        <v>1413</v>
      </c>
      <c r="G1386">
        <v>4.4387731481481483E-3</v>
      </c>
      <c r="H1386" t="b">
        <v>1</v>
      </c>
      <c r="I1386" t="e">
        <f>G1387&lt;HLOOKUP(B1387,#REF!,IF('Time Sheet'!H1387,3,2),FALSE)</f>
        <v>#REF!</v>
      </c>
    </row>
    <row r="1387" spans="1:9" x14ac:dyDescent="0.25">
      <c r="A1387" t="s">
        <v>1414</v>
      </c>
      <c r="B1387" t="s">
        <v>1</v>
      </c>
      <c r="C1387" t="s">
        <v>934</v>
      </c>
      <c r="E1387" t="s">
        <v>934</v>
      </c>
      <c r="G1387">
        <v>2.8761574074074068E-4</v>
      </c>
      <c r="H1387" t="b">
        <v>1</v>
      </c>
      <c r="I1387" t="e">
        <f>G1388&lt;HLOOKUP(B1388,#REF!,IF('Time Sheet'!H1388,3,2),FALSE)</f>
        <v>#REF!</v>
      </c>
    </row>
    <row r="1388" spans="1:9" x14ac:dyDescent="0.25">
      <c r="A1388" t="s">
        <v>1414</v>
      </c>
      <c r="B1388" t="s">
        <v>3</v>
      </c>
      <c r="C1388" t="s">
        <v>1415</v>
      </c>
      <c r="E1388" t="s">
        <v>1415</v>
      </c>
      <c r="G1388">
        <v>3.40625E-4</v>
      </c>
      <c r="H1388" t="b">
        <v>1</v>
      </c>
      <c r="I1388" t="e">
        <f>G1389&lt;HLOOKUP(B1389,#REF!,IF('Time Sheet'!H1389,3,2),FALSE)</f>
        <v>#REF!</v>
      </c>
    </row>
    <row r="1389" spans="1:9" x14ac:dyDescent="0.25">
      <c r="A1389" t="s">
        <v>1414</v>
      </c>
      <c r="B1389" t="s">
        <v>5</v>
      </c>
      <c r="C1389" t="s">
        <v>1416</v>
      </c>
      <c r="E1389" t="s">
        <v>1416</v>
      </c>
      <c r="G1389">
        <v>6.2916666666666665E-4</v>
      </c>
      <c r="H1389" t="b">
        <v>1</v>
      </c>
      <c r="I1389" t="e">
        <f>G1390&lt;HLOOKUP(B1390,#REF!,IF('Time Sheet'!H1390,3,2),FALSE)</f>
        <v>#REF!</v>
      </c>
    </row>
    <row r="1390" spans="1:9" x14ac:dyDescent="0.25">
      <c r="A1390" t="s">
        <v>1414</v>
      </c>
      <c r="B1390" t="s">
        <v>7</v>
      </c>
      <c r="C1390" t="s">
        <v>1417</v>
      </c>
      <c r="E1390" t="s">
        <v>1417</v>
      </c>
      <c r="G1390">
        <v>7.7407407407407405E-4</v>
      </c>
      <c r="H1390" t="b">
        <v>1</v>
      </c>
      <c r="I1390" t="e">
        <f>G1391&lt;HLOOKUP(B1391,#REF!,IF('Time Sheet'!H1391,3,2),FALSE)</f>
        <v>#REF!</v>
      </c>
    </row>
    <row r="1391" spans="1:9" x14ac:dyDescent="0.25">
      <c r="A1391" t="s">
        <v>1414</v>
      </c>
      <c r="B1391" t="s">
        <v>9</v>
      </c>
      <c r="C1391" t="s">
        <v>1418</v>
      </c>
      <c r="E1391" t="s">
        <v>1418</v>
      </c>
      <c r="G1391">
        <v>1.482523148148148E-3</v>
      </c>
      <c r="H1391" t="b">
        <v>1</v>
      </c>
      <c r="I1391" t="e">
        <f>G1392&lt;HLOOKUP(B1392,#REF!,IF('Time Sheet'!H1392,3,2),FALSE)</f>
        <v>#REF!</v>
      </c>
    </row>
    <row r="1392" spans="1:9" x14ac:dyDescent="0.25">
      <c r="A1392" t="s">
        <v>1414</v>
      </c>
      <c r="B1392" t="s">
        <v>15</v>
      </c>
      <c r="C1392" t="s">
        <v>1419</v>
      </c>
      <c r="E1392" t="s">
        <v>1419</v>
      </c>
      <c r="G1392">
        <v>4.4780092592592588E-3</v>
      </c>
      <c r="H1392" t="b">
        <v>1</v>
      </c>
      <c r="I1392" t="e">
        <f>G1393&lt;HLOOKUP(B1393,#REF!,IF('Time Sheet'!H1393,3,2),FALSE)</f>
        <v>#REF!</v>
      </c>
    </row>
    <row r="1393" spans="1:9" x14ac:dyDescent="0.25">
      <c r="A1393" t="s">
        <v>1414</v>
      </c>
      <c r="B1393" t="s">
        <v>21</v>
      </c>
      <c r="C1393" t="s">
        <v>1420</v>
      </c>
      <c r="E1393" t="s">
        <v>1420</v>
      </c>
      <c r="G1393">
        <v>3.3738425925925922E-4</v>
      </c>
      <c r="H1393" t="b">
        <v>1</v>
      </c>
      <c r="I1393" t="e">
        <f>G1394&lt;HLOOKUP(B1394,#REF!,IF('Time Sheet'!H1394,3,2),FALSE)</f>
        <v>#REF!</v>
      </c>
    </row>
    <row r="1394" spans="1:9" x14ac:dyDescent="0.25">
      <c r="A1394" t="s">
        <v>1414</v>
      </c>
      <c r="B1394" t="s">
        <v>23</v>
      </c>
      <c r="C1394" t="s">
        <v>1421</v>
      </c>
      <c r="E1394" t="s">
        <v>1421</v>
      </c>
      <c r="G1394">
        <v>4.2546296296296288E-4</v>
      </c>
      <c r="H1394" t="b">
        <v>1</v>
      </c>
      <c r="I1394" t="e">
        <f>G1395&lt;HLOOKUP(B1395,#REF!,IF('Time Sheet'!H1395,3,2),FALSE)</f>
        <v>#REF!</v>
      </c>
    </row>
    <row r="1395" spans="1:9" x14ac:dyDescent="0.25">
      <c r="A1395" t="s">
        <v>1414</v>
      </c>
      <c r="B1395" t="s">
        <v>25</v>
      </c>
      <c r="C1395" t="s">
        <v>1112</v>
      </c>
      <c r="E1395" t="s">
        <v>1112</v>
      </c>
      <c r="G1395">
        <v>7.2928240740740733E-4</v>
      </c>
      <c r="H1395" t="b">
        <v>1</v>
      </c>
      <c r="I1395" t="e">
        <f>G1396&lt;HLOOKUP(B1396,#REF!,IF('Time Sheet'!H1396,3,2),FALSE)</f>
        <v>#REF!</v>
      </c>
    </row>
    <row r="1396" spans="1:9" x14ac:dyDescent="0.25">
      <c r="A1396" t="s">
        <v>1414</v>
      </c>
      <c r="B1396" t="s">
        <v>27</v>
      </c>
      <c r="C1396" t="s">
        <v>1422</v>
      </c>
      <c r="E1396" t="s">
        <v>1422</v>
      </c>
      <c r="G1396">
        <v>8.885416666666666E-4</v>
      </c>
      <c r="H1396" t="b">
        <v>1</v>
      </c>
      <c r="I1396" t="e">
        <f>G1397&lt;HLOOKUP(B1397,#REF!,IF('Time Sheet'!H1397,3,2),FALSE)</f>
        <v>#REF!</v>
      </c>
    </row>
    <row r="1397" spans="1:9" x14ac:dyDescent="0.25">
      <c r="A1397" t="s">
        <v>1414</v>
      </c>
      <c r="B1397" t="s">
        <v>29</v>
      </c>
      <c r="C1397" t="s">
        <v>1423</v>
      </c>
      <c r="E1397" t="s">
        <v>1423</v>
      </c>
      <c r="G1397">
        <v>1.6284722222222219E-3</v>
      </c>
      <c r="H1397" t="b">
        <v>1</v>
      </c>
      <c r="I1397" t="e">
        <f>G1398&lt;HLOOKUP(B1398,#REF!,IF('Time Sheet'!H1398,3,2),FALSE)</f>
        <v>#REF!</v>
      </c>
    </row>
    <row r="1398" spans="1:9" x14ac:dyDescent="0.25">
      <c r="A1398" t="s">
        <v>1414</v>
      </c>
      <c r="B1398" t="s">
        <v>92</v>
      </c>
      <c r="C1398" t="s">
        <v>1424</v>
      </c>
      <c r="E1398" t="s">
        <v>1424</v>
      </c>
      <c r="G1398">
        <v>2.7673611111111112E-4</v>
      </c>
      <c r="H1398" t="b">
        <v>1</v>
      </c>
      <c r="I1398" t="e">
        <f>G1399&lt;HLOOKUP(B1399,#REF!,IF('Time Sheet'!H1399,3,2),FALSE)</f>
        <v>#REF!</v>
      </c>
    </row>
    <row r="1399" spans="1:9" x14ac:dyDescent="0.25">
      <c r="A1399" t="s">
        <v>1414</v>
      </c>
      <c r="B1399" t="s">
        <v>33</v>
      </c>
      <c r="C1399" t="s">
        <v>1425</v>
      </c>
      <c r="E1399" t="s">
        <v>1425</v>
      </c>
      <c r="G1399">
        <v>3.9108796296296287E-4</v>
      </c>
      <c r="H1399" t="b">
        <v>1</v>
      </c>
      <c r="I1399" t="e">
        <f>G1400&lt;HLOOKUP(B1400,#REF!,IF('Time Sheet'!H1400,3,2),FALSE)</f>
        <v>#REF!</v>
      </c>
    </row>
    <row r="1400" spans="1:9" x14ac:dyDescent="0.25">
      <c r="A1400" t="s">
        <v>1414</v>
      </c>
      <c r="B1400" t="s">
        <v>35</v>
      </c>
      <c r="C1400" t="s">
        <v>1426</v>
      </c>
      <c r="E1400" t="s">
        <v>1426</v>
      </c>
      <c r="G1400">
        <v>4.8217592592592588E-4</v>
      </c>
      <c r="H1400" t="b">
        <v>1</v>
      </c>
      <c r="I1400" t="e">
        <f>G1401&lt;HLOOKUP(B1401,#REF!,IF('Time Sheet'!H1401,3,2),FALSE)</f>
        <v>#REF!</v>
      </c>
    </row>
    <row r="1401" spans="1:9" x14ac:dyDescent="0.25">
      <c r="A1401" t="s">
        <v>1414</v>
      </c>
      <c r="B1401" t="s">
        <v>37</v>
      </c>
      <c r="C1401" t="s">
        <v>463</v>
      </c>
      <c r="E1401" t="s">
        <v>463</v>
      </c>
      <c r="G1401">
        <v>8.4398148148148147E-4</v>
      </c>
      <c r="H1401" t="b">
        <v>1</v>
      </c>
      <c r="I1401" t="e">
        <f>G1402&lt;HLOOKUP(B1402,#REF!,IF('Time Sheet'!H1402,3,2),FALSE)</f>
        <v>#REF!</v>
      </c>
    </row>
    <row r="1402" spans="1:9" x14ac:dyDescent="0.25">
      <c r="A1402" t="s">
        <v>1414</v>
      </c>
      <c r="B1402" t="s">
        <v>39</v>
      </c>
      <c r="C1402" t="s">
        <v>1304</v>
      </c>
      <c r="E1402" t="s">
        <v>1304</v>
      </c>
      <c r="G1402">
        <v>1.0275462962962959E-3</v>
      </c>
      <c r="H1402" t="b">
        <v>1</v>
      </c>
      <c r="I1402" t="e">
        <f>G1403&lt;HLOOKUP(B1403,#REF!,IF('Time Sheet'!H1403,3,2),FALSE)</f>
        <v>#REF!</v>
      </c>
    </row>
    <row r="1403" spans="1:9" x14ac:dyDescent="0.25">
      <c r="A1403" t="s">
        <v>1414</v>
      </c>
      <c r="B1403" t="s">
        <v>41</v>
      </c>
      <c r="C1403" t="s">
        <v>1427</v>
      </c>
      <c r="E1403" t="s">
        <v>1427</v>
      </c>
      <c r="G1403">
        <v>2.0591435185185179E-3</v>
      </c>
      <c r="H1403" t="b">
        <v>1</v>
      </c>
      <c r="I1403" t="e">
        <f>G1404&lt;HLOOKUP(B1404,#REF!,IF('Time Sheet'!H1404,3,2),FALSE)</f>
        <v>#REF!</v>
      </c>
    </row>
    <row r="1404" spans="1:9" x14ac:dyDescent="0.25">
      <c r="A1404" t="s">
        <v>1414</v>
      </c>
      <c r="B1404" t="s">
        <v>100</v>
      </c>
      <c r="C1404" t="s">
        <v>1039</v>
      </c>
      <c r="E1404" t="s">
        <v>1039</v>
      </c>
      <c r="G1404">
        <v>2.5555555555555547E-4</v>
      </c>
      <c r="H1404" t="b">
        <v>1</v>
      </c>
      <c r="I1404" t="e">
        <f>G1405&lt;HLOOKUP(B1405,#REF!,IF('Time Sheet'!H1405,3,2),FALSE)</f>
        <v>#REF!</v>
      </c>
    </row>
    <row r="1405" spans="1:9" x14ac:dyDescent="0.25">
      <c r="A1405" t="s">
        <v>1414</v>
      </c>
      <c r="B1405" t="s">
        <v>45</v>
      </c>
      <c r="C1405" t="s">
        <v>1428</v>
      </c>
      <c r="E1405" t="s">
        <v>1428</v>
      </c>
      <c r="G1405">
        <v>3.3495370370370368E-4</v>
      </c>
      <c r="H1405" t="b">
        <v>1</v>
      </c>
      <c r="I1405" t="e">
        <f>G1406&lt;HLOOKUP(B1406,#REF!,IF('Time Sheet'!H1406,3,2),FALSE)</f>
        <v>#REF!</v>
      </c>
    </row>
    <row r="1406" spans="1:9" x14ac:dyDescent="0.25">
      <c r="A1406" t="s">
        <v>1414</v>
      </c>
      <c r="B1406" t="s">
        <v>49</v>
      </c>
      <c r="C1406" t="s">
        <v>1429</v>
      </c>
      <c r="E1406" t="s">
        <v>1429</v>
      </c>
      <c r="G1406">
        <v>7.7106481481481492E-4</v>
      </c>
      <c r="H1406" t="b">
        <v>1</v>
      </c>
      <c r="I1406" t="e">
        <f>G1407&lt;HLOOKUP(B1407,#REF!,IF('Time Sheet'!H1407,3,2),FALSE)</f>
        <v>#REF!</v>
      </c>
    </row>
    <row r="1407" spans="1:9" x14ac:dyDescent="0.25">
      <c r="A1407" t="s">
        <v>1414</v>
      </c>
      <c r="B1407" t="s">
        <v>57</v>
      </c>
      <c r="C1407" t="s">
        <v>1430</v>
      </c>
      <c r="E1407" t="s">
        <v>1430</v>
      </c>
      <c r="G1407">
        <v>8.5497685185185188E-4</v>
      </c>
      <c r="H1407" t="b">
        <v>1</v>
      </c>
      <c r="I1407" t="e">
        <f>G1408&lt;HLOOKUP(B1408,#REF!,IF('Time Sheet'!H1408,3,2),FALSE)</f>
        <v>#REF!</v>
      </c>
    </row>
    <row r="1408" spans="1:9" x14ac:dyDescent="0.25">
      <c r="A1408" t="s">
        <v>1414</v>
      </c>
      <c r="B1408" t="s">
        <v>59</v>
      </c>
      <c r="C1408" t="s">
        <v>1431</v>
      </c>
      <c r="E1408" t="s">
        <v>1431</v>
      </c>
      <c r="G1408">
        <v>1.702430555555556E-3</v>
      </c>
      <c r="H1408" t="b">
        <v>1</v>
      </c>
      <c r="I1408" t="e">
        <f>G1409&lt;HLOOKUP(B1409,#REF!,IF('Time Sheet'!H1409,3,2),FALSE)</f>
        <v>#REF!</v>
      </c>
    </row>
    <row r="1409" spans="1:9" x14ac:dyDescent="0.25">
      <c r="A1409" t="s">
        <v>1432</v>
      </c>
      <c r="B1409" t="s">
        <v>68</v>
      </c>
      <c r="C1409" t="s">
        <v>1433</v>
      </c>
      <c r="E1409" t="s">
        <v>1433</v>
      </c>
      <c r="G1409">
        <v>1.8969907407407409E-4</v>
      </c>
      <c r="H1409" t="b">
        <v>0</v>
      </c>
      <c r="I1409" t="e">
        <f>G1410&lt;HLOOKUP(B1410,#REF!,IF('Time Sheet'!H1410,3,2),FALSE)</f>
        <v>#REF!</v>
      </c>
    </row>
    <row r="1410" spans="1:9" x14ac:dyDescent="0.25">
      <c r="A1410" t="s">
        <v>1432</v>
      </c>
      <c r="B1410" t="s">
        <v>1</v>
      </c>
      <c r="C1410" t="s">
        <v>1434</v>
      </c>
      <c r="E1410" t="s">
        <v>1434</v>
      </c>
      <c r="G1410">
        <v>2.7719907407407408E-4</v>
      </c>
      <c r="H1410" t="b">
        <v>0</v>
      </c>
      <c r="I1410" t="e">
        <f>G1411&lt;HLOOKUP(B1411,#REF!,IF('Time Sheet'!H1411,3,2),FALSE)</f>
        <v>#REF!</v>
      </c>
    </row>
    <row r="1411" spans="1:9" x14ac:dyDescent="0.25">
      <c r="A1411" t="s">
        <v>1432</v>
      </c>
      <c r="B1411" t="s">
        <v>3</v>
      </c>
      <c r="C1411" t="s">
        <v>1435</v>
      </c>
      <c r="E1411" t="s">
        <v>1435</v>
      </c>
      <c r="G1411">
        <v>3.1712962962962961E-4</v>
      </c>
      <c r="H1411" t="b">
        <v>0</v>
      </c>
      <c r="I1411" t="e">
        <f>G1412&lt;HLOOKUP(B1412,#REF!,IF('Time Sheet'!H1412,3,2),FALSE)</f>
        <v>#REF!</v>
      </c>
    </row>
    <row r="1412" spans="1:9" x14ac:dyDescent="0.25">
      <c r="A1412" t="s">
        <v>1432</v>
      </c>
      <c r="B1412" t="s">
        <v>5</v>
      </c>
      <c r="C1412" t="s">
        <v>1436</v>
      </c>
      <c r="E1412" t="s">
        <v>1436</v>
      </c>
      <c r="G1412">
        <v>5.9502314814814813E-4</v>
      </c>
      <c r="H1412" t="b">
        <v>0</v>
      </c>
      <c r="I1412" t="e">
        <f>G1413&lt;HLOOKUP(B1413,#REF!,IF('Time Sheet'!H1413,3,2),FALSE)</f>
        <v>#REF!</v>
      </c>
    </row>
    <row r="1413" spans="1:9" x14ac:dyDescent="0.25">
      <c r="A1413" t="s">
        <v>1432</v>
      </c>
      <c r="B1413" t="s">
        <v>7</v>
      </c>
      <c r="C1413" t="s">
        <v>1437</v>
      </c>
      <c r="E1413" t="s">
        <v>1437</v>
      </c>
      <c r="G1413">
        <v>6.6655092592592601E-4</v>
      </c>
      <c r="H1413" t="b">
        <v>0</v>
      </c>
      <c r="I1413" t="e">
        <f>G1414&lt;HLOOKUP(B1414,#REF!,IF('Time Sheet'!H1414,3,2),FALSE)</f>
        <v>#REF!</v>
      </c>
    </row>
    <row r="1414" spans="1:9" x14ac:dyDescent="0.25">
      <c r="A1414" t="s">
        <v>1432</v>
      </c>
      <c r="B1414" t="s">
        <v>9</v>
      </c>
      <c r="C1414" t="s">
        <v>1438</v>
      </c>
      <c r="E1414" t="s">
        <v>1438</v>
      </c>
      <c r="G1414">
        <v>1.25162037037037E-3</v>
      </c>
      <c r="H1414" t="b">
        <v>0</v>
      </c>
      <c r="I1414" t="e">
        <f>G1415&lt;HLOOKUP(B1415,#REF!,IF('Time Sheet'!H1415,3,2),FALSE)</f>
        <v>#REF!</v>
      </c>
    </row>
    <row r="1415" spans="1:9" x14ac:dyDescent="0.25">
      <c r="A1415" t="s">
        <v>1432</v>
      </c>
      <c r="B1415" t="s">
        <v>11</v>
      </c>
      <c r="C1415" t="s">
        <v>1439</v>
      </c>
      <c r="E1415" t="s">
        <v>1439</v>
      </c>
      <c r="G1415">
        <v>1.409143518518519E-3</v>
      </c>
      <c r="H1415" t="b">
        <v>0</v>
      </c>
      <c r="I1415" t="e">
        <f>G1416&lt;HLOOKUP(B1416,#REF!,IF('Time Sheet'!H1416,3,2),FALSE)</f>
        <v>#REF!</v>
      </c>
    </row>
    <row r="1416" spans="1:9" x14ac:dyDescent="0.25">
      <c r="A1416" t="s">
        <v>1432</v>
      </c>
      <c r="B1416" t="s">
        <v>13</v>
      </c>
      <c r="C1416" t="s">
        <v>1440</v>
      </c>
      <c r="E1416" t="s">
        <v>1440</v>
      </c>
      <c r="G1416">
        <v>2.9499999999999999E-3</v>
      </c>
      <c r="H1416" t="b">
        <v>0</v>
      </c>
      <c r="I1416" t="e">
        <f>G1417&lt;HLOOKUP(B1417,#REF!,IF('Time Sheet'!H1417,3,2),FALSE)</f>
        <v>#REF!</v>
      </c>
    </row>
    <row r="1417" spans="1:9" x14ac:dyDescent="0.25">
      <c r="A1417" t="s">
        <v>1432</v>
      </c>
      <c r="B1417" t="s">
        <v>15</v>
      </c>
      <c r="C1417" t="s">
        <v>1441</v>
      </c>
      <c r="E1417" t="s">
        <v>1441</v>
      </c>
      <c r="G1417">
        <v>3.3451388888888888E-3</v>
      </c>
      <c r="H1417" t="b">
        <v>0</v>
      </c>
      <c r="I1417" t="e">
        <f>G1418&lt;HLOOKUP(B1418,#REF!,IF('Time Sheet'!H1418,3,2),FALSE)</f>
        <v>#REF!</v>
      </c>
    </row>
    <row r="1418" spans="1:9" x14ac:dyDescent="0.25">
      <c r="A1418" t="s">
        <v>1432</v>
      </c>
      <c r="B1418" t="s">
        <v>78</v>
      </c>
      <c r="C1418" t="s">
        <v>1442</v>
      </c>
      <c r="E1418" t="s">
        <v>1442</v>
      </c>
      <c r="G1418">
        <v>6.1351851851851854E-3</v>
      </c>
      <c r="H1418" t="b">
        <v>0</v>
      </c>
      <c r="I1418" t="e">
        <f>G1419&lt;HLOOKUP(B1419,#REF!,IF('Time Sheet'!H1419,3,2),FALSE)</f>
        <v>#REF!</v>
      </c>
    </row>
    <row r="1419" spans="1:9" x14ac:dyDescent="0.25">
      <c r="A1419" t="s">
        <v>1432</v>
      </c>
      <c r="B1419" t="s">
        <v>17</v>
      </c>
      <c r="C1419" t="s">
        <v>1443</v>
      </c>
      <c r="E1419" t="s">
        <v>1443</v>
      </c>
      <c r="G1419">
        <v>6.8655092592592587E-3</v>
      </c>
      <c r="H1419" t="b">
        <v>0</v>
      </c>
      <c r="I1419" t="e">
        <f>G1420&lt;HLOOKUP(B1420,#REF!,IF('Time Sheet'!H1420,3,2),FALSE)</f>
        <v>#REF!</v>
      </c>
    </row>
    <row r="1420" spans="1:9" x14ac:dyDescent="0.25">
      <c r="A1420" t="s">
        <v>1432</v>
      </c>
      <c r="B1420" t="s">
        <v>81</v>
      </c>
      <c r="C1420" t="s">
        <v>1444</v>
      </c>
      <c r="E1420" t="s">
        <v>1444</v>
      </c>
      <c r="G1420">
        <v>1.185081018518518E-2</v>
      </c>
      <c r="H1420" t="b">
        <v>0</v>
      </c>
      <c r="I1420" t="e">
        <f>G1421&lt;HLOOKUP(B1421,#REF!,IF('Time Sheet'!H1421,3,2),FALSE)</f>
        <v>#REF!</v>
      </c>
    </row>
    <row r="1421" spans="1:9" x14ac:dyDescent="0.25">
      <c r="A1421" t="s">
        <v>1432</v>
      </c>
      <c r="B1421" t="s">
        <v>19</v>
      </c>
      <c r="C1421" t="s">
        <v>1445</v>
      </c>
      <c r="E1421" t="s">
        <v>1445</v>
      </c>
      <c r="G1421">
        <v>1.161597222222222E-2</v>
      </c>
      <c r="H1421" t="b">
        <v>0</v>
      </c>
      <c r="I1421" t="e">
        <f>G1422&lt;HLOOKUP(B1422,#REF!,IF('Time Sheet'!H1422,3,2),FALSE)</f>
        <v>#REF!</v>
      </c>
    </row>
    <row r="1422" spans="1:9" x14ac:dyDescent="0.25">
      <c r="A1422" t="s">
        <v>1432</v>
      </c>
      <c r="B1422" t="s">
        <v>84</v>
      </c>
      <c r="C1422" t="s">
        <v>1446</v>
      </c>
      <c r="E1422" t="s">
        <v>1446</v>
      </c>
      <c r="G1422">
        <v>2.2384259259259259E-4</v>
      </c>
      <c r="H1422" t="b">
        <v>0</v>
      </c>
      <c r="I1422" t="e">
        <f>G1423&lt;HLOOKUP(B1423,#REF!,IF('Time Sheet'!H1423,3,2),FALSE)</f>
        <v>#REF!</v>
      </c>
    </row>
    <row r="1423" spans="1:9" x14ac:dyDescent="0.25">
      <c r="A1423" t="s">
        <v>1432</v>
      </c>
      <c r="B1423" t="s">
        <v>21</v>
      </c>
      <c r="C1423" t="s">
        <v>1447</v>
      </c>
      <c r="E1423" t="s">
        <v>1447</v>
      </c>
      <c r="G1423">
        <v>3.1805555555555558E-4</v>
      </c>
      <c r="H1423" t="b">
        <v>0</v>
      </c>
      <c r="I1423" t="e">
        <f>G1424&lt;HLOOKUP(B1424,#REF!,IF('Time Sheet'!H1424,3,2),FALSE)</f>
        <v>#REF!</v>
      </c>
    </row>
    <row r="1424" spans="1:9" x14ac:dyDescent="0.25">
      <c r="A1424" t="s">
        <v>1432</v>
      </c>
      <c r="B1424" t="s">
        <v>23</v>
      </c>
      <c r="C1424" t="s">
        <v>1085</v>
      </c>
      <c r="E1424" t="s">
        <v>1085</v>
      </c>
      <c r="G1424">
        <v>3.5601851851851848E-4</v>
      </c>
      <c r="H1424" t="b">
        <v>0</v>
      </c>
      <c r="I1424" t="e">
        <f>G1425&lt;HLOOKUP(B1425,#REF!,IF('Time Sheet'!H1425,3,2),FALSE)</f>
        <v>#REF!</v>
      </c>
    </row>
    <row r="1425" spans="1:9" x14ac:dyDescent="0.25">
      <c r="A1425" t="s">
        <v>1432</v>
      </c>
      <c r="B1425" t="s">
        <v>25</v>
      </c>
      <c r="C1425" t="s">
        <v>1448</v>
      </c>
      <c r="E1425" t="s">
        <v>1448</v>
      </c>
      <c r="G1425">
        <v>6.4594907407407407E-4</v>
      </c>
      <c r="H1425" t="b">
        <v>0</v>
      </c>
      <c r="I1425" t="e">
        <f>G1426&lt;HLOOKUP(B1426,#REF!,IF('Time Sheet'!H1426,3,2),FALSE)</f>
        <v>#REF!</v>
      </c>
    </row>
    <row r="1426" spans="1:9" x14ac:dyDescent="0.25">
      <c r="A1426" t="s">
        <v>1432</v>
      </c>
      <c r="B1426" t="s">
        <v>27</v>
      </c>
      <c r="C1426" t="s">
        <v>1449</v>
      </c>
      <c r="E1426" t="s">
        <v>1449</v>
      </c>
      <c r="G1426">
        <v>7.2592592592592587E-4</v>
      </c>
      <c r="H1426" t="b">
        <v>0</v>
      </c>
      <c r="I1426" t="e">
        <f>G1427&lt;HLOOKUP(B1427,#REF!,IF('Time Sheet'!H1427,3,2),FALSE)</f>
        <v>#REF!</v>
      </c>
    </row>
    <row r="1427" spans="1:9" x14ac:dyDescent="0.25">
      <c r="A1427" t="s">
        <v>1432</v>
      </c>
      <c r="B1427" t="s">
        <v>29</v>
      </c>
      <c r="C1427" t="s">
        <v>1450</v>
      </c>
      <c r="E1427" t="s">
        <v>1450</v>
      </c>
      <c r="G1427">
        <v>1.375231481481481E-3</v>
      </c>
      <c r="H1427" t="b">
        <v>0</v>
      </c>
      <c r="I1427" t="e">
        <f>G1428&lt;HLOOKUP(B1428,#REF!,IF('Time Sheet'!H1428,3,2),FALSE)</f>
        <v>#REF!</v>
      </c>
    </row>
    <row r="1428" spans="1:9" x14ac:dyDescent="0.25">
      <c r="A1428" t="s">
        <v>1432</v>
      </c>
      <c r="B1428" t="s">
        <v>31</v>
      </c>
      <c r="C1428" t="s">
        <v>1451</v>
      </c>
      <c r="E1428" t="s">
        <v>1451</v>
      </c>
      <c r="G1428">
        <v>1.581365740740741E-3</v>
      </c>
      <c r="H1428" t="b">
        <v>0</v>
      </c>
      <c r="I1428" t="e">
        <f>G1429&lt;HLOOKUP(B1429,#REF!,IF('Time Sheet'!H1429,3,2),FALSE)</f>
        <v>#REF!</v>
      </c>
    </row>
    <row r="1429" spans="1:9" x14ac:dyDescent="0.25">
      <c r="A1429" t="s">
        <v>1432</v>
      </c>
      <c r="B1429" t="s">
        <v>92</v>
      </c>
      <c r="C1429" t="s">
        <v>922</v>
      </c>
      <c r="E1429" t="s">
        <v>922</v>
      </c>
      <c r="G1429">
        <v>2.8715277777777778E-4</v>
      </c>
      <c r="H1429" t="b">
        <v>0</v>
      </c>
      <c r="I1429" t="e">
        <f>G1430&lt;HLOOKUP(B1430,#REF!,IF('Time Sheet'!H1430,3,2),FALSE)</f>
        <v>#REF!</v>
      </c>
    </row>
    <row r="1430" spans="1:9" x14ac:dyDescent="0.25">
      <c r="A1430" t="s">
        <v>1432</v>
      </c>
      <c r="B1430" t="s">
        <v>33</v>
      </c>
      <c r="C1430" t="s">
        <v>1452</v>
      </c>
      <c r="E1430" t="s">
        <v>1452</v>
      </c>
      <c r="G1430">
        <v>3.967592592592593E-4</v>
      </c>
      <c r="H1430" t="b">
        <v>0</v>
      </c>
      <c r="I1430" t="e">
        <f>G1431&lt;HLOOKUP(B1431,#REF!,IF('Time Sheet'!H1431,3,2),FALSE)</f>
        <v>#REF!</v>
      </c>
    </row>
    <row r="1431" spans="1:9" x14ac:dyDescent="0.25">
      <c r="A1431" t="s">
        <v>1432</v>
      </c>
      <c r="B1431" t="s">
        <v>35</v>
      </c>
      <c r="C1431" t="s">
        <v>1453</v>
      </c>
      <c r="E1431" t="s">
        <v>1453</v>
      </c>
      <c r="G1431">
        <v>4.7280092592592588E-4</v>
      </c>
      <c r="H1431" t="b">
        <v>0</v>
      </c>
      <c r="I1431" t="e">
        <f>G1432&lt;HLOOKUP(B1432,#REF!,IF('Time Sheet'!H1432,3,2),FALSE)</f>
        <v>#REF!</v>
      </c>
    </row>
    <row r="1432" spans="1:9" x14ac:dyDescent="0.25">
      <c r="A1432" t="s">
        <v>1432</v>
      </c>
      <c r="B1432" t="s">
        <v>37</v>
      </c>
      <c r="C1432" t="s">
        <v>1454</v>
      </c>
      <c r="E1432" t="s">
        <v>1454</v>
      </c>
      <c r="G1432">
        <v>8.3055555555555563E-4</v>
      </c>
      <c r="H1432" t="b">
        <v>0</v>
      </c>
      <c r="I1432" t="e">
        <f>G1433&lt;HLOOKUP(B1433,#REF!,IF('Time Sheet'!H1433,3,2),FALSE)</f>
        <v>#REF!</v>
      </c>
    </row>
    <row r="1433" spans="1:9" x14ac:dyDescent="0.25">
      <c r="A1433" t="s">
        <v>1432</v>
      </c>
      <c r="B1433" t="s">
        <v>39</v>
      </c>
      <c r="C1433" t="s">
        <v>1455</v>
      </c>
      <c r="E1433" t="s">
        <v>1455</v>
      </c>
      <c r="G1433">
        <v>9.9537037037037042E-4</v>
      </c>
      <c r="H1433" t="b">
        <v>0</v>
      </c>
      <c r="I1433" t="e">
        <f>G1434&lt;HLOOKUP(B1434,#REF!,IF('Time Sheet'!H1434,3,2),FALSE)</f>
        <v>#REF!</v>
      </c>
    </row>
    <row r="1434" spans="1:9" x14ac:dyDescent="0.25">
      <c r="A1434" t="s">
        <v>1432</v>
      </c>
      <c r="B1434" t="s">
        <v>41</v>
      </c>
      <c r="C1434" t="s">
        <v>1456</v>
      </c>
      <c r="E1434" t="s">
        <v>1456</v>
      </c>
      <c r="G1434">
        <v>1.840625E-3</v>
      </c>
      <c r="H1434" t="b">
        <v>0</v>
      </c>
      <c r="I1434" t="e">
        <f>G1435&lt;HLOOKUP(B1435,#REF!,IF('Time Sheet'!H1435,3,2),FALSE)</f>
        <v>#REF!</v>
      </c>
    </row>
    <row r="1435" spans="1:9" x14ac:dyDescent="0.25">
      <c r="A1435" t="s">
        <v>1432</v>
      </c>
      <c r="B1435" t="s">
        <v>43</v>
      </c>
      <c r="C1435" t="s">
        <v>1457</v>
      </c>
      <c r="E1435" t="s">
        <v>1457</v>
      </c>
      <c r="G1435">
        <v>2.1990740740740742E-3</v>
      </c>
      <c r="H1435" t="b">
        <v>0</v>
      </c>
      <c r="I1435" t="e">
        <f>G1436&lt;HLOOKUP(B1436,#REF!,IF('Time Sheet'!H1436,3,2),FALSE)</f>
        <v>#REF!</v>
      </c>
    </row>
    <row r="1436" spans="1:9" x14ac:dyDescent="0.25">
      <c r="A1436" t="s">
        <v>1432</v>
      </c>
      <c r="B1436" t="s">
        <v>100</v>
      </c>
      <c r="C1436" t="s">
        <v>236</v>
      </c>
      <c r="E1436" t="s">
        <v>236</v>
      </c>
      <c r="G1436">
        <v>1.986111111111111E-4</v>
      </c>
      <c r="H1436" t="b">
        <v>0</v>
      </c>
      <c r="I1436" t="e">
        <f>G1437&lt;HLOOKUP(B1437,#REF!,IF('Time Sheet'!H1437,3,2),FALSE)</f>
        <v>#REF!</v>
      </c>
    </row>
    <row r="1437" spans="1:9" x14ac:dyDescent="0.25">
      <c r="A1437" t="s">
        <v>1432</v>
      </c>
      <c r="B1437" t="s">
        <v>45</v>
      </c>
      <c r="C1437" t="s">
        <v>1458</v>
      </c>
      <c r="E1437" t="s">
        <v>1458</v>
      </c>
      <c r="G1437">
        <v>3.1458333333333327E-4</v>
      </c>
      <c r="H1437" t="b">
        <v>0</v>
      </c>
      <c r="I1437" t="e">
        <f>G1438&lt;HLOOKUP(B1438,#REF!,IF('Time Sheet'!H1438,3,2),FALSE)</f>
        <v>#REF!</v>
      </c>
    </row>
    <row r="1438" spans="1:9" x14ac:dyDescent="0.25">
      <c r="A1438" t="s">
        <v>1432</v>
      </c>
      <c r="B1438" t="s">
        <v>47</v>
      </c>
      <c r="C1438" t="s">
        <v>1459</v>
      </c>
      <c r="E1438" t="s">
        <v>1459</v>
      </c>
      <c r="G1438">
        <v>3.465277777777778E-4</v>
      </c>
      <c r="H1438" t="b">
        <v>0</v>
      </c>
      <c r="I1438" t="e">
        <f>G1439&lt;HLOOKUP(B1439,#REF!,IF('Time Sheet'!H1439,3,2),FALSE)</f>
        <v>#REF!</v>
      </c>
    </row>
    <row r="1439" spans="1:9" x14ac:dyDescent="0.25">
      <c r="A1439" t="s">
        <v>1432</v>
      </c>
      <c r="B1439" t="s">
        <v>49</v>
      </c>
      <c r="C1439" t="s">
        <v>136</v>
      </c>
      <c r="E1439" t="s">
        <v>136</v>
      </c>
      <c r="G1439">
        <v>6.6504629629629628E-4</v>
      </c>
      <c r="H1439" t="b">
        <v>0</v>
      </c>
      <c r="I1439" t="e">
        <f>G1440&lt;HLOOKUP(B1440,#REF!,IF('Time Sheet'!H1440,3,2),FALSE)</f>
        <v>#REF!</v>
      </c>
    </row>
    <row r="1440" spans="1:9" x14ac:dyDescent="0.25">
      <c r="A1440" t="s">
        <v>1432</v>
      </c>
      <c r="B1440" t="s">
        <v>51</v>
      </c>
      <c r="C1440" t="s">
        <v>1031</v>
      </c>
      <c r="E1440" t="s">
        <v>1031</v>
      </c>
      <c r="G1440">
        <v>7.4513888888888883E-4</v>
      </c>
      <c r="H1440" t="b">
        <v>0</v>
      </c>
      <c r="I1440" t="e">
        <f>G1441&lt;HLOOKUP(B1441,#REF!,IF('Time Sheet'!H1441,3,2),FALSE)</f>
        <v>#REF!</v>
      </c>
    </row>
    <row r="1441" spans="1:9" x14ac:dyDescent="0.25">
      <c r="A1441" t="s">
        <v>1432</v>
      </c>
      <c r="B1441" t="s">
        <v>53</v>
      </c>
      <c r="C1441" t="s">
        <v>1460</v>
      </c>
      <c r="E1441" t="s">
        <v>1460</v>
      </c>
      <c r="G1441">
        <v>1.4665509259259261E-3</v>
      </c>
      <c r="H1441" t="b">
        <v>0</v>
      </c>
      <c r="I1441" t="e">
        <f>G1442&lt;HLOOKUP(B1442,#REF!,IF('Time Sheet'!H1442,3,2),FALSE)</f>
        <v>#REF!</v>
      </c>
    </row>
    <row r="1442" spans="1:9" x14ac:dyDescent="0.25">
      <c r="A1442" t="s">
        <v>1432</v>
      </c>
      <c r="B1442" t="s">
        <v>55</v>
      </c>
      <c r="C1442" t="s">
        <v>1461</v>
      </c>
      <c r="E1442" t="s">
        <v>1461</v>
      </c>
      <c r="G1442">
        <v>1.702662037037037E-3</v>
      </c>
      <c r="H1442" t="b">
        <v>0</v>
      </c>
      <c r="I1442" t="e">
        <f>G1443&lt;HLOOKUP(B1443,#REF!,IF('Time Sheet'!H1443,3,2),FALSE)</f>
        <v>#REF!</v>
      </c>
    </row>
    <row r="1443" spans="1:9" x14ac:dyDescent="0.25">
      <c r="A1443" t="s">
        <v>1432</v>
      </c>
      <c r="B1443" t="s">
        <v>57</v>
      </c>
      <c r="C1443" t="s">
        <v>1462</v>
      </c>
      <c r="E1443" t="s">
        <v>1462</v>
      </c>
      <c r="G1443">
        <v>7.081018518518518E-4</v>
      </c>
      <c r="H1443" t="b">
        <v>0</v>
      </c>
      <c r="I1443" t="e">
        <f>G1444&lt;HLOOKUP(B1444,#REF!,IF('Time Sheet'!H1444,3,2),FALSE)</f>
        <v>#REF!</v>
      </c>
    </row>
    <row r="1444" spans="1:9" x14ac:dyDescent="0.25">
      <c r="A1444" t="s">
        <v>1432</v>
      </c>
      <c r="B1444" t="s">
        <v>59</v>
      </c>
      <c r="C1444" t="s">
        <v>1463</v>
      </c>
      <c r="E1444" t="s">
        <v>1463</v>
      </c>
      <c r="G1444">
        <v>1.475810185185185E-3</v>
      </c>
      <c r="H1444" t="b">
        <v>0</v>
      </c>
      <c r="I1444" t="e">
        <f>G1445&lt;HLOOKUP(B1445,#REF!,IF('Time Sheet'!H1445,3,2),FALSE)</f>
        <v>#REF!</v>
      </c>
    </row>
    <row r="1445" spans="1:9" x14ac:dyDescent="0.25">
      <c r="A1445" t="s">
        <v>1432</v>
      </c>
      <c r="B1445" t="s">
        <v>61</v>
      </c>
      <c r="C1445" t="s">
        <v>1464</v>
      </c>
      <c r="E1445" t="s">
        <v>1464</v>
      </c>
      <c r="G1445">
        <v>1.7011574074074071E-3</v>
      </c>
      <c r="H1445" t="b">
        <v>0</v>
      </c>
      <c r="I1445" t="e">
        <f>G1446&lt;HLOOKUP(B1446,#REF!,IF('Time Sheet'!H1446,3,2),FALSE)</f>
        <v>#REF!</v>
      </c>
    </row>
    <row r="1446" spans="1:9" x14ac:dyDescent="0.25">
      <c r="A1446" t="s">
        <v>1432</v>
      </c>
      <c r="B1446" t="s">
        <v>63</v>
      </c>
      <c r="C1446" t="s">
        <v>1465</v>
      </c>
      <c r="E1446" t="s">
        <v>1465</v>
      </c>
      <c r="G1446">
        <v>3.0387731481481481E-3</v>
      </c>
      <c r="H1446" t="b">
        <v>0</v>
      </c>
      <c r="I1446" t="e">
        <f>G1447&lt;HLOOKUP(B1447,#REF!,IF('Time Sheet'!H1447,3,2),FALSE)</f>
        <v>#REF!</v>
      </c>
    </row>
    <row r="1447" spans="1:9" x14ac:dyDescent="0.25">
      <c r="A1447" t="s">
        <v>1432</v>
      </c>
      <c r="B1447" t="s">
        <v>65</v>
      </c>
      <c r="C1447" t="s">
        <v>1466</v>
      </c>
      <c r="E1447" t="s">
        <v>1466</v>
      </c>
      <c r="G1447">
        <v>3.528125E-3</v>
      </c>
      <c r="H1447" t="b">
        <v>0</v>
      </c>
      <c r="I1447" t="e">
        <f>G1448&lt;HLOOKUP(B1448,#REF!,IF('Time Sheet'!H1448,3,2),FALSE)</f>
        <v>#REF!</v>
      </c>
    </row>
    <row r="1448" spans="1:9" x14ac:dyDescent="0.25">
      <c r="A1448" t="s">
        <v>1467</v>
      </c>
      <c r="B1448" t="s">
        <v>68</v>
      </c>
      <c r="C1448" t="s">
        <v>1468</v>
      </c>
      <c r="E1448" t="s">
        <v>1468</v>
      </c>
      <c r="G1448">
        <v>1.9756944444444439E-4</v>
      </c>
      <c r="H1448" t="b">
        <v>0</v>
      </c>
      <c r="I1448" t="e">
        <f>G1449&lt;HLOOKUP(B1449,#REF!,IF('Time Sheet'!H1449,3,2),FALSE)</f>
        <v>#REF!</v>
      </c>
    </row>
    <row r="1449" spans="1:9" x14ac:dyDescent="0.25">
      <c r="A1449" t="s">
        <v>1467</v>
      </c>
      <c r="B1449" t="s">
        <v>1</v>
      </c>
      <c r="C1449" t="s">
        <v>934</v>
      </c>
      <c r="E1449" t="s">
        <v>934</v>
      </c>
      <c r="G1449">
        <v>2.8761574074074068E-4</v>
      </c>
      <c r="H1449" t="b">
        <v>0</v>
      </c>
      <c r="I1449" t="e">
        <f>G1450&lt;HLOOKUP(B1450,#REF!,IF('Time Sheet'!H1450,3,2),FALSE)</f>
        <v>#REF!</v>
      </c>
    </row>
    <row r="1450" spans="1:9" x14ac:dyDescent="0.25">
      <c r="A1450" t="s">
        <v>1467</v>
      </c>
      <c r="B1450" t="s">
        <v>3</v>
      </c>
      <c r="C1450" t="s">
        <v>1097</v>
      </c>
      <c r="E1450" t="s">
        <v>1097</v>
      </c>
      <c r="G1450">
        <v>3.2418981481481491E-4</v>
      </c>
      <c r="H1450" t="b">
        <v>0</v>
      </c>
      <c r="I1450" t="e">
        <f>G1451&lt;HLOOKUP(B1451,#REF!,IF('Time Sheet'!H1451,3,2),FALSE)</f>
        <v>#REF!</v>
      </c>
    </row>
    <row r="1451" spans="1:9" x14ac:dyDescent="0.25">
      <c r="A1451" t="s">
        <v>1467</v>
      </c>
      <c r="B1451" t="s">
        <v>5</v>
      </c>
      <c r="C1451" t="s">
        <v>1469</v>
      </c>
      <c r="E1451" t="s">
        <v>1469</v>
      </c>
      <c r="G1451">
        <v>5.9409722222222221E-4</v>
      </c>
      <c r="H1451" t="b">
        <v>0</v>
      </c>
      <c r="I1451" t="e">
        <f>G1452&lt;HLOOKUP(B1452,#REF!,IF('Time Sheet'!H1452,3,2),FALSE)</f>
        <v>#REF!</v>
      </c>
    </row>
    <row r="1452" spans="1:9" x14ac:dyDescent="0.25">
      <c r="A1452" t="s">
        <v>1467</v>
      </c>
      <c r="B1452" t="s">
        <v>7</v>
      </c>
      <c r="C1452" t="s">
        <v>1470</v>
      </c>
      <c r="E1452" t="s">
        <v>1470</v>
      </c>
      <c r="G1452">
        <v>6.7962962962962964E-4</v>
      </c>
      <c r="H1452" t="b">
        <v>0</v>
      </c>
      <c r="I1452" t="e">
        <f>G1453&lt;HLOOKUP(B1453,#REF!,IF('Time Sheet'!H1453,3,2),FALSE)</f>
        <v>#REF!</v>
      </c>
    </row>
    <row r="1453" spans="1:9" x14ac:dyDescent="0.25">
      <c r="A1453" t="s">
        <v>1467</v>
      </c>
      <c r="B1453" t="s">
        <v>9</v>
      </c>
      <c r="C1453" t="s">
        <v>1471</v>
      </c>
      <c r="E1453" t="s">
        <v>1471</v>
      </c>
      <c r="G1453">
        <v>1.2686342592592591E-3</v>
      </c>
      <c r="H1453" t="b">
        <v>0</v>
      </c>
      <c r="I1453" t="e">
        <f>G1454&lt;HLOOKUP(B1454,#REF!,IF('Time Sheet'!H1454,3,2),FALSE)</f>
        <v>#REF!</v>
      </c>
    </row>
    <row r="1454" spans="1:9" x14ac:dyDescent="0.25">
      <c r="A1454" t="s">
        <v>1467</v>
      </c>
      <c r="B1454" t="s">
        <v>11</v>
      </c>
      <c r="C1454" t="s">
        <v>553</v>
      </c>
      <c r="E1454" t="s">
        <v>553</v>
      </c>
      <c r="G1454">
        <v>1.4454861111111109E-3</v>
      </c>
      <c r="H1454" t="b">
        <v>0</v>
      </c>
      <c r="I1454" t="e">
        <f>G1455&lt;HLOOKUP(B1455,#REF!,IF('Time Sheet'!H1455,3,2),FALSE)</f>
        <v>#REF!</v>
      </c>
    </row>
    <row r="1455" spans="1:9" x14ac:dyDescent="0.25">
      <c r="A1455" t="s">
        <v>1467</v>
      </c>
      <c r="B1455" t="s">
        <v>13</v>
      </c>
      <c r="C1455" t="s">
        <v>1472</v>
      </c>
      <c r="E1455" t="s">
        <v>1472</v>
      </c>
      <c r="G1455">
        <v>3.1649305555555549E-3</v>
      </c>
      <c r="H1455" t="b">
        <v>0</v>
      </c>
      <c r="I1455" t="e">
        <f>G1456&lt;HLOOKUP(B1456,#REF!,IF('Time Sheet'!H1456,3,2),FALSE)</f>
        <v>#REF!</v>
      </c>
    </row>
    <row r="1456" spans="1:9" x14ac:dyDescent="0.25">
      <c r="A1456" t="s">
        <v>1467</v>
      </c>
      <c r="B1456" t="s">
        <v>15</v>
      </c>
      <c r="C1456" t="s">
        <v>1473</v>
      </c>
      <c r="E1456" t="s">
        <v>1473</v>
      </c>
      <c r="G1456">
        <v>3.6054398148148148E-3</v>
      </c>
      <c r="H1456" t="b">
        <v>0</v>
      </c>
      <c r="I1456" t="e">
        <f>G1457&lt;HLOOKUP(B1457,#REF!,IF('Time Sheet'!H1457,3,2),FALSE)</f>
        <v>#REF!</v>
      </c>
    </row>
    <row r="1457" spans="1:9" x14ac:dyDescent="0.25">
      <c r="A1457" t="s">
        <v>1467</v>
      </c>
      <c r="B1457" t="s">
        <v>78</v>
      </c>
      <c r="C1457" t="s">
        <v>1474</v>
      </c>
      <c r="E1457" t="s">
        <v>1474</v>
      </c>
      <c r="G1457">
        <v>6.5971064814814816E-3</v>
      </c>
      <c r="H1457" t="b">
        <v>0</v>
      </c>
      <c r="I1457" t="e">
        <f>G1458&lt;HLOOKUP(B1458,#REF!,IF('Time Sheet'!H1458,3,2),FALSE)</f>
        <v>#REF!</v>
      </c>
    </row>
    <row r="1458" spans="1:9" x14ac:dyDescent="0.25">
      <c r="A1458" t="s">
        <v>1467</v>
      </c>
      <c r="B1458" t="s">
        <v>17</v>
      </c>
      <c r="C1458" t="s">
        <v>1475</v>
      </c>
      <c r="E1458" t="s">
        <v>1475</v>
      </c>
      <c r="G1458">
        <v>7.7307870370370377E-3</v>
      </c>
      <c r="H1458" t="b">
        <v>0</v>
      </c>
      <c r="I1458" t="e">
        <f>G1459&lt;HLOOKUP(B1459,#REF!,IF('Time Sheet'!H1459,3,2),FALSE)</f>
        <v>#REF!</v>
      </c>
    </row>
    <row r="1459" spans="1:9" x14ac:dyDescent="0.25">
      <c r="A1459" t="s">
        <v>1467</v>
      </c>
      <c r="B1459" t="s">
        <v>81</v>
      </c>
      <c r="C1459" t="s">
        <v>1476</v>
      </c>
      <c r="E1459" t="s">
        <v>1476</v>
      </c>
      <c r="G1459">
        <v>1.3273726851851851E-2</v>
      </c>
      <c r="H1459" t="b">
        <v>0</v>
      </c>
      <c r="I1459" t="e">
        <f>G1460&lt;HLOOKUP(B1460,#REF!,IF('Time Sheet'!H1460,3,2),FALSE)</f>
        <v>#REF!</v>
      </c>
    </row>
    <row r="1460" spans="1:9" x14ac:dyDescent="0.25">
      <c r="A1460" t="s">
        <v>1467</v>
      </c>
      <c r="B1460" t="s">
        <v>19</v>
      </c>
      <c r="C1460" t="s">
        <v>1477</v>
      </c>
      <c r="E1460" t="s">
        <v>1477</v>
      </c>
      <c r="G1460">
        <v>1.353622685185185E-2</v>
      </c>
      <c r="H1460" t="b">
        <v>0</v>
      </c>
      <c r="I1460" t="e">
        <f>G1461&lt;HLOOKUP(B1461,#REF!,IF('Time Sheet'!H1461,3,2),FALSE)</f>
        <v>#REF!</v>
      </c>
    </row>
    <row r="1461" spans="1:9" x14ac:dyDescent="0.25">
      <c r="A1461" t="s">
        <v>1467</v>
      </c>
      <c r="B1461" t="s">
        <v>84</v>
      </c>
      <c r="C1461" t="s">
        <v>1478</v>
      </c>
      <c r="E1461" t="s">
        <v>1478</v>
      </c>
      <c r="G1461">
        <v>2.5983796296296302E-4</v>
      </c>
      <c r="H1461" t="b">
        <v>0</v>
      </c>
      <c r="I1461" t="e">
        <f>G1462&lt;HLOOKUP(B1462,#REF!,IF('Time Sheet'!H1462,3,2),FALSE)</f>
        <v>#REF!</v>
      </c>
    </row>
    <row r="1462" spans="1:9" x14ac:dyDescent="0.25">
      <c r="A1462" t="s">
        <v>1467</v>
      </c>
      <c r="B1462" t="s">
        <v>21</v>
      </c>
      <c r="C1462" t="s">
        <v>1479</v>
      </c>
      <c r="E1462" t="s">
        <v>1479</v>
      </c>
      <c r="G1462">
        <v>3.0949074074074071E-4</v>
      </c>
      <c r="H1462" t="b">
        <v>0</v>
      </c>
      <c r="I1462" t="e">
        <f>G1463&lt;HLOOKUP(B1463,#REF!,IF('Time Sheet'!H1463,3,2),FALSE)</f>
        <v>#REF!</v>
      </c>
    </row>
    <row r="1463" spans="1:9" x14ac:dyDescent="0.25">
      <c r="A1463" t="s">
        <v>1467</v>
      </c>
      <c r="B1463" t="s">
        <v>23</v>
      </c>
      <c r="C1463" t="s">
        <v>1480</v>
      </c>
      <c r="E1463" t="s">
        <v>1480</v>
      </c>
      <c r="G1463">
        <v>3.7210648148148151E-4</v>
      </c>
      <c r="H1463" t="b">
        <v>0</v>
      </c>
      <c r="I1463" t="e">
        <f>G1464&lt;HLOOKUP(B1464,#REF!,IF('Time Sheet'!H1464,3,2),FALSE)</f>
        <v>#REF!</v>
      </c>
    </row>
    <row r="1464" spans="1:9" x14ac:dyDescent="0.25">
      <c r="A1464" t="s">
        <v>1467</v>
      </c>
      <c r="B1464" t="s">
        <v>25</v>
      </c>
      <c r="C1464" t="s">
        <v>1481</v>
      </c>
      <c r="E1464" t="s">
        <v>1481</v>
      </c>
      <c r="G1464">
        <v>6.6874999999999997E-4</v>
      </c>
      <c r="H1464" t="b">
        <v>0</v>
      </c>
      <c r="I1464" t="e">
        <f>G1465&lt;HLOOKUP(B1465,#REF!,IF('Time Sheet'!H1465,3,2),FALSE)</f>
        <v>#REF!</v>
      </c>
    </row>
    <row r="1465" spans="1:9" x14ac:dyDescent="0.25">
      <c r="A1465" t="s">
        <v>1467</v>
      </c>
      <c r="B1465" t="s">
        <v>27</v>
      </c>
      <c r="C1465" t="s">
        <v>1482</v>
      </c>
      <c r="E1465" t="s">
        <v>1482</v>
      </c>
      <c r="G1465">
        <v>7.7557870370370378E-4</v>
      </c>
      <c r="H1465" t="b">
        <v>0</v>
      </c>
      <c r="I1465" t="e">
        <f>G1466&lt;HLOOKUP(B1466,#REF!,IF('Time Sheet'!H1466,3,2),FALSE)</f>
        <v>#REF!</v>
      </c>
    </row>
    <row r="1466" spans="1:9" x14ac:dyDescent="0.25">
      <c r="A1466" t="s">
        <v>1467</v>
      </c>
      <c r="B1466" t="s">
        <v>29</v>
      </c>
      <c r="C1466" t="s">
        <v>1483</v>
      </c>
      <c r="E1466" t="s">
        <v>1483</v>
      </c>
      <c r="G1466">
        <v>1.4614583333333331E-3</v>
      </c>
      <c r="H1466" t="b">
        <v>0</v>
      </c>
      <c r="I1466" t="e">
        <f>G1467&lt;HLOOKUP(B1467,#REF!,IF('Time Sheet'!H1467,3,2),FALSE)</f>
        <v>#REF!</v>
      </c>
    </row>
    <row r="1467" spans="1:9" x14ac:dyDescent="0.25">
      <c r="A1467" t="s">
        <v>1467</v>
      </c>
      <c r="B1467" t="s">
        <v>31</v>
      </c>
      <c r="C1467" t="s">
        <v>1484</v>
      </c>
      <c r="E1467" t="s">
        <v>1484</v>
      </c>
      <c r="G1467">
        <v>1.684027777777778E-3</v>
      </c>
      <c r="H1467" t="b">
        <v>0</v>
      </c>
      <c r="I1467" t="e">
        <f>G1468&lt;HLOOKUP(B1468,#REF!,IF('Time Sheet'!H1468,3,2),FALSE)</f>
        <v>#REF!</v>
      </c>
    </row>
    <row r="1468" spans="1:9" x14ac:dyDescent="0.25">
      <c r="A1468" t="s">
        <v>1467</v>
      </c>
      <c r="B1468" t="s">
        <v>92</v>
      </c>
      <c r="C1468" t="s">
        <v>1485</v>
      </c>
      <c r="E1468" t="s">
        <v>1485</v>
      </c>
      <c r="G1468">
        <v>2.9606481481481481E-4</v>
      </c>
      <c r="H1468" t="b">
        <v>0</v>
      </c>
      <c r="I1468" t="e">
        <f>G1469&lt;HLOOKUP(B1469,#REF!,IF('Time Sheet'!H1469,3,2),FALSE)</f>
        <v>#REF!</v>
      </c>
    </row>
    <row r="1469" spans="1:9" x14ac:dyDescent="0.25">
      <c r="A1469" t="s">
        <v>1467</v>
      </c>
      <c r="B1469" t="s">
        <v>33</v>
      </c>
      <c r="C1469" t="s">
        <v>1486</v>
      </c>
      <c r="E1469" t="s">
        <v>1486</v>
      </c>
      <c r="G1469">
        <v>4.060185185185185E-4</v>
      </c>
      <c r="H1469" t="b">
        <v>0</v>
      </c>
      <c r="I1469" t="e">
        <f>G1470&lt;HLOOKUP(B1470,#REF!,IF('Time Sheet'!H1470,3,2),FALSE)</f>
        <v>#REF!</v>
      </c>
    </row>
    <row r="1470" spans="1:9" x14ac:dyDescent="0.25">
      <c r="A1470" t="s">
        <v>1467</v>
      </c>
      <c r="B1470" t="s">
        <v>35</v>
      </c>
      <c r="C1470" t="s">
        <v>1487</v>
      </c>
      <c r="E1470" t="s">
        <v>1487</v>
      </c>
      <c r="G1470">
        <v>4.393518518518518E-4</v>
      </c>
      <c r="H1470" t="b">
        <v>0</v>
      </c>
      <c r="I1470" t="e">
        <f>G1471&lt;HLOOKUP(B1471,#REF!,IF('Time Sheet'!H1471,3,2),FALSE)</f>
        <v>#REF!</v>
      </c>
    </row>
    <row r="1471" spans="1:9" x14ac:dyDescent="0.25">
      <c r="A1471" t="s">
        <v>1467</v>
      </c>
      <c r="B1471" t="s">
        <v>37</v>
      </c>
      <c r="C1471" t="s">
        <v>1488</v>
      </c>
      <c r="E1471" t="s">
        <v>1488</v>
      </c>
      <c r="G1471">
        <v>8.466435185185186E-4</v>
      </c>
      <c r="H1471" t="b">
        <v>0</v>
      </c>
      <c r="I1471" t="e">
        <f>G1472&lt;HLOOKUP(B1472,#REF!,IF('Time Sheet'!H1472,3,2),FALSE)</f>
        <v>#REF!</v>
      </c>
    </row>
    <row r="1472" spans="1:9" x14ac:dyDescent="0.25">
      <c r="A1472" t="s">
        <v>1467</v>
      </c>
      <c r="B1472" t="s">
        <v>39</v>
      </c>
      <c r="C1472" t="s">
        <v>1489</v>
      </c>
      <c r="E1472" t="s">
        <v>1489</v>
      </c>
      <c r="G1472">
        <v>9.1828703703703712E-4</v>
      </c>
      <c r="H1472" t="b">
        <v>0</v>
      </c>
      <c r="I1472" t="e">
        <f>G1473&lt;HLOOKUP(B1473,#REF!,IF('Time Sheet'!H1473,3,2),FALSE)</f>
        <v>#REF!</v>
      </c>
    </row>
    <row r="1473" spans="1:9" x14ac:dyDescent="0.25">
      <c r="A1473" t="s">
        <v>1467</v>
      </c>
      <c r="B1473" t="s">
        <v>41</v>
      </c>
      <c r="C1473" t="s">
        <v>1490</v>
      </c>
      <c r="E1473" t="s">
        <v>1490</v>
      </c>
      <c r="G1473">
        <v>1.8346064814814809E-3</v>
      </c>
      <c r="H1473" t="b">
        <v>0</v>
      </c>
      <c r="I1473" t="e">
        <f>G1474&lt;HLOOKUP(B1474,#REF!,IF('Time Sheet'!H1474,3,2),FALSE)</f>
        <v>#REF!</v>
      </c>
    </row>
    <row r="1474" spans="1:9" x14ac:dyDescent="0.25">
      <c r="A1474" t="s">
        <v>1467</v>
      </c>
      <c r="B1474" t="s">
        <v>43</v>
      </c>
      <c r="C1474" t="s">
        <v>1491</v>
      </c>
      <c r="E1474" t="s">
        <v>1491</v>
      </c>
      <c r="G1474">
        <v>1.9952546296296289E-3</v>
      </c>
      <c r="H1474" t="b">
        <v>0</v>
      </c>
      <c r="I1474" t="e">
        <f>G1475&lt;HLOOKUP(B1475,#REF!,IF('Time Sheet'!H1475,3,2),FALSE)</f>
        <v>#REF!</v>
      </c>
    </row>
    <row r="1475" spans="1:9" x14ac:dyDescent="0.25">
      <c r="A1475" t="s">
        <v>1467</v>
      </c>
      <c r="B1475" t="s">
        <v>100</v>
      </c>
      <c r="C1475" t="s">
        <v>1492</v>
      </c>
      <c r="E1475" t="s">
        <v>1492</v>
      </c>
      <c r="G1475">
        <v>2.7025462962962962E-4</v>
      </c>
      <c r="H1475" t="b">
        <v>0</v>
      </c>
      <c r="I1475" t="e">
        <f>G1476&lt;HLOOKUP(B1476,#REF!,IF('Time Sheet'!H1476,3,2),FALSE)</f>
        <v>#REF!</v>
      </c>
    </row>
    <row r="1476" spans="1:9" x14ac:dyDescent="0.25">
      <c r="A1476" t="s">
        <v>1467</v>
      </c>
      <c r="B1476" t="s">
        <v>45</v>
      </c>
      <c r="C1476" t="s">
        <v>1493</v>
      </c>
      <c r="E1476" t="s">
        <v>1493</v>
      </c>
      <c r="G1476">
        <v>2.9479166666666673E-4</v>
      </c>
      <c r="H1476" t="b">
        <v>0</v>
      </c>
      <c r="I1476" t="e">
        <f>G1477&lt;HLOOKUP(B1477,#REF!,IF('Time Sheet'!H1477,3,2),FALSE)</f>
        <v>#REF!</v>
      </c>
    </row>
    <row r="1477" spans="1:9" x14ac:dyDescent="0.25">
      <c r="A1477" t="s">
        <v>1467</v>
      </c>
      <c r="B1477" t="s">
        <v>47</v>
      </c>
      <c r="C1477" t="s">
        <v>1494</v>
      </c>
      <c r="E1477" t="s">
        <v>1494</v>
      </c>
      <c r="G1477">
        <v>3.3229166666666672E-4</v>
      </c>
      <c r="H1477" t="b">
        <v>0</v>
      </c>
      <c r="I1477" t="e">
        <f>G1478&lt;HLOOKUP(B1478,#REF!,IF('Time Sheet'!H1478,3,2),FALSE)</f>
        <v>#REF!</v>
      </c>
    </row>
    <row r="1478" spans="1:9" x14ac:dyDescent="0.25">
      <c r="A1478" t="s">
        <v>1467</v>
      </c>
      <c r="B1478" t="s">
        <v>49</v>
      </c>
      <c r="C1478" t="s">
        <v>1495</v>
      </c>
      <c r="E1478" t="s">
        <v>1495</v>
      </c>
      <c r="G1478">
        <v>6.3703703703703698E-4</v>
      </c>
      <c r="H1478" t="b">
        <v>0</v>
      </c>
      <c r="I1478" t="e">
        <f>G1479&lt;HLOOKUP(B1479,#REF!,IF('Time Sheet'!H1479,3,2),FALSE)</f>
        <v>#REF!</v>
      </c>
    </row>
    <row r="1479" spans="1:9" x14ac:dyDescent="0.25">
      <c r="A1479" t="s">
        <v>1467</v>
      </c>
      <c r="B1479" t="s">
        <v>51</v>
      </c>
      <c r="C1479" t="s">
        <v>1496</v>
      </c>
      <c r="E1479" t="s">
        <v>1496</v>
      </c>
      <c r="G1479">
        <v>7.2071759259259268E-4</v>
      </c>
      <c r="H1479" t="b">
        <v>0</v>
      </c>
      <c r="I1479" t="e">
        <f>G1480&lt;HLOOKUP(B1480,#REF!,IF('Time Sheet'!H1480,3,2),FALSE)</f>
        <v>#REF!</v>
      </c>
    </row>
    <row r="1480" spans="1:9" x14ac:dyDescent="0.25">
      <c r="A1480" t="s">
        <v>1467</v>
      </c>
      <c r="B1480" t="s">
        <v>53</v>
      </c>
      <c r="C1480" t="s">
        <v>54</v>
      </c>
      <c r="E1480" t="s">
        <v>54</v>
      </c>
      <c r="G1480">
        <v>1.4037037037037041E-3</v>
      </c>
      <c r="H1480" t="b">
        <v>0</v>
      </c>
      <c r="I1480" t="e">
        <f>G1481&lt;HLOOKUP(B1481,#REF!,IF('Time Sheet'!H1481,3,2),FALSE)</f>
        <v>#REF!</v>
      </c>
    </row>
    <row r="1481" spans="1:9" x14ac:dyDescent="0.25">
      <c r="A1481" t="s">
        <v>1467</v>
      </c>
      <c r="B1481" t="s">
        <v>55</v>
      </c>
      <c r="C1481" t="s">
        <v>1497</v>
      </c>
      <c r="E1481" t="s">
        <v>1497</v>
      </c>
      <c r="G1481">
        <v>1.603356481481481E-3</v>
      </c>
      <c r="H1481" t="b">
        <v>0</v>
      </c>
      <c r="I1481" t="e">
        <f>G1482&lt;HLOOKUP(B1482,#REF!,IF('Time Sheet'!H1482,3,2),FALSE)</f>
        <v>#REF!</v>
      </c>
    </row>
    <row r="1482" spans="1:9" x14ac:dyDescent="0.25">
      <c r="A1482" t="s">
        <v>1467</v>
      </c>
      <c r="B1482" t="s">
        <v>57</v>
      </c>
      <c r="C1482" t="s">
        <v>1498</v>
      </c>
      <c r="E1482" t="s">
        <v>1498</v>
      </c>
      <c r="G1482">
        <v>6.7083333333333339E-4</v>
      </c>
      <c r="H1482" t="b">
        <v>0</v>
      </c>
      <c r="I1482" t="e">
        <f>G1483&lt;HLOOKUP(B1483,#REF!,IF('Time Sheet'!H1483,3,2),FALSE)</f>
        <v>#REF!</v>
      </c>
    </row>
    <row r="1483" spans="1:9" x14ac:dyDescent="0.25">
      <c r="A1483" t="s">
        <v>1467</v>
      </c>
      <c r="B1483" t="s">
        <v>59</v>
      </c>
      <c r="C1483" t="s">
        <v>1499</v>
      </c>
      <c r="E1483" t="s">
        <v>1499</v>
      </c>
      <c r="G1483">
        <v>1.4437499999999999E-3</v>
      </c>
      <c r="H1483" t="b">
        <v>0</v>
      </c>
      <c r="I1483" t="e">
        <f>G1484&lt;HLOOKUP(B1484,#REF!,IF('Time Sheet'!H1484,3,2),FALSE)</f>
        <v>#REF!</v>
      </c>
    </row>
    <row r="1484" spans="1:9" x14ac:dyDescent="0.25">
      <c r="A1484" t="s">
        <v>1467</v>
      </c>
      <c r="B1484" t="s">
        <v>61</v>
      </c>
      <c r="C1484" t="s">
        <v>1500</v>
      </c>
      <c r="E1484" t="s">
        <v>1500</v>
      </c>
      <c r="G1484">
        <v>1.6634259259259261E-3</v>
      </c>
      <c r="H1484" t="b">
        <v>0</v>
      </c>
      <c r="I1484" t="e">
        <f>G1485&lt;HLOOKUP(B1485,#REF!,IF('Time Sheet'!H1485,3,2),FALSE)</f>
        <v>#REF!</v>
      </c>
    </row>
    <row r="1485" spans="1:9" x14ac:dyDescent="0.25">
      <c r="A1485" t="s">
        <v>1467</v>
      </c>
      <c r="B1485" t="s">
        <v>63</v>
      </c>
      <c r="C1485" t="s">
        <v>1501</v>
      </c>
      <c r="E1485" t="s">
        <v>1501</v>
      </c>
      <c r="G1485">
        <v>3.1473379629629629E-3</v>
      </c>
      <c r="H1485" t="b">
        <v>0</v>
      </c>
      <c r="I1485" t="e">
        <f>G1486&lt;HLOOKUP(B1486,#REF!,IF('Time Sheet'!H1486,3,2),FALSE)</f>
        <v>#REF!</v>
      </c>
    </row>
    <row r="1486" spans="1:9" x14ac:dyDescent="0.25">
      <c r="A1486" t="s">
        <v>1467</v>
      </c>
      <c r="B1486" t="s">
        <v>65</v>
      </c>
      <c r="C1486" t="s">
        <v>1502</v>
      </c>
      <c r="E1486" t="s">
        <v>1502</v>
      </c>
      <c r="G1486">
        <v>3.5394675925925932E-3</v>
      </c>
      <c r="H1486" t="b">
        <v>0</v>
      </c>
      <c r="I1486" t="e">
        <f>G1487&lt;HLOOKUP(B1487,#REF!,IF('Time Sheet'!H1487,3,2),FALSE)</f>
        <v>#REF!</v>
      </c>
    </row>
    <row r="1487" spans="1:9" x14ac:dyDescent="0.25">
      <c r="A1487" t="s">
        <v>1503</v>
      </c>
      <c r="B1487" t="s">
        <v>68</v>
      </c>
      <c r="C1487" t="s">
        <v>1504</v>
      </c>
      <c r="E1487" t="s">
        <v>1504</v>
      </c>
      <c r="G1487">
        <v>1.8310185185185191E-4</v>
      </c>
      <c r="H1487" t="b">
        <v>0</v>
      </c>
      <c r="I1487" t="e">
        <f>G1488&lt;HLOOKUP(B1488,#REF!,IF('Time Sheet'!H1488,3,2),FALSE)</f>
        <v>#REF!</v>
      </c>
    </row>
    <row r="1488" spans="1:9" x14ac:dyDescent="0.25">
      <c r="A1488" t="s">
        <v>1503</v>
      </c>
      <c r="B1488" t="s">
        <v>1</v>
      </c>
      <c r="C1488" t="s">
        <v>114</v>
      </c>
      <c r="E1488" t="s">
        <v>114</v>
      </c>
      <c r="G1488">
        <v>2.6967592592592592E-4</v>
      </c>
      <c r="H1488" t="b">
        <v>0</v>
      </c>
      <c r="I1488" t="e">
        <f>G1489&lt;HLOOKUP(B1489,#REF!,IF('Time Sheet'!H1489,3,2),FALSE)</f>
        <v>#REF!</v>
      </c>
    </row>
    <row r="1489" spans="1:9" x14ac:dyDescent="0.25">
      <c r="A1489" t="s">
        <v>1503</v>
      </c>
      <c r="B1489" t="s">
        <v>3</v>
      </c>
      <c r="C1489" t="s">
        <v>1505</v>
      </c>
      <c r="E1489" t="s">
        <v>1505</v>
      </c>
      <c r="G1489">
        <v>3.0289351851851847E-4</v>
      </c>
      <c r="H1489" t="b">
        <v>0</v>
      </c>
      <c r="I1489" t="e">
        <f>G1490&lt;HLOOKUP(B1490,#REF!,IF('Time Sheet'!H1490,3,2),FALSE)</f>
        <v>#REF!</v>
      </c>
    </row>
    <row r="1490" spans="1:9" x14ac:dyDescent="0.25">
      <c r="A1490" t="s">
        <v>1503</v>
      </c>
      <c r="B1490" t="s">
        <v>5</v>
      </c>
      <c r="C1490" t="s">
        <v>1469</v>
      </c>
      <c r="E1490" t="s">
        <v>1469</v>
      </c>
      <c r="G1490">
        <v>5.9409722222222221E-4</v>
      </c>
      <c r="H1490" t="b">
        <v>0</v>
      </c>
      <c r="I1490" t="e">
        <f>G1491&lt;HLOOKUP(B1491,#REF!,IF('Time Sheet'!H1491,3,2),FALSE)</f>
        <v>#REF!</v>
      </c>
    </row>
    <row r="1491" spans="1:9" x14ac:dyDescent="0.25">
      <c r="A1491" t="s">
        <v>1503</v>
      </c>
      <c r="B1491" t="s">
        <v>7</v>
      </c>
      <c r="C1491" t="s">
        <v>1506</v>
      </c>
      <c r="E1491" t="s">
        <v>1506</v>
      </c>
      <c r="G1491">
        <v>6.6238425925925926E-4</v>
      </c>
      <c r="H1491" t="b">
        <v>0</v>
      </c>
      <c r="I1491" t="e">
        <f>G1492&lt;HLOOKUP(B1492,#REF!,IF('Time Sheet'!H1492,3,2),FALSE)</f>
        <v>#REF!</v>
      </c>
    </row>
    <row r="1492" spans="1:9" x14ac:dyDescent="0.25">
      <c r="A1492" t="s">
        <v>1503</v>
      </c>
      <c r="B1492" t="s">
        <v>9</v>
      </c>
      <c r="C1492" t="s">
        <v>1507</v>
      </c>
      <c r="E1492" t="s">
        <v>1507</v>
      </c>
      <c r="G1492">
        <v>1.275925925925926E-3</v>
      </c>
      <c r="H1492" t="b">
        <v>0</v>
      </c>
      <c r="I1492" t="e">
        <f>G1493&lt;HLOOKUP(B1493,#REF!,IF('Time Sheet'!H1493,3,2),FALSE)</f>
        <v>#REF!</v>
      </c>
    </row>
    <row r="1493" spans="1:9" x14ac:dyDescent="0.25">
      <c r="A1493" t="s">
        <v>1503</v>
      </c>
      <c r="B1493" t="s">
        <v>11</v>
      </c>
      <c r="C1493" t="s">
        <v>1508</v>
      </c>
      <c r="E1493" t="s">
        <v>1508</v>
      </c>
      <c r="G1493">
        <v>1.46400462962963E-3</v>
      </c>
      <c r="H1493" t="b">
        <v>0</v>
      </c>
      <c r="I1493" t="e">
        <f>G1494&lt;HLOOKUP(B1494,#REF!,IF('Time Sheet'!H1494,3,2),FALSE)</f>
        <v>#REF!</v>
      </c>
    </row>
    <row r="1494" spans="1:9" x14ac:dyDescent="0.25">
      <c r="A1494" t="s">
        <v>1503</v>
      </c>
      <c r="B1494" t="s">
        <v>13</v>
      </c>
      <c r="C1494" t="s">
        <v>1509</v>
      </c>
      <c r="E1494" t="s">
        <v>1509</v>
      </c>
      <c r="G1494">
        <v>3.1983796296296291E-3</v>
      </c>
      <c r="H1494" t="b">
        <v>0</v>
      </c>
      <c r="I1494" t="e">
        <f>G1495&lt;HLOOKUP(B1495,#REF!,IF('Time Sheet'!H1495,3,2),FALSE)</f>
        <v>#REF!</v>
      </c>
    </row>
    <row r="1495" spans="1:9" x14ac:dyDescent="0.25">
      <c r="A1495" t="s">
        <v>1503</v>
      </c>
      <c r="B1495" t="s">
        <v>15</v>
      </c>
      <c r="C1495" t="s">
        <v>1510</v>
      </c>
      <c r="E1495" t="s">
        <v>1510</v>
      </c>
      <c r="G1495">
        <v>3.5244212962962959E-3</v>
      </c>
      <c r="H1495" t="b">
        <v>0</v>
      </c>
      <c r="I1495" t="e">
        <f>G1496&lt;HLOOKUP(B1496,#REF!,IF('Time Sheet'!H1496,3,2),FALSE)</f>
        <v>#REF!</v>
      </c>
    </row>
    <row r="1496" spans="1:9" x14ac:dyDescent="0.25">
      <c r="A1496" t="s">
        <v>1503</v>
      </c>
      <c r="B1496" t="s">
        <v>78</v>
      </c>
      <c r="C1496" t="s">
        <v>1511</v>
      </c>
      <c r="E1496" t="s">
        <v>1511</v>
      </c>
      <c r="G1496">
        <v>6.6387731481481489E-3</v>
      </c>
      <c r="H1496" t="b">
        <v>0</v>
      </c>
      <c r="I1496" t="e">
        <f>G1497&lt;HLOOKUP(B1497,#REF!,IF('Time Sheet'!H1497,3,2),FALSE)</f>
        <v>#REF!</v>
      </c>
    </row>
    <row r="1497" spans="1:9" x14ac:dyDescent="0.25">
      <c r="A1497" t="s">
        <v>1503</v>
      </c>
      <c r="B1497" t="s">
        <v>17</v>
      </c>
      <c r="C1497" t="s">
        <v>1512</v>
      </c>
      <c r="E1497" t="s">
        <v>1512</v>
      </c>
      <c r="G1497">
        <v>7.3018518518518519E-3</v>
      </c>
      <c r="H1497" t="b">
        <v>0</v>
      </c>
      <c r="I1497" t="e">
        <f>G1498&lt;HLOOKUP(B1498,#REF!,IF('Time Sheet'!H1498,3,2),FALSE)</f>
        <v>#REF!</v>
      </c>
    </row>
    <row r="1498" spans="1:9" x14ac:dyDescent="0.25">
      <c r="A1498" t="s">
        <v>1503</v>
      </c>
      <c r="B1498" t="s">
        <v>81</v>
      </c>
      <c r="C1498" t="s">
        <v>1513</v>
      </c>
      <c r="E1498" t="s">
        <v>1513</v>
      </c>
      <c r="G1498">
        <v>1.2651388888888891E-2</v>
      </c>
      <c r="H1498" t="b">
        <v>0</v>
      </c>
      <c r="I1498" t="e">
        <f>G1499&lt;HLOOKUP(B1499,#REF!,IF('Time Sheet'!H1499,3,2),FALSE)</f>
        <v>#REF!</v>
      </c>
    </row>
    <row r="1499" spans="1:9" x14ac:dyDescent="0.25">
      <c r="A1499" t="s">
        <v>1503</v>
      </c>
      <c r="B1499" t="s">
        <v>19</v>
      </c>
      <c r="C1499" t="s">
        <v>1514</v>
      </c>
      <c r="E1499" t="s">
        <v>1514</v>
      </c>
      <c r="G1499">
        <v>1.244652777777778E-2</v>
      </c>
      <c r="H1499" t="b">
        <v>0</v>
      </c>
      <c r="I1499" t="e">
        <f>G1500&lt;HLOOKUP(B1500,#REF!,IF('Time Sheet'!H1500,3,2),FALSE)</f>
        <v>#REF!</v>
      </c>
    </row>
    <row r="1500" spans="1:9" x14ac:dyDescent="0.25">
      <c r="A1500" t="s">
        <v>1503</v>
      </c>
      <c r="B1500" t="s">
        <v>84</v>
      </c>
      <c r="C1500" t="s">
        <v>1515</v>
      </c>
      <c r="E1500" t="s">
        <v>1515</v>
      </c>
      <c r="G1500">
        <v>2.2152777777777779E-4</v>
      </c>
      <c r="H1500" t="b">
        <v>0</v>
      </c>
      <c r="I1500" t="e">
        <f>G1501&lt;HLOOKUP(B1501,#REF!,IF('Time Sheet'!H1501,3,2),FALSE)</f>
        <v>#REF!</v>
      </c>
    </row>
    <row r="1501" spans="1:9" x14ac:dyDescent="0.25">
      <c r="A1501" t="s">
        <v>1503</v>
      </c>
      <c r="B1501" t="s">
        <v>21</v>
      </c>
      <c r="C1501" t="s">
        <v>1516</v>
      </c>
      <c r="E1501" t="s">
        <v>1516</v>
      </c>
      <c r="G1501">
        <v>3.4189814814814809E-4</v>
      </c>
      <c r="H1501" t="b">
        <v>0</v>
      </c>
      <c r="I1501" t="e">
        <f>G1502&lt;HLOOKUP(B1502,#REF!,IF('Time Sheet'!H1502,3,2),FALSE)</f>
        <v>#REF!</v>
      </c>
    </row>
    <row r="1502" spans="1:9" x14ac:dyDescent="0.25">
      <c r="A1502" t="s">
        <v>1503</v>
      </c>
      <c r="B1502" t="s">
        <v>23</v>
      </c>
      <c r="C1502" t="s">
        <v>1517</v>
      </c>
      <c r="E1502" t="s">
        <v>1517</v>
      </c>
      <c r="G1502">
        <v>3.7511574074074069E-4</v>
      </c>
      <c r="H1502" t="b">
        <v>0</v>
      </c>
      <c r="I1502" t="e">
        <f>G1503&lt;HLOOKUP(B1503,#REF!,IF('Time Sheet'!H1503,3,2),FALSE)</f>
        <v>#REF!</v>
      </c>
    </row>
    <row r="1503" spans="1:9" x14ac:dyDescent="0.25">
      <c r="A1503" t="s">
        <v>1503</v>
      </c>
      <c r="B1503" t="s">
        <v>25</v>
      </c>
      <c r="C1503" t="s">
        <v>1518</v>
      </c>
      <c r="E1503" t="s">
        <v>1518</v>
      </c>
      <c r="G1503">
        <v>7.0381944444444452E-4</v>
      </c>
      <c r="H1503" t="b">
        <v>0</v>
      </c>
      <c r="I1503" t="e">
        <f>G1504&lt;HLOOKUP(B1504,#REF!,IF('Time Sheet'!H1504,3,2),FALSE)</f>
        <v>#REF!</v>
      </c>
    </row>
    <row r="1504" spans="1:9" x14ac:dyDescent="0.25">
      <c r="A1504" t="s">
        <v>1503</v>
      </c>
      <c r="B1504" t="s">
        <v>27</v>
      </c>
      <c r="C1504" t="s">
        <v>1519</v>
      </c>
      <c r="E1504" t="s">
        <v>1519</v>
      </c>
      <c r="G1504">
        <v>7.6944444444444445E-4</v>
      </c>
      <c r="H1504" t="b">
        <v>0</v>
      </c>
      <c r="I1504" t="e">
        <f>G1505&lt;HLOOKUP(B1505,#REF!,IF('Time Sheet'!H1505,3,2),FALSE)</f>
        <v>#REF!</v>
      </c>
    </row>
    <row r="1505" spans="1:9" x14ac:dyDescent="0.25">
      <c r="A1505" t="s">
        <v>1503</v>
      </c>
      <c r="B1505" t="s">
        <v>29</v>
      </c>
      <c r="C1505" t="s">
        <v>1520</v>
      </c>
      <c r="E1505" t="s">
        <v>1520</v>
      </c>
      <c r="G1505">
        <v>1.4499999999999999E-3</v>
      </c>
      <c r="H1505" t="b">
        <v>0</v>
      </c>
      <c r="I1505" t="e">
        <f>G1506&lt;HLOOKUP(B1506,#REF!,IF('Time Sheet'!H1506,3,2),FALSE)</f>
        <v>#REF!</v>
      </c>
    </row>
    <row r="1506" spans="1:9" x14ac:dyDescent="0.25">
      <c r="A1506" t="s">
        <v>1503</v>
      </c>
      <c r="B1506" t="s">
        <v>31</v>
      </c>
      <c r="C1506" t="s">
        <v>1521</v>
      </c>
      <c r="E1506" t="s">
        <v>1521</v>
      </c>
      <c r="G1506">
        <v>1.7064814814814809E-3</v>
      </c>
      <c r="H1506" t="b">
        <v>0</v>
      </c>
      <c r="I1506" t="e">
        <f>G1507&lt;HLOOKUP(B1507,#REF!,IF('Time Sheet'!H1507,3,2),FALSE)</f>
        <v>#REF!</v>
      </c>
    </row>
    <row r="1507" spans="1:9" x14ac:dyDescent="0.25">
      <c r="A1507" t="s">
        <v>1503</v>
      </c>
      <c r="B1507" t="s">
        <v>92</v>
      </c>
      <c r="C1507" t="s">
        <v>1522</v>
      </c>
      <c r="E1507" t="s">
        <v>1522</v>
      </c>
      <c r="G1507">
        <v>4.644675925925926E-4</v>
      </c>
      <c r="H1507" t="b">
        <v>0</v>
      </c>
      <c r="I1507" t="e">
        <f>G1508&lt;HLOOKUP(B1508,#REF!,IF('Time Sheet'!H1508,3,2),FALSE)</f>
        <v>#REF!</v>
      </c>
    </row>
    <row r="1508" spans="1:9" x14ac:dyDescent="0.25">
      <c r="A1508" t="s">
        <v>1503</v>
      </c>
      <c r="B1508" t="s">
        <v>33</v>
      </c>
      <c r="C1508" t="s">
        <v>1523</v>
      </c>
      <c r="E1508" t="s">
        <v>1523</v>
      </c>
      <c r="G1508">
        <v>4.2442129629629628E-4</v>
      </c>
      <c r="H1508" t="b">
        <v>0</v>
      </c>
      <c r="I1508" t="e">
        <f>G1509&lt;HLOOKUP(B1509,#REF!,IF('Time Sheet'!H1509,3,2),FALSE)</f>
        <v>#REF!</v>
      </c>
    </row>
    <row r="1509" spans="1:9" x14ac:dyDescent="0.25">
      <c r="A1509" t="s">
        <v>1503</v>
      </c>
      <c r="B1509" t="s">
        <v>35</v>
      </c>
      <c r="C1509" t="s">
        <v>1524</v>
      </c>
      <c r="E1509" t="s">
        <v>1524</v>
      </c>
      <c r="G1509">
        <v>4.6388888888888879E-4</v>
      </c>
      <c r="H1509" t="b">
        <v>0</v>
      </c>
      <c r="I1509" t="e">
        <f>G1510&lt;HLOOKUP(B1510,#REF!,IF('Time Sheet'!H1510,3,2),FALSE)</f>
        <v>#REF!</v>
      </c>
    </row>
    <row r="1510" spans="1:9" x14ac:dyDescent="0.25">
      <c r="A1510" t="s">
        <v>1503</v>
      </c>
      <c r="B1510" t="s">
        <v>37</v>
      </c>
      <c r="C1510" t="s">
        <v>617</v>
      </c>
      <c r="E1510" t="s">
        <v>617</v>
      </c>
      <c r="G1510">
        <v>9.00925925925926E-4</v>
      </c>
      <c r="H1510" t="b">
        <v>0</v>
      </c>
      <c r="I1510" t="e">
        <f>G1511&lt;HLOOKUP(B1511,#REF!,IF('Time Sheet'!H1511,3,2),FALSE)</f>
        <v>#REF!</v>
      </c>
    </row>
    <row r="1511" spans="1:9" x14ac:dyDescent="0.25">
      <c r="A1511" t="s">
        <v>1503</v>
      </c>
      <c r="B1511" t="s">
        <v>39</v>
      </c>
      <c r="C1511" t="s">
        <v>1525</v>
      </c>
      <c r="E1511" t="s">
        <v>1525</v>
      </c>
      <c r="G1511">
        <v>9.7939814814814829E-4</v>
      </c>
      <c r="H1511" t="b">
        <v>0</v>
      </c>
      <c r="I1511" t="e">
        <f>G1512&lt;HLOOKUP(B1512,#REF!,IF('Time Sheet'!H1512,3,2),FALSE)</f>
        <v>#REF!</v>
      </c>
    </row>
    <row r="1512" spans="1:9" x14ac:dyDescent="0.25">
      <c r="A1512" t="s">
        <v>1503</v>
      </c>
      <c r="B1512" t="s">
        <v>41</v>
      </c>
      <c r="C1512" t="s">
        <v>1526</v>
      </c>
      <c r="E1512" t="s">
        <v>1526</v>
      </c>
      <c r="G1512">
        <v>1.957638888888889E-3</v>
      </c>
      <c r="H1512" t="b">
        <v>0</v>
      </c>
      <c r="I1512" t="e">
        <f>G1513&lt;HLOOKUP(B1513,#REF!,IF('Time Sheet'!H1513,3,2),FALSE)</f>
        <v>#REF!</v>
      </c>
    </row>
    <row r="1513" spans="1:9" x14ac:dyDescent="0.25">
      <c r="A1513" t="s">
        <v>1503</v>
      </c>
      <c r="B1513" t="s">
        <v>43</v>
      </c>
      <c r="C1513" t="s">
        <v>1527</v>
      </c>
      <c r="E1513" t="s">
        <v>1527</v>
      </c>
      <c r="G1513">
        <v>2.3053240740740738E-3</v>
      </c>
      <c r="H1513" t="b">
        <v>0</v>
      </c>
      <c r="I1513" t="e">
        <f>G1514&lt;HLOOKUP(B1514,#REF!,IF('Time Sheet'!H1514,3,2),FALSE)</f>
        <v>#REF!</v>
      </c>
    </row>
    <row r="1514" spans="1:9" x14ac:dyDescent="0.25">
      <c r="A1514" t="s">
        <v>1503</v>
      </c>
      <c r="B1514" t="s">
        <v>100</v>
      </c>
      <c r="C1514" t="s">
        <v>1528</v>
      </c>
      <c r="E1514" t="s">
        <v>1528</v>
      </c>
      <c r="G1514">
        <v>2.0821759259259261E-4</v>
      </c>
      <c r="H1514" t="b">
        <v>0</v>
      </c>
      <c r="I1514" t="e">
        <f>G1515&lt;HLOOKUP(B1515,#REF!,IF('Time Sheet'!H1515,3,2),FALSE)</f>
        <v>#REF!</v>
      </c>
    </row>
    <row r="1515" spans="1:9" x14ac:dyDescent="0.25">
      <c r="A1515" t="s">
        <v>1503</v>
      </c>
      <c r="B1515" t="s">
        <v>45</v>
      </c>
      <c r="C1515" t="s">
        <v>1479</v>
      </c>
      <c r="E1515" t="s">
        <v>1479</v>
      </c>
      <c r="G1515">
        <v>3.0949074074074071E-4</v>
      </c>
      <c r="H1515" t="b">
        <v>0</v>
      </c>
      <c r="I1515" t="e">
        <f>G1516&lt;HLOOKUP(B1516,#REF!,IF('Time Sheet'!H1516,3,2),FALSE)</f>
        <v>#REF!</v>
      </c>
    </row>
    <row r="1516" spans="1:9" x14ac:dyDescent="0.25">
      <c r="A1516" t="s">
        <v>1503</v>
      </c>
      <c r="B1516" t="s">
        <v>47</v>
      </c>
      <c r="C1516" t="s">
        <v>1529</v>
      </c>
      <c r="E1516" t="s">
        <v>1529</v>
      </c>
      <c r="G1516">
        <v>3.2881944444444451E-4</v>
      </c>
      <c r="H1516" t="b">
        <v>0</v>
      </c>
      <c r="I1516" t="e">
        <f>G1517&lt;HLOOKUP(B1517,#REF!,IF('Time Sheet'!H1517,3,2),FALSE)</f>
        <v>#REF!</v>
      </c>
    </row>
    <row r="1517" spans="1:9" x14ac:dyDescent="0.25">
      <c r="A1517" t="s">
        <v>1503</v>
      </c>
      <c r="B1517" t="s">
        <v>49</v>
      </c>
      <c r="C1517" t="s">
        <v>1530</v>
      </c>
      <c r="E1517" t="s">
        <v>1530</v>
      </c>
      <c r="G1517">
        <v>6.6157407407407408E-4</v>
      </c>
      <c r="H1517" t="b">
        <v>0</v>
      </c>
      <c r="I1517" t="e">
        <f>G1518&lt;HLOOKUP(B1518,#REF!,IF('Time Sheet'!H1518,3,2),FALSE)</f>
        <v>#REF!</v>
      </c>
    </row>
    <row r="1518" spans="1:9" x14ac:dyDescent="0.25">
      <c r="A1518" t="s">
        <v>1503</v>
      </c>
      <c r="B1518" t="s">
        <v>51</v>
      </c>
      <c r="C1518" t="s">
        <v>1531</v>
      </c>
      <c r="E1518" t="s">
        <v>1531</v>
      </c>
      <c r="G1518">
        <v>7.4814814814814817E-4</v>
      </c>
      <c r="H1518" t="b">
        <v>0</v>
      </c>
      <c r="I1518" t="e">
        <f>G1519&lt;HLOOKUP(B1519,#REF!,IF('Time Sheet'!H1519,3,2),FALSE)</f>
        <v>#REF!</v>
      </c>
    </row>
    <row r="1519" spans="1:9" x14ac:dyDescent="0.25">
      <c r="A1519" t="s">
        <v>1503</v>
      </c>
      <c r="B1519" t="s">
        <v>53</v>
      </c>
      <c r="C1519" t="s">
        <v>1532</v>
      </c>
      <c r="E1519" t="s">
        <v>1532</v>
      </c>
      <c r="G1519">
        <v>1.580092592592593E-3</v>
      </c>
      <c r="H1519" t="b">
        <v>0</v>
      </c>
      <c r="I1519" t="e">
        <f>G1520&lt;HLOOKUP(B1520,#REF!,IF('Time Sheet'!H1520,3,2),FALSE)</f>
        <v>#REF!</v>
      </c>
    </row>
    <row r="1520" spans="1:9" x14ac:dyDescent="0.25">
      <c r="A1520" t="s">
        <v>1503</v>
      </c>
      <c r="B1520" t="s">
        <v>55</v>
      </c>
      <c r="C1520" t="s">
        <v>1533</v>
      </c>
      <c r="E1520" t="s">
        <v>1533</v>
      </c>
      <c r="G1520">
        <v>1.7608796296296289E-3</v>
      </c>
      <c r="H1520" t="b">
        <v>0</v>
      </c>
      <c r="I1520" t="e">
        <f>G1521&lt;HLOOKUP(B1521,#REF!,IF('Time Sheet'!H1521,3,2),FALSE)</f>
        <v>#REF!</v>
      </c>
    </row>
    <row r="1521" spans="1:9" x14ac:dyDescent="0.25">
      <c r="A1521" t="s">
        <v>1503</v>
      </c>
      <c r="B1521" t="s">
        <v>57</v>
      </c>
      <c r="C1521" t="s">
        <v>1534</v>
      </c>
      <c r="E1521" t="s">
        <v>1534</v>
      </c>
      <c r="G1521">
        <v>7.0138888888888887E-4</v>
      </c>
      <c r="H1521" t="b">
        <v>0</v>
      </c>
      <c r="I1521" t="e">
        <f>G1522&lt;HLOOKUP(B1522,#REF!,IF('Time Sheet'!H1522,3,2),FALSE)</f>
        <v>#REF!</v>
      </c>
    </row>
    <row r="1522" spans="1:9" x14ac:dyDescent="0.25">
      <c r="A1522" t="s">
        <v>1503</v>
      </c>
      <c r="B1522" t="s">
        <v>59</v>
      </c>
      <c r="C1522" t="s">
        <v>1535</v>
      </c>
      <c r="E1522" t="s">
        <v>1535</v>
      </c>
      <c r="G1522">
        <v>1.5135416666666669E-3</v>
      </c>
      <c r="H1522" t="b">
        <v>0</v>
      </c>
      <c r="I1522" t="e">
        <f>G1523&lt;HLOOKUP(B1523,#REF!,IF('Time Sheet'!H1523,3,2),FALSE)</f>
        <v>#REF!</v>
      </c>
    </row>
    <row r="1523" spans="1:9" x14ac:dyDescent="0.25">
      <c r="A1523" t="s">
        <v>1503</v>
      </c>
      <c r="B1523" t="s">
        <v>61</v>
      </c>
      <c r="C1523" t="s">
        <v>1310</v>
      </c>
      <c r="E1523" t="s">
        <v>1310</v>
      </c>
      <c r="G1523">
        <v>1.775347222222222E-3</v>
      </c>
      <c r="H1523" t="b">
        <v>0</v>
      </c>
      <c r="I1523" t="e">
        <f>G1524&lt;HLOOKUP(B1524,#REF!,IF('Time Sheet'!H1524,3,2),FALSE)</f>
        <v>#REF!</v>
      </c>
    </row>
    <row r="1524" spans="1:9" x14ac:dyDescent="0.25">
      <c r="A1524" t="s">
        <v>1503</v>
      </c>
      <c r="B1524" t="s">
        <v>63</v>
      </c>
      <c r="C1524" t="s">
        <v>1536</v>
      </c>
      <c r="E1524" t="s">
        <v>1536</v>
      </c>
      <c r="G1524">
        <v>3.2651620370370369E-3</v>
      </c>
      <c r="H1524" t="b">
        <v>0</v>
      </c>
      <c r="I1524" t="e">
        <f>G1525&lt;HLOOKUP(B1525,#REF!,IF('Time Sheet'!H1525,3,2),FALSE)</f>
        <v>#REF!</v>
      </c>
    </row>
    <row r="1525" spans="1:9" x14ac:dyDescent="0.25">
      <c r="A1525" t="s">
        <v>1503</v>
      </c>
      <c r="B1525" t="s">
        <v>65</v>
      </c>
      <c r="C1525" t="s">
        <v>1537</v>
      </c>
      <c r="E1525" t="s">
        <v>1537</v>
      </c>
      <c r="G1525">
        <v>3.7043981481481481E-3</v>
      </c>
      <c r="H1525" t="b">
        <v>0</v>
      </c>
      <c r="I1525" t="e">
        <f>G1526&lt;HLOOKUP(B1526,#REF!,IF('Time Sheet'!H1526,3,2),FALSE)</f>
        <v>#REF!</v>
      </c>
    </row>
    <row r="1526" spans="1:9" x14ac:dyDescent="0.25">
      <c r="A1526" t="s">
        <v>1538</v>
      </c>
      <c r="B1526" t="s">
        <v>68</v>
      </c>
      <c r="C1526" t="s">
        <v>1539</v>
      </c>
      <c r="E1526" t="s">
        <v>1539</v>
      </c>
      <c r="G1526">
        <v>1.9548611111111109E-4</v>
      </c>
      <c r="H1526" t="b">
        <v>0</v>
      </c>
      <c r="I1526" t="e">
        <f>G1527&lt;HLOOKUP(B1527,#REF!,IF('Time Sheet'!H1527,3,2),FALSE)</f>
        <v>#REF!</v>
      </c>
    </row>
    <row r="1527" spans="1:9" x14ac:dyDescent="0.25">
      <c r="A1527" t="s">
        <v>1538</v>
      </c>
      <c r="B1527" t="s">
        <v>1</v>
      </c>
      <c r="C1527" t="s">
        <v>1540</v>
      </c>
      <c r="E1527" t="s">
        <v>1540</v>
      </c>
      <c r="G1527">
        <v>2.7430555555555552E-4</v>
      </c>
      <c r="H1527" t="b">
        <v>0</v>
      </c>
      <c r="I1527" t="e">
        <f>G1528&lt;HLOOKUP(B1528,#REF!,IF('Time Sheet'!H1528,3,2),FALSE)</f>
        <v>#REF!</v>
      </c>
    </row>
    <row r="1528" spans="1:9" x14ac:dyDescent="0.25">
      <c r="A1528" t="s">
        <v>1538</v>
      </c>
      <c r="B1528" t="s">
        <v>3</v>
      </c>
      <c r="C1528" t="s">
        <v>1541</v>
      </c>
      <c r="E1528" t="s">
        <v>1541</v>
      </c>
      <c r="G1528">
        <v>3.0509259259259259E-4</v>
      </c>
      <c r="H1528" t="b">
        <v>0</v>
      </c>
      <c r="I1528" t="e">
        <f>G1529&lt;HLOOKUP(B1529,#REF!,IF('Time Sheet'!H1529,3,2),FALSE)</f>
        <v>#REF!</v>
      </c>
    </row>
    <row r="1529" spans="1:9" x14ac:dyDescent="0.25">
      <c r="A1529" t="s">
        <v>1538</v>
      </c>
      <c r="B1529" t="s">
        <v>5</v>
      </c>
      <c r="C1529" t="s">
        <v>72</v>
      </c>
      <c r="E1529" t="s">
        <v>72</v>
      </c>
      <c r="G1529">
        <v>5.9467592592592591E-4</v>
      </c>
      <c r="H1529" t="b">
        <v>0</v>
      </c>
      <c r="I1529" t="e">
        <f>G1530&lt;HLOOKUP(B1530,#REF!,IF('Time Sheet'!H1530,3,2),FALSE)</f>
        <v>#REF!</v>
      </c>
    </row>
    <row r="1530" spans="1:9" x14ac:dyDescent="0.25">
      <c r="A1530" t="s">
        <v>1538</v>
      </c>
      <c r="B1530" t="s">
        <v>7</v>
      </c>
      <c r="C1530" t="s">
        <v>1542</v>
      </c>
      <c r="E1530" t="s">
        <v>1542</v>
      </c>
      <c r="G1530">
        <v>6.8344907407407406E-4</v>
      </c>
      <c r="H1530" t="b">
        <v>0</v>
      </c>
      <c r="I1530" t="e">
        <f>G1531&lt;HLOOKUP(B1531,#REF!,IF('Time Sheet'!H1531,3,2),FALSE)</f>
        <v>#REF!</v>
      </c>
    </row>
    <row r="1531" spans="1:9" x14ac:dyDescent="0.25">
      <c r="A1531" t="s">
        <v>1538</v>
      </c>
      <c r="B1531" t="s">
        <v>9</v>
      </c>
      <c r="C1531" t="s">
        <v>1543</v>
      </c>
      <c r="E1531" t="s">
        <v>1543</v>
      </c>
      <c r="G1531">
        <v>1.3415509259259259E-3</v>
      </c>
      <c r="H1531" t="b">
        <v>0</v>
      </c>
      <c r="I1531" t="e">
        <f>G1532&lt;HLOOKUP(B1532,#REF!,IF('Time Sheet'!H1532,3,2),FALSE)</f>
        <v>#REF!</v>
      </c>
    </row>
    <row r="1532" spans="1:9" x14ac:dyDescent="0.25">
      <c r="A1532" t="s">
        <v>1538</v>
      </c>
      <c r="B1532" t="s">
        <v>11</v>
      </c>
      <c r="C1532" t="s">
        <v>408</v>
      </c>
      <c r="E1532" t="s">
        <v>408</v>
      </c>
      <c r="G1532">
        <v>1.5222222222222219E-3</v>
      </c>
      <c r="H1532" t="b">
        <v>0</v>
      </c>
      <c r="I1532" t="e">
        <f>G1533&lt;HLOOKUP(B1533,#REF!,IF('Time Sheet'!H1533,3,2),FALSE)</f>
        <v>#REF!</v>
      </c>
    </row>
    <row r="1533" spans="1:9" x14ac:dyDescent="0.25">
      <c r="A1533" t="s">
        <v>1538</v>
      </c>
      <c r="B1533" t="s">
        <v>13</v>
      </c>
      <c r="C1533" t="s">
        <v>1544</v>
      </c>
      <c r="E1533" t="s">
        <v>1544</v>
      </c>
      <c r="G1533">
        <v>3.3501157407407412E-3</v>
      </c>
      <c r="H1533" t="b">
        <v>0</v>
      </c>
      <c r="I1533" t="e">
        <f>G1534&lt;HLOOKUP(B1534,#REF!,IF('Time Sheet'!H1534,3,2),FALSE)</f>
        <v>#REF!</v>
      </c>
    </row>
    <row r="1534" spans="1:9" x14ac:dyDescent="0.25">
      <c r="A1534" t="s">
        <v>1538</v>
      </c>
      <c r="B1534" t="s">
        <v>15</v>
      </c>
      <c r="C1534" t="s">
        <v>1545</v>
      </c>
      <c r="E1534" t="s">
        <v>1545</v>
      </c>
      <c r="G1534">
        <v>3.8869212962962959E-3</v>
      </c>
      <c r="H1534" t="b">
        <v>0</v>
      </c>
      <c r="I1534" t="e">
        <f>G1535&lt;HLOOKUP(B1535,#REF!,IF('Time Sheet'!H1535,3,2),FALSE)</f>
        <v>#REF!</v>
      </c>
    </row>
    <row r="1535" spans="1:9" x14ac:dyDescent="0.25">
      <c r="A1535" t="s">
        <v>1538</v>
      </c>
      <c r="B1535" t="s">
        <v>78</v>
      </c>
      <c r="C1535" t="s">
        <v>1546</v>
      </c>
      <c r="E1535" t="s">
        <v>1546</v>
      </c>
      <c r="G1535">
        <v>7.4134259259259257E-3</v>
      </c>
      <c r="H1535" t="b">
        <v>0</v>
      </c>
      <c r="I1535" t="e">
        <f>G1536&lt;HLOOKUP(B1536,#REF!,IF('Time Sheet'!H1536,3,2),FALSE)</f>
        <v>#REF!</v>
      </c>
    </row>
    <row r="1536" spans="1:9" x14ac:dyDescent="0.25">
      <c r="A1536" t="s">
        <v>1538</v>
      </c>
      <c r="B1536" t="s">
        <v>17</v>
      </c>
      <c r="C1536" t="s">
        <v>1547</v>
      </c>
      <c r="E1536" t="s">
        <v>1547</v>
      </c>
      <c r="G1536">
        <v>8.1496527777777782E-3</v>
      </c>
      <c r="H1536" t="b">
        <v>0</v>
      </c>
      <c r="I1536" t="e">
        <f>G1537&lt;HLOOKUP(B1537,#REF!,IF('Time Sheet'!H1537,3,2),FALSE)</f>
        <v>#REF!</v>
      </c>
    </row>
    <row r="1537" spans="1:9" x14ac:dyDescent="0.25">
      <c r="A1537" t="s">
        <v>1538</v>
      </c>
      <c r="B1537" t="s">
        <v>19</v>
      </c>
      <c r="C1537" t="s">
        <v>1548</v>
      </c>
      <c r="E1537" t="s">
        <v>1548</v>
      </c>
      <c r="G1537">
        <v>1.361319444444445E-2</v>
      </c>
      <c r="H1537" t="b">
        <v>0</v>
      </c>
      <c r="I1537" t="e">
        <f>G1538&lt;HLOOKUP(B1538,#REF!,IF('Time Sheet'!H1538,3,2),FALSE)</f>
        <v>#REF!</v>
      </c>
    </row>
    <row r="1538" spans="1:9" x14ac:dyDescent="0.25">
      <c r="A1538" t="s">
        <v>1538</v>
      </c>
      <c r="B1538" t="s">
        <v>84</v>
      </c>
      <c r="C1538" t="s">
        <v>1549</v>
      </c>
      <c r="E1538" t="s">
        <v>1549</v>
      </c>
      <c r="G1538">
        <v>2.3148148148148149E-4</v>
      </c>
      <c r="H1538" t="b">
        <v>0</v>
      </c>
      <c r="I1538" t="e">
        <f>G1539&lt;HLOOKUP(B1539,#REF!,IF('Time Sheet'!H1539,3,2),FALSE)</f>
        <v>#REF!</v>
      </c>
    </row>
    <row r="1539" spans="1:9" x14ac:dyDescent="0.25">
      <c r="A1539" t="s">
        <v>1538</v>
      </c>
      <c r="B1539" t="s">
        <v>21</v>
      </c>
      <c r="C1539" t="s">
        <v>496</v>
      </c>
      <c r="E1539" t="s">
        <v>496</v>
      </c>
      <c r="G1539">
        <v>3.2581018518518522E-4</v>
      </c>
      <c r="H1539" t="b">
        <v>0</v>
      </c>
      <c r="I1539" t="e">
        <f>G1540&lt;HLOOKUP(B1540,#REF!,IF('Time Sheet'!H1540,3,2),FALSE)</f>
        <v>#REF!</v>
      </c>
    </row>
    <row r="1540" spans="1:9" x14ac:dyDescent="0.25">
      <c r="A1540" t="s">
        <v>1538</v>
      </c>
      <c r="B1540" t="s">
        <v>23</v>
      </c>
      <c r="C1540" t="s">
        <v>1308</v>
      </c>
      <c r="E1540" t="s">
        <v>1308</v>
      </c>
      <c r="G1540">
        <v>3.8634259259259259E-4</v>
      </c>
      <c r="H1540" t="b">
        <v>0</v>
      </c>
      <c r="I1540" t="e">
        <f>G1541&lt;HLOOKUP(B1541,#REF!,IF('Time Sheet'!H1541,3,2),FALSE)</f>
        <v>#REF!</v>
      </c>
    </row>
    <row r="1541" spans="1:9" x14ac:dyDescent="0.25">
      <c r="A1541" t="s">
        <v>1538</v>
      </c>
      <c r="B1541" t="s">
        <v>25</v>
      </c>
      <c r="C1541" t="s">
        <v>1077</v>
      </c>
      <c r="E1541" t="s">
        <v>1077</v>
      </c>
      <c r="G1541">
        <v>6.6840277777777775E-4</v>
      </c>
      <c r="H1541" t="b">
        <v>0</v>
      </c>
      <c r="I1541" t="e">
        <f>G1542&lt;HLOOKUP(B1542,#REF!,IF('Time Sheet'!H1542,3,2),FALSE)</f>
        <v>#REF!</v>
      </c>
    </row>
    <row r="1542" spans="1:9" x14ac:dyDescent="0.25">
      <c r="A1542" t="s">
        <v>1538</v>
      </c>
      <c r="B1542" t="s">
        <v>27</v>
      </c>
      <c r="C1542" t="s">
        <v>1550</v>
      </c>
      <c r="E1542" t="s">
        <v>1550</v>
      </c>
      <c r="G1542">
        <v>8.1134259259259256E-4</v>
      </c>
      <c r="H1542" t="b">
        <v>0</v>
      </c>
      <c r="I1542" t="e">
        <f>G1543&lt;HLOOKUP(B1543,#REF!,IF('Time Sheet'!H1543,3,2),FALSE)</f>
        <v>#REF!</v>
      </c>
    </row>
    <row r="1543" spans="1:9" x14ac:dyDescent="0.25">
      <c r="A1543" t="s">
        <v>1538</v>
      </c>
      <c r="B1543" t="s">
        <v>29</v>
      </c>
      <c r="C1543" t="s">
        <v>1551</v>
      </c>
      <c r="E1543" t="s">
        <v>1551</v>
      </c>
      <c r="G1543">
        <v>1.578472222222222E-3</v>
      </c>
      <c r="H1543" t="b">
        <v>0</v>
      </c>
      <c r="I1543" t="e">
        <f>G1544&lt;HLOOKUP(B1544,#REF!,IF('Time Sheet'!H1544,3,2),FALSE)</f>
        <v>#REF!</v>
      </c>
    </row>
    <row r="1544" spans="1:9" x14ac:dyDescent="0.25">
      <c r="A1544" t="s">
        <v>1538</v>
      </c>
      <c r="B1544" t="s">
        <v>31</v>
      </c>
      <c r="C1544" t="s">
        <v>1552</v>
      </c>
      <c r="E1544" t="s">
        <v>1552</v>
      </c>
      <c r="G1544">
        <v>1.7538194444444439E-3</v>
      </c>
      <c r="H1544" t="b">
        <v>0</v>
      </c>
      <c r="I1544" t="e">
        <f>G1545&lt;HLOOKUP(B1545,#REF!,IF('Time Sheet'!H1545,3,2),FALSE)</f>
        <v>#REF!</v>
      </c>
    </row>
    <row r="1545" spans="1:9" x14ac:dyDescent="0.25">
      <c r="A1545" t="s">
        <v>1538</v>
      </c>
      <c r="B1545" t="s">
        <v>92</v>
      </c>
      <c r="C1545" t="s">
        <v>1553</v>
      </c>
      <c r="E1545" t="s">
        <v>1553</v>
      </c>
      <c r="G1545">
        <v>2.7731481481481482E-4</v>
      </c>
      <c r="H1545" t="b">
        <v>0</v>
      </c>
      <c r="I1545" t="e">
        <f>G1546&lt;HLOOKUP(B1546,#REF!,IF('Time Sheet'!H1546,3,2),FALSE)</f>
        <v>#REF!</v>
      </c>
    </row>
    <row r="1546" spans="1:9" x14ac:dyDescent="0.25">
      <c r="A1546" t="s">
        <v>1538</v>
      </c>
      <c r="B1546" t="s">
        <v>33</v>
      </c>
      <c r="C1546" t="s">
        <v>1405</v>
      </c>
      <c r="E1546" t="s">
        <v>1405</v>
      </c>
      <c r="G1546">
        <v>3.5625000000000001E-4</v>
      </c>
      <c r="H1546" t="b">
        <v>0</v>
      </c>
      <c r="I1546" t="e">
        <f>G1547&lt;HLOOKUP(B1547,#REF!,IF('Time Sheet'!H1547,3,2),FALSE)</f>
        <v>#REF!</v>
      </c>
    </row>
    <row r="1547" spans="1:9" x14ac:dyDescent="0.25">
      <c r="A1547" t="s">
        <v>1538</v>
      </c>
      <c r="B1547" t="s">
        <v>35</v>
      </c>
      <c r="C1547" t="s">
        <v>1554</v>
      </c>
      <c r="E1547" t="s">
        <v>1554</v>
      </c>
      <c r="G1547">
        <v>4.096064814814815E-4</v>
      </c>
      <c r="H1547" t="b">
        <v>0</v>
      </c>
      <c r="I1547" t="e">
        <f>G1548&lt;HLOOKUP(B1548,#REF!,IF('Time Sheet'!H1548,3,2),FALSE)</f>
        <v>#REF!</v>
      </c>
    </row>
    <row r="1548" spans="1:9" x14ac:dyDescent="0.25">
      <c r="A1548" t="s">
        <v>1538</v>
      </c>
      <c r="B1548" t="s">
        <v>37</v>
      </c>
      <c r="C1548" t="s">
        <v>1555</v>
      </c>
      <c r="E1548" t="s">
        <v>1555</v>
      </c>
      <c r="G1548">
        <v>7.5370370370370381E-4</v>
      </c>
      <c r="H1548" t="b">
        <v>0</v>
      </c>
      <c r="I1548" t="e">
        <f>G1549&lt;HLOOKUP(B1549,#REF!,IF('Time Sheet'!H1549,3,2),FALSE)</f>
        <v>#REF!</v>
      </c>
    </row>
    <row r="1549" spans="1:9" x14ac:dyDescent="0.25">
      <c r="A1549" t="s">
        <v>1538</v>
      </c>
      <c r="B1549" t="s">
        <v>39</v>
      </c>
      <c r="C1549" t="s">
        <v>1556</v>
      </c>
      <c r="E1549" t="s">
        <v>1556</v>
      </c>
      <c r="G1549">
        <v>8.7604166666666668E-4</v>
      </c>
      <c r="H1549" t="b">
        <v>0</v>
      </c>
      <c r="I1549" t="e">
        <f>G1550&lt;HLOOKUP(B1550,#REF!,IF('Time Sheet'!H1550,3,2),FALSE)</f>
        <v>#REF!</v>
      </c>
    </row>
    <row r="1550" spans="1:9" x14ac:dyDescent="0.25">
      <c r="A1550" t="s">
        <v>1538</v>
      </c>
      <c r="B1550" t="s">
        <v>41</v>
      </c>
      <c r="C1550" t="s">
        <v>1557</v>
      </c>
      <c r="E1550" t="s">
        <v>1557</v>
      </c>
      <c r="G1550">
        <v>1.675347222222222E-3</v>
      </c>
      <c r="H1550" t="b">
        <v>0</v>
      </c>
      <c r="I1550" t="e">
        <f>G1551&lt;HLOOKUP(B1551,#REF!,IF('Time Sheet'!H1551,3,2),FALSE)</f>
        <v>#REF!</v>
      </c>
    </row>
    <row r="1551" spans="1:9" x14ac:dyDescent="0.25">
      <c r="A1551" t="s">
        <v>1538</v>
      </c>
      <c r="B1551" t="s">
        <v>43</v>
      </c>
      <c r="C1551" t="s">
        <v>1558</v>
      </c>
      <c r="E1551" t="s">
        <v>1558</v>
      </c>
      <c r="G1551">
        <v>1.9634259259259262E-3</v>
      </c>
      <c r="H1551" t="b">
        <v>0</v>
      </c>
      <c r="I1551" t="e">
        <f>G1552&lt;HLOOKUP(B1552,#REF!,IF('Time Sheet'!H1552,3,2),FALSE)</f>
        <v>#REF!</v>
      </c>
    </row>
    <row r="1552" spans="1:9" x14ac:dyDescent="0.25">
      <c r="A1552" t="s">
        <v>1538</v>
      </c>
      <c r="B1552" t="s">
        <v>100</v>
      </c>
      <c r="C1552" t="s">
        <v>1559</v>
      </c>
      <c r="E1552" t="s">
        <v>1559</v>
      </c>
      <c r="G1552">
        <v>2.645833333333333E-4</v>
      </c>
      <c r="H1552" t="b">
        <v>0</v>
      </c>
      <c r="I1552" t="e">
        <f>G1553&lt;HLOOKUP(B1553,#REF!,IF('Time Sheet'!H1553,3,2),FALSE)</f>
        <v>#REF!</v>
      </c>
    </row>
    <row r="1553" spans="1:9" x14ac:dyDescent="0.25">
      <c r="A1553" t="s">
        <v>1538</v>
      </c>
      <c r="B1553" t="s">
        <v>45</v>
      </c>
      <c r="C1553" t="s">
        <v>1560</v>
      </c>
      <c r="E1553" t="s">
        <v>1560</v>
      </c>
      <c r="G1553">
        <v>3.3437499999999998E-4</v>
      </c>
      <c r="H1553" t="b">
        <v>0</v>
      </c>
      <c r="I1553" t="e">
        <f>G1554&lt;HLOOKUP(B1554,#REF!,IF('Time Sheet'!H1554,3,2),FALSE)</f>
        <v>#REF!</v>
      </c>
    </row>
    <row r="1554" spans="1:9" x14ac:dyDescent="0.25">
      <c r="A1554" t="s">
        <v>1538</v>
      </c>
      <c r="B1554" t="s">
        <v>47</v>
      </c>
      <c r="C1554" t="s">
        <v>1561</v>
      </c>
      <c r="E1554" t="s">
        <v>1561</v>
      </c>
      <c r="G1554">
        <v>3.5162037037037041E-4</v>
      </c>
      <c r="H1554" t="b">
        <v>0</v>
      </c>
      <c r="I1554" t="e">
        <f>G1555&lt;HLOOKUP(B1555,#REF!,IF('Time Sheet'!H1555,3,2),FALSE)</f>
        <v>#REF!</v>
      </c>
    </row>
    <row r="1555" spans="1:9" x14ac:dyDescent="0.25">
      <c r="A1555" t="s">
        <v>1538</v>
      </c>
      <c r="B1555" t="s">
        <v>49</v>
      </c>
      <c r="C1555" t="s">
        <v>1562</v>
      </c>
      <c r="E1555" t="s">
        <v>1562</v>
      </c>
      <c r="G1555">
        <v>7.0972222222222226E-4</v>
      </c>
      <c r="H1555" t="b">
        <v>0</v>
      </c>
      <c r="I1555" t="e">
        <f>G1556&lt;HLOOKUP(B1556,#REF!,IF('Time Sheet'!H1556,3,2),FALSE)</f>
        <v>#REF!</v>
      </c>
    </row>
    <row r="1556" spans="1:9" x14ac:dyDescent="0.25">
      <c r="A1556" t="s">
        <v>1538</v>
      </c>
      <c r="B1556" t="s">
        <v>51</v>
      </c>
      <c r="C1556" t="s">
        <v>1563</v>
      </c>
      <c r="E1556" t="s">
        <v>1563</v>
      </c>
      <c r="G1556">
        <v>7.6631944444444436E-4</v>
      </c>
      <c r="H1556" t="b">
        <v>0</v>
      </c>
      <c r="I1556" t="e">
        <f>G1557&lt;HLOOKUP(B1557,#REF!,IF('Time Sheet'!H1557,3,2),FALSE)</f>
        <v>#REF!</v>
      </c>
    </row>
    <row r="1557" spans="1:9" x14ac:dyDescent="0.25">
      <c r="A1557" t="s">
        <v>1538</v>
      </c>
      <c r="B1557" t="s">
        <v>53</v>
      </c>
      <c r="C1557" t="s">
        <v>1564</v>
      </c>
      <c r="E1557" t="s">
        <v>1564</v>
      </c>
      <c r="G1557">
        <v>1.6706018518518519E-3</v>
      </c>
      <c r="H1557" t="b">
        <v>0</v>
      </c>
      <c r="I1557" t="e">
        <f>G1558&lt;HLOOKUP(B1558,#REF!,IF('Time Sheet'!H1558,3,2),FALSE)</f>
        <v>#REF!</v>
      </c>
    </row>
    <row r="1558" spans="1:9" x14ac:dyDescent="0.25">
      <c r="A1558" t="s">
        <v>1538</v>
      </c>
      <c r="B1558" t="s">
        <v>55</v>
      </c>
      <c r="C1558" t="s">
        <v>1565</v>
      </c>
      <c r="E1558" t="s">
        <v>1565</v>
      </c>
      <c r="G1558">
        <v>1.83587962962963E-3</v>
      </c>
      <c r="H1558" t="b">
        <v>0</v>
      </c>
      <c r="I1558" t="e">
        <f>G1559&lt;HLOOKUP(B1559,#REF!,IF('Time Sheet'!H1559,3,2),FALSE)</f>
        <v>#REF!</v>
      </c>
    </row>
    <row r="1559" spans="1:9" x14ac:dyDescent="0.25">
      <c r="A1559" t="s">
        <v>1538</v>
      </c>
      <c r="B1559" t="s">
        <v>57</v>
      </c>
      <c r="C1559" t="s">
        <v>1566</v>
      </c>
      <c r="E1559" t="s">
        <v>1566</v>
      </c>
      <c r="G1559">
        <v>6.7986111111111112E-4</v>
      </c>
      <c r="H1559" t="b">
        <v>0</v>
      </c>
      <c r="I1559" t="e">
        <f>G1560&lt;HLOOKUP(B1560,#REF!,IF('Time Sheet'!H1560,3,2),FALSE)</f>
        <v>#REF!</v>
      </c>
    </row>
    <row r="1560" spans="1:9" x14ac:dyDescent="0.25">
      <c r="A1560" t="s">
        <v>1538</v>
      </c>
      <c r="B1560" t="s">
        <v>59</v>
      </c>
      <c r="C1560" t="s">
        <v>660</v>
      </c>
      <c r="E1560" t="s">
        <v>660</v>
      </c>
      <c r="G1560">
        <v>1.452430555555556E-3</v>
      </c>
      <c r="H1560" t="b">
        <v>0</v>
      </c>
      <c r="I1560" t="e">
        <f>G1561&lt;HLOOKUP(B1561,#REF!,IF('Time Sheet'!H1561,3,2),FALSE)</f>
        <v>#REF!</v>
      </c>
    </row>
    <row r="1561" spans="1:9" x14ac:dyDescent="0.25">
      <c r="A1561" t="s">
        <v>1538</v>
      </c>
      <c r="B1561" t="s">
        <v>61</v>
      </c>
      <c r="C1561" t="s">
        <v>1567</v>
      </c>
      <c r="E1561" t="s">
        <v>1567</v>
      </c>
      <c r="G1561">
        <v>1.7017361111111109E-3</v>
      </c>
      <c r="H1561" t="b">
        <v>0</v>
      </c>
      <c r="I1561" t="e">
        <f>G1562&lt;HLOOKUP(B1562,#REF!,IF('Time Sheet'!H1562,3,2),FALSE)</f>
        <v>#REF!</v>
      </c>
    </row>
    <row r="1562" spans="1:9" x14ac:dyDescent="0.25">
      <c r="A1562" t="s">
        <v>1538</v>
      </c>
      <c r="B1562" t="s">
        <v>63</v>
      </c>
      <c r="C1562" t="s">
        <v>1568</v>
      </c>
      <c r="E1562" t="s">
        <v>1568</v>
      </c>
      <c r="G1562">
        <v>3.1662037037037041E-3</v>
      </c>
      <c r="H1562" t="b">
        <v>0</v>
      </c>
      <c r="I1562" t="e">
        <f>G1563&lt;HLOOKUP(B1563,#REF!,IF('Time Sheet'!H1563,3,2),FALSE)</f>
        <v>#REF!</v>
      </c>
    </row>
    <row r="1563" spans="1:9" x14ac:dyDescent="0.25">
      <c r="A1563" t="s">
        <v>1538</v>
      </c>
      <c r="B1563" t="s">
        <v>65</v>
      </c>
      <c r="C1563" t="s">
        <v>1569</v>
      </c>
      <c r="E1563" t="s">
        <v>1569</v>
      </c>
      <c r="G1563">
        <v>3.617708333333333E-3</v>
      </c>
      <c r="H1563" t="b">
        <v>0</v>
      </c>
      <c r="I1563" t="e">
        <f>G1564&lt;HLOOKUP(B1564,#REF!,IF('Time Sheet'!H1564,3,2),FALSE)</f>
        <v>#REF!</v>
      </c>
    </row>
    <row r="1564" spans="1:9" x14ac:dyDescent="0.25">
      <c r="A1564" t="s">
        <v>1570</v>
      </c>
      <c r="B1564" t="s">
        <v>68</v>
      </c>
      <c r="C1564" t="s">
        <v>1571</v>
      </c>
      <c r="E1564" t="s">
        <v>1571</v>
      </c>
      <c r="G1564">
        <v>2.00462962962963E-4</v>
      </c>
      <c r="H1564" t="b">
        <v>0</v>
      </c>
      <c r="I1564" t="e">
        <f>G1565&lt;HLOOKUP(B1565,#REF!,IF('Time Sheet'!H1565,3,2),FALSE)</f>
        <v>#REF!</v>
      </c>
    </row>
    <row r="1565" spans="1:9" x14ac:dyDescent="0.25">
      <c r="A1565" t="s">
        <v>1570</v>
      </c>
      <c r="B1565" t="s">
        <v>1</v>
      </c>
      <c r="C1565" t="s">
        <v>1572</v>
      </c>
      <c r="E1565" t="s">
        <v>1572</v>
      </c>
      <c r="G1565">
        <v>2.8229166666666669E-4</v>
      </c>
      <c r="H1565" t="b">
        <v>0</v>
      </c>
      <c r="I1565" t="e">
        <f>G1566&lt;HLOOKUP(B1566,#REF!,IF('Time Sheet'!H1566,3,2),FALSE)</f>
        <v>#REF!</v>
      </c>
    </row>
    <row r="1566" spans="1:9" x14ac:dyDescent="0.25">
      <c r="A1566" t="s">
        <v>1570</v>
      </c>
      <c r="B1566" t="s">
        <v>3</v>
      </c>
      <c r="C1566" t="s">
        <v>144</v>
      </c>
      <c r="E1566" t="s">
        <v>144</v>
      </c>
      <c r="G1566">
        <v>3.2326388888888888E-4</v>
      </c>
      <c r="H1566" t="b">
        <v>0</v>
      </c>
      <c r="I1566" t="e">
        <f>G1567&lt;HLOOKUP(B1567,#REF!,IF('Time Sheet'!H1567,3,2),FALSE)</f>
        <v>#REF!</v>
      </c>
    </row>
    <row r="1567" spans="1:9" x14ac:dyDescent="0.25">
      <c r="A1567" t="s">
        <v>1570</v>
      </c>
      <c r="B1567" t="s">
        <v>5</v>
      </c>
      <c r="C1567" t="s">
        <v>1573</v>
      </c>
      <c r="E1567" t="s">
        <v>1573</v>
      </c>
      <c r="G1567">
        <v>6.09375E-4</v>
      </c>
      <c r="H1567" t="b">
        <v>0</v>
      </c>
      <c r="I1567" t="e">
        <f>G1568&lt;HLOOKUP(B1568,#REF!,IF('Time Sheet'!H1568,3,2),FALSE)</f>
        <v>#REF!</v>
      </c>
    </row>
    <row r="1568" spans="1:9" x14ac:dyDescent="0.25">
      <c r="A1568" t="s">
        <v>1570</v>
      </c>
      <c r="B1568" t="s">
        <v>117</v>
      </c>
      <c r="C1568" t="s">
        <v>1574</v>
      </c>
      <c r="E1568" t="s">
        <v>1574</v>
      </c>
      <c r="G1568">
        <v>7.4930555555555547E-4</v>
      </c>
      <c r="H1568" t="b">
        <v>0</v>
      </c>
      <c r="I1568" t="e">
        <f>G1569&lt;HLOOKUP(B1569,#REF!,IF('Time Sheet'!H1569,3,2),FALSE)</f>
        <v>#REF!</v>
      </c>
    </row>
    <row r="1569" spans="1:9" x14ac:dyDescent="0.25">
      <c r="A1569" t="s">
        <v>1570</v>
      </c>
      <c r="B1569" t="s">
        <v>7</v>
      </c>
      <c r="C1569" t="s">
        <v>1575</v>
      </c>
      <c r="E1569" t="s">
        <v>1575</v>
      </c>
      <c r="G1569">
        <v>7.0162037037037035E-4</v>
      </c>
      <c r="H1569" t="b">
        <v>0</v>
      </c>
      <c r="I1569" t="e">
        <f>G1570&lt;HLOOKUP(B1570,#REF!,IF('Time Sheet'!H1570,3,2),FALSE)</f>
        <v>#REF!</v>
      </c>
    </row>
    <row r="1570" spans="1:9" x14ac:dyDescent="0.25">
      <c r="A1570" t="s">
        <v>1570</v>
      </c>
      <c r="B1570" t="s">
        <v>9</v>
      </c>
      <c r="C1570" t="s">
        <v>1576</v>
      </c>
      <c r="E1570" t="s">
        <v>1576</v>
      </c>
      <c r="G1570">
        <v>1.3327546296296299E-3</v>
      </c>
      <c r="H1570" t="b">
        <v>0</v>
      </c>
      <c r="I1570" t="e">
        <f>G1571&lt;HLOOKUP(B1571,#REF!,IF('Time Sheet'!H1571,3,2),FALSE)</f>
        <v>#REF!</v>
      </c>
    </row>
    <row r="1571" spans="1:9" x14ac:dyDescent="0.25">
      <c r="A1571" t="s">
        <v>1570</v>
      </c>
      <c r="B1571" t="s">
        <v>361</v>
      </c>
      <c r="C1571" t="s">
        <v>1577</v>
      </c>
      <c r="E1571" t="s">
        <v>1577</v>
      </c>
      <c r="G1571">
        <v>1.634375E-3</v>
      </c>
      <c r="H1571" t="b">
        <v>0</v>
      </c>
      <c r="I1571" t="e">
        <f>G1572&lt;HLOOKUP(B1572,#REF!,IF('Time Sheet'!H1572,3,2),FALSE)</f>
        <v>#REF!</v>
      </c>
    </row>
    <row r="1572" spans="1:9" x14ac:dyDescent="0.25">
      <c r="A1572" t="s">
        <v>1570</v>
      </c>
      <c r="B1572" t="s">
        <v>11</v>
      </c>
      <c r="C1572" t="s">
        <v>1578</v>
      </c>
      <c r="E1572" t="s">
        <v>1578</v>
      </c>
      <c r="G1572">
        <v>1.5620370370370369E-3</v>
      </c>
      <c r="H1572" t="b">
        <v>0</v>
      </c>
      <c r="I1572" t="e">
        <f>G1573&lt;HLOOKUP(B1573,#REF!,IF('Time Sheet'!H1573,3,2),FALSE)</f>
        <v>#REF!</v>
      </c>
    </row>
    <row r="1573" spans="1:9" x14ac:dyDescent="0.25">
      <c r="A1573" t="s">
        <v>1570</v>
      </c>
      <c r="B1573" t="s">
        <v>13</v>
      </c>
      <c r="C1573" t="s">
        <v>596</v>
      </c>
      <c r="E1573" t="s">
        <v>596</v>
      </c>
      <c r="G1573">
        <v>3.2452546296296301E-3</v>
      </c>
      <c r="H1573" t="b">
        <v>0</v>
      </c>
      <c r="I1573" t="e">
        <f>G1574&lt;HLOOKUP(B1574,#REF!,IF('Time Sheet'!H1574,3,2),FALSE)</f>
        <v>#REF!</v>
      </c>
    </row>
    <row r="1574" spans="1:9" x14ac:dyDescent="0.25">
      <c r="A1574" t="s">
        <v>1570</v>
      </c>
      <c r="B1574" t="s">
        <v>15</v>
      </c>
      <c r="C1574" t="s">
        <v>1579</v>
      </c>
      <c r="E1574" t="s">
        <v>1579</v>
      </c>
      <c r="G1574">
        <v>3.7690972222222219E-3</v>
      </c>
      <c r="H1574" t="b">
        <v>0</v>
      </c>
      <c r="I1574" t="e">
        <f>G1575&lt;HLOOKUP(B1575,#REF!,IF('Time Sheet'!H1575,3,2),FALSE)</f>
        <v>#REF!</v>
      </c>
    </row>
    <row r="1575" spans="1:9" x14ac:dyDescent="0.25">
      <c r="A1575" t="s">
        <v>1570</v>
      </c>
      <c r="B1575" t="s">
        <v>78</v>
      </c>
      <c r="C1575" t="s">
        <v>1580</v>
      </c>
      <c r="E1575" t="s">
        <v>1580</v>
      </c>
      <c r="G1575">
        <v>6.9684027777777782E-3</v>
      </c>
      <c r="H1575" t="b">
        <v>0</v>
      </c>
      <c r="I1575" t="e">
        <f>G1576&lt;HLOOKUP(B1576,#REF!,IF('Time Sheet'!H1576,3,2),FALSE)</f>
        <v>#REF!</v>
      </c>
    </row>
    <row r="1576" spans="1:9" x14ac:dyDescent="0.25">
      <c r="A1576" t="s">
        <v>1570</v>
      </c>
      <c r="B1576" t="s">
        <v>17</v>
      </c>
      <c r="C1576" t="s">
        <v>1581</v>
      </c>
      <c r="E1576" t="s">
        <v>1581</v>
      </c>
      <c r="G1576">
        <v>8.0832175925925932E-3</v>
      </c>
      <c r="H1576" t="b">
        <v>0</v>
      </c>
      <c r="I1576" t="e">
        <f>G1577&lt;HLOOKUP(B1577,#REF!,IF('Time Sheet'!H1577,3,2),FALSE)</f>
        <v>#REF!</v>
      </c>
    </row>
    <row r="1577" spans="1:9" x14ac:dyDescent="0.25">
      <c r="A1577" t="s">
        <v>1570</v>
      </c>
      <c r="B1577" t="s">
        <v>19</v>
      </c>
      <c r="C1577" t="s">
        <v>1582</v>
      </c>
      <c r="E1577" t="s">
        <v>1582</v>
      </c>
      <c r="G1577">
        <v>1.353900462962963E-2</v>
      </c>
      <c r="H1577" t="b">
        <v>0</v>
      </c>
      <c r="I1577" t="e">
        <f>G1578&lt;HLOOKUP(B1578,#REF!,IF('Time Sheet'!H1578,3,2),FALSE)</f>
        <v>#REF!</v>
      </c>
    </row>
    <row r="1578" spans="1:9" x14ac:dyDescent="0.25">
      <c r="A1578" t="s">
        <v>1570</v>
      </c>
      <c r="B1578" t="s">
        <v>84</v>
      </c>
      <c r="C1578" t="s">
        <v>1583</v>
      </c>
      <c r="E1578" t="s">
        <v>1583</v>
      </c>
      <c r="G1578">
        <v>3.0543981481481481E-4</v>
      </c>
      <c r="H1578" t="b">
        <v>0</v>
      </c>
      <c r="I1578" t="e">
        <f>G1579&lt;HLOOKUP(B1579,#REF!,IF('Time Sheet'!H1579,3,2),FALSE)</f>
        <v>#REF!</v>
      </c>
    </row>
    <row r="1579" spans="1:9" x14ac:dyDescent="0.25">
      <c r="A1579" t="s">
        <v>1570</v>
      </c>
      <c r="B1579" t="s">
        <v>21</v>
      </c>
      <c r="C1579" t="s">
        <v>1584</v>
      </c>
      <c r="E1579" t="s">
        <v>1584</v>
      </c>
      <c r="G1579">
        <v>3.1076388888888891E-4</v>
      </c>
      <c r="H1579" t="b">
        <v>0</v>
      </c>
      <c r="I1579" t="e">
        <f>G1580&lt;HLOOKUP(B1580,#REF!,IF('Time Sheet'!H1580,3,2),FALSE)</f>
        <v>#REF!</v>
      </c>
    </row>
    <row r="1580" spans="1:9" x14ac:dyDescent="0.25">
      <c r="A1580" t="s">
        <v>1570</v>
      </c>
      <c r="B1580" t="s">
        <v>23</v>
      </c>
      <c r="C1580" t="s">
        <v>1585</v>
      </c>
      <c r="E1580" t="s">
        <v>1585</v>
      </c>
      <c r="G1580">
        <v>3.5381944444444453E-4</v>
      </c>
      <c r="H1580" t="b">
        <v>0</v>
      </c>
      <c r="I1580" t="e">
        <f>G1581&lt;HLOOKUP(B1581,#REF!,IF('Time Sheet'!H1581,3,2),FALSE)</f>
        <v>#REF!</v>
      </c>
    </row>
    <row r="1581" spans="1:9" x14ac:dyDescent="0.25">
      <c r="A1581" t="s">
        <v>1570</v>
      </c>
      <c r="B1581" t="s">
        <v>25</v>
      </c>
      <c r="C1581" t="s">
        <v>1586</v>
      </c>
      <c r="E1581" t="s">
        <v>1586</v>
      </c>
      <c r="G1581">
        <v>6.4560185185185185E-4</v>
      </c>
      <c r="H1581" t="b">
        <v>0</v>
      </c>
      <c r="I1581" t="e">
        <f>G1582&lt;HLOOKUP(B1582,#REF!,IF('Time Sheet'!H1582,3,2),FALSE)</f>
        <v>#REF!</v>
      </c>
    </row>
    <row r="1582" spans="1:9" x14ac:dyDescent="0.25">
      <c r="A1582" t="s">
        <v>1570</v>
      </c>
      <c r="B1582" t="s">
        <v>209</v>
      </c>
      <c r="C1582" t="s">
        <v>1587</v>
      </c>
      <c r="E1582" t="s">
        <v>1587</v>
      </c>
      <c r="G1582">
        <v>8.0289351851851854E-4</v>
      </c>
      <c r="H1582" t="b">
        <v>0</v>
      </c>
      <c r="I1582" t="e">
        <f>G1583&lt;HLOOKUP(B1583,#REF!,IF('Time Sheet'!H1583,3,2),FALSE)</f>
        <v>#REF!</v>
      </c>
    </row>
    <row r="1583" spans="1:9" x14ac:dyDescent="0.25">
      <c r="A1583" t="s">
        <v>1570</v>
      </c>
      <c r="B1583" t="s">
        <v>27</v>
      </c>
      <c r="C1583" t="s">
        <v>1588</v>
      </c>
      <c r="E1583" t="s">
        <v>1588</v>
      </c>
      <c r="G1583">
        <v>7.6388888888888893E-4</v>
      </c>
      <c r="H1583" t="b">
        <v>0</v>
      </c>
      <c r="I1583" t="e">
        <f>G1584&lt;HLOOKUP(B1584,#REF!,IF('Time Sheet'!H1584,3,2),FALSE)</f>
        <v>#REF!</v>
      </c>
    </row>
    <row r="1584" spans="1:9" x14ac:dyDescent="0.25">
      <c r="A1584" t="s">
        <v>1570</v>
      </c>
      <c r="B1584" t="s">
        <v>29</v>
      </c>
      <c r="C1584" t="s">
        <v>1589</v>
      </c>
      <c r="E1584" t="s">
        <v>1589</v>
      </c>
      <c r="G1584">
        <v>1.399305555555556E-3</v>
      </c>
      <c r="H1584" t="b">
        <v>0</v>
      </c>
      <c r="I1584" t="e">
        <f>G1585&lt;HLOOKUP(B1585,#REF!,IF('Time Sheet'!H1585,3,2),FALSE)</f>
        <v>#REF!</v>
      </c>
    </row>
    <row r="1585" spans="1:9" x14ac:dyDescent="0.25">
      <c r="A1585" t="s">
        <v>1570</v>
      </c>
      <c r="B1585" t="s">
        <v>31</v>
      </c>
      <c r="C1585" t="s">
        <v>1590</v>
      </c>
      <c r="E1585" t="s">
        <v>1590</v>
      </c>
      <c r="G1585">
        <v>1.6166666666666671E-3</v>
      </c>
      <c r="H1585" t="b">
        <v>0</v>
      </c>
      <c r="I1585" t="e">
        <f>G1586&lt;HLOOKUP(B1586,#REF!,IF('Time Sheet'!H1586,3,2),FALSE)</f>
        <v>#REF!</v>
      </c>
    </row>
    <row r="1586" spans="1:9" x14ac:dyDescent="0.25">
      <c r="A1586" t="s">
        <v>1570</v>
      </c>
      <c r="B1586" t="s">
        <v>92</v>
      </c>
      <c r="C1586" t="s">
        <v>1591</v>
      </c>
      <c r="E1586" t="s">
        <v>1591</v>
      </c>
      <c r="G1586">
        <v>3.2395833333333332E-4</v>
      </c>
      <c r="H1586" t="b">
        <v>0</v>
      </c>
      <c r="I1586" t="e">
        <f>G1587&lt;HLOOKUP(B1587,#REF!,IF('Time Sheet'!H1587,3,2),FALSE)</f>
        <v>#REF!</v>
      </c>
    </row>
    <row r="1587" spans="1:9" x14ac:dyDescent="0.25">
      <c r="A1587" t="s">
        <v>1570</v>
      </c>
      <c r="B1587" t="s">
        <v>33</v>
      </c>
      <c r="C1587" t="s">
        <v>1592</v>
      </c>
      <c r="E1587" t="s">
        <v>1592</v>
      </c>
      <c r="G1587">
        <v>3.6979166666666671E-4</v>
      </c>
      <c r="H1587" t="b">
        <v>0</v>
      </c>
      <c r="I1587" t="e">
        <f>G1588&lt;HLOOKUP(B1588,#REF!,IF('Time Sheet'!H1588,3,2),FALSE)</f>
        <v>#REF!</v>
      </c>
    </row>
    <row r="1588" spans="1:9" x14ac:dyDescent="0.25">
      <c r="A1588" t="s">
        <v>1570</v>
      </c>
      <c r="B1588" t="s">
        <v>35</v>
      </c>
      <c r="C1588" t="s">
        <v>1593</v>
      </c>
      <c r="E1588" t="s">
        <v>1593</v>
      </c>
      <c r="G1588">
        <v>4.4039351851851851E-4</v>
      </c>
      <c r="H1588" t="b">
        <v>0</v>
      </c>
      <c r="I1588" t="e">
        <f>G1589&lt;HLOOKUP(B1589,#REF!,IF('Time Sheet'!H1589,3,2),FALSE)</f>
        <v>#REF!</v>
      </c>
    </row>
    <row r="1589" spans="1:9" x14ac:dyDescent="0.25">
      <c r="A1589" t="s">
        <v>1570</v>
      </c>
      <c r="B1589" t="s">
        <v>37</v>
      </c>
      <c r="C1589" t="s">
        <v>1594</v>
      </c>
      <c r="E1589" t="s">
        <v>1594</v>
      </c>
      <c r="G1589">
        <v>7.9826388888888883E-4</v>
      </c>
      <c r="H1589" t="b">
        <v>0</v>
      </c>
      <c r="I1589" t="e">
        <f>G1590&lt;HLOOKUP(B1590,#REF!,IF('Time Sheet'!H1590,3,2),FALSE)</f>
        <v>#REF!</v>
      </c>
    </row>
    <row r="1590" spans="1:9" x14ac:dyDescent="0.25">
      <c r="A1590" t="s">
        <v>1570</v>
      </c>
      <c r="B1590" t="s">
        <v>137</v>
      </c>
      <c r="C1590" t="s">
        <v>1595</v>
      </c>
      <c r="E1590" t="s">
        <v>1595</v>
      </c>
      <c r="G1590">
        <v>9.7581018518518524E-4</v>
      </c>
      <c r="H1590" t="b">
        <v>0</v>
      </c>
      <c r="I1590" t="e">
        <f>G1591&lt;HLOOKUP(B1591,#REF!,IF('Time Sheet'!H1591,3,2),FALSE)</f>
        <v>#REF!</v>
      </c>
    </row>
    <row r="1591" spans="1:9" x14ac:dyDescent="0.25">
      <c r="A1591" t="s">
        <v>1570</v>
      </c>
      <c r="B1591" t="s">
        <v>39</v>
      </c>
      <c r="C1591" t="s">
        <v>1596</v>
      </c>
      <c r="E1591" t="s">
        <v>1596</v>
      </c>
      <c r="G1591">
        <v>9.3969907407407403E-4</v>
      </c>
      <c r="H1591" t="b">
        <v>0</v>
      </c>
      <c r="I1591" t="e">
        <f>G1592&lt;HLOOKUP(B1592,#REF!,IF('Time Sheet'!H1592,3,2),FALSE)</f>
        <v>#REF!</v>
      </c>
    </row>
    <row r="1592" spans="1:9" x14ac:dyDescent="0.25">
      <c r="A1592" t="s">
        <v>1570</v>
      </c>
      <c r="B1592" t="s">
        <v>41</v>
      </c>
      <c r="C1592" t="s">
        <v>1597</v>
      </c>
      <c r="E1592" t="s">
        <v>1597</v>
      </c>
      <c r="G1592">
        <v>1.8304398148148149E-3</v>
      </c>
      <c r="H1592" t="b">
        <v>0</v>
      </c>
      <c r="I1592" t="e">
        <f>G1593&lt;HLOOKUP(B1593,#REF!,IF('Time Sheet'!H1593,3,2),FALSE)</f>
        <v>#REF!</v>
      </c>
    </row>
    <row r="1593" spans="1:9" x14ac:dyDescent="0.25">
      <c r="A1593" t="s">
        <v>1570</v>
      </c>
      <c r="B1593" t="s">
        <v>43</v>
      </c>
      <c r="C1593" t="s">
        <v>1598</v>
      </c>
      <c r="E1593" t="s">
        <v>1598</v>
      </c>
      <c r="G1593">
        <v>2.039699074074074E-3</v>
      </c>
      <c r="H1593" t="b">
        <v>0</v>
      </c>
      <c r="I1593" t="e">
        <f>G1594&lt;HLOOKUP(B1594,#REF!,IF('Time Sheet'!H1594,3,2),FALSE)</f>
        <v>#REF!</v>
      </c>
    </row>
    <row r="1594" spans="1:9" x14ac:dyDescent="0.25">
      <c r="A1594" t="s">
        <v>1570</v>
      </c>
      <c r="B1594" t="s">
        <v>100</v>
      </c>
      <c r="C1594" t="s">
        <v>1599</v>
      </c>
      <c r="E1594" t="s">
        <v>1599</v>
      </c>
      <c r="G1594">
        <v>2.386574074074074E-4</v>
      </c>
      <c r="H1594" t="b">
        <v>0</v>
      </c>
      <c r="I1594" t="e">
        <f>G1595&lt;HLOOKUP(B1595,#REF!,IF('Time Sheet'!H1595,3,2),FALSE)</f>
        <v>#REF!</v>
      </c>
    </row>
    <row r="1595" spans="1:9" x14ac:dyDescent="0.25">
      <c r="A1595" t="s">
        <v>1570</v>
      </c>
      <c r="B1595" t="s">
        <v>45</v>
      </c>
      <c r="C1595" t="s">
        <v>970</v>
      </c>
      <c r="E1595" t="s">
        <v>970</v>
      </c>
      <c r="G1595">
        <v>3.1504629629629629E-4</v>
      </c>
      <c r="H1595" t="b">
        <v>0</v>
      </c>
      <c r="I1595" t="e">
        <f>G1596&lt;HLOOKUP(B1596,#REF!,IF('Time Sheet'!H1596,3,2),FALSE)</f>
        <v>#REF!</v>
      </c>
    </row>
    <row r="1596" spans="1:9" x14ac:dyDescent="0.25">
      <c r="A1596" t="s">
        <v>1570</v>
      </c>
      <c r="B1596" t="s">
        <v>47</v>
      </c>
      <c r="C1596" t="s">
        <v>1600</v>
      </c>
      <c r="E1596" t="s">
        <v>1600</v>
      </c>
      <c r="G1596">
        <v>3.482638888888889E-4</v>
      </c>
      <c r="H1596" t="b">
        <v>0</v>
      </c>
      <c r="I1596" t="e">
        <f>G1597&lt;HLOOKUP(B1597,#REF!,IF('Time Sheet'!H1597,3,2),FALSE)</f>
        <v>#REF!</v>
      </c>
    </row>
    <row r="1597" spans="1:9" x14ac:dyDescent="0.25">
      <c r="A1597" t="s">
        <v>1570</v>
      </c>
      <c r="B1597" t="s">
        <v>49</v>
      </c>
      <c r="C1597" t="s">
        <v>1601</v>
      </c>
      <c r="E1597" t="s">
        <v>1601</v>
      </c>
      <c r="G1597">
        <v>6.7754629629629632E-4</v>
      </c>
      <c r="H1597" t="b">
        <v>0</v>
      </c>
      <c r="I1597" t="e">
        <f>G1598&lt;HLOOKUP(B1598,#REF!,IF('Time Sheet'!H1598,3,2),FALSE)</f>
        <v>#REF!</v>
      </c>
    </row>
    <row r="1598" spans="1:9" x14ac:dyDescent="0.25">
      <c r="A1598" t="s">
        <v>1570</v>
      </c>
      <c r="B1598" t="s">
        <v>391</v>
      </c>
      <c r="C1598" t="s">
        <v>1602</v>
      </c>
      <c r="E1598" t="s">
        <v>1602</v>
      </c>
      <c r="G1598">
        <v>8.0428240740740731E-4</v>
      </c>
      <c r="H1598" t="b">
        <v>0</v>
      </c>
      <c r="I1598" t="e">
        <f>G1599&lt;HLOOKUP(B1599,#REF!,IF('Time Sheet'!H1599,3,2),FALSE)</f>
        <v>#REF!</v>
      </c>
    </row>
    <row r="1599" spans="1:9" x14ac:dyDescent="0.25">
      <c r="A1599" t="s">
        <v>1570</v>
      </c>
      <c r="B1599" t="s">
        <v>51</v>
      </c>
      <c r="C1599" t="s">
        <v>1603</v>
      </c>
      <c r="E1599" t="s">
        <v>1603</v>
      </c>
      <c r="G1599">
        <v>7.6296296296296301E-4</v>
      </c>
      <c r="H1599" t="b">
        <v>0</v>
      </c>
      <c r="I1599" t="e">
        <f>G1600&lt;HLOOKUP(B1600,#REF!,IF('Time Sheet'!H1600,3,2),FALSE)</f>
        <v>#REF!</v>
      </c>
    </row>
    <row r="1600" spans="1:9" x14ac:dyDescent="0.25">
      <c r="A1600" t="s">
        <v>1570</v>
      </c>
      <c r="B1600" t="s">
        <v>53</v>
      </c>
      <c r="C1600" t="s">
        <v>1604</v>
      </c>
      <c r="E1600" t="s">
        <v>1604</v>
      </c>
      <c r="G1600">
        <v>1.630439814814815E-3</v>
      </c>
      <c r="H1600" t="b">
        <v>0</v>
      </c>
      <c r="I1600" t="e">
        <f>G1601&lt;HLOOKUP(B1601,#REF!,IF('Time Sheet'!H1601,3,2),FALSE)</f>
        <v>#REF!</v>
      </c>
    </row>
    <row r="1601" spans="1:9" x14ac:dyDescent="0.25">
      <c r="A1601" t="s">
        <v>1570</v>
      </c>
      <c r="B1601" t="s">
        <v>55</v>
      </c>
      <c r="C1601" t="s">
        <v>1605</v>
      </c>
      <c r="E1601" t="s">
        <v>1605</v>
      </c>
      <c r="G1601">
        <v>1.710069444444444E-3</v>
      </c>
      <c r="H1601" t="b">
        <v>0</v>
      </c>
      <c r="I1601" t="e">
        <f>G1602&lt;HLOOKUP(B1602,#REF!,IF('Time Sheet'!H1602,3,2),FALSE)</f>
        <v>#REF!</v>
      </c>
    </row>
    <row r="1602" spans="1:9" x14ac:dyDescent="0.25">
      <c r="A1602" t="s">
        <v>1570</v>
      </c>
      <c r="B1602" t="s">
        <v>57</v>
      </c>
      <c r="C1602" t="s">
        <v>1606</v>
      </c>
      <c r="E1602" t="s">
        <v>1606</v>
      </c>
      <c r="G1602">
        <v>6.9872685185185185E-4</v>
      </c>
      <c r="H1602" t="b">
        <v>0</v>
      </c>
      <c r="I1602" t="e">
        <f>G1603&lt;HLOOKUP(B1603,#REF!,IF('Time Sheet'!H1603,3,2),FALSE)</f>
        <v>#REF!</v>
      </c>
    </row>
    <row r="1603" spans="1:9" x14ac:dyDescent="0.25">
      <c r="A1603" t="s">
        <v>1570</v>
      </c>
      <c r="B1603" t="s">
        <v>59</v>
      </c>
      <c r="C1603" t="s">
        <v>1607</v>
      </c>
      <c r="E1603" t="s">
        <v>1607</v>
      </c>
      <c r="G1603">
        <v>1.486689814814815E-3</v>
      </c>
      <c r="H1603" t="b">
        <v>0</v>
      </c>
      <c r="I1603" t="e">
        <f>G1604&lt;HLOOKUP(B1604,#REF!,IF('Time Sheet'!H1604,3,2),FALSE)</f>
        <v>#REF!</v>
      </c>
    </row>
    <row r="1604" spans="1:9" x14ac:dyDescent="0.25">
      <c r="A1604" t="s">
        <v>1570</v>
      </c>
      <c r="B1604" t="s">
        <v>230</v>
      </c>
      <c r="C1604" t="s">
        <v>1608</v>
      </c>
      <c r="E1604" t="s">
        <v>1608</v>
      </c>
      <c r="G1604">
        <v>1.841087962962963E-3</v>
      </c>
      <c r="H1604" t="b">
        <v>0</v>
      </c>
      <c r="I1604" t="e">
        <f>G1605&lt;HLOOKUP(B1605,#REF!,IF('Time Sheet'!H1605,3,2),FALSE)</f>
        <v>#REF!</v>
      </c>
    </row>
    <row r="1605" spans="1:9" x14ac:dyDescent="0.25">
      <c r="A1605" t="s">
        <v>1570</v>
      </c>
      <c r="B1605" t="s">
        <v>61</v>
      </c>
      <c r="C1605" t="s">
        <v>1609</v>
      </c>
      <c r="E1605" t="s">
        <v>1609</v>
      </c>
      <c r="G1605">
        <v>1.719328703703704E-3</v>
      </c>
      <c r="H1605" t="b">
        <v>0</v>
      </c>
      <c r="I1605" t="e">
        <f>G1606&lt;HLOOKUP(B1606,#REF!,IF('Time Sheet'!H1606,3,2),FALSE)</f>
        <v>#REF!</v>
      </c>
    </row>
    <row r="1606" spans="1:9" x14ac:dyDescent="0.25">
      <c r="A1606" t="s">
        <v>1570</v>
      </c>
      <c r="B1606" t="s">
        <v>63</v>
      </c>
      <c r="C1606" t="s">
        <v>1610</v>
      </c>
      <c r="E1606" t="s">
        <v>1610</v>
      </c>
      <c r="G1606">
        <v>3.1284722222222222E-3</v>
      </c>
      <c r="H1606" t="b">
        <v>0</v>
      </c>
      <c r="I1606" t="e">
        <f>G1607&lt;HLOOKUP(B1607,#REF!,IF('Time Sheet'!H1607,3,2),FALSE)</f>
        <v>#REF!</v>
      </c>
    </row>
    <row r="1607" spans="1:9" x14ac:dyDescent="0.25">
      <c r="A1607" t="s">
        <v>1570</v>
      </c>
      <c r="B1607" t="s">
        <v>65</v>
      </c>
      <c r="C1607" t="s">
        <v>1611</v>
      </c>
      <c r="E1607" t="s">
        <v>1611</v>
      </c>
      <c r="G1607">
        <v>3.6204861111111112E-3</v>
      </c>
      <c r="H1607" t="b">
        <v>0</v>
      </c>
      <c r="I1607" t="e">
        <f>G1608&lt;HLOOKUP(B1608,#REF!,IF('Time Sheet'!H1608,3,2),FALSE)</f>
        <v>#REF!</v>
      </c>
    </row>
    <row r="1608" spans="1:9" x14ac:dyDescent="0.25">
      <c r="A1608" t="s">
        <v>1612</v>
      </c>
      <c r="B1608" t="s">
        <v>1</v>
      </c>
      <c r="C1608" t="s">
        <v>1613</v>
      </c>
      <c r="E1608" t="s">
        <v>1613</v>
      </c>
      <c r="G1608">
        <v>2.8391203703703711E-4</v>
      </c>
      <c r="H1608" t="b">
        <v>0</v>
      </c>
      <c r="I1608" t="e">
        <f>G1609&lt;HLOOKUP(B1609,#REF!,IF('Time Sheet'!H1609,3,2),FALSE)</f>
        <v>#REF!</v>
      </c>
    </row>
    <row r="1609" spans="1:9" x14ac:dyDescent="0.25">
      <c r="A1609" t="s">
        <v>1612</v>
      </c>
      <c r="B1609" t="s">
        <v>559</v>
      </c>
      <c r="C1609" t="s">
        <v>1614</v>
      </c>
      <c r="E1609" t="s">
        <v>1614</v>
      </c>
      <c r="G1609">
        <v>3.458333333333333E-4</v>
      </c>
      <c r="H1609" t="b">
        <v>0</v>
      </c>
      <c r="I1609" t="e">
        <f>G1610&lt;HLOOKUP(B1610,#REF!,IF('Time Sheet'!H1610,3,2),FALSE)</f>
        <v>#REF!</v>
      </c>
    </row>
    <row r="1610" spans="1:9" x14ac:dyDescent="0.25">
      <c r="A1610" t="s">
        <v>1612</v>
      </c>
      <c r="B1610" t="s">
        <v>3</v>
      </c>
      <c r="C1610" t="s">
        <v>1615</v>
      </c>
      <c r="E1610" t="s">
        <v>1615</v>
      </c>
      <c r="G1610">
        <v>3.2106481481481482E-4</v>
      </c>
      <c r="H1610" t="b">
        <v>0</v>
      </c>
      <c r="I1610" t="e">
        <f>G1611&lt;HLOOKUP(B1611,#REF!,IF('Time Sheet'!H1611,3,2),FALSE)</f>
        <v>#REF!</v>
      </c>
    </row>
    <row r="1611" spans="1:9" x14ac:dyDescent="0.25">
      <c r="A1611" t="s">
        <v>1612</v>
      </c>
      <c r="B1611" t="s">
        <v>5</v>
      </c>
      <c r="C1611" t="s">
        <v>1616</v>
      </c>
      <c r="E1611" t="s">
        <v>1616</v>
      </c>
      <c r="G1611">
        <v>5.9895833333333329E-4</v>
      </c>
      <c r="H1611" t="b">
        <v>0</v>
      </c>
      <c r="I1611" t="e">
        <f>G1612&lt;HLOOKUP(B1612,#REF!,IF('Time Sheet'!H1612,3,2),FALSE)</f>
        <v>#REF!</v>
      </c>
    </row>
    <row r="1612" spans="1:9" x14ac:dyDescent="0.25">
      <c r="A1612" t="s">
        <v>1612</v>
      </c>
      <c r="B1612" t="s">
        <v>7</v>
      </c>
      <c r="C1612" t="s">
        <v>1617</v>
      </c>
      <c r="E1612" t="s">
        <v>1617</v>
      </c>
      <c r="G1612">
        <v>6.8090277777777778E-4</v>
      </c>
      <c r="H1612" t="b">
        <v>0</v>
      </c>
      <c r="I1612" t="e">
        <f>G1613&lt;HLOOKUP(B1613,#REF!,IF('Time Sheet'!H1613,3,2),FALSE)</f>
        <v>#REF!</v>
      </c>
    </row>
    <row r="1613" spans="1:9" x14ac:dyDescent="0.25">
      <c r="A1613" t="s">
        <v>1612</v>
      </c>
      <c r="B1613" t="s">
        <v>9</v>
      </c>
      <c r="C1613" t="s">
        <v>1618</v>
      </c>
      <c r="E1613" t="s">
        <v>1618</v>
      </c>
      <c r="G1613">
        <v>1.2987268518518519E-3</v>
      </c>
      <c r="H1613" t="b">
        <v>0</v>
      </c>
      <c r="I1613" t="e">
        <f>G1614&lt;HLOOKUP(B1614,#REF!,IF('Time Sheet'!H1614,3,2),FALSE)</f>
        <v>#REF!</v>
      </c>
    </row>
    <row r="1614" spans="1:9" x14ac:dyDescent="0.25">
      <c r="A1614" t="s">
        <v>1612</v>
      </c>
      <c r="B1614" t="s">
        <v>11</v>
      </c>
      <c r="C1614" t="s">
        <v>1535</v>
      </c>
      <c r="E1614" t="s">
        <v>1535</v>
      </c>
      <c r="G1614">
        <v>1.5135416666666669E-3</v>
      </c>
      <c r="H1614" t="b">
        <v>0</v>
      </c>
      <c r="I1614" t="e">
        <f>G1615&lt;HLOOKUP(B1615,#REF!,IF('Time Sheet'!H1615,3,2),FALSE)</f>
        <v>#REF!</v>
      </c>
    </row>
    <row r="1615" spans="1:9" x14ac:dyDescent="0.25">
      <c r="A1615" t="s">
        <v>1612</v>
      </c>
      <c r="B1615" t="s">
        <v>13</v>
      </c>
      <c r="C1615" t="s">
        <v>1619</v>
      </c>
      <c r="E1615" t="s">
        <v>1619</v>
      </c>
      <c r="G1615">
        <v>3.2557870370370371E-3</v>
      </c>
      <c r="H1615" t="b">
        <v>0</v>
      </c>
      <c r="I1615" t="e">
        <f>G1616&lt;HLOOKUP(B1616,#REF!,IF('Time Sheet'!H1616,3,2),FALSE)</f>
        <v>#REF!</v>
      </c>
    </row>
    <row r="1616" spans="1:9" x14ac:dyDescent="0.25">
      <c r="A1616" t="s">
        <v>1612</v>
      </c>
      <c r="B1616" t="s">
        <v>15</v>
      </c>
      <c r="C1616" t="s">
        <v>1620</v>
      </c>
      <c r="E1616" t="s">
        <v>1620</v>
      </c>
      <c r="G1616">
        <v>3.557986111111112E-3</v>
      </c>
      <c r="H1616" t="b">
        <v>0</v>
      </c>
      <c r="I1616" t="e">
        <f>G1617&lt;HLOOKUP(B1617,#REF!,IF('Time Sheet'!H1617,3,2),FALSE)</f>
        <v>#REF!</v>
      </c>
    </row>
    <row r="1617" spans="1:9" x14ac:dyDescent="0.25">
      <c r="A1617" t="s">
        <v>1612</v>
      </c>
      <c r="B1617" t="s">
        <v>78</v>
      </c>
      <c r="C1617" t="s">
        <v>1621</v>
      </c>
      <c r="E1617" t="s">
        <v>1621</v>
      </c>
      <c r="G1617">
        <v>7.1290509259259267E-3</v>
      </c>
      <c r="H1617" t="b">
        <v>0</v>
      </c>
      <c r="I1617" t="e">
        <f>G1618&lt;HLOOKUP(B1618,#REF!,IF('Time Sheet'!H1618,3,2),FALSE)</f>
        <v>#REF!</v>
      </c>
    </row>
    <row r="1618" spans="1:9" x14ac:dyDescent="0.25">
      <c r="A1618" t="s">
        <v>1612</v>
      </c>
      <c r="B1618" t="s">
        <v>17</v>
      </c>
      <c r="C1618" t="s">
        <v>1622</v>
      </c>
      <c r="E1618" t="s">
        <v>1622</v>
      </c>
      <c r="G1618">
        <v>7.4606481481481494E-3</v>
      </c>
      <c r="H1618" t="b">
        <v>0</v>
      </c>
      <c r="I1618" t="e">
        <f>G1619&lt;HLOOKUP(B1619,#REF!,IF('Time Sheet'!H1619,3,2),FALSE)</f>
        <v>#REF!</v>
      </c>
    </row>
    <row r="1619" spans="1:9" x14ac:dyDescent="0.25">
      <c r="A1619" t="s">
        <v>1612</v>
      </c>
      <c r="B1619" t="s">
        <v>19</v>
      </c>
      <c r="C1619" t="s">
        <v>1623</v>
      </c>
      <c r="E1619" t="s">
        <v>1623</v>
      </c>
      <c r="G1619">
        <v>1.4068865740740739E-2</v>
      </c>
      <c r="H1619" t="b">
        <v>0</v>
      </c>
      <c r="I1619" t="e">
        <f>G1620&lt;HLOOKUP(B1620,#REF!,IF('Time Sheet'!H1620,3,2),FALSE)</f>
        <v>#REF!</v>
      </c>
    </row>
    <row r="1620" spans="1:9" x14ac:dyDescent="0.25">
      <c r="A1620" t="s">
        <v>1612</v>
      </c>
      <c r="B1620" t="s">
        <v>21</v>
      </c>
      <c r="C1620" t="s">
        <v>1428</v>
      </c>
      <c r="E1620" t="s">
        <v>1428</v>
      </c>
      <c r="G1620">
        <v>3.3495370370370368E-4</v>
      </c>
      <c r="H1620" t="b">
        <v>0</v>
      </c>
      <c r="I1620" t="e">
        <f>G1621&lt;HLOOKUP(B1621,#REF!,IF('Time Sheet'!H1621,3,2),FALSE)</f>
        <v>#REF!</v>
      </c>
    </row>
    <row r="1621" spans="1:9" x14ac:dyDescent="0.25">
      <c r="A1621" t="s">
        <v>1612</v>
      </c>
      <c r="B1621" t="s">
        <v>574</v>
      </c>
      <c r="C1621" t="s">
        <v>1624</v>
      </c>
      <c r="E1621" t="s">
        <v>1624</v>
      </c>
      <c r="G1621">
        <v>4.21875E-4</v>
      </c>
      <c r="H1621" t="b">
        <v>0</v>
      </c>
      <c r="I1621" t="e">
        <f>G1622&lt;HLOOKUP(B1622,#REF!,IF('Time Sheet'!H1622,3,2),FALSE)</f>
        <v>#REF!</v>
      </c>
    </row>
    <row r="1622" spans="1:9" x14ac:dyDescent="0.25">
      <c r="A1622" t="s">
        <v>1612</v>
      </c>
      <c r="B1622" t="s">
        <v>23</v>
      </c>
      <c r="C1622" t="s">
        <v>1625</v>
      </c>
      <c r="E1622" t="s">
        <v>1625</v>
      </c>
      <c r="G1622">
        <v>3.7789351851851851E-4</v>
      </c>
      <c r="H1622" t="b">
        <v>0</v>
      </c>
      <c r="I1622" t="e">
        <f>G1623&lt;HLOOKUP(B1623,#REF!,IF('Time Sheet'!H1623,3,2),FALSE)</f>
        <v>#REF!</v>
      </c>
    </row>
    <row r="1623" spans="1:9" x14ac:dyDescent="0.25">
      <c r="A1623" t="s">
        <v>1612</v>
      </c>
      <c r="B1623" t="s">
        <v>25</v>
      </c>
      <c r="C1623" t="s">
        <v>1626</v>
      </c>
      <c r="E1623" t="s">
        <v>1626</v>
      </c>
      <c r="G1623">
        <v>6.9074074074074079E-4</v>
      </c>
      <c r="H1623" t="b">
        <v>0</v>
      </c>
      <c r="I1623" t="e">
        <f>G1624&lt;HLOOKUP(B1624,#REF!,IF('Time Sheet'!H1624,3,2),FALSE)</f>
        <v>#REF!</v>
      </c>
    </row>
    <row r="1624" spans="1:9" x14ac:dyDescent="0.25">
      <c r="A1624" t="s">
        <v>1612</v>
      </c>
      <c r="B1624" t="s">
        <v>209</v>
      </c>
      <c r="C1624" t="s">
        <v>1627</v>
      </c>
      <c r="E1624" t="s">
        <v>1627</v>
      </c>
      <c r="G1624">
        <v>8.559027777777778E-4</v>
      </c>
      <c r="H1624" t="b">
        <v>0</v>
      </c>
      <c r="I1624" t="e">
        <f>G1625&lt;HLOOKUP(B1625,#REF!,IF('Time Sheet'!H1625,3,2),FALSE)</f>
        <v>#REF!</v>
      </c>
    </row>
    <row r="1625" spans="1:9" x14ac:dyDescent="0.25">
      <c r="A1625" t="s">
        <v>1612</v>
      </c>
      <c r="B1625" t="s">
        <v>27</v>
      </c>
      <c r="C1625" t="s">
        <v>1628</v>
      </c>
      <c r="E1625" t="s">
        <v>1628</v>
      </c>
      <c r="G1625">
        <v>7.765046296296297E-4</v>
      </c>
      <c r="H1625" t="b">
        <v>0</v>
      </c>
      <c r="I1625" t="e">
        <f>G1626&lt;HLOOKUP(B1626,#REF!,IF('Time Sheet'!H1626,3,2),FALSE)</f>
        <v>#REF!</v>
      </c>
    </row>
    <row r="1626" spans="1:9" x14ac:dyDescent="0.25">
      <c r="A1626" t="s">
        <v>1612</v>
      </c>
      <c r="B1626" t="s">
        <v>29</v>
      </c>
      <c r="C1626" t="s">
        <v>1629</v>
      </c>
      <c r="E1626" t="s">
        <v>1629</v>
      </c>
      <c r="G1626">
        <v>1.53287037037037E-3</v>
      </c>
      <c r="H1626" t="b">
        <v>0</v>
      </c>
      <c r="I1626" t="e">
        <f>G1627&lt;HLOOKUP(B1627,#REF!,IF('Time Sheet'!H1627,3,2),FALSE)</f>
        <v>#REF!</v>
      </c>
    </row>
    <row r="1627" spans="1:9" x14ac:dyDescent="0.25">
      <c r="A1627" t="s">
        <v>1612</v>
      </c>
      <c r="B1627" t="s">
        <v>31</v>
      </c>
      <c r="C1627" t="s">
        <v>1630</v>
      </c>
      <c r="E1627" t="s">
        <v>1630</v>
      </c>
      <c r="G1627">
        <v>1.6866898148148149E-3</v>
      </c>
      <c r="H1627" t="b">
        <v>0</v>
      </c>
      <c r="I1627" t="e">
        <f>G1628&lt;HLOOKUP(B1628,#REF!,IF('Time Sheet'!H1628,3,2),FALSE)</f>
        <v>#REF!</v>
      </c>
    </row>
    <row r="1628" spans="1:9" x14ac:dyDescent="0.25">
      <c r="A1628" t="s">
        <v>1612</v>
      </c>
      <c r="B1628" t="s">
        <v>33</v>
      </c>
      <c r="C1628" t="s">
        <v>1631</v>
      </c>
      <c r="E1628" t="s">
        <v>1631</v>
      </c>
      <c r="G1628">
        <v>4.2777777777777779E-4</v>
      </c>
      <c r="H1628" t="b">
        <v>0</v>
      </c>
      <c r="I1628" t="e">
        <f>G1629&lt;HLOOKUP(B1629,#REF!,IF('Time Sheet'!H1629,3,2),FALSE)</f>
        <v>#REF!</v>
      </c>
    </row>
    <row r="1629" spans="1:9" x14ac:dyDescent="0.25">
      <c r="A1629" t="s">
        <v>1612</v>
      </c>
      <c r="B1629" t="s">
        <v>35</v>
      </c>
      <c r="C1629" t="s">
        <v>1632</v>
      </c>
      <c r="E1629" t="s">
        <v>1632</v>
      </c>
      <c r="G1629">
        <v>4.9791666666666669E-4</v>
      </c>
      <c r="H1629" t="b">
        <v>0</v>
      </c>
      <c r="I1629" t="e">
        <f>G1630&lt;HLOOKUP(B1630,#REF!,IF('Time Sheet'!H1630,3,2),FALSE)</f>
        <v>#REF!</v>
      </c>
    </row>
    <row r="1630" spans="1:9" x14ac:dyDescent="0.25">
      <c r="A1630" t="s">
        <v>1612</v>
      </c>
      <c r="B1630" t="s">
        <v>37</v>
      </c>
      <c r="C1630" t="s">
        <v>1633</v>
      </c>
      <c r="E1630" t="s">
        <v>1633</v>
      </c>
      <c r="G1630">
        <v>8.9317129629629631E-4</v>
      </c>
      <c r="H1630" t="b">
        <v>0</v>
      </c>
      <c r="I1630" t="e">
        <f>G1631&lt;HLOOKUP(B1631,#REF!,IF('Time Sheet'!H1631,3,2),FALSE)</f>
        <v>#REF!</v>
      </c>
    </row>
    <row r="1631" spans="1:9" x14ac:dyDescent="0.25">
      <c r="A1631" t="s">
        <v>1612</v>
      </c>
      <c r="B1631" t="s">
        <v>39</v>
      </c>
      <c r="C1631" t="s">
        <v>762</v>
      </c>
      <c r="E1631" t="s">
        <v>762</v>
      </c>
      <c r="G1631">
        <v>1.041550925925926E-3</v>
      </c>
      <c r="H1631" t="b">
        <v>0</v>
      </c>
      <c r="I1631" t="e">
        <f>G1632&lt;HLOOKUP(B1632,#REF!,IF('Time Sheet'!H1632,3,2),FALSE)</f>
        <v>#REF!</v>
      </c>
    </row>
    <row r="1632" spans="1:9" x14ac:dyDescent="0.25">
      <c r="A1632" t="s">
        <v>1612</v>
      </c>
      <c r="B1632" t="s">
        <v>41</v>
      </c>
      <c r="C1632" t="s">
        <v>1634</v>
      </c>
      <c r="E1632" t="s">
        <v>1634</v>
      </c>
      <c r="G1632">
        <v>1.9753472222222221E-3</v>
      </c>
      <c r="H1632" t="b">
        <v>0</v>
      </c>
      <c r="I1632" t="e">
        <f>G1633&lt;HLOOKUP(B1633,#REF!,IF('Time Sheet'!H1633,3,2),FALSE)</f>
        <v>#REF!</v>
      </c>
    </row>
    <row r="1633" spans="1:9" x14ac:dyDescent="0.25">
      <c r="A1633" t="s">
        <v>1612</v>
      </c>
      <c r="B1633" t="s">
        <v>43</v>
      </c>
      <c r="C1633" t="s">
        <v>1635</v>
      </c>
      <c r="E1633" t="s">
        <v>1635</v>
      </c>
      <c r="G1633">
        <v>2.2549768518518522E-3</v>
      </c>
      <c r="H1633" t="b">
        <v>0</v>
      </c>
      <c r="I1633" t="e">
        <f>G1634&lt;HLOOKUP(B1634,#REF!,IF('Time Sheet'!H1634,3,2),FALSE)</f>
        <v>#REF!</v>
      </c>
    </row>
    <row r="1634" spans="1:9" x14ac:dyDescent="0.25">
      <c r="A1634" t="s">
        <v>1612</v>
      </c>
      <c r="B1634" t="s">
        <v>45</v>
      </c>
      <c r="C1634" t="s">
        <v>1636</v>
      </c>
      <c r="E1634" t="s">
        <v>1636</v>
      </c>
      <c r="G1634">
        <v>3.1793981481481479E-4</v>
      </c>
      <c r="H1634" t="b">
        <v>0</v>
      </c>
      <c r="I1634" t="e">
        <f>G1635&lt;HLOOKUP(B1635,#REF!,IF('Time Sheet'!H1635,3,2),FALSE)</f>
        <v>#REF!</v>
      </c>
    </row>
    <row r="1635" spans="1:9" x14ac:dyDescent="0.25">
      <c r="A1635" t="s">
        <v>1612</v>
      </c>
      <c r="B1635" t="s">
        <v>387</v>
      </c>
      <c r="C1635" t="s">
        <v>1637</v>
      </c>
      <c r="E1635" t="s">
        <v>1637</v>
      </c>
      <c r="G1635">
        <v>3.9641203703703702E-4</v>
      </c>
      <c r="H1635" t="b">
        <v>0</v>
      </c>
      <c r="I1635" t="e">
        <f>G1636&lt;HLOOKUP(B1636,#REF!,IF('Time Sheet'!H1636,3,2),FALSE)</f>
        <v>#REF!</v>
      </c>
    </row>
    <row r="1636" spans="1:9" x14ac:dyDescent="0.25">
      <c r="A1636" t="s">
        <v>1612</v>
      </c>
      <c r="B1636" t="s">
        <v>47</v>
      </c>
      <c r="C1636" t="s">
        <v>1638</v>
      </c>
      <c r="E1636" t="s">
        <v>1638</v>
      </c>
      <c r="G1636">
        <v>3.6898148148148153E-4</v>
      </c>
      <c r="H1636" t="b">
        <v>0</v>
      </c>
      <c r="I1636" t="e">
        <f>G1637&lt;HLOOKUP(B1637,#REF!,IF('Time Sheet'!H1637,3,2),FALSE)</f>
        <v>#REF!</v>
      </c>
    </row>
    <row r="1637" spans="1:9" x14ac:dyDescent="0.25">
      <c r="A1637" t="s">
        <v>1612</v>
      </c>
      <c r="B1637" t="s">
        <v>49</v>
      </c>
      <c r="C1637" t="s">
        <v>251</v>
      </c>
      <c r="E1637" t="s">
        <v>251</v>
      </c>
      <c r="G1637">
        <v>6.7604166666666659E-4</v>
      </c>
      <c r="H1637" t="b">
        <v>0</v>
      </c>
      <c r="I1637" t="e">
        <f>G1638&lt;HLOOKUP(B1638,#REF!,IF('Time Sheet'!H1638,3,2),FALSE)</f>
        <v>#REF!</v>
      </c>
    </row>
    <row r="1638" spans="1:9" x14ac:dyDescent="0.25">
      <c r="A1638" t="s">
        <v>1612</v>
      </c>
      <c r="B1638" t="s">
        <v>391</v>
      </c>
      <c r="C1638" t="s">
        <v>1639</v>
      </c>
      <c r="E1638" t="s">
        <v>1639</v>
      </c>
      <c r="G1638">
        <v>8.4351851851851851E-4</v>
      </c>
      <c r="H1638" t="b">
        <v>0</v>
      </c>
      <c r="I1638" t="e">
        <f>G1639&lt;HLOOKUP(B1639,#REF!,IF('Time Sheet'!H1639,3,2),FALSE)</f>
        <v>#REF!</v>
      </c>
    </row>
    <row r="1639" spans="1:9" x14ac:dyDescent="0.25">
      <c r="A1639" t="s">
        <v>1612</v>
      </c>
      <c r="B1639" t="s">
        <v>51</v>
      </c>
      <c r="C1639" t="s">
        <v>1640</v>
      </c>
      <c r="E1639" t="s">
        <v>1640</v>
      </c>
      <c r="G1639">
        <v>7.9363425925925923E-4</v>
      </c>
      <c r="H1639" t="b">
        <v>0</v>
      </c>
      <c r="I1639" t="e">
        <f>G1640&lt;HLOOKUP(B1640,#REF!,IF('Time Sheet'!H1640,3,2),FALSE)</f>
        <v>#REF!</v>
      </c>
    </row>
    <row r="1640" spans="1:9" x14ac:dyDescent="0.25">
      <c r="A1640" t="s">
        <v>1612</v>
      </c>
      <c r="B1640" t="s">
        <v>53</v>
      </c>
      <c r="C1640" t="s">
        <v>1641</v>
      </c>
      <c r="E1640" t="s">
        <v>1641</v>
      </c>
      <c r="G1640">
        <v>1.8195601851851849E-3</v>
      </c>
      <c r="H1640" t="b">
        <v>0</v>
      </c>
      <c r="I1640" t="e">
        <f>G1641&lt;HLOOKUP(B1641,#REF!,IF('Time Sheet'!H1641,3,2),FALSE)</f>
        <v>#REF!</v>
      </c>
    </row>
    <row r="1641" spans="1:9" x14ac:dyDescent="0.25">
      <c r="A1641" t="s">
        <v>1612</v>
      </c>
      <c r="B1641" t="s">
        <v>57</v>
      </c>
      <c r="C1641" t="s">
        <v>1642</v>
      </c>
      <c r="E1641" t="s">
        <v>1642</v>
      </c>
      <c r="G1641">
        <v>7.2141203703703701E-4</v>
      </c>
      <c r="H1641" t="b">
        <v>0</v>
      </c>
      <c r="I1641" t="e">
        <f>G1642&lt;HLOOKUP(B1642,#REF!,IF('Time Sheet'!H1642,3,2),FALSE)</f>
        <v>#REF!</v>
      </c>
    </row>
    <row r="1642" spans="1:9" x14ac:dyDescent="0.25">
      <c r="A1642" t="s">
        <v>1612</v>
      </c>
      <c r="B1642" t="s">
        <v>59</v>
      </c>
      <c r="C1642" t="s">
        <v>1643</v>
      </c>
      <c r="E1642" t="s">
        <v>1643</v>
      </c>
      <c r="G1642">
        <v>1.571527777777778E-3</v>
      </c>
      <c r="H1642" t="b">
        <v>0</v>
      </c>
      <c r="I1642" t="e">
        <f>G1643&lt;HLOOKUP(B1643,#REF!,IF('Time Sheet'!H1643,3,2),FALSE)</f>
        <v>#REF!</v>
      </c>
    </row>
    <row r="1643" spans="1:9" x14ac:dyDescent="0.25">
      <c r="A1643" t="s">
        <v>1612</v>
      </c>
      <c r="B1643" t="s">
        <v>61</v>
      </c>
      <c r="C1643" t="s">
        <v>1644</v>
      </c>
      <c r="E1643" t="s">
        <v>1644</v>
      </c>
      <c r="G1643">
        <v>1.864930555555555E-3</v>
      </c>
      <c r="H1643" t="b">
        <v>0</v>
      </c>
      <c r="I1643" t="e">
        <f>G1644&lt;HLOOKUP(B1644,#REF!,IF('Time Sheet'!H1644,3,2),FALSE)</f>
        <v>#REF!</v>
      </c>
    </row>
    <row r="1644" spans="1:9" x14ac:dyDescent="0.25">
      <c r="A1644" t="s">
        <v>1612</v>
      </c>
      <c r="B1644" t="s">
        <v>63</v>
      </c>
      <c r="C1644" t="s">
        <v>1645</v>
      </c>
      <c r="E1644" t="s">
        <v>1645</v>
      </c>
      <c r="G1644">
        <v>3.4824074074074072E-3</v>
      </c>
      <c r="H1644" t="b">
        <v>0</v>
      </c>
      <c r="I1644" t="e">
        <f>G1645&lt;HLOOKUP(B1645,#REF!,IF('Time Sheet'!H1645,3,2),FALSE)</f>
        <v>#REF!</v>
      </c>
    </row>
    <row r="1645" spans="1:9" x14ac:dyDescent="0.25">
      <c r="A1645" t="s">
        <v>1646</v>
      </c>
      <c r="B1645" t="s">
        <v>68</v>
      </c>
      <c r="C1645" t="s">
        <v>1647</v>
      </c>
      <c r="E1645" t="s">
        <v>1647</v>
      </c>
      <c r="G1645">
        <v>2.1319444444444451E-4</v>
      </c>
      <c r="H1645" t="b">
        <v>0</v>
      </c>
      <c r="I1645" t="e">
        <f>G1646&lt;HLOOKUP(B1646,#REF!,IF('Time Sheet'!H1646,3,2),FALSE)</f>
        <v>#REF!</v>
      </c>
    </row>
    <row r="1646" spans="1:9" x14ac:dyDescent="0.25">
      <c r="A1646" t="s">
        <v>1646</v>
      </c>
      <c r="B1646" t="s">
        <v>1</v>
      </c>
      <c r="C1646" t="s">
        <v>1648</v>
      </c>
      <c r="E1646" t="s">
        <v>1648</v>
      </c>
      <c r="G1646">
        <v>2.9224537037037039E-4</v>
      </c>
      <c r="H1646" t="b">
        <v>0</v>
      </c>
      <c r="I1646" t="e">
        <f>G1647&lt;HLOOKUP(B1647,#REF!,IF('Time Sheet'!H1647,3,2),FALSE)</f>
        <v>#REF!</v>
      </c>
    </row>
    <row r="1647" spans="1:9" x14ac:dyDescent="0.25">
      <c r="A1647" t="s">
        <v>1646</v>
      </c>
      <c r="B1647" t="s">
        <v>559</v>
      </c>
      <c r="C1647" t="s">
        <v>1649</v>
      </c>
      <c r="E1647" t="s">
        <v>1649</v>
      </c>
      <c r="G1647">
        <v>3.4282407407407411E-4</v>
      </c>
      <c r="H1647" t="b">
        <v>0</v>
      </c>
      <c r="I1647" t="e">
        <f>G1648&lt;HLOOKUP(B1648,#REF!,IF('Time Sheet'!H1648,3,2),FALSE)</f>
        <v>#REF!</v>
      </c>
    </row>
    <row r="1648" spans="1:9" x14ac:dyDescent="0.25">
      <c r="A1648" t="s">
        <v>1646</v>
      </c>
      <c r="B1648" t="s">
        <v>3</v>
      </c>
      <c r="C1648" t="s">
        <v>1650</v>
      </c>
      <c r="E1648" t="s">
        <v>1650</v>
      </c>
      <c r="G1648">
        <v>3.2743055555555553E-4</v>
      </c>
      <c r="H1648" t="b">
        <v>0</v>
      </c>
      <c r="I1648" t="e">
        <f>G1649&lt;HLOOKUP(B1649,#REF!,IF('Time Sheet'!H1649,3,2),FALSE)</f>
        <v>#REF!</v>
      </c>
    </row>
    <row r="1649" spans="1:9" x14ac:dyDescent="0.25">
      <c r="A1649" t="s">
        <v>1646</v>
      </c>
      <c r="B1649" t="s">
        <v>5</v>
      </c>
      <c r="C1649" t="s">
        <v>1651</v>
      </c>
      <c r="E1649" t="s">
        <v>1651</v>
      </c>
      <c r="G1649">
        <v>6.2048611111111115E-4</v>
      </c>
      <c r="H1649" t="b">
        <v>0</v>
      </c>
      <c r="I1649" t="e">
        <f>G1650&lt;HLOOKUP(B1650,#REF!,IF('Time Sheet'!H1650,3,2),FALSE)</f>
        <v>#REF!</v>
      </c>
    </row>
    <row r="1650" spans="1:9" x14ac:dyDescent="0.25">
      <c r="A1650" t="s">
        <v>1646</v>
      </c>
      <c r="B1650" t="s">
        <v>117</v>
      </c>
      <c r="C1650" t="s">
        <v>1652</v>
      </c>
      <c r="E1650" t="s">
        <v>1652</v>
      </c>
      <c r="G1650">
        <v>7.4143518518518525E-4</v>
      </c>
      <c r="H1650" t="b">
        <v>0</v>
      </c>
      <c r="I1650" t="e">
        <f>G1651&lt;HLOOKUP(B1651,#REF!,IF('Time Sheet'!H1651,3,2),FALSE)</f>
        <v>#REF!</v>
      </c>
    </row>
    <row r="1651" spans="1:9" x14ac:dyDescent="0.25">
      <c r="A1651" t="s">
        <v>1646</v>
      </c>
      <c r="B1651" t="s">
        <v>7</v>
      </c>
      <c r="C1651" t="s">
        <v>1653</v>
      </c>
      <c r="E1651" t="s">
        <v>1653</v>
      </c>
      <c r="G1651">
        <v>6.9201388888888893E-4</v>
      </c>
      <c r="H1651" t="b">
        <v>0</v>
      </c>
      <c r="I1651" t="e">
        <f>G1652&lt;HLOOKUP(B1652,#REF!,IF('Time Sheet'!H1652,3,2),FALSE)</f>
        <v>#REF!</v>
      </c>
    </row>
    <row r="1652" spans="1:9" x14ac:dyDescent="0.25">
      <c r="A1652" t="s">
        <v>1646</v>
      </c>
      <c r="B1652" t="s">
        <v>9</v>
      </c>
      <c r="C1652" t="s">
        <v>1654</v>
      </c>
      <c r="E1652" t="s">
        <v>1654</v>
      </c>
      <c r="G1652">
        <v>1.3188657407407409E-3</v>
      </c>
      <c r="H1652" t="b">
        <v>0</v>
      </c>
      <c r="I1652" t="e">
        <f>G1653&lt;HLOOKUP(B1653,#REF!,IF('Time Sheet'!H1653,3,2),FALSE)</f>
        <v>#REF!</v>
      </c>
    </row>
    <row r="1653" spans="1:9" x14ac:dyDescent="0.25">
      <c r="A1653" t="s">
        <v>1646</v>
      </c>
      <c r="B1653" t="s">
        <v>361</v>
      </c>
      <c r="C1653" t="s">
        <v>1312</v>
      </c>
      <c r="E1653" t="s">
        <v>1312</v>
      </c>
      <c r="G1653">
        <v>1.57962962962963E-3</v>
      </c>
      <c r="H1653" t="b">
        <v>0</v>
      </c>
      <c r="I1653" t="e">
        <f>G1654&lt;HLOOKUP(B1654,#REF!,IF('Time Sheet'!H1654,3,2),FALSE)</f>
        <v>#REF!</v>
      </c>
    </row>
    <row r="1654" spans="1:9" x14ac:dyDescent="0.25">
      <c r="A1654" t="s">
        <v>1646</v>
      </c>
      <c r="B1654" t="s">
        <v>11</v>
      </c>
      <c r="C1654" t="s">
        <v>1655</v>
      </c>
      <c r="E1654" t="s">
        <v>1655</v>
      </c>
      <c r="G1654">
        <v>1.4671296296296301E-3</v>
      </c>
      <c r="H1654" t="b">
        <v>0</v>
      </c>
      <c r="I1654" t="e">
        <f>G1655&lt;HLOOKUP(B1655,#REF!,IF('Time Sheet'!H1655,3,2),FALSE)</f>
        <v>#REF!</v>
      </c>
    </row>
    <row r="1655" spans="1:9" x14ac:dyDescent="0.25">
      <c r="A1655" t="s">
        <v>1646</v>
      </c>
      <c r="B1655" t="s">
        <v>410</v>
      </c>
      <c r="C1655" t="s">
        <v>1656</v>
      </c>
      <c r="E1655" t="s">
        <v>1656</v>
      </c>
      <c r="G1655">
        <v>3.3349537037037041E-3</v>
      </c>
      <c r="H1655" t="b">
        <v>0</v>
      </c>
      <c r="I1655" t="e">
        <f>G1656&lt;HLOOKUP(B1656,#REF!,IF('Time Sheet'!H1656,3,2),FALSE)</f>
        <v>#REF!</v>
      </c>
    </row>
    <row r="1656" spans="1:9" x14ac:dyDescent="0.25">
      <c r="A1656" t="s">
        <v>1646</v>
      </c>
      <c r="B1656" t="s">
        <v>13</v>
      </c>
      <c r="C1656" t="s">
        <v>1657</v>
      </c>
      <c r="E1656" t="s">
        <v>1657</v>
      </c>
      <c r="G1656">
        <v>3.1760416666666669E-3</v>
      </c>
      <c r="H1656" t="b">
        <v>0</v>
      </c>
      <c r="I1656" t="e">
        <f>G1657&lt;HLOOKUP(B1657,#REF!,IF('Time Sheet'!H1657,3,2),FALSE)</f>
        <v>#REF!</v>
      </c>
    </row>
    <row r="1657" spans="1:9" x14ac:dyDescent="0.25">
      <c r="A1657" t="s">
        <v>1646</v>
      </c>
      <c r="B1657" t="s">
        <v>15</v>
      </c>
      <c r="C1657" t="s">
        <v>1658</v>
      </c>
      <c r="E1657" t="s">
        <v>1658</v>
      </c>
      <c r="G1657">
        <v>3.5505787037037029E-3</v>
      </c>
      <c r="H1657" t="b">
        <v>0</v>
      </c>
      <c r="I1657" t="e">
        <f>G1658&lt;HLOOKUP(B1658,#REF!,IF('Time Sheet'!H1658,3,2),FALSE)</f>
        <v>#REF!</v>
      </c>
    </row>
    <row r="1658" spans="1:9" x14ac:dyDescent="0.25">
      <c r="A1658" t="s">
        <v>1646</v>
      </c>
      <c r="B1658" t="s">
        <v>78</v>
      </c>
      <c r="C1658" t="s">
        <v>1659</v>
      </c>
      <c r="E1658" t="s">
        <v>1659</v>
      </c>
      <c r="G1658">
        <v>6.7004629629629628E-3</v>
      </c>
      <c r="H1658" t="b">
        <v>0</v>
      </c>
      <c r="I1658" t="e">
        <f>G1659&lt;HLOOKUP(B1659,#REF!,IF('Time Sheet'!H1659,3,2),FALSE)</f>
        <v>#REF!</v>
      </c>
    </row>
    <row r="1659" spans="1:9" x14ac:dyDescent="0.25">
      <c r="A1659" t="s">
        <v>1646</v>
      </c>
      <c r="B1659" t="s">
        <v>17</v>
      </c>
      <c r="C1659" t="s">
        <v>1660</v>
      </c>
      <c r="E1659" t="s">
        <v>1660</v>
      </c>
      <c r="G1659">
        <v>7.4100694444444448E-3</v>
      </c>
      <c r="H1659" t="b">
        <v>0</v>
      </c>
      <c r="I1659" t="e">
        <f>G1660&lt;HLOOKUP(B1660,#REF!,IF('Time Sheet'!H1660,3,2),FALSE)</f>
        <v>#REF!</v>
      </c>
    </row>
    <row r="1660" spans="1:9" x14ac:dyDescent="0.25">
      <c r="A1660" t="s">
        <v>1646</v>
      </c>
      <c r="B1660" t="s">
        <v>19</v>
      </c>
      <c r="C1660" t="s">
        <v>1661</v>
      </c>
      <c r="E1660" t="s">
        <v>1661</v>
      </c>
      <c r="G1660">
        <v>1.283263888888889E-2</v>
      </c>
      <c r="H1660" t="b">
        <v>0</v>
      </c>
      <c r="I1660" t="e">
        <f>G1661&lt;HLOOKUP(B1661,#REF!,IF('Time Sheet'!H1661,3,2),FALSE)</f>
        <v>#REF!</v>
      </c>
    </row>
    <row r="1661" spans="1:9" x14ac:dyDescent="0.25">
      <c r="A1661" t="s">
        <v>1646</v>
      </c>
      <c r="B1661" t="s">
        <v>84</v>
      </c>
      <c r="C1661" t="s">
        <v>1662</v>
      </c>
      <c r="E1661" t="s">
        <v>1662</v>
      </c>
      <c r="G1661">
        <v>2.465277777777778E-4</v>
      </c>
      <c r="H1661" t="b">
        <v>0</v>
      </c>
      <c r="I1661" t="e">
        <f>G1662&lt;HLOOKUP(B1662,#REF!,IF('Time Sheet'!H1662,3,2),FALSE)</f>
        <v>#REF!</v>
      </c>
    </row>
    <row r="1662" spans="1:9" x14ac:dyDescent="0.25">
      <c r="A1662" t="s">
        <v>1646</v>
      </c>
      <c r="B1662" t="s">
        <v>21</v>
      </c>
      <c r="C1662" t="s">
        <v>996</v>
      </c>
      <c r="E1662" t="s">
        <v>996</v>
      </c>
      <c r="G1662">
        <v>3.4467592592592601E-4</v>
      </c>
      <c r="H1662" t="b">
        <v>0</v>
      </c>
      <c r="I1662" t="e">
        <f>G1663&lt;HLOOKUP(B1663,#REF!,IF('Time Sheet'!H1663,3,2),FALSE)</f>
        <v>#REF!</v>
      </c>
    </row>
    <row r="1663" spans="1:9" x14ac:dyDescent="0.25">
      <c r="A1663" t="s">
        <v>1646</v>
      </c>
      <c r="B1663" t="s">
        <v>23</v>
      </c>
      <c r="C1663" t="s">
        <v>1663</v>
      </c>
      <c r="E1663" t="s">
        <v>1663</v>
      </c>
      <c r="G1663">
        <v>3.8854166666666659E-4</v>
      </c>
      <c r="H1663" t="b">
        <v>0</v>
      </c>
      <c r="I1663" t="e">
        <f>G1664&lt;HLOOKUP(B1664,#REF!,IF('Time Sheet'!H1664,3,2),FALSE)</f>
        <v>#REF!</v>
      </c>
    </row>
    <row r="1664" spans="1:9" x14ac:dyDescent="0.25">
      <c r="A1664" t="s">
        <v>1646</v>
      </c>
      <c r="B1664" t="s">
        <v>25</v>
      </c>
      <c r="C1664" t="s">
        <v>1664</v>
      </c>
      <c r="E1664" t="s">
        <v>1664</v>
      </c>
      <c r="G1664">
        <v>7.075231481481482E-4</v>
      </c>
      <c r="H1664" t="b">
        <v>0</v>
      </c>
      <c r="I1664" t="e">
        <f>G1665&lt;HLOOKUP(B1665,#REF!,IF('Time Sheet'!H1665,3,2),FALSE)</f>
        <v>#REF!</v>
      </c>
    </row>
    <row r="1665" spans="1:9" x14ac:dyDescent="0.25">
      <c r="A1665" t="s">
        <v>1646</v>
      </c>
      <c r="B1665" t="s">
        <v>27</v>
      </c>
      <c r="C1665" t="s">
        <v>1665</v>
      </c>
      <c r="E1665" t="s">
        <v>1665</v>
      </c>
      <c r="G1665">
        <v>8.244212962962963E-4</v>
      </c>
      <c r="H1665" t="b">
        <v>0</v>
      </c>
      <c r="I1665" t="e">
        <f>G1666&lt;HLOOKUP(B1666,#REF!,IF('Time Sheet'!H1666,3,2),FALSE)</f>
        <v>#REF!</v>
      </c>
    </row>
    <row r="1666" spans="1:9" x14ac:dyDescent="0.25">
      <c r="A1666" t="s">
        <v>1646</v>
      </c>
      <c r="B1666" t="s">
        <v>29</v>
      </c>
      <c r="C1666" t="s">
        <v>1666</v>
      </c>
      <c r="E1666" t="s">
        <v>1666</v>
      </c>
      <c r="G1666">
        <v>1.503472222222222E-3</v>
      </c>
      <c r="H1666" t="b">
        <v>0</v>
      </c>
      <c r="I1666" t="e">
        <f>G1667&lt;HLOOKUP(B1667,#REF!,IF('Time Sheet'!H1667,3,2),FALSE)</f>
        <v>#REF!</v>
      </c>
    </row>
    <row r="1667" spans="1:9" x14ac:dyDescent="0.25">
      <c r="A1667" t="s">
        <v>1646</v>
      </c>
      <c r="B1667" t="s">
        <v>31</v>
      </c>
      <c r="C1667" t="s">
        <v>1667</v>
      </c>
      <c r="E1667" t="s">
        <v>1667</v>
      </c>
      <c r="G1667">
        <v>1.7247685185185189E-3</v>
      </c>
      <c r="H1667" t="b">
        <v>0</v>
      </c>
      <c r="I1667" t="e">
        <f>G1668&lt;HLOOKUP(B1668,#REF!,IF('Time Sheet'!H1668,3,2),FALSE)</f>
        <v>#REF!</v>
      </c>
    </row>
    <row r="1668" spans="1:9" x14ac:dyDescent="0.25">
      <c r="A1668" t="s">
        <v>1646</v>
      </c>
      <c r="B1668" t="s">
        <v>92</v>
      </c>
      <c r="C1668" t="s">
        <v>1668</v>
      </c>
      <c r="E1668" t="s">
        <v>1668</v>
      </c>
      <c r="G1668">
        <v>2.9826388888888887E-4</v>
      </c>
      <c r="H1668" t="b">
        <v>0</v>
      </c>
      <c r="I1668" t="e">
        <f>G1669&lt;HLOOKUP(B1669,#REF!,IF('Time Sheet'!H1669,3,2),FALSE)</f>
        <v>#REF!</v>
      </c>
    </row>
    <row r="1669" spans="1:9" x14ac:dyDescent="0.25">
      <c r="A1669" t="s">
        <v>1646</v>
      </c>
      <c r="B1669" t="s">
        <v>33</v>
      </c>
      <c r="C1669" t="s">
        <v>1669</v>
      </c>
      <c r="E1669" t="s">
        <v>1669</v>
      </c>
      <c r="G1669">
        <v>4.1493055555555559E-4</v>
      </c>
      <c r="H1669" t="b">
        <v>0</v>
      </c>
      <c r="I1669" t="e">
        <f>G1670&lt;HLOOKUP(B1670,#REF!,IF('Time Sheet'!H1670,3,2),FALSE)</f>
        <v>#REF!</v>
      </c>
    </row>
    <row r="1670" spans="1:9" x14ac:dyDescent="0.25">
      <c r="A1670" t="s">
        <v>1646</v>
      </c>
      <c r="B1670" t="s">
        <v>35</v>
      </c>
      <c r="C1670" t="s">
        <v>1670</v>
      </c>
      <c r="E1670" t="s">
        <v>1670</v>
      </c>
      <c r="G1670">
        <v>4.7604166666666671E-4</v>
      </c>
      <c r="H1670" t="b">
        <v>0</v>
      </c>
      <c r="I1670" t="e">
        <f>G1671&lt;HLOOKUP(B1671,#REF!,IF('Time Sheet'!H1671,3,2),FALSE)</f>
        <v>#REF!</v>
      </c>
    </row>
    <row r="1671" spans="1:9" x14ac:dyDescent="0.25">
      <c r="A1671" t="s">
        <v>1646</v>
      </c>
      <c r="B1671" t="s">
        <v>37</v>
      </c>
      <c r="C1671" t="s">
        <v>1671</v>
      </c>
      <c r="E1671" t="s">
        <v>1671</v>
      </c>
      <c r="G1671">
        <v>8.7152777777777771E-4</v>
      </c>
      <c r="H1671" t="b">
        <v>0</v>
      </c>
      <c r="I1671" t="e">
        <f>G1672&lt;HLOOKUP(B1672,#REF!,IF('Time Sheet'!H1672,3,2),FALSE)</f>
        <v>#REF!</v>
      </c>
    </row>
    <row r="1672" spans="1:9" x14ac:dyDescent="0.25">
      <c r="A1672" t="s">
        <v>1646</v>
      </c>
      <c r="B1672" t="s">
        <v>39</v>
      </c>
      <c r="C1672" t="s">
        <v>1672</v>
      </c>
      <c r="E1672" t="s">
        <v>1672</v>
      </c>
      <c r="G1672">
        <v>9.9988425925925917E-4</v>
      </c>
      <c r="H1672" t="b">
        <v>0</v>
      </c>
      <c r="I1672" t="e">
        <f>G1673&lt;HLOOKUP(B1673,#REF!,IF('Time Sheet'!H1673,3,2),FALSE)</f>
        <v>#REF!</v>
      </c>
    </row>
    <row r="1673" spans="1:9" x14ac:dyDescent="0.25">
      <c r="A1673" t="s">
        <v>1646</v>
      </c>
      <c r="B1673" t="s">
        <v>41</v>
      </c>
      <c r="C1673" t="s">
        <v>1673</v>
      </c>
      <c r="E1673" t="s">
        <v>1673</v>
      </c>
      <c r="G1673">
        <v>1.856712962962963E-3</v>
      </c>
      <c r="H1673" t="b">
        <v>0</v>
      </c>
      <c r="I1673" t="e">
        <f>G1674&lt;HLOOKUP(B1674,#REF!,IF('Time Sheet'!H1674,3,2),FALSE)</f>
        <v>#REF!</v>
      </c>
    </row>
    <row r="1674" spans="1:9" x14ac:dyDescent="0.25">
      <c r="A1674" t="s">
        <v>1646</v>
      </c>
      <c r="B1674" t="s">
        <v>43</v>
      </c>
      <c r="C1674" t="s">
        <v>1674</v>
      </c>
      <c r="E1674" t="s">
        <v>1674</v>
      </c>
      <c r="G1674">
        <v>2.0612268518518518E-3</v>
      </c>
      <c r="H1674" t="b">
        <v>0</v>
      </c>
      <c r="I1674" t="e">
        <f>G1675&lt;HLOOKUP(B1675,#REF!,IF('Time Sheet'!H1675,3,2),FALSE)</f>
        <v>#REF!</v>
      </c>
    </row>
    <row r="1675" spans="1:9" x14ac:dyDescent="0.25">
      <c r="A1675" t="s">
        <v>1646</v>
      </c>
      <c r="B1675" t="s">
        <v>100</v>
      </c>
      <c r="C1675" t="s">
        <v>1675</v>
      </c>
      <c r="E1675" t="s">
        <v>1675</v>
      </c>
      <c r="G1675">
        <v>2.351851851851852E-4</v>
      </c>
      <c r="H1675" t="b">
        <v>0</v>
      </c>
      <c r="I1675" t="e">
        <f>G1676&lt;HLOOKUP(B1676,#REF!,IF('Time Sheet'!H1676,3,2),FALSE)</f>
        <v>#REF!</v>
      </c>
    </row>
    <row r="1676" spans="1:9" x14ac:dyDescent="0.25">
      <c r="A1676" t="s">
        <v>1646</v>
      </c>
      <c r="B1676" t="s">
        <v>45</v>
      </c>
      <c r="C1676" t="s">
        <v>1676</v>
      </c>
      <c r="E1676" t="s">
        <v>1676</v>
      </c>
      <c r="G1676">
        <v>3.2025462962962959E-4</v>
      </c>
      <c r="H1676" t="b">
        <v>0</v>
      </c>
      <c r="I1676" t="e">
        <f>G1677&lt;HLOOKUP(B1677,#REF!,IF('Time Sheet'!H1677,3,2),FALSE)</f>
        <v>#REF!</v>
      </c>
    </row>
    <row r="1677" spans="1:9" x14ac:dyDescent="0.25">
      <c r="A1677" t="s">
        <v>1646</v>
      </c>
      <c r="B1677" t="s">
        <v>47</v>
      </c>
      <c r="C1677" t="s">
        <v>914</v>
      </c>
      <c r="E1677" t="s">
        <v>914</v>
      </c>
      <c r="G1677">
        <v>3.4953703703703698E-4</v>
      </c>
      <c r="H1677" t="b">
        <v>0</v>
      </c>
      <c r="I1677" t="e">
        <f>G1678&lt;HLOOKUP(B1678,#REF!,IF('Time Sheet'!H1678,3,2),FALSE)</f>
        <v>#REF!</v>
      </c>
    </row>
    <row r="1678" spans="1:9" x14ac:dyDescent="0.25">
      <c r="A1678" t="s">
        <v>1646</v>
      </c>
      <c r="B1678" t="s">
        <v>49</v>
      </c>
      <c r="C1678" t="s">
        <v>1677</v>
      </c>
      <c r="E1678" t="s">
        <v>1677</v>
      </c>
      <c r="G1678">
        <v>6.9386574074074077E-4</v>
      </c>
      <c r="H1678" t="b">
        <v>0</v>
      </c>
      <c r="I1678" t="e">
        <f>G1679&lt;HLOOKUP(B1679,#REF!,IF('Time Sheet'!H1679,3,2),FALSE)</f>
        <v>#REF!</v>
      </c>
    </row>
    <row r="1679" spans="1:9" x14ac:dyDescent="0.25">
      <c r="A1679" t="s">
        <v>1646</v>
      </c>
      <c r="B1679" t="s">
        <v>391</v>
      </c>
      <c r="C1679" t="s">
        <v>1678</v>
      </c>
      <c r="E1679" t="s">
        <v>1678</v>
      </c>
      <c r="G1679">
        <v>8.1979166666666669E-4</v>
      </c>
      <c r="H1679" t="b">
        <v>0</v>
      </c>
      <c r="I1679" t="e">
        <f>G1680&lt;HLOOKUP(B1680,#REF!,IF('Time Sheet'!H1680,3,2),FALSE)</f>
        <v>#REF!</v>
      </c>
    </row>
    <row r="1680" spans="1:9" x14ac:dyDescent="0.25">
      <c r="A1680" t="s">
        <v>1646</v>
      </c>
      <c r="B1680" t="s">
        <v>51</v>
      </c>
      <c r="C1680" t="s">
        <v>1679</v>
      </c>
      <c r="E1680" t="s">
        <v>1679</v>
      </c>
      <c r="G1680">
        <v>7.4583333333333327E-4</v>
      </c>
      <c r="H1680" t="b">
        <v>0</v>
      </c>
      <c r="I1680" t="e">
        <f>G1681&lt;HLOOKUP(B1681,#REF!,IF('Time Sheet'!H1681,3,2),FALSE)</f>
        <v>#REF!</v>
      </c>
    </row>
    <row r="1681" spans="1:9" x14ac:dyDescent="0.25">
      <c r="A1681" t="s">
        <v>1646</v>
      </c>
      <c r="B1681" t="s">
        <v>53</v>
      </c>
      <c r="C1681" t="s">
        <v>1680</v>
      </c>
      <c r="E1681" t="s">
        <v>1680</v>
      </c>
      <c r="G1681">
        <v>1.507291666666667E-3</v>
      </c>
      <c r="H1681" t="b">
        <v>0</v>
      </c>
      <c r="I1681" t="e">
        <f>G1682&lt;HLOOKUP(B1682,#REF!,IF('Time Sheet'!H1682,3,2),FALSE)</f>
        <v>#REF!</v>
      </c>
    </row>
    <row r="1682" spans="1:9" x14ac:dyDescent="0.25">
      <c r="A1682" t="s">
        <v>1646</v>
      </c>
      <c r="B1682" t="s">
        <v>55</v>
      </c>
      <c r="C1682" t="s">
        <v>1681</v>
      </c>
      <c r="E1682" t="s">
        <v>1681</v>
      </c>
      <c r="G1682">
        <v>1.8660879629629631E-3</v>
      </c>
      <c r="H1682" t="b">
        <v>0</v>
      </c>
      <c r="I1682" t="e">
        <f>G1683&lt;HLOOKUP(B1683,#REF!,IF('Time Sheet'!H1683,3,2),FALSE)</f>
        <v>#REF!</v>
      </c>
    </row>
    <row r="1683" spans="1:9" x14ac:dyDescent="0.25">
      <c r="A1683" t="s">
        <v>1646</v>
      </c>
      <c r="B1683" t="s">
        <v>57</v>
      </c>
      <c r="C1683" t="s">
        <v>1682</v>
      </c>
      <c r="E1683" t="s">
        <v>1682</v>
      </c>
      <c r="G1683">
        <v>7.1099537037037041E-4</v>
      </c>
      <c r="H1683" t="b">
        <v>0</v>
      </c>
      <c r="I1683" t="e">
        <f>G1684&lt;HLOOKUP(B1684,#REF!,IF('Time Sheet'!H1684,3,2),FALSE)</f>
        <v>#REF!</v>
      </c>
    </row>
    <row r="1684" spans="1:9" x14ac:dyDescent="0.25">
      <c r="A1684" t="s">
        <v>1646</v>
      </c>
      <c r="B1684" t="s">
        <v>59</v>
      </c>
      <c r="C1684" t="s">
        <v>1629</v>
      </c>
      <c r="E1684" t="s">
        <v>1629</v>
      </c>
      <c r="G1684">
        <v>1.53287037037037E-3</v>
      </c>
      <c r="H1684" t="b">
        <v>0</v>
      </c>
      <c r="I1684" t="e">
        <f>G1685&lt;HLOOKUP(B1685,#REF!,IF('Time Sheet'!H1685,3,2),FALSE)</f>
        <v>#REF!</v>
      </c>
    </row>
    <row r="1685" spans="1:9" x14ac:dyDescent="0.25">
      <c r="A1685" t="s">
        <v>1646</v>
      </c>
      <c r="B1685" t="s">
        <v>230</v>
      </c>
      <c r="C1685" t="s">
        <v>1683</v>
      </c>
      <c r="E1685" t="s">
        <v>1683</v>
      </c>
      <c r="G1685">
        <v>1.822685185185185E-3</v>
      </c>
      <c r="H1685" t="b">
        <v>0</v>
      </c>
      <c r="I1685" t="e">
        <f>G1686&lt;HLOOKUP(B1686,#REF!,IF('Time Sheet'!H1686,3,2),FALSE)</f>
        <v>#REF!</v>
      </c>
    </row>
    <row r="1686" spans="1:9" x14ac:dyDescent="0.25">
      <c r="A1686" t="s">
        <v>1646</v>
      </c>
      <c r="B1686" t="s">
        <v>61</v>
      </c>
      <c r="C1686" t="s">
        <v>1684</v>
      </c>
      <c r="E1686" t="s">
        <v>1684</v>
      </c>
      <c r="G1686">
        <v>1.706597222222222E-3</v>
      </c>
      <c r="H1686" t="b">
        <v>0</v>
      </c>
      <c r="I1686" t="e">
        <f>G1687&lt;HLOOKUP(B1687,#REF!,IF('Time Sheet'!H1687,3,2),FALSE)</f>
        <v>#REF!</v>
      </c>
    </row>
    <row r="1687" spans="1:9" x14ac:dyDescent="0.25">
      <c r="A1687" t="s">
        <v>1646</v>
      </c>
      <c r="B1687" t="s">
        <v>63</v>
      </c>
      <c r="C1687" t="s">
        <v>1685</v>
      </c>
      <c r="E1687" t="s">
        <v>1685</v>
      </c>
      <c r="G1687">
        <v>3.2449074074074082E-3</v>
      </c>
      <c r="H1687" t="b">
        <v>0</v>
      </c>
      <c r="I1687" t="e">
        <f>G1688&lt;HLOOKUP(B1688,#REF!,IF('Time Sheet'!H1688,3,2),FALSE)</f>
        <v>#REF!</v>
      </c>
    </row>
    <row r="1688" spans="1:9" x14ac:dyDescent="0.25">
      <c r="A1688" t="s">
        <v>1646</v>
      </c>
      <c r="B1688" t="s">
        <v>65</v>
      </c>
      <c r="C1688" t="s">
        <v>1686</v>
      </c>
      <c r="E1688" t="s">
        <v>1686</v>
      </c>
      <c r="G1688">
        <v>3.670601851851852E-3</v>
      </c>
      <c r="H1688" t="b">
        <v>0</v>
      </c>
      <c r="I1688" t="e">
        <f>G1689&lt;HLOOKUP(B1689,#REF!,IF('Time Sheet'!H1689,3,2),FALSE)</f>
        <v>#REF!</v>
      </c>
    </row>
    <row r="1689" spans="1:9" x14ac:dyDescent="0.25">
      <c r="A1689" t="s">
        <v>1687</v>
      </c>
      <c r="B1689" t="s">
        <v>1</v>
      </c>
      <c r="C1689" t="s">
        <v>1688</v>
      </c>
      <c r="E1689" t="s">
        <v>1688</v>
      </c>
      <c r="G1689">
        <v>2.7349537037037029E-4</v>
      </c>
      <c r="H1689" t="b">
        <v>0</v>
      </c>
      <c r="I1689" t="e">
        <f>G1690&lt;HLOOKUP(B1690,#REF!,IF('Time Sheet'!H1690,3,2),FALSE)</f>
        <v>#REF!</v>
      </c>
    </row>
    <row r="1690" spans="1:9" x14ac:dyDescent="0.25">
      <c r="A1690" t="s">
        <v>1687</v>
      </c>
      <c r="B1690" t="s">
        <v>3</v>
      </c>
      <c r="C1690" t="s">
        <v>1281</v>
      </c>
      <c r="E1690" t="s">
        <v>1281</v>
      </c>
      <c r="G1690">
        <v>3.1944444444444452E-4</v>
      </c>
      <c r="H1690" t="b">
        <v>0</v>
      </c>
      <c r="I1690" t="e">
        <f>G1691&lt;HLOOKUP(B1691,#REF!,IF('Time Sheet'!H1691,3,2),FALSE)</f>
        <v>#REF!</v>
      </c>
    </row>
    <row r="1691" spans="1:9" x14ac:dyDescent="0.25">
      <c r="A1691" t="s">
        <v>1687</v>
      </c>
      <c r="B1691" t="s">
        <v>5</v>
      </c>
      <c r="C1691" t="s">
        <v>1689</v>
      </c>
      <c r="E1691" t="s">
        <v>1689</v>
      </c>
      <c r="G1691">
        <v>6.1273148148148146E-4</v>
      </c>
      <c r="H1691" t="b">
        <v>0</v>
      </c>
      <c r="I1691" t="e">
        <f>G1692&lt;HLOOKUP(B1692,#REF!,IF('Time Sheet'!H1692,3,2),FALSE)</f>
        <v>#REF!</v>
      </c>
    </row>
    <row r="1692" spans="1:9" x14ac:dyDescent="0.25">
      <c r="A1692" t="s">
        <v>1687</v>
      </c>
      <c r="B1692" t="s">
        <v>7</v>
      </c>
      <c r="C1692" t="s">
        <v>1690</v>
      </c>
      <c r="E1692" t="s">
        <v>1690</v>
      </c>
      <c r="G1692">
        <v>6.9467592592592595E-4</v>
      </c>
      <c r="H1692" t="b">
        <v>0</v>
      </c>
      <c r="I1692" t="e">
        <f>G1693&lt;HLOOKUP(B1693,#REF!,IF('Time Sheet'!H1693,3,2),FALSE)</f>
        <v>#REF!</v>
      </c>
    </row>
    <row r="1693" spans="1:9" x14ac:dyDescent="0.25">
      <c r="A1693" t="s">
        <v>1687</v>
      </c>
      <c r="B1693" t="s">
        <v>9</v>
      </c>
      <c r="C1693" t="s">
        <v>1691</v>
      </c>
      <c r="E1693" t="s">
        <v>1691</v>
      </c>
      <c r="G1693">
        <v>1.324537037037037E-3</v>
      </c>
      <c r="H1693" t="b">
        <v>0</v>
      </c>
      <c r="I1693" t="e">
        <f>G1694&lt;HLOOKUP(B1694,#REF!,IF('Time Sheet'!H1694,3,2),FALSE)</f>
        <v>#REF!</v>
      </c>
    </row>
    <row r="1694" spans="1:9" x14ac:dyDescent="0.25">
      <c r="A1694" t="s">
        <v>1687</v>
      </c>
      <c r="B1694" t="s">
        <v>11</v>
      </c>
      <c r="C1694" t="s">
        <v>1692</v>
      </c>
      <c r="E1694" t="s">
        <v>1692</v>
      </c>
      <c r="G1694">
        <v>1.5341435185185191E-3</v>
      </c>
      <c r="H1694" t="b">
        <v>0</v>
      </c>
      <c r="I1694" t="e">
        <f>G1695&lt;HLOOKUP(B1695,#REF!,IF('Time Sheet'!H1695,3,2),FALSE)</f>
        <v>#REF!</v>
      </c>
    </row>
    <row r="1695" spans="1:9" x14ac:dyDescent="0.25">
      <c r="A1695" t="s">
        <v>1687</v>
      </c>
      <c r="B1695" t="s">
        <v>13</v>
      </c>
      <c r="C1695" t="s">
        <v>1693</v>
      </c>
      <c r="E1695" t="s">
        <v>1693</v>
      </c>
      <c r="G1695">
        <v>3.3246527777777779E-3</v>
      </c>
      <c r="H1695" t="b">
        <v>0</v>
      </c>
      <c r="I1695" t="e">
        <f>G1696&lt;HLOOKUP(B1696,#REF!,IF('Time Sheet'!H1696,3,2),FALSE)</f>
        <v>#REF!</v>
      </c>
    </row>
    <row r="1696" spans="1:9" x14ac:dyDescent="0.25">
      <c r="A1696" t="s">
        <v>1687</v>
      </c>
      <c r="B1696" t="s">
        <v>15</v>
      </c>
      <c r="C1696" t="s">
        <v>1694</v>
      </c>
      <c r="E1696" t="s">
        <v>1694</v>
      </c>
      <c r="G1696">
        <v>3.7090277777777781E-3</v>
      </c>
      <c r="H1696" t="b">
        <v>0</v>
      </c>
      <c r="I1696" t="e">
        <f>G1697&lt;HLOOKUP(B1697,#REF!,IF('Time Sheet'!H1697,3,2),FALSE)</f>
        <v>#REF!</v>
      </c>
    </row>
    <row r="1697" spans="1:9" x14ac:dyDescent="0.25">
      <c r="A1697" t="s">
        <v>1687</v>
      </c>
      <c r="B1697" t="s">
        <v>78</v>
      </c>
      <c r="C1697" t="s">
        <v>1695</v>
      </c>
      <c r="E1697" t="s">
        <v>1695</v>
      </c>
      <c r="G1697">
        <v>6.869907407407407E-3</v>
      </c>
      <c r="H1697" t="b">
        <v>0</v>
      </c>
      <c r="I1697" t="e">
        <f>G1698&lt;HLOOKUP(B1698,#REF!,IF('Time Sheet'!H1698,3,2),FALSE)</f>
        <v>#REF!</v>
      </c>
    </row>
    <row r="1698" spans="1:9" x14ac:dyDescent="0.25">
      <c r="A1698" t="s">
        <v>1687</v>
      </c>
      <c r="B1698" t="s">
        <v>17</v>
      </c>
      <c r="C1698" t="s">
        <v>1696</v>
      </c>
      <c r="E1698" t="s">
        <v>1696</v>
      </c>
      <c r="G1698">
        <v>7.9591435185185182E-3</v>
      </c>
      <c r="H1698" t="b">
        <v>0</v>
      </c>
      <c r="I1698" t="e">
        <f>G1699&lt;HLOOKUP(B1699,#REF!,IF('Time Sheet'!H1699,3,2),FALSE)</f>
        <v>#REF!</v>
      </c>
    </row>
    <row r="1699" spans="1:9" x14ac:dyDescent="0.25">
      <c r="A1699" t="s">
        <v>1687</v>
      </c>
      <c r="B1699" t="s">
        <v>19</v>
      </c>
      <c r="C1699" t="s">
        <v>1697</v>
      </c>
      <c r="E1699" t="s">
        <v>1697</v>
      </c>
      <c r="G1699">
        <v>1.36025462962963E-2</v>
      </c>
      <c r="H1699" t="b">
        <v>0</v>
      </c>
      <c r="I1699" t="e">
        <f>G1700&lt;HLOOKUP(B1700,#REF!,IF('Time Sheet'!H1700,3,2),FALSE)</f>
        <v>#REF!</v>
      </c>
    </row>
    <row r="1700" spans="1:9" x14ac:dyDescent="0.25">
      <c r="A1700" t="s">
        <v>1687</v>
      </c>
      <c r="B1700" t="s">
        <v>21</v>
      </c>
      <c r="C1700" t="s">
        <v>1650</v>
      </c>
      <c r="E1700" t="s">
        <v>1650</v>
      </c>
      <c r="G1700">
        <v>3.2743055555555553E-4</v>
      </c>
      <c r="H1700" t="b">
        <v>0</v>
      </c>
      <c r="I1700" t="e">
        <f>G1701&lt;HLOOKUP(B1701,#REF!,IF('Time Sheet'!H1701,3,2),FALSE)</f>
        <v>#REF!</v>
      </c>
    </row>
    <row r="1701" spans="1:9" x14ac:dyDescent="0.25">
      <c r="A1701" t="s">
        <v>1687</v>
      </c>
      <c r="B1701" t="s">
        <v>23</v>
      </c>
      <c r="C1701" t="s">
        <v>1698</v>
      </c>
      <c r="E1701" t="s">
        <v>1698</v>
      </c>
      <c r="G1701">
        <v>3.7395833333333329E-4</v>
      </c>
      <c r="H1701" t="b">
        <v>0</v>
      </c>
      <c r="I1701" t="e">
        <f>G1702&lt;HLOOKUP(B1702,#REF!,IF('Time Sheet'!H1702,3,2),FALSE)</f>
        <v>#REF!</v>
      </c>
    </row>
    <row r="1702" spans="1:9" x14ac:dyDescent="0.25">
      <c r="A1702" t="s">
        <v>1687</v>
      </c>
      <c r="B1702" t="s">
        <v>25</v>
      </c>
      <c r="C1702" t="s">
        <v>1699</v>
      </c>
      <c r="E1702" t="s">
        <v>1699</v>
      </c>
      <c r="G1702">
        <v>6.6979166666666663E-4</v>
      </c>
      <c r="H1702" t="b">
        <v>0</v>
      </c>
      <c r="I1702" t="e">
        <f>G1703&lt;HLOOKUP(B1703,#REF!,IF('Time Sheet'!H1703,3,2),FALSE)</f>
        <v>#REF!</v>
      </c>
    </row>
    <row r="1703" spans="1:9" x14ac:dyDescent="0.25">
      <c r="A1703" t="s">
        <v>1687</v>
      </c>
      <c r="B1703" t="s">
        <v>27</v>
      </c>
      <c r="C1703" t="s">
        <v>1700</v>
      </c>
      <c r="E1703" t="s">
        <v>1700</v>
      </c>
      <c r="G1703">
        <v>7.6099537037037032E-4</v>
      </c>
      <c r="H1703" t="b">
        <v>0</v>
      </c>
      <c r="I1703" t="e">
        <f>G1704&lt;HLOOKUP(B1704,#REF!,IF('Time Sheet'!H1704,3,2),FALSE)</f>
        <v>#REF!</v>
      </c>
    </row>
    <row r="1704" spans="1:9" x14ac:dyDescent="0.25">
      <c r="A1704" t="s">
        <v>1687</v>
      </c>
      <c r="B1704" t="s">
        <v>29</v>
      </c>
      <c r="C1704" t="s">
        <v>1701</v>
      </c>
      <c r="E1704" t="s">
        <v>1701</v>
      </c>
      <c r="G1704">
        <v>1.440972222222222E-3</v>
      </c>
      <c r="H1704" t="b">
        <v>0</v>
      </c>
      <c r="I1704" t="e">
        <f>G1705&lt;HLOOKUP(B1705,#REF!,IF('Time Sheet'!H1705,3,2),FALSE)</f>
        <v>#REF!</v>
      </c>
    </row>
    <row r="1705" spans="1:9" x14ac:dyDescent="0.25">
      <c r="A1705" t="s">
        <v>1687</v>
      </c>
      <c r="B1705" t="s">
        <v>31</v>
      </c>
      <c r="C1705" t="s">
        <v>1702</v>
      </c>
      <c r="E1705" t="s">
        <v>1702</v>
      </c>
      <c r="G1705">
        <v>1.6589120370370371E-3</v>
      </c>
      <c r="H1705" t="b">
        <v>0</v>
      </c>
      <c r="I1705" t="e">
        <f>G1706&lt;HLOOKUP(B1706,#REF!,IF('Time Sheet'!H1706,3,2),FALSE)</f>
        <v>#REF!</v>
      </c>
    </row>
    <row r="1706" spans="1:9" x14ac:dyDescent="0.25">
      <c r="A1706" t="s">
        <v>1687</v>
      </c>
      <c r="B1706" t="s">
        <v>33</v>
      </c>
      <c r="C1706" t="s">
        <v>1703</v>
      </c>
      <c r="E1706" t="s">
        <v>1703</v>
      </c>
      <c r="G1706">
        <v>3.6793981481481481E-4</v>
      </c>
      <c r="H1706" t="b">
        <v>0</v>
      </c>
      <c r="I1706" t="e">
        <f>G1707&lt;HLOOKUP(B1707,#REF!,IF('Time Sheet'!H1707,3,2),FALSE)</f>
        <v>#REF!</v>
      </c>
    </row>
    <row r="1707" spans="1:9" x14ac:dyDescent="0.25">
      <c r="A1707" t="s">
        <v>1687</v>
      </c>
      <c r="B1707" t="s">
        <v>35</v>
      </c>
      <c r="C1707" t="s">
        <v>1704</v>
      </c>
      <c r="E1707" t="s">
        <v>1704</v>
      </c>
      <c r="G1707">
        <v>4.416666666666667E-4</v>
      </c>
      <c r="H1707" t="b">
        <v>0</v>
      </c>
      <c r="I1707" t="e">
        <f>G1708&lt;HLOOKUP(B1708,#REF!,IF('Time Sheet'!H1708,3,2),FALSE)</f>
        <v>#REF!</v>
      </c>
    </row>
    <row r="1708" spans="1:9" x14ac:dyDescent="0.25">
      <c r="A1708" t="s">
        <v>1687</v>
      </c>
      <c r="B1708" t="s">
        <v>37</v>
      </c>
      <c r="C1708" t="s">
        <v>1705</v>
      </c>
      <c r="E1708" t="s">
        <v>1705</v>
      </c>
      <c r="G1708">
        <v>7.7766203703703699E-4</v>
      </c>
      <c r="H1708" t="b">
        <v>0</v>
      </c>
      <c r="I1708" t="e">
        <f>G1709&lt;HLOOKUP(B1709,#REF!,IF('Time Sheet'!H1709,3,2),FALSE)</f>
        <v>#REF!</v>
      </c>
    </row>
    <row r="1709" spans="1:9" x14ac:dyDescent="0.25">
      <c r="A1709" t="s">
        <v>1687</v>
      </c>
      <c r="B1709" t="s">
        <v>39</v>
      </c>
      <c r="C1709" t="s">
        <v>1706</v>
      </c>
      <c r="E1709" t="s">
        <v>1706</v>
      </c>
      <c r="G1709">
        <v>9.2708333333333325E-4</v>
      </c>
      <c r="H1709" t="b">
        <v>0</v>
      </c>
      <c r="I1709" t="e">
        <f>G1710&lt;HLOOKUP(B1710,#REF!,IF('Time Sheet'!H1710,3,2),FALSE)</f>
        <v>#REF!</v>
      </c>
    </row>
    <row r="1710" spans="1:9" x14ac:dyDescent="0.25">
      <c r="A1710" t="s">
        <v>1687</v>
      </c>
      <c r="B1710" t="s">
        <v>41</v>
      </c>
      <c r="C1710" t="s">
        <v>1707</v>
      </c>
      <c r="E1710" t="s">
        <v>1707</v>
      </c>
      <c r="G1710">
        <v>1.7677083333333329E-3</v>
      </c>
      <c r="H1710" t="b">
        <v>0</v>
      </c>
      <c r="I1710" t="e">
        <f>G1711&lt;HLOOKUP(B1711,#REF!,IF('Time Sheet'!H1711,3,2),FALSE)</f>
        <v>#REF!</v>
      </c>
    </row>
    <row r="1711" spans="1:9" x14ac:dyDescent="0.25">
      <c r="A1711" t="s">
        <v>1687</v>
      </c>
      <c r="B1711" t="s">
        <v>43</v>
      </c>
      <c r="C1711" t="s">
        <v>1708</v>
      </c>
      <c r="E1711" t="s">
        <v>1708</v>
      </c>
      <c r="G1711">
        <v>2.0603009259259259E-3</v>
      </c>
      <c r="H1711" t="b">
        <v>0</v>
      </c>
      <c r="I1711" t="e">
        <f>G1712&lt;HLOOKUP(B1712,#REF!,IF('Time Sheet'!H1712,3,2),FALSE)</f>
        <v>#REF!</v>
      </c>
    </row>
    <row r="1712" spans="1:9" x14ac:dyDescent="0.25">
      <c r="A1712" t="s">
        <v>1687</v>
      </c>
      <c r="B1712" t="s">
        <v>45</v>
      </c>
      <c r="C1712" t="s">
        <v>1709</v>
      </c>
      <c r="E1712" t="s">
        <v>1709</v>
      </c>
      <c r="G1712">
        <v>3.3425925925925919E-4</v>
      </c>
      <c r="H1712" t="b">
        <v>0</v>
      </c>
      <c r="I1712" t="e">
        <f>G1713&lt;HLOOKUP(B1713,#REF!,IF('Time Sheet'!H1713,3,2),FALSE)</f>
        <v>#REF!</v>
      </c>
    </row>
    <row r="1713" spans="1:9" x14ac:dyDescent="0.25">
      <c r="A1713" t="s">
        <v>1687</v>
      </c>
      <c r="B1713" t="s">
        <v>47</v>
      </c>
      <c r="C1713" t="s">
        <v>1710</v>
      </c>
      <c r="E1713" t="s">
        <v>1710</v>
      </c>
      <c r="G1713">
        <v>3.7812499999999999E-4</v>
      </c>
      <c r="H1713" t="b">
        <v>0</v>
      </c>
      <c r="I1713" t="e">
        <f>G1714&lt;HLOOKUP(B1714,#REF!,IF('Time Sheet'!H1714,3,2),FALSE)</f>
        <v>#REF!</v>
      </c>
    </row>
    <row r="1714" spans="1:9" x14ac:dyDescent="0.25">
      <c r="A1714" t="s">
        <v>1687</v>
      </c>
      <c r="B1714" t="s">
        <v>49</v>
      </c>
      <c r="C1714" t="s">
        <v>1711</v>
      </c>
      <c r="E1714" t="s">
        <v>1711</v>
      </c>
      <c r="G1714">
        <v>7.1504629629629631E-4</v>
      </c>
      <c r="H1714" t="b">
        <v>0</v>
      </c>
      <c r="I1714" t="e">
        <f>G1715&lt;HLOOKUP(B1715,#REF!,IF('Time Sheet'!H1715,3,2),FALSE)</f>
        <v>#REF!</v>
      </c>
    </row>
    <row r="1715" spans="1:9" x14ac:dyDescent="0.25">
      <c r="A1715" t="s">
        <v>1687</v>
      </c>
      <c r="B1715" t="s">
        <v>51</v>
      </c>
      <c r="C1715" t="s">
        <v>1712</v>
      </c>
      <c r="E1715" t="s">
        <v>1712</v>
      </c>
      <c r="G1715">
        <v>8.2708333333333321E-4</v>
      </c>
      <c r="H1715" t="b">
        <v>0</v>
      </c>
      <c r="I1715" t="e">
        <f>G1716&lt;HLOOKUP(B1716,#REF!,IF('Time Sheet'!H1716,3,2),FALSE)</f>
        <v>#REF!</v>
      </c>
    </row>
    <row r="1716" spans="1:9" x14ac:dyDescent="0.25">
      <c r="A1716" t="s">
        <v>1687</v>
      </c>
      <c r="B1716" t="s">
        <v>53</v>
      </c>
      <c r="C1716" t="s">
        <v>1713</v>
      </c>
      <c r="E1716" t="s">
        <v>1713</v>
      </c>
      <c r="G1716">
        <v>1.7542824074074071E-3</v>
      </c>
      <c r="H1716" t="b">
        <v>0</v>
      </c>
      <c r="I1716" t="e">
        <f>G1717&lt;HLOOKUP(B1717,#REF!,IF('Time Sheet'!H1717,3,2),FALSE)</f>
        <v>#REF!</v>
      </c>
    </row>
    <row r="1717" spans="1:9" x14ac:dyDescent="0.25">
      <c r="A1717" t="s">
        <v>1687</v>
      </c>
      <c r="B1717" t="s">
        <v>55</v>
      </c>
      <c r="C1717" t="s">
        <v>1714</v>
      </c>
      <c r="E1717" t="s">
        <v>1714</v>
      </c>
      <c r="G1717">
        <v>2.1960648148148152E-3</v>
      </c>
      <c r="H1717" t="b">
        <v>0</v>
      </c>
      <c r="I1717" t="e">
        <f>G1718&lt;HLOOKUP(B1718,#REF!,IF('Time Sheet'!H1718,3,2),FALSE)</f>
        <v>#REF!</v>
      </c>
    </row>
    <row r="1718" spans="1:9" x14ac:dyDescent="0.25">
      <c r="A1718" t="s">
        <v>1687</v>
      </c>
      <c r="B1718" t="s">
        <v>57</v>
      </c>
      <c r="C1718" t="s">
        <v>1715</v>
      </c>
      <c r="E1718" t="s">
        <v>1715</v>
      </c>
      <c r="G1718">
        <v>6.8321759259259258E-4</v>
      </c>
      <c r="H1718" t="b">
        <v>0</v>
      </c>
      <c r="I1718" t="e">
        <f>G1719&lt;HLOOKUP(B1719,#REF!,IF('Time Sheet'!H1719,3,2),FALSE)</f>
        <v>#REF!</v>
      </c>
    </row>
    <row r="1719" spans="1:9" x14ac:dyDescent="0.25">
      <c r="A1719" t="s">
        <v>1687</v>
      </c>
      <c r="B1719" t="s">
        <v>59</v>
      </c>
      <c r="C1719" t="s">
        <v>1716</v>
      </c>
      <c r="E1719" t="s">
        <v>1716</v>
      </c>
      <c r="G1719">
        <v>1.4961805555555559E-3</v>
      </c>
      <c r="H1719" t="b">
        <v>0</v>
      </c>
      <c r="I1719" t="e">
        <f>G1720&lt;HLOOKUP(B1720,#REF!,IF('Time Sheet'!H1720,3,2),FALSE)</f>
        <v>#REF!</v>
      </c>
    </row>
    <row r="1720" spans="1:9" x14ac:dyDescent="0.25">
      <c r="A1720" t="s">
        <v>1687</v>
      </c>
      <c r="B1720" t="s">
        <v>61</v>
      </c>
      <c r="C1720" t="s">
        <v>1717</v>
      </c>
      <c r="E1720" t="s">
        <v>1717</v>
      </c>
      <c r="G1720">
        <v>1.733796296296296E-3</v>
      </c>
      <c r="H1720" t="b">
        <v>0</v>
      </c>
      <c r="I1720" t="e">
        <f>G1721&lt;HLOOKUP(B1721,#REF!,IF('Time Sheet'!H1721,3,2),FALSE)</f>
        <v>#REF!</v>
      </c>
    </row>
    <row r="1721" spans="1:9" x14ac:dyDescent="0.25">
      <c r="A1721" t="s">
        <v>1687</v>
      </c>
      <c r="B1721" t="s">
        <v>63</v>
      </c>
      <c r="C1721" t="s">
        <v>1718</v>
      </c>
      <c r="E1721" t="s">
        <v>1718</v>
      </c>
      <c r="G1721">
        <v>3.200810185185185E-3</v>
      </c>
      <c r="H1721" t="b">
        <v>0</v>
      </c>
      <c r="I1721" t="e">
        <f>G1722&lt;HLOOKUP(B1722,#REF!,IF('Time Sheet'!H1722,3,2),FALSE)</f>
        <v>#REF!</v>
      </c>
    </row>
    <row r="1722" spans="1:9" x14ac:dyDescent="0.25">
      <c r="A1722" t="s">
        <v>1687</v>
      </c>
      <c r="B1722" t="s">
        <v>65</v>
      </c>
      <c r="C1722" t="s">
        <v>1719</v>
      </c>
      <c r="E1722" t="s">
        <v>1719</v>
      </c>
      <c r="G1722">
        <v>3.7703703703703701E-3</v>
      </c>
      <c r="H1722" t="b">
        <v>0</v>
      </c>
      <c r="I1722" t="e">
        <f>G1723&lt;HLOOKUP(B1723,#REF!,IF('Time Sheet'!H1723,3,2),FALSE)</f>
        <v>#REF!</v>
      </c>
    </row>
    <row r="1723" spans="1:9" x14ac:dyDescent="0.25">
      <c r="A1723" t="s">
        <v>1720</v>
      </c>
      <c r="B1723" t="s">
        <v>68</v>
      </c>
      <c r="C1723" t="s">
        <v>1721</v>
      </c>
      <c r="E1723" t="s">
        <v>1721</v>
      </c>
      <c r="G1723">
        <v>1.9675925925925929E-4</v>
      </c>
      <c r="H1723" t="b">
        <v>0</v>
      </c>
      <c r="I1723" t="e">
        <f>G1724&lt;HLOOKUP(B1724,#REF!,IF('Time Sheet'!H1724,3,2),FALSE)</f>
        <v>#REF!</v>
      </c>
    </row>
    <row r="1724" spans="1:9" x14ac:dyDescent="0.25">
      <c r="A1724" t="s">
        <v>1720</v>
      </c>
      <c r="B1724" t="s">
        <v>1</v>
      </c>
      <c r="C1724" t="s">
        <v>1722</v>
      </c>
      <c r="E1724" t="s">
        <v>1722</v>
      </c>
      <c r="G1724">
        <v>2.8796296296296301E-4</v>
      </c>
      <c r="H1724" t="b">
        <v>0</v>
      </c>
      <c r="I1724" t="e">
        <f>G1725&lt;HLOOKUP(B1725,#REF!,IF('Time Sheet'!H1725,3,2),FALSE)</f>
        <v>#REF!</v>
      </c>
    </row>
    <row r="1725" spans="1:9" x14ac:dyDescent="0.25">
      <c r="A1725" t="s">
        <v>1720</v>
      </c>
      <c r="B1725" t="s">
        <v>559</v>
      </c>
      <c r="C1725" t="s">
        <v>1723</v>
      </c>
      <c r="E1725" t="s">
        <v>1723</v>
      </c>
      <c r="G1725">
        <v>3.3958333333333328E-4</v>
      </c>
      <c r="H1725" t="b">
        <v>0</v>
      </c>
      <c r="I1725" t="e">
        <f>G1726&lt;HLOOKUP(B1726,#REF!,IF('Time Sheet'!H1726,3,2),FALSE)</f>
        <v>#REF!</v>
      </c>
    </row>
    <row r="1726" spans="1:9" x14ac:dyDescent="0.25">
      <c r="A1726" t="s">
        <v>1720</v>
      </c>
      <c r="B1726" t="s">
        <v>3</v>
      </c>
      <c r="C1726" t="s">
        <v>1724</v>
      </c>
      <c r="E1726" t="s">
        <v>1724</v>
      </c>
      <c r="G1726">
        <v>3.1585648148148152E-4</v>
      </c>
      <c r="H1726" t="b">
        <v>0</v>
      </c>
      <c r="I1726" t="e">
        <f>G1727&lt;HLOOKUP(B1727,#REF!,IF('Time Sheet'!H1727,3,2),FALSE)</f>
        <v>#REF!</v>
      </c>
    </row>
    <row r="1727" spans="1:9" x14ac:dyDescent="0.25">
      <c r="A1727" t="s">
        <v>1720</v>
      </c>
      <c r="B1727" t="s">
        <v>5</v>
      </c>
      <c r="C1727" t="s">
        <v>224</v>
      </c>
      <c r="E1727" t="s">
        <v>224</v>
      </c>
      <c r="G1727">
        <v>6.1527777777777774E-4</v>
      </c>
      <c r="H1727" t="b">
        <v>0</v>
      </c>
      <c r="I1727" t="e">
        <f>G1728&lt;HLOOKUP(B1728,#REF!,IF('Time Sheet'!H1728,3,2),FALSE)</f>
        <v>#REF!</v>
      </c>
    </row>
    <row r="1728" spans="1:9" x14ac:dyDescent="0.25">
      <c r="A1728" t="s">
        <v>1720</v>
      </c>
      <c r="B1728" t="s">
        <v>7</v>
      </c>
      <c r="C1728" t="s">
        <v>1725</v>
      </c>
      <c r="E1728" t="s">
        <v>1725</v>
      </c>
      <c r="G1728">
        <v>6.9699074074074075E-4</v>
      </c>
      <c r="H1728" t="b">
        <v>0</v>
      </c>
      <c r="I1728" t="e">
        <f>G1729&lt;HLOOKUP(B1729,#REF!,IF('Time Sheet'!H1729,3,2),FALSE)</f>
        <v>#REF!</v>
      </c>
    </row>
    <row r="1729" spans="1:9" x14ac:dyDescent="0.25">
      <c r="A1729" t="s">
        <v>1720</v>
      </c>
      <c r="B1729" t="s">
        <v>9</v>
      </c>
      <c r="C1729" t="s">
        <v>1726</v>
      </c>
      <c r="E1729" t="s">
        <v>1726</v>
      </c>
      <c r="G1729">
        <v>1.3268518518518521E-3</v>
      </c>
      <c r="H1729" t="b">
        <v>0</v>
      </c>
      <c r="I1729" t="e">
        <f>G1730&lt;HLOOKUP(B1730,#REF!,IF('Time Sheet'!H1730,3,2),FALSE)</f>
        <v>#REF!</v>
      </c>
    </row>
    <row r="1730" spans="1:9" x14ac:dyDescent="0.25">
      <c r="A1730" t="s">
        <v>1720</v>
      </c>
      <c r="B1730" t="s">
        <v>11</v>
      </c>
      <c r="C1730" t="s">
        <v>1727</v>
      </c>
      <c r="E1730" t="s">
        <v>1727</v>
      </c>
      <c r="G1730">
        <v>1.5179398148148151E-3</v>
      </c>
      <c r="H1730" t="b">
        <v>0</v>
      </c>
      <c r="I1730" t="e">
        <f>G1731&lt;HLOOKUP(B1731,#REF!,IF('Time Sheet'!H1731,3,2),FALSE)</f>
        <v>#REF!</v>
      </c>
    </row>
    <row r="1731" spans="1:9" x14ac:dyDescent="0.25">
      <c r="A1731" t="s">
        <v>1720</v>
      </c>
      <c r="B1731" t="s">
        <v>13</v>
      </c>
      <c r="C1731" t="s">
        <v>1728</v>
      </c>
      <c r="E1731" t="s">
        <v>1728</v>
      </c>
      <c r="G1731">
        <v>3.2057870370370369E-3</v>
      </c>
      <c r="H1731" t="b">
        <v>0</v>
      </c>
      <c r="I1731" t="e">
        <f>G1732&lt;HLOOKUP(B1732,#REF!,IF('Time Sheet'!H1732,3,2),FALSE)</f>
        <v>#REF!</v>
      </c>
    </row>
    <row r="1732" spans="1:9" x14ac:dyDescent="0.25">
      <c r="A1732" t="s">
        <v>1720</v>
      </c>
      <c r="B1732" t="s">
        <v>15</v>
      </c>
      <c r="C1732" t="s">
        <v>1729</v>
      </c>
      <c r="E1732" t="s">
        <v>1729</v>
      </c>
      <c r="G1732">
        <v>3.591087962962963E-3</v>
      </c>
      <c r="H1732" t="b">
        <v>0</v>
      </c>
      <c r="I1732" t="e">
        <f>G1733&lt;HLOOKUP(B1733,#REF!,IF('Time Sheet'!H1733,3,2),FALSE)</f>
        <v>#REF!</v>
      </c>
    </row>
    <row r="1733" spans="1:9" x14ac:dyDescent="0.25">
      <c r="A1733" t="s">
        <v>1720</v>
      </c>
      <c r="B1733" t="s">
        <v>78</v>
      </c>
      <c r="C1733" t="s">
        <v>1730</v>
      </c>
      <c r="E1733" t="s">
        <v>1730</v>
      </c>
      <c r="G1733">
        <v>6.4972222222222228E-3</v>
      </c>
      <c r="H1733" t="b">
        <v>0</v>
      </c>
      <c r="I1733" t="e">
        <f>G1734&lt;HLOOKUP(B1734,#REF!,IF('Time Sheet'!H1734,3,2),FALSE)</f>
        <v>#REF!</v>
      </c>
    </row>
    <row r="1734" spans="1:9" x14ac:dyDescent="0.25">
      <c r="A1734" t="s">
        <v>1720</v>
      </c>
      <c r="B1734" t="s">
        <v>17</v>
      </c>
      <c r="C1734" t="s">
        <v>1731</v>
      </c>
      <c r="E1734" t="s">
        <v>1731</v>
      </c>
      <c r="G1734">
        <v>7.3988425925925923E-3</v>
      </c>
      <c r="H1734" t="b">
        <v>0</v>
      </c>
      <c r="I1734" t="e">
        <f>G1735&lt;HLOOKUP(B1735,#REF!,IF('Time Sheet'!H1735,3,2),FALSE)</f>
        <v>#REF!</v>
      </c>
    </row>
    <row r="1735" spans="1:9" x14ac:dyDescent="0.25">
      <c r="A1735" t="s">
        <v>1720</v>
      </c>
      <c r="B1735" t="s">
        <v>81</v>
      </c>
      <c r="C1735" t="s">
        <v>1732</v>
      </c>
      <c r="E1735" t="s">
        <v>1732</v>
      </c>
      <c r="G1735">
        <v>1.262719907407407E-2</v>
      </c>
      <c r="H1735" t="b">
        <v>0</v>
      </c>
      <c r="I1735" t="e">
        <f>G1736&lt;HLOOKUP(B1736,#REF!,IF('Time Sheet'!H1736,3,2),FALSE)</f>
        <v>#REF!</v>
      </c>
    </row>
    <row r="1736" spans="1:9" x14ac:dyDescent="0.25">
      <c r="A1736" t="s">
        <v>1720</v>
      </c>
      <c r="B1736" t="s">
        <v>19</v>
      </c>
      <c r="C1736" t="s">
        <v>1733</v>
      </c>
      <c r="E1736" t="s">
        <v>1733</v>
      </c>
      <c r="G1736">
        <v>1.261886574074074E-2</v>
      </c>
      <c r="H1736" t="b">
        <v>0</v>
      </c>
      <c r="I1736" t="e">
        <f>G1737&lt;HLOOKUP(B1737,#REF!,IF('Time Sheet'!H1737,3,2),FALSE)</f>
        <v>#REF!</v>
      </c>
    </row>
    <row r="1737" spans="1:9" x14ac:dyDescent="0.25">
      <c r="A1737" t="s">
        <v>1720</v>
      </c>
      <c r="B1737" t="s">
        <v>84</v>
      </c>
      <c r="C1737" t="s">
        <v>1734</v>
      </c>
      <c r="E1737" t="s">
        <v>1734</v>
      </c>
      <c r="G1737">
        <v>2.5717592592592589E-4</v>
      </c>
      <c r="H1737" t="b">
        <v>0</v>
      </c>
      <c r="I1737" t="e">
        <f>G1738&lt;HLOOKUP(B1738,#REF!,IF('Time Sheet'!H1738,3,2),FALSE)</f>
        <v>#REF!</v>
      </c>
    </row>
    <row r="1738" spans="1:9" x14ac:dyDescent="0.25">
      <c r="A1738" t="s">
        <v>1720</v>
      </c>
      <c r="B1738" t="s">
        <v>21</v>
      </c>
      <c r="C1738" t="s">
        <v>1735</v>
      </c>
      <c r="E1738" t="s">
        <v>1735</v>
      </c>
      <c r="G1738">
        <v>3.4895833333333328E-4</v>
      </c>
      <c r="H1738" t="b">
        <v>0</v>
      </c>
      <c r="I1738" t="e">
        <f>G1739&lt;HLOOKUP(B1739,#REF!,IF('Time Sheet'!H1739,3,2),FALSE)</f>
        <v>#REF!</v>
      </c>
    </row>
    <row r="1739" spans="1:9" x14ac:dyDescent="0.25">
      <c r="A1739" t="s">
        <v>1720</v>
      </c>
      <c r="B1739" t="s">
        <v>574</v>
      </c>
      <c r="C1739" t="s">
        <v>1736</v>
      </c>
      <c r="E1739" t="s">
        <v>1736</v>
      </c>
      <c r="G1739">
        <v>4.1412037037037041E-4</v>
      </c>
      <c r="H1739" t="b">
        <v>0</v>
      </c>
      <c r="I1739" t="e">
        <f>G1740&lt;HLOOKUP(B1740,#REF!,IF('Time Sheet'!H1740,3,2),FALSE)</f>
        <v>#REF!</v>
      </c>
    </row>
    <row r="1740" spans="1:9" x14ac:dyDescent="0.25">
      <c r="A1740" t="s">
        <v>1720</v>
      </c>
      <c r="B1740" t="s">
        <v>23</v>
      </c>
      <c r="C1740" t="s">
        <v>1737</v>
      </c>
      <c r="E1740" t="s">
        <v>1737</v>
      </c>
      <c r="G1740">
        <v>4.0196759259259249E-4</v>
      </c>
      <c r="H1740" t="b">
        <v>0</v>
      </c>
      <c r="I1740" t="e">
        <f>G1741&lt;HLOOKUP(B1741,#REF!,IF('Time Sheet'!H1741,3,2),FALSE)</f>
        <v>#REF!</v>
      </c>
    </row>
    <row r="1741" spans="1:9" x14ac:dyDescent="0.25">
      <c r="A1741" t="s">
        <v>1720</v>
      </c>
      <c r="B1741" t="s">
        <v>25</v>
      </c>
      <c r="C1741" t="s">
        <v>1738</v>
      </c>
      <c r="E1741" t="s">
        <v>1738</v>
      </c>
      <c r="G1741">
        <v>7.1620370370370371E-4</v>
      </c>
      <c r="H1741" t="b">
        <v>0</v>
      </c>
      <c r="I1741" t="e">
        <f>G1742&lt;HLOOKUP(B1742,#REF!,IF('Time Sheet'!H1742,3,2),FALSE)</f>
        <v>#REF!</v>
      </c>
    </row>
    <row r="1742" spans="1:9" x14ac:dyDescent="0.25">
      <c r="A1742" t="s">
        <v>1720</v>
      </c>
      <c r="B1742" t="s">
        <v>27</v>
      </c>
      <c r="C1742" t="s">
        <v>1739</v>
      </c>
      <c r="E1742" t="s">
        <v>1739</v>
      </c>
      <c r="G1742">
        <v>8.17824074074074E-4</v>
      </c>
      <c r="H1742" t="b">
        <v>0</v>
      </c>
      <c r="I1742" t="e">
        <f>G1743&lt;HLOOKUP(B1743,#REF!,IF('Time Sheet'!H1743,3,2),FALSE)</f>
        <v>#REF!</v>
      </c>
    </row>
    <row r="1743" spans="1:9" x14ac:dyDescent="0.25">
      <c r="A1743" t="s">
        <v>1720</v>
      </c>
      <c r="B1743" t="s">
        <v>29</v>
      </c>
      <c r="C1743" t="s">
        <v>1740</v>
      </c>
      <c r="E1743" t="s">
        <v>1740</v>
      </c>
      <c r="G1743">
        <v>1.5635416666666671E-3</v>
      </c>
      <c r="H1743" t="b">
        <v>0</v>
      </c>
      <c r="I1743" t="e">
        <f>G1744&lt;HLOOKUP(B1744,#REF!,IF('Time Sheet'!H1744,3,2),FALSE)</f>
        <v>#REF!</v>
      </c>
    </row>
    <row r="1744" spans="1:9" x14ac:dyDescent="0.25">
      <c r="A1744" t="s">
        <v>1720</v>
      </c>
      <c r="B1744" t="s">
        <v>31</v>
      </c>
      <c r="C1744" t="s">
        <v>1741</v>
      </c>
      <c r="E1744" t="s">
        <v>1741</v>
      </c>
      <c r="G1744">
        <v>1.841319444444444E-3</v>
      </c>
      <c r="H1744" t="b">
        <v>0</v>
      </c>
      <c r="I1744" t="e">
        <f>G1745&lt;HLOOKUP(B1745,#REF!,IF('Time Sheet'!H1745,3,2),FALSE)</f>
        <v>#REF!</v>
      </c>
    </row>
    <row r="1745" spans="1:9" x14ac:dyDescent="0.25">
      <c r="A1745" t="s">
        <v>1720</v>
      </c>
      <c r="B1745" t="s">
        <v>92</v>
      </c>
      <c r="C1745" t="s">
        <v>1742</v>
      </c>
      <c r="E1745" t="s">
        <v>1742</v>
      </c>
      <c r="G1745">
        <v>3.1053240740740743E-4</v>
      </c>
      <c r="H1745" t="b">
        <v>0</v>
      </c>
      <c r="I1745" t="e">
        <f>G1746&lt;HLOOKUP(B1746,#REF!,IF('Time Sheet'!H1746,3,2),FALSE)</f>
        <v>#REF!</v>
      </c>
    </row>
    <row r="1746" spans="1:9" x14ac:dyDescent="0.25">
      <c r="A1746" t="s">
        <v>1720</v>
      </c>
      <c r="B1746" t="s">
        <v>33</v>
      </c>
      <c r="C1746" t="s">
        <v>1743</v>
      </c>
      <c r="E1746" t="s">
        <v>1743</v>
      </c>
      <c r="G1746">
        <v>4.3761574074074069E-4</v>
      </c>
      <c r="H1746" t="b">
        <v>0</v>
      </c>
      <c r="I1746" t="e">
        <f>G1747&lt;HLOOKUP(B1747,#REF!,IF('Time Sheet'!H1747,3,2),FALSE)</f>
        <v>#REF!</v>
      </c>
    </row>
    <row r="1747" spans="1:9" x14ac:dyDescent="0.25">
      <c r="A1747" t="s">
        <v>1720</v>
      </c>
      <c r="B1747" t="s">
        <v>377</v>
      </c>
      <c r="C1747" t="s">
        <v>1744</v>
      </c>
      <c r="E1747" t="s">
        <v>1744</v>
      </c>
      <c r="G1747">
        <v>5.2465277777777775E-4</v>
      </c>
      <c r="H1747" t="b">
        <v>0</v>
      </c>
      <c r="I1747" t="e">
        <f>G1748&lt;HLOOKUP(B1748,#REF!,IF('Time Sheet'!H1748,3,2),FALSE)</f>
        <v>#REF!</v>
      </c>
    </row>
    <row r="1748" spans="1:9" x14ac:dyDescent="0.25">
      <c r="A1748" t="s">
        <v>1720</v>
      </c>
      <c r="B1748" t="s">
        <v>35</v>
      </c>
      <c r="C1748" t="s">
        <v>1745</v>
      </c>
      <c r="E1748" t="s">
        <v>1745</v>
      </c>
      <c r="G1748">
        <v>5.0011574074074075E-4</v>
      </c>
      <c r="H1748" t="b">
        <v>0</v>
      </c>
      <c r="I1748" t="e">
        <f>G1749&lt;HLOOKUP(B1749,#REF!,IF('Time Sheet'!H1749,3,2),FALSE)</f>
        <v>#REF!</v>
      </c>
    </row>
    <row r="1749" spans="1:9" x14ac:dyDescent="0.25">
      <c r="A1749" t="s">
        <v>1720</v>
      </c>
      <c r="B1749" t="s">
        <v>37</v>
      </c>
      <c r="C1749" t="s">
        <v>218</v>
      </c>
      <c r="E1749" t="s">
        <v>218</v>
      </c>
      <c r="G1749">
        <v>9.1655092592592591E-4</v>
      </c>
      <c r="H1749" t="b">
        <v>0</v>
      </c>
      <c r="I1749" t="e">
        <f>G1750&lt;HLOOKUP(B1750,#REF!,IF('Time Sheet'!H1750,3,2),FALSE)</f>
        <v>#REF!</v>
      </c>
    </row>
    <row r="1750" spans="1:9" x14ac:dyDescent="0.25">
      <c r="A1750" t="s">
        <v>1720</v>
      </c>
      <c r="B1750" t="s">
        <v>39</v>
      </c>
      <c r="C1750" t="s">
        <v>1746</v>
      </c>
      <c r="E1750" t="s">
        <v>1746</v>
      </c>
      <c r="G1750">
        <v>1.058333333333333E-3</v>
      </c>
      <c r="H1750" t="b">
        <v>0</v>
      </c>
      <c r="I1750" t="e">
        <f>G1751&lt;HLOOKUP(B1751,#REF!,IF('Time Sheet'!H1751,3,2),FALSE)</f>
        <v>#REF!</v>
      </c>
    </row>
    <row r="1751" spans="1:9" x14ac:dyDescent="0.25">
      <c r="A1751" t="s">
        <v>1720</v>
      </c>
      <c r="B1751" t="s">
        <v>41</v>
      </c>
      <c r="C1751" t="s">
        <v>1747</v>
      </c>
      <c r="E1751" t="s">
        <v>1747</v>
      </c>
      <c r="G1751">
        <v>2.0027777777777778E-3</v>
      </c>
      <c r="H1751" t="b">
        <v>0</v>
      </c>
      <c r="I1751" t="e">
        <f>G1752&lt;HLOOKUP(B1752,#REF!,IF('Time Sheet'!H1752,3,2),FALSE)</f>
        <v>#REF!</v>
      </c>
    </row>
    <row r="1752" spans="1:9" x14ac:dyDescent="0.25">
      <c r="A1752" t="s">
        <v>1720</v>
      </c>
      <c r="B1752" t="s">
        <v>43</v>
      </c>
      <c r="C1752" t="s">
        <v>1748</v>
      </c>
      <c r="E1752" t="s">
        <v>1748</v>
      </c>
      <c r="G1752">
        <v>2.1988425925925929E-3</v>
      </c>
      <c r="H1752" t="b">
        <v>0</v>
      </c>
      <c r="I1752" t="e">
        <f>G1753&lt;HLOOKUP(B1753,#REF!,IF('Time Sheet'!H1753,3,2),FALSE)</f>
        <v>#REF!</v>
      </c>
    </row>
    <row r="1753" spans="1:9" x14ac:dyDescent="0.25">
      <c r="A1753" t="s">
        <v>1720</v>
      </c>
      <c r="B1753" t="s">
        <v>100</v>
      </c>
      <c r="C1753" t="s">
        <v>1749</v>
      </c>
      <c r="E1753" t="s">
        <v>1749</v>
      </c>
      <c r="G1753">
        <v>2.5671296296296298E-4</v>
      </c>
      <c r="H1753" t="b">
        <v>0</v>
      </c>
      <c r="I1753" t="e">
        <f>G1754&lt;HLOOKUP(B1754,#REF!,IF('Time Sheet'!H1754,3,2),FALSE)</f>
        <v>#REF!</v>
      </c>
    </row>
    <row r="1754" spans="1:9" x14ac:dyDescent="0.25">
      <c r="A1754" t="s">
        <v>1720</v>
      </c>
      <c r="B1754" t="s">
        <v>45</v>
      </c>
      <c r="C1754" t="s">
        <v>1750</v>
      </c>
      <c r="E1754" t="s">
        <v>1750</v>
      </c>
      <c r="G1754">
        <v>3.4166666666666671E-4</v>
      </c>
      <c r="H1754" t="b">
        <v>0</v>
      </c>
      <c r="I1754" t="e">
        <f>G1755&lt;HLOOKUP(B1755,#REF!,IF('Time Sheet'!H1755,3,2),FALSE)</f>
        <v>#REF!</v>
      </c>
    </row>
    <row r="1755" spans="1:9" x14ac:dyDescent="0.25">
      <c r="A1755" t="s">
        <v>1720</v>
      </c>
      <c r="B1755" t="s">
        <v>47</v>
      </c>
      <c r="C1755" t="s">
        <v>1751</v>
      </c>
      <c r="E1755" t="s">
        <v>1751</v>
      </c>
      <c r="G1755">
        <v>3.7835648148148152E-4</v>
      </c>
      <c r="H1755" t="b">
        <v>0</v>
      </c>
      <c r="I1755" t="e">
        <f>G1756&lt;HLOOKUP(B1756,#REF!,IF('Time Sheet'!H1756,3,2),FALSE)</f>
        <v>#REF!</v>
      </c>
    </row>
    <row r="1756" spans="1:9" x14ac:dyDescent="0.25">
      <c r="A1756" t="s">
        <v>1720</v>
      </c>
      <c r="B1756" t="s">
        <v>49</v>
      </c>
      <c r="C1756" t="s">
        <v>1112</v>
      </c>
      <c r="E1756" t="s">
        <v>1112</v>
      </c>
      <c r="G1756">
        <v>7.2928240740740733E-4</v>
      </c>
      <c r="H1756" t="b">
        <v>0</v>
      </c>
      <c r="I1756" t="e">
        <f>G1757&lt;HLOOKUP(B1757,#REF!,IF('Time Sheet'!H1757,3,2),FALSE)</f>
        <v>#REF!</v>
      </c>
    </row>
    <row r="1757" spans="1:9" x14ac:dyDescent="0.25">
      <c r="A1757" t="s">
        <v>1720</v>
      </c>
      <c r="B1757" t="s">
        <v>51</v>
      </c>
      <c r="C1757" t="s">
        <v>1752</v>
      </c>
      <c r="E1757" t="s">
        <v>1752</v>
      </c>
      <c r="G1757">
        <v>8.149305555555555E-4</v>
      </c>
      <c r="H1757" t="b">
        <v>0</v>
      </c>
      <c r="I1757" t="e">
        <f>G1758&lt;HLOOKUP(B1758,#REF!,IF('Time Sheet'!H1758,3,2),FALSE)</f>
        <v>#REF!</v>
      </c>
    </row>
    <row r="1758" spans="1:9" x14ac:dyDescent="0.25">
      <c r="A1758" t="s">
        <v>1720</v>
      </c>
      <c r="B1758" t="s">
        <v>53</v>
      </c>
      <c r="C1758" t="s">
        <v>1753</v>
      </c>
      <c r="E1758" t="s">
        <v>1753</v>
      </c>
      <c r="G1758">
        <v>1.7032407407407411E-3</v>
      </c>
      <c r="H1758" t="b">
        <v>0</v>
      </c>
      <c r="I1758" t="e">
        <f>G1759&lt;HLOOKUP(B1759,#REF!,IF('Time Sheet'!H1759,3,2),FALSE)</f>
        <v>#REF!</v>
      </c>
    </row>
    <row r="1759" spans="1:9" x14ac:dyDescent="0.25">
      <c r="A1759" t="s">
        <v>1720</v>
      </c>
      <c r="B1759" t="s">
        <v>55</v>
      </c>
      <c r="C1759" t="s">
        <v>1754</v>
      </c>
      <c r="E1759" t="s">
        <v>1754</v>
      </c>
      <c r="G1759">
        <v>1.997453703703704E-3</v>
      </c>
      <c r="H1759" t="b">
        <v>0</v>
      </c>
      <c r="I1759" t="e">
        <f>G1760&lt;HLOOKUP(B1760,#REF!,IF('Time Sheet'!H1760,3,2),FALSE)</f>
        <v>#REF!</v>
      </c>
    </row>
    <row r="1760" spans="1:9" x14ac:dyDescent="0.25">
      <c r="A1760" t="s">
        <v>1720</v>
      </c>
      <c r="B1760" t="s">
        <v>57</v>
      </c>
      <c r="C1760" t="s">
        <v>1066</v>
      </c>
      <c r="E1760" t="s">
        <v>1066</v>
      </c>
      <c r="G1760">
        <v>7.9756944444444439E-4</v>
      </c>
      <c r="H1760" t="b">
        <v>0</v>
      </c>
      <c r="I1760" t="e">
        <f>G1761&lt;HLOOKUP(B1761,#REF!,IF('Time Sheet'!H1761,3,2),FALSE)</f>
        <v>#REF!</v>
      </c>
    </row>
    <row r="1761" spans="1:9" x14ac:dyDescent="0.25">
      <c r="A1761" t="s">
        <v>1720</v>
      </c>
      <c r="B1761" t="s">
        <v>1755</v>
      </c>
      <c r="C1761" t="s">
        <v>1756</v>
      </c>
      <c r="E1761" t="s">
        <v>1756</v>
      </c>
      <c r="G1761">
        <v>9.3553240740740738E-4</v>
      </c>
      <c r="H1761" t="b">
        <v>0</v>
      </c>
      <c r="I1761" t="e">
        <f>G1762&lt;HLOOKUP(B1762,#REF!,IF('Time Sheet'!H1762,3,2),FALSE)</f>
        <v>#REF!</v>
      </c>
    </row>
    <row r="1762" spans="1:9" x14ac:dyDescent="0.25">
      <c r="A1762" t="s">
        <v>1720</v>
      </c>
      <c r="B1762" t="s">
        <v>59</v>
      </c>
      <c r="C1762" t="s">
        <v>1757</v>
      </c>
      <c r="E1762" t="s">
        <v>1757</v>
      </c>
      <c r="G1762">
        <v>1.6831018518518521E-3</v>
      </c>
      <c r="H1762" t="b">
        <v>0</v>
      </c>
      <c r="I1762" t="e">
        <f>G1763&lt;HLOOKUP(B1763,#REF!,IF('Time Sheet'!H1763,3,2),FALSE)</f>
        <v>#REF!</v>
      </c>
    </row>
    <row r="1763" spans="1:9" x14ac:dyDescent="0.25">
      <c r="A1763" t="s">
        <v>1720</v>
      </c>
      <c r="B1763" t="s">
        <v>61</v>
      </c>
      <c r="C1763" t="s">
        <v>1758</v>
      </c>
      <c r="E1763" t="s">
        <v>1758</v>
      </c>
      <c r="G1763">
        <v>1.8153935185185181E-3</v>
      </c>
      <c r="H1763" t="b">
        <v>0</v>
      </c>
      <c r="I1763" t="e">
        <f>G1764&lt;HLOOKUP(B1764,#REF!,IF('Time Sheet'!H1764,3,2),FALSE)</f>
        <v>#REF!</v>
      </c>
    </row>
    <row r="1764" spans="1:9" x14ac:dyDescent="0.25">
      <c r="A1764" t="s">
        <v>1720</v>
      </c>
      <c r="B1764" t="s">
        <v>63</v>
      </c>
      <c r="C1764" t="s">
        <v>1759</v>
      </c>
      <c r="E1764" t="s">
        <v>1759</v>
      </c>
      <c r="G1764">
        <v>3.76724537037037E-3</v>
      </c>
      <c r="H1764" t="b">
        <v>0</v>
      </c>
      <c r="I1764" t="e">
        <f>G1765&lt;HLOOKUP(B1765,#REF!,IF('Time Sheet'!H1765,3,2),FALSE)</f>
        <v>#REF!</v>
      </c>
    </row>
    <row r="1765" spans="1:9" x14ac:dyDescent="0.25">
      <c r="A1765" t="s">
        <v>1720</v>
      </c>
      <c r="B1765" t="s">
        <v>65</v>
      </c>
      <c r="C1765" t="s">
        <v>1760</v>
      </c>
      <c r="E1765" t="s">
        <v>1760</v>
      </c>
      <c r="G1765">
        <v>4.1086805555555564E-3</v>
      </c>
      <c r="H1765" t="b">
        <v>0</v>
      </c>
      <c r="I1765" t="e">
        <f>G1766&lt;HLOOKUP(B1766,#REF!,IF('Time Sheet'!H1766,3,2),FALSE)</f>
        <v>#REF!</v>
      </c>
    </row>
    <row r="1766" spans="1:9" x14ac:dyDescent="0.25">
      <c r="A1766" t="s">
        <v>1761</v>
      </c>
      <c r="B1766" t="s">
        <v>1</v>
      </c>
      <c r="C1766" t="s">
        <v>1479</v>
      </c>
      <c r="E1766" t="s">
        <v>1479</v>
      </c>
      <c r="G1766">
        <v>3.0949074074074071E-4</v>
      </c>
      <c r="H1766" t="b">
        <v>0</v>
      </c>
      <c r="I1766" t="e">
        <f>G1767&lt;HLOOKUP(B1767,#REF!,IF('Time Sheet'!H1767,3,2),FALSE)</f>
        <v>#REF!</v>
      </c>
    </row>
    <row r="1767" spans="1:9" x14ac:dyDescent="0.25">
      <c r="A1767" t="s">
        <v>1761</v>
      </c>
      <c r="B1767" t="s">
        <v>3</v>
      </c>
      <c r="C1767" t="s">
        <v>1762</v>
      </c>
      <c r="E1767" t="s">
        <v>1762</v>
      </c>
      <c r="G1767">
        <v>3.5671296296296297E-4</v>
      </c>
      <c r="H1767" t="b">
        <v>0</v>
      </c>
      <c r="I1767" t="e">
        <f>G1768&lt;HLOOKUP(B1768,#REF!,IF('Time Sheet'!H1768,3,2),FALSE)</f>
        <v>#REF!</v>
      </c>
    </row>
    <row r="1768" spans="1:9" x14ac:dyDescent="0.25">
      <c r="A1768" t="s">
        <v>1761</v>
      </c>
      <c r="B1768" t="s">
        <v>5</v>
      </c>
      <c r="C1768" t="s">
        <v>1763</v>
      </c>
      <c r="E1768" t="s">
        <v>1763</v>
      </c>
      <c r="G1768">
        <v>6.4780092592592591E-4</v>
      </c>
      <c r="H1768" t="b">
        <v>0</v>
      </c>
      <c r="I1768" t="e">
        <f>G1769&lt;HLOOKUP(B1769,#REF!,IF('Time Sheet'!H1769,3,2),FALSE)</f>
        <v>#REF!</v>
      </c>
    </row>
    <row r="1769" spans="1:9" x14ac:dyDescent="0.25">
      <c r="A1769" t="s">
        <v>1761</v>
      </c>
      <c r="B1769" t="s">
        <v>7</v>
      </c>
      <c r="C1769" t="s">
        <v>1764</v>
      </c>
      <c r="E1769" t="s">
        <v>1764</v>
      </c>
      <c r="G1769">
        <v>7.3460648148148148E-4</v>
      </c>
      <c r="H1769" t="b">
        <v>0</v>
      </c>
      <c r="I1769" t="e">
        <f>G1770&lt;HLOOKUP(B1770,#REF!,IF('Time Sheet'!H1770,3,2),FALSE)</f>
        <v>#REF!</v>
      </c>
    </row>
    <row r="1770" spans="1:9" x14ac:dyDescent="0.25">
      <c r="A1770" t="s">
        <v>1761</v>
      </c>
      <c r="B1770" t="s">
        <v>9</v>
      </c>
      <c r="C1770" t="s">
        <v>1765</v>
      </c>
      <c r="E1770" t="s">
        <v>1765</v>
      </c>
      <c r="G1770">
        <v>1.363078703703704E-3</v>
      </c>
      <c r="H1770" t="b">
        <v>0</v>
      </c>
      <c r="I1770" t="e">
        <f>G1771&lt;HLOOKUP(B1771,#REF!,IF('Time Sheet'!H1771,3,2),FALSE)</f>
        <v>#REF!</v>
      </c>
    </row>
    <row r="1771" spans="1:9" x14ac:dyDescent="0.25">
      <c r="A1771" t="s">
        <v>1761</v>
      </c>
      <c r="B1771" t="s">
        <v>11</v>
      </c>
      <c r="C1771" t="s">
        <v>1348</v>
      </c>
      <c r="E1771" t="s">
        <v>1348</v>
      </c>
      <c r="G1771">
        <v>1.5678240740740739E-3</v>
      </c>
      <c r="H1771" t="b">
        <v>0</v>
      </c>
      <c r="I1771" t="e">
        <f>G1772&lt;HLOOKUP(B1772,#REF!,IF('Time Sheet'!H1772,3,2),FALSE)</f>
        <v>#REF!</v>
      </c>
    </row>
    <row r="1772" spans="1:9" x14ac:dyDescent="0.25">
      <c r="A1772" t="s">
        <v>1761</v>
      </c>
      <c r="B1772" t="s">
        <v>13</v>
      </c>
      <c r="C1772" t="s">
        <v>1766</v>
      </c>
      <c r="E1772" t="s">
        <v>1766</v>
      </c>
      <c r="G1772">
        <v>3.2686342592592602E-3</v>
      </c>
      <c r="H1772" t="b">
        <v>0</v>
      </c>
      <c r="I1772" t="e">
        <f>G1773&lt;HLOOKUP(B1773,#REF!,IF('Time Sheet'!H1773,3,2),FALSE)</f>
        <v>#REF!</v>
      </c>
    </row>
    <row r="1773" spans="1:9" x14ac:dyDescent="0.25">
      <c r="A1773" t="s">
        <v>1761</v>
      </c>
      <c r="B1773" t="s">
        <v>15</v>
      </c>
      <c r="C1773" t="s">
        <v>1767</v>
      </c>
      <c r="E1773" t="s">
        <v>1767</v>
      </c>
      <c r="G1773">
        <v>3.5846064814814812E-3</v>
      </c>
      <c r="H1773" t="b">
        <v>0</v>
      </c>
      <c r="I1773" t="e">
        <f>G1774&lt;HLOOKUP(B1774,#REF!,IF('Time Sheet'!H1774,3,2),FALSE)</f>
        <v>#REF!</v>
      </c>
    </row>
    <row r="1774" spans="1:9" x14ac:dyDescent="0.25">
      <c r="A1774" t="s">
        <v>1761</v>
      </c>
      <c r="B1774" t="s">
        <v>78</v>
      </c>
      <c r="C1774" t="s">
        <v>1768</v>
      </c>
      <c r="E1774" t="s">
        <v>1768</v>
      </c>
      <c r="G1774">
        <v>6.6564814814814811E-3</v>
      </c>
      <c r="H1774" t="b">
        <v>0</v>
      </c>
      <c r="I1774" t="e">
        <f>G1775&lt;HLOOKUP(B1775,#REF!,IF('Time Sheet'!H1775,3,2),FALSE)</f>
        <v>#REF!</v>
      </c>
    </row>
    <row r="1775" spans="1:9" x14ac:dyDescent="0.25">
      <c r="A1775" t="s">
        <v>1761</v>
      </c>
      <c r="B1775" t="s">
        <v>17</v>
      </c>
      <c r="C1775" t="s">
        <v>1769</v>
      </c>
      <c r="E1775" t="s">
        <v>1769</v>
      </c>
      <c r="G1775">
        <v>7.3388888888888896E-3</v>
      </c>
      <c r="H1775" t="b">
        <v>0</v>
      </c>
      <c r="I1775" t="e">
        <f>G1776&lt;HLOOKUP(B1776,#REF!,IF('Time Sheet'!H1776,3,2),FALSE)</f>
        <v>#REF!</v>
      </c>
    </row>
    <row r="1776" spans="1:9" x14ac:dyDescent="0.25">
      <c r="A1776" t="s">
        <v>1761</v>
      </c>
      <c r="B1776" t="s">
        <v>81</v>
      </c>
      <c r="C1776" t="s">
        <v>1770</v>
      </c>
      <c r="E1776" t="s">
        <v>1770</v>
      </c>
      <c r="G1776">
        <v>1.282268518518519E-2</v>
      </c>
      <c r="H1776" t="b">
        <v>0</v>
      </c>
      <c r="I1776" t="e">
        <f>G1777&lt;HLOOKUP(B1777,#REF!,IF('Time Sheet'!H1777,3,2),FALSE)</f>
        <v>#REF!</v>
      </c>
    </row>
    <row r="1777" spans="1:9" x14ac:dyDescent="0.25">
      <c r="A1777" t="s">
        <v>1761</v>
      </c>
      <c r="B1777" t="s">
        <v>19</v>
      </c>
      <c r="C1777" t="s">
        <v>1771</v>
      </c>
      <c r="E1777" t="s">
        <v>1771</v>
      </c>
      <c r="G1777">
        <v>1.274259259259259E-2</v>
      </c>
      <c r="H1777" t="b">
        <v>0</v>
      </c>
      <c r="I1777" t="e">
        <f>G1778&lt;HLOOKUP(B1778,#REF!,IF('Time Sheet'!H1778,3,2),FALSE)</f>
        <v>#REF!</v>
      </c>
    </row>
    <row r="1778" spans="1:9" x14ac:dyDescent="0.25">
      <c r="A1778" t="s">
        <v>1761</v>
      </c>
      <c r="B1778" t="s">
        <v>21</v>
      </c>
      <c r="C1778" t="s">
        <v>1328</v>
      </c>
      <c r="E1778" t="s">
        <v>1328</v>
      </c>
      <c r="G1778">
        <v>3.657407407407408E-4</v>
      </c>
      <c r="H1778" t="b">
        <v>0</v>
      </c>
      <c r="I1778" t="e">
        <f>G1779&lt;HLOOKUP(B1779,#REF!,IF('Time Sheet'!H1779,3,2),FALSE)</f>
        <v>#REF!</v>
      </c>
    </row>
    <row r="1779" spans="1:9" x14ac:dyDescent="0.25">
      <c r="A1779" t="s">
        <v>1761</v>
      </c>
      <c r="B1779" t="s">
        <v>23</v>
      </c>
      <c r="C1779" t="s">
        <v>1772</v>
      </c>
      <c r="E1779" t="s">
        <v>1772</v>
      </c>
      <c r="G1779">
        <v>4.2025462962962958E-4</v>
      </c>
      <c r="H1779" t="b">
        <v>0</v>
      </c>
      <c r="I1779" t="e">
        <f>G1780&lt;HLOOKUP(B1780,#REF!,IF('Time Sheet'!H1780,3,2),FALSE)</f>
        <v>#REF!</v>
      </c>
    </row>
    <row r="1780" spans="1:9" x14ac:dyDescent="0.25">
      <c r="A1780" t="s">
        <v>1761</v>
      </c>
      <c r="B1780" t="s">
        <v>25</v>
      </c>
      <c r="C1780" t="s">
        <v>1773</v>
      </c>
      <c r="E1780" t="s">
        <v>1773</v>
      </c>
      <c r="G1780">
        <v>7.4386574074074069E-4</v>
      </c>
      <c r="H1780" t="b">
        <v>0</v>
      </c>
      <c r="I1780" t="e">
        <f>G1781&lt;HLOOKUP(B1781,#REF!,IF('Time Sheet'!H1781,3,2),FALSE)</f>
        <v>#REF!</v>
      </c>
    </row>
    <row r="1781" spans="1:9" x14ac:dyDescent="0.25">
      <c r="A1781" t="s">
        <v>1761</v>
      </c>
      <c r="B1781" t="s">
        <v>27</v>
      </c>
      <c r="C1781" t="s">
        <v>1430</v>
      </c>
      <c r="E1781" t="s">
        <v>1430</v>
      </c>
      <c r="G1781">
        <v>8.5497685185185188E-4</v>
      </c>
      <c r="H1781" t="b">
        <v>0</v>
      </c>
      <c r="I1781" t="e">
        <f>G1782&lt;HLOOKUP(B1782,#REF!,IF('Time Sheet'!H1782,3,2),FALSE)</f>
        <v>#REF!</v>
      </c>
    </row>
    <row r="1782" spans="1:9" x14ac:dyDescent="0.25">
      <c r="A1782" t="s">
        <v>1761</v>
      </c>
      <c r="B1782" t="s">
        <v>29</v>
      </c>
      <c r="C1782" t="s">
        <v>1774</v>
      </c>
      <c r="E1782" t="s">
        <v>1774</v>
      </c>
      <c r="G1782">
        <v>1.5434027777777781E-3</v>
      </c>
      <c r="H1782" t="b">
        <v>0</v>
      </c>
      <c r="I1782" t="e">
        <f>G1783&lt;HLOOKUP(B1783,#REF!,IF('Time Sheet'!H1783,3,2),FALSE)</f>
        <v>#REF!</v>
      </c>
    </row>
    <row r="1783" spans="1:9" x14ac:dyDescent="0.25">
      <c r="A1783" t="s">
        <v>1761</v>
      </c>
      <c r="B1783" t="s">
        <v>31</v>
      </c>
      <c r="C1783" t="s">
        <v>1775</v>
      </c>
      <c r="E1783" t="s">
        <v>1775</v>
      </c>
      <c r="G1783">
        <v>1.7627314814814821E-3</v>
      </c>
      <c r="H1783" t="b">
        <v>0</v>
      </c>
      <c r="I1783" t="e">
        <f>G1784&lt;HLOOKUP(B1784,#REF!,IF('Time Sheet'!H1784,3,2),FALSE)</f>
        <v>#REF!</v>
      </c>
    </row>
    <row r="1784" spans="1:9" x14ac:dyDescent="0.25">
      <c r="A1784" t="s">
        <v>1761</v>
      </c>
      <c r="B1784" t="s">
        <v>33</v>
      </c>
      <c r="C1784" t="s">
        <v>879</v>
      </c>
      <c r="E1784" t="s">
        <v>879</v>
      </c>
      <c r="G1784">
        <v>3.6446759259259261E-4</v>
      </c>
      <c r="H1784" t="b">
        <v>0</v>
      </c>
      <c r="I1784" t="e">
        <f>G1785&lt;HLOOKUP(B1785,#REF!,IF('Time Sheet'!H1785,3,2),FALSE)</f>
        <v>#REF!</v>
      </c>
    </row>
    <row r="1785" spans="1:9" x14ac:dyDescent="0.25">
      <c r="A1785" t="s">
        <v>1761</v>
      </c>
      <c r="B1785" t="s">
        <v>35</v>
      </c>
      <c r="C1785" t="s">
        <v>1776</v>
      </c>
      <c r="E1785" t="s">
        <v>1776</v>
      </c>
      <c r="G1785">
        <v>4.1782407407407409E-4</v>
      </c>
      <c r="H1785" t="b">
        <v>0</v>
      </c>
      <c r="I1785" t="e">
        <f>G1786&lt;HLOOKUP(B1786,#REF!,IF('Time Sheet'!H1786,3,2),FALSE)</f>
        <v>#REF!</v>
      </c>
    </row>
    <row r="1786" spans="1:9" x14ac:dyDescent="0.25">
      <c r="A1786" t="s">
        <v>1761</v>
      </c>
      <c r="B1786" t="s">
        <v>37</v>
      </c>
      <c r="C1786" t="s">
        <v>1777</v>
      </c>
      <c r="E1786" t="s">
        <v>1777</v>
      </c>
      <c r="G1786">
        <v>7.7025462962962963E-4</v>
      </c>
      <c r="H1786" t="b">
        <v>0</v>
      </c>
      <c r="I1786" t="e">
        <f>G1787&lt;HLOOKUP(B1787,#REF!,IF('Time Sheet'!H1787,3,2),FALSE)</f>
        <v>#REF!</v>
      </c>
    </row>
    <row r="1787" spans="1:9" x14ac:dyDescent="0.25">
      <c r="A1787" t="s">
        <v>1761</v>
      </c>
      <c r="B1787" t="s">
        <v>39</v>
      </c>
      <c r="C1787" t="s">
        <v>1778</v>
      </c>
      <c r="E1787" t="s">
        <v>1778</v>
      </c>
      <c r="G1787">
        <v>8.8090277777777776E-4</v>
      </c>
      <c r="H1787" t="b">
        <v>0</v>
      </c>
      <c r="I1787" t="e">
        <f>G1788&lt;HLOOKUP(B1788,#REF!,IF('Time Sheet'!H1788,3,2),FALSE)</f>
        <v>#REF!</v>
      </c>
    </row>
    <row r="1788" spans="1:9" x14ac:dyDescent="0.25">
      <c r="A1788" t="s">
        <v>1761</v>
      </c>
      <c r="B1788" t="s">
        <v>41</v>
      </c>
      <c r="C1788" t="s">
        <v>554</v>
      </c>
      <c r="E1788" t="s">
        <v>554</v>
      </c>
      <c r="G1788">
        <v>1.6456018518518521E-3</v>
      </c>
      <c r="H1788" t="b">
        <v>0</v>
      </c>
      <c r="I1788" t="e">
        <f>G1789&lt;HLOOKUP(B1789,#REF!,IF('Time Sheet'!H1789,3,2),FALSE)</f>
        <v>#REF!</v>
      </c>
    </row>
    <row r="1789" spans="1:9" x14ac:dyDescent="0.25">
      <c r="A1789" t="s">
        <v>1761</v>
      </c>
      <c r="B1789" t="s">
        <v>43</v>
      </c>
      <c r="C1789" t="s">
        <v>1779</v>
      </c>
      <c r="E1789" t="s">
        <v>1779</v>
      </c>
      <c r="G1789">
        <v>1.9309027777777779E-3</v>
      </c>
      <c r="H1789" t="b">
        <v>0</v>
      </c>
      <c r="I1789" t="e">
        <f>G1790&lt;HLOOKUP(B1790,#REF!,IF('Time Sheet'!H1790,3,2),FALSE)</f>
        <v>#REF!</v>
      </c>
    </row>
    <row r="1790" spans="1:9" x14ac:dyDescent="0.25">
      <c r="A1790" t="s">
        <v>1761</v>
      </c>
      <c r="B1790" t="s">
        <v>45</v>
      </c>
      <c r="C1790" t="s">
        <v>1780</v>
      </c>
      <c r="E1790" t="s">
        <v>1780</v>
      </c>
      <c r="G1790">
        <v>3.2141203703703699E-4</v>
      </c>
      <c r="H1790" t="b">
        <v>0</v>
      </c>
      <c r="I1790" t="e">
        <f>G1791&lt;HLOOKUP(B1791,#REF!,IF('Time Sheet'!H1791,3,2),FALSE)</f>
        <v>#REF!</v>
      </c>
    </row>
    <row r="1791" spans="1:9" x14ac:dyDescent="0.25">
      <c r="A1791" t="s">
        <v>1761</v>
      </c>
      <c r="B1791" t="s">
        <v>47</v>
      </c>
      <c r="C1791" t="s">
        <v>914</v>
      </c>
      <c r="E1791" t="s">
        <v>914</v>
      </c>
      <c r="G1791">
        <v>3.4953703703703698E-4</v>
      </c>
      <c r="H1791" t="b">
        <v>0</v>
      </c>
      <c r="I1791" t="e">
        <f>G1792&lt;HLOOKUP(B1792,#REF!,IF('Time Sheet'!H1792,3,2),FALSE)</f>
        <v>#REF!</v>
      </c>
    </row>
    <row r="1792" spans="1:9" x14ac:dyDescent="0.25">
      <c r="A1792" t="s">
        <v>1761</v>
      </c>
      <c r="B1792" t="s">
        <v>49</v>
      </c>
      <c r="C1792" t="s">
        <v>1781</v>
      </c>
      <c r="E1792" t="s">
        <v>1781</v>
      </c>
      <c r="G1792">
        <v>6.8796296296296292E-4</v>
      </c>
      <c r="H1792" t="b">
        <v>0</v>
      </c>
      <c r="I1792" t="e">
        <f>G1793&lt;HLOOKUP(B1793,#REF!,IF('Time Sheet'!H1793,3,2),FALSE)</f>
        <v>#REF!</v>
      </c>
    </row>
    <row r="1793" spans="1:9" x14ac:dyDescent="0.25">
      <c r="A1793" t="s">
        <v>1761</v>
      </c>
      <c r="B1793" t="s">
        <v>51</v>
      </c>
      <c r="C1793" t="s">
        <v>1782</v>
      </c>
      <c r="E1793" t="s">
        <v>1782</v>
      </c>
      <c r="G1793">
        <v>7.5879629629629637E-4</v>
      </c>
      <c r="H1793" t="b">
        <v>0</v>
      </c>
      <c r="I1793" t="e">
        <f>G1794&lt;HLOOKUP(B1794,#REF!,IF('Time Sheet'!H1794,3,2),FALSE)</f>
        <v>#REF!</v>
      </c>
    </row>
    <row r="1794" spans="1:9" x14ac:dyDescent="0.25">
      <c r="A1794" t="s">
        <v>1761</v>
      </c>
      <c r="B1794" t="s">
        <v>53</v>
      </c>
      <c r="C1794" t="s">
        <v>1255</v>
      </c>
      <c r="E1794" t="s">
        <v>1255</v>
      </c>
      <c r="G1794">
        <v>1.522453703703704E-3</v>
      </c>
      <c r="H1794" t="b">
        <v>0</v>
      </c>
      <c r="I1794" t="e">
        <f>G1795&lt;HLOOKUP(B1795,#REF!,IF('Time Sheet'!H1795,3,2),FALSE)</f>
        <v>#REF!</v>
      </c>
    </row>
    <row r="1795" spans="1:9" x14ac:dyDescent="0.25">
      <c r="A1795" t="s">
        <v>1761</v>
      </c>
      <c r="B1795" t="s">
        <v>55</v>
      </c>
      <c r="C1795" t="s">
        <v>1783</v>
      </c>
      <c r="E1795" t="s">
        <v>1783</v>
      </c>
      <c r="G1795">
        <v>1.7859953703703701E-3</v>
      </c>
      <c r="H1795" t="b">
        <v>0</v>
      </c>
      <c r="I1795" t="e">
        <f>G1796&lt;HLOOKUP(B1796,#REF!,IF('Time Sheet'!H1796,3,2),FALSE)</f>
        <v>#REF!</v>
      </c>
    </row>
    <row r="1796" spans="1:9" x14ac:dyDescent="0.25">
      <c r="A1796" t="s">
        <v>1761</v>
      </c>
      <c r="B1796" t="s">
        <v>57</v>
      </c>
      <c r="C1796" t="s">
        <v>1784</v>
      </c>
      <c r="E1796" t="s">
        <v>1784</v>
      </c>
      <c r="G1796">
        <v>7.1053240740740744E-4</v>
      </c>
      <c r="H1796" t="b">
        <v>0</v>
      </c>
      <c r="I1796" t="e">
        <f>G1797&lt;HLOOKUP(B1797,#REF!,IF('Time Sheet'!H1797,3,2),FALSE)</f>
        <v>#REF!</v>
      </c>
    </row>
    <row r="1797" spans="1:9" x14ac:dyDescent="0.25">
      <c r="A1797" t="s">
        <v>1761</v>
      </c>
      <c r="B1797" t="s">
        <v>59</v>
      </c>
      <c r="C1797" t="s">
        <v>829</v>
      </c>
      <c r="E1797" t="s">
        <v>829</v>
      </c>
      <c r="G1797">
        <v>1.484953703703704E-3</v>
      </c>
      <c r="H1797" t="b">
        <v>0</v>
      </c>
      <c r="I1797" t="e">
        <f>G1798&lt;HLOOKUP(B1798,#REF!,IF('Time Sheet'!H1798,3,2),FALSE)</f>
        <v>#REF!</v>
      </c>
    </row>
    <row r="1798" spans="1:9" x14ac:dyDescent="0.25">
      <c r="A1798" t="s">
        <v>1761</v>
      </c>
      <c r="B1798" t="s">
        <v>61</v>
      </c>
      <c r="C1798" t="s">
        <v>1785</v>
      </c>
      <c r="E1798" t="s">
        <v>1785</v>
      </c>
      <c r="G1798">
        <v>1.6848379629629631E-3</v>
      </c>
      <c r="H1798" t="b">
        <v>0</v>
      </c>
      <c r="I1798" t="e">
        <f>G1799&lt;HLOOKUP(B1799,#REF!,IF('Time Sheet'!H1799,3,2),FALSE)</f>
        <v>#REF!</v>
      </c>
    </row>
    <row r="1799" spans="1:9" x14ac:dyDescent="0.25">
      <c r="A1799" t="s">
        <v>1761</v>
      </c>
      <c r="B1799" t="s">
        <v>63</v>
      </c>
      <c r="C1799" t="s">
        <v>1786</v>
      </c>
      <c r="E1799" t="s">
        <v>1786</v>
      </c>
      <c r="G1799">
        <v>3.1976851851851849E-3</v>
      </c>
      <c r="H1799" t="b">
        <v>0</v>
      </c>
      <c r="I1799" t="e">
        <f>G1800&lt;HLOOKUP(B1800,#REF!,IF('Time Sheet'!H1800,3,2),FALSE)</f>
        <v>#REF!</v>
      </c>
    </row>
    <row r="1800" spans="1:9" x14ac:dyDescent="0.25">
      <c r="A1800" t="s">
        <v>1761</v>
      </c>
      <c r="B1800" t="s">
        <v>65</v>
      </c>
      <c r="C1800" t="s">
        <v>1787</v>
      </c>
      <c r="E1800" t="s">
        <v>1787</v>
      </c>
      <c r="G1800">
        <v>3.5591435185185179E-3</v>
      </c>
      <c r="H1800" t="b">
        <v>0</v>
      </c>
      <c r="I1800" t="e">
        <f>G1801&lt;HLOOKUP(B1801,#REF!,IF('Time Sheet'!H1801,3,2),FALSE)</f>
        <v>#REF!</v>
      </c>
    </row>
    <row r="1801" spans="1:9" x14ac:dyDescent="0.25">
      <c r="A1801" t="s">
        <v>1788</v>
      </c>
      <c r="B1801" t="s">
        <v>68</v>
      </c>
      <c r="C1801" t="s">
        <v>1789</v>
      </c>
      <c r="E1801" t="s">
        <v>1789</v>
      </c>
      <c r="G1801">
        <v>1.9791666666666669E-4</v>
      </c>
      <c r="H1801" t="b">
        <v>0</v>
      </c>
      <c r="I1801" t="e">
        <f>G1802&lt;HLOOKUP(B1802,#REF!,IF('Time Sheet'!H1802,3,2),FALSE)</f>
        <v>#REF!</v>
      </c>
    </row>
    <row r="1802" spans="1:9" x14ac:dyDescent="0.25">
      <c r="A1802" t="s">
        <v>1788</v>
      </c>
      <c r="B1802" t="s">
        <v>1</v>
      </c>
      <c r="C1802" t="s">
        <v>1790</v>
      </c>
      <c r="E1802" t="s">
        <v>1790</v>
      </c>
      <c r="G1802">
        <v>2.9502314814814821E-4</v>
      </c>
      <c r="H1802" t="b">
        <v>0</v>
      </c>
      <c r="I1802" t="e">
        <f>G1803&lt;HLOOKUP(B1803,#REF!,IF('Time Sheet'!H1803,3,2),FALSE)</f>
        <v>#REF!</v>
      </c>
    </row>
    <row r="1803" spans="1:9" x14ac:dyDescent="0.25">
      <c r="A1803" t="s">
        <v>1788</v>
      </c>
      <c r="B1803" t="s">
        <v>559</v>
      </c>
      <c r="C1803" t="s">
        <v>1791</v>
      </c>
      <c r="E1803" t="s">
        <v>1791</v>
      </c>
      <c r="G1803">
        <v>3.4143518518518518E-4</v>
      </c>
      <c r="H1803" t="b">
        <v>0</v>
      </c>
      <c r="I1803" t="e">
        <f>G1804&lt;HLOOKUP(B1804,#REF!,IF('Time Sheet'!H1804,3,2),FALSE)</f>
        <v>#REF!</v>
      </c>
    </row>
    <row r="1804" spans="1:9" x14ac:dyDescent="0.25">
      <c r="A1804" t="s">
        <v>1788</v>
      </c>
      <c r="B1804" t="s">
        <v>3</v>
      </c>
      <c r="C1804" t="s">
        <v>1792</v>
      </c>
      <c r="E1804" t="s">
        <v>1792</v>
      </c>
      <c r="G1804">
        <v>3.306712962962963E-4</v>
      </c>
      <c r="H1804" t="b">
        <v>0</v>
      </c>
      <c r="I1804" t="e">
        <f>G1805&lt;HLOOKUP(B1805,#REF!,IF('Time Sheet'!H1805,3,2),FALSE)</f>
        <v>#REF!</v>
      </c>
    </row>
    <row r="1805" spans="1:9" x14ac:dyDescent="0.25">
      <c r="A1805" t="s">
        <v>1788</v>
      </c>
      <c r="B1805" t="s">
        <v>5</v>
      </c>
      <c r="C1805" t="s">
        <v>1793</v>
      </c>
      <c r="E1805" t="s">
        <v>1793</v>
      </c>
      <c r="G1805">
        <v>6.3553240740740736E-4</v>
      </c>
      <c r="H1805" t="b">
        <v>0</v>
      </c>
      <c r="I1805" t="e">
        <f>G1806&lt;HLOOKUP(B1806,#REF!,IF('Time Sheet'!H1806,3,2),FALSE)</f>
        <v>#REF!</v>
      </c>
    </row>
    <row r="1806" spans="1:9" x14ac:dyDescent="0.25">
      <c r="A1806" t="s">
        <v>1788</v>
      </c>
      <c r="B1806" t="s">
        <v>7</v>
      </c>
      <c r="C1806" t="s">
        <v>552</v>
      </c>
      <c r="E1806" t="s">
        <v>552</v>
      </c>
      <c r="G1806">
        <v>7.1666666666666667E-4</v>
      </c>
      <c r="H1806" t="b">
        <v>0</v>
      </c>
      <c r="I1806" t="e">
        <f>G1807&lt;HLOOKUP(B1807,#REF!,IF('Time Sheet'!H1807,3,2),FALSE)</f>
        <v>#REF!</v>
      </c>
    </row>
    <row r="1807" spans="1:9" x14ac:dyDescent="0.25">
      <c r="A1807" t="s">
        <v>1788</v>
      </c>
      <c r="B1807" t="s">
        <v>9</v>
      </c>
      <c r="C1807" t="s">
        <v>512</v>
      </c>
      <c r="E1807" t="s">
        <v>512</v>
      </c>
      <c r="G1807">
        <v>1.3339120370370371E-3</v>
      </c>
      <c r="H1807" t="b">
        <v>0</v>
      </c>
      <c r="I1807" t="e">
        <f>G1808&lt;HLOOKUP(B1808,#REF!,IF('Time Sheet'!H1808,3,2),FALSE)</f>
        <v>#REF!</v>
      </c>
    </row>
    <row r="1808" spans="1:9" x14ac:dyDescent="0.25">
      <c r="A1808" t="s">
        <v>1788</v>
      </c>
      <c r="B1808" t="s">
        <v>11</v>
      </c>
      <c r="C1808" t="s">
        <v>1794</v>
      </c>
      <c r="E1808" t="s">
        <v>1794</v>
      </c>
      <c r="G1808">
        <v>1.5025462962962961E-3</v>
      </c>
      <c r="H1808" t="b">
        <v>0</v>
      </c>
      <c r="I1808" t="e">
        <f>G1809&lt;HLOOKUP(B1809,#REF!,IF('Time Sheet'!H1809,3,2),FALSE)</f>
        <v>#REF!</v>
      </c>
    </row>
    <row r="1809" spans="1:9" x14ac:dyDescent="0.25">
      <c r="A1809" t="s">
        <v>1788</v>
      </c>
      <c r="B1809" t="s">
        <v>13</v>
      </c>
      <c r="C1809" t="s">
        <v>1795</v>
      </c>
      <c r="E1809" t="s">
        <v>1795</v>
      </c>
      <c r="G1809">
        <v>3.1663194444444438E-3</v>
      </c>
      <c r="H1809" t="b">
        <v>0</v>
      </c>
      <c r="I1809" t="e">
        <f>G1810&lt;HLOOKUP(B1810,#REF!,IF('Time Sheet'!H1810,3,2),FALSE)</f>
        <v>#REF!</v>
      </c>
    </row>
    <row r="1810" spans="1:9" x14ac:dyDescent="0.25">
      <c r="A1810" t="s">
        <v>1788</v>
      </c>
      <c r="B1810" t="s">
        <v>15</v>
      </c>
      <c r="C1810" t="s">
        <v>1796</v>
      </c>
      <c r="E1810" t="s">
        <v>1796</v>
      </c>
      <c r="G1810">
        <v>3.586921296296296E-3</v>
      </c>
      <c r="H1810" t="b">
        <v>0</v>
      </c>
      <c r="I1810" t="e">
        <f>G1811&lt;HLOOKUP(B1811,#REF!,IF('Time Sheet'!H1811,3,2),FALSE)</f>
        <v>#REF!</v>
      </c>
    </row>
    <row r="1811" spans="1:9" x14ac:dyDescent="0.25">
      <c r="A1811" t="s">
        <v>1788</v>
      </c>
      <c r="B1811" t="s">
        <v>78</v>
      </c>
      <c r="C1811" t="s">
        <v>1797</v>
      </c>
      <c r="E1811" t="s">
        <v>1797</v>
      </c>
      <c r="G1811">
        <v>6.6127314814814816E-3</v>
      </c>
      <c r="H1811" t="b">
        <v>0</v>
      </c>
      <c r="I1811" t="e">
        <f>G1812&lt;HLOOKUP(B1812,#REF!,IF('Time Sheet'!H1812,3,2),FALSE)</f>
        <v>#REF!</v>
      </c>
    </row>
    <row r="1812" spans="1:9" x14ac:dyDescent="0.25">
      <c r="A1812" t="s">
        <v>1788</v>
      </c>
      <c r="B1812" t="s">
        <v>17</v>
      </c>
      <c r="C1812" t="s">
        <v>1798</v>
      </c>
      <c r="E1812" t="s">
        <v>1798</v>
      </c>
      <c r="G1812">
        <v>7.347222222222222E-3</v>
      </c>
      <c r="H1812" t="b">
        <v>0</v>
      </c>
      <c r="I1812" t="e">
        <f>G1813&lt;HLOOKUP(B1813,#REF!,IF('Time Sheet'!H1813,3,2),FALSE)</f>
        <v>#REF!</v>
      </c>
    </row>
    <row r="1813" spans="1:9" x14ac:dyDescent="0.25">
      <c r="A1813" t="s">
        <v>1788</v>
      </c>
      <c r="B1813" t="s">
        <v>81</v>
      </c>
      <c r="C1813" t="s">
        <v>1799</v>
      </c>
      <c r="E1813" t="s">
        <v>1799</v>
      </c>
      <c r="G1813">
        <v>1.308460648148148E-2</v>
      </c>
      <c r="H1813" t="b">
        <v>0</v>
      </c>
      <c r="I1813" t="e">
        <f>G1814&lt;HLOOKUP(B1814,#REF!,IF('Time Sheet'!H1814,3,2),FALSE)</f>
        <v>#REF!</v>
      </c>
    </row>
    <row r="1814" spans="1:9" x14ac:dyDescent="0.25">
      <c r="A1814" t="s">
        <v>1788</v>
      </c>
      <c r="B1814" t="s">
        <v>19</v>
      </c>
      <c r="C1814" t="s">
        <v>1800</v>
      </c>
      <c r="E1814" t="s">
        <v>1800</v>
      </c>
      <c r="G1814">
        <v>1.2799768518518519E-2</v>
      </c>
      <c r="H1814" t="b">
        <v>0</v>
      </c>
      <c r="I1814" t="e">
        <f>G1815&lt;HLOOKUP(B1815,#REF!,IF('Time Sheet'!H1815,3,2),FALSE)</f>
        <v>#REF!</v>
      </c>
    </row>
    <row r="1815" spans="1:9" x14ac:dyDescent="0.25">
      <c r="A1815" t="s">
        <v>1788</v>
      </c>
      <c r="B1815" t="s">
        <v>84</v>
      </c>
      <c r="C1815" t="s">
        <v>1801</v>
      </c>
      <c r="E1815" t="s">
        <v>1801</v>
      </c>
      <c r="G1815">
        <v>2.3391203703703711E-4</v>
      </c>
      <c r="H1815" t="b">
        <v>0</v>
      </c>
      <c r="I1815" t="e">
        <f>G1816&lt;HLOOKUP(B1816,#REF!,IF('Time Sheet'!H1816,3,2),FALSE)</f>
        <v>#REF!</v>
      </c>
    </row>
    <row r="1816" spans="1:9" x14ac:dyDescent="0.25">
      <c r="A1816" t="s">
        <v>1788</v>
      </c>
      <c r="B1816" t="s">
        <v>21</v>
      </c>
      <c r="C1816" t="s">
        <v>370</v>
      </c>
      <c r="E1816" t="s">
        <v>370</v>
      </c>
      <c r="G1816">
        <v>3.6550925925925922E-4</v>
      </c>
      <c r="H1816" t="b">
        <v>0</v>
      </c>
      <c r="I1816" t="e">
        <f>G1817&lt;HLOOKUP(B1817,#REF!,IF('Time Sheet'!H1817,3,2),FALSE)</f>
        <v>#REF!</v>
      </c>
    </row>
    <row r="1817" spans="1:9" x14ac:dyDescent="0.25">
      <c r="A1817" t="s">
        <v>1788</v>
      </c>
      <c r="B1817" t="s">
        <v>574</v>
      </c>
      <c r="C1817" t="s">
        <v>1802</v>
      </c>
      <c r="E1817" t="s">
        <v>1802</v>
      </c>
      <c r="G1817">
        <v>4.1053240740740742E-4</v>
      </c>
      <c r="H1817" t="b">
        <v>0</v>
      </c>
      <c r="I1817" t="e">
        <f>G1818&lt;HLOOKUP(B1818,#REF!,IF('Time Sheet'!H1818,3,2),FALSE)</f>
        <v>#REF!</v>
      </c>
    </row>
    <row r="1818" spans="1:9" x14ac:dyDescent="0.25">
      <c r="A1818" t="s">
        <v>1788</v>
      </c>
      <c r="B1818" t="s">
        <v>23</v>
      </c>
      <c r="C1818" t="s">
        <v>1624</v>
      </c>
      <c r="E1818" t="s">
        <v>1624</v>
      </c>
      <c r="G1818">
        <v>4.21875E-4</v>
      </c>
      <c r="H1818" t="b">
        <v>0</v>
      </c>
      <c r="I1818" t="e">
        <f>G1819&lt;HLOOKUP(B1819,#REF!,IF('Time Sheet'!H1819,3,2),FALSE)</f>
        <v>#REF!</v>
      </c>
    </row>
    <row r="1819" spans="1:9" x14ac:dyDescent="0.25">
      <c r="A1819" t="s">
        <v>1788</v>
      </c>
      <c r="B1819" t="s">
        <v>25</v>
      </c>
      <c r="C1819" t="s">
        <v>1803</v>
      </c>
      <c r="E1819" t="s">
        <v>1803</v>
      </c>
      <c r="G1819">
        <v>7.3888888888888897E-4</v>
      </c>
      <c r="H1819" t="b">
        <v>0</v>
      </c>
      <c r="I1819" t="e">
        <f>G1820&lt;HLOOKUP(B1820,#REF!,IF('Time Sheet'!H1820,3,2),FALSE)</f>
        <v>#REF!</v>
      </c>
    </row>
    <row r="1820" spans="1:9" x14ac:dyDescent="0.25">
      <c r="A1820" t="s">
        <v>1788</v>
      </c>
      <c r="B1820" t="s">
        <v>27</v>
      </c>
      <c r="C1820" t="s">
        <v>1804</v>
      </c>
      <c r="E1820" t="s">
        <v>1804</v>
      </c>
      <c r="G1820">
        <v>8.7094907407407412E-4</v>
      </c>
      <c r="H1820" t="b">
        <v>0</v>
      </c>
      <c r="I1820" t="e">
        <f>G1821&lt;HLOOKUP(B1821,#REF!,IF('Time Sheet'!H1821,3,2),FALSE)</f>
        <v>#REF!</v>
      </c>
    </row>
    <row r="1821" spans="1:9" x14ac:dyDescent="0.25">
      <c r="A1821" t="s">
        <v>1788</v>
      </c>
      <c r="B1821" t="s">
        <v>29</v>
      </c>
      <c r="C1821" t="s">
        <v>1805</v>
      </c>
      <c r="E1821" t="s">
        <v>1805</v>
      </c>
      <c r="G1821">
        <v>1.5843750000000001E-3</v>
      </c>
      <c r="H1821" t="b">
        <v>0</v>
      </c>
      <c r="I1821" t="e">
        <f>G1822&lt;HLOOKUP(B1822,#REF!,IF('Time Sheet'!H1822,3,2),FALSE)</f>
        <v>#REF!</v>
      </c>
    </row>
    <row r="1822" spans="1:9" x14ac:dyDescent="0.25">
      <c r="A1822" t="s">
        <v>1788</v>
      </c>
      <c r="B1822" t="s">
        <v>31</v>
      </c>
      <c r="C1822" t="s">
        <v>1806</v>
      </c>
      <c r="E1822" t="s">
        <v>1806</v>
      </c>
      <c r="G1822">
        <v>1.8425925925925929E-3</v>
      </c>
      <c r="H1822" t="b">
        <v>0</v>
      </c>
      <c r="I1822" t="e">
        <f>G1823&lt;HLOOKUP(B1823,#REF!,IF('Time Sheet'!H1823,3,2),FALSE)</f>
        <v>#REF!</v>
      </c>
    </row>
    <row r="1823" spans="1:9" x14ac:dyDescent="0.25">
      <c r="A1823" t="s">
        <v>1788</v>
      </c>
      <c r="B1823" t="s">
        <v>92</v>
      </c>
      <c r="C1823" t="s">
        <v>737</v>
      </c>
      <c r="E1823" t="s">
        <v>737</v>
      </c>
      <c r="G1823">
        <v>2.7905092592592592E-4</v>
      </c>
      <c r="H1823" t="b">
        <v>0</v>
      </c>
      <c r="I1823" t="e">
        <f>G1824&lt;HLOOKUP(B1824,#REF!,IF('Time Sheet'!H1824,3,2),FALSE)</f>
        <v>#REF!</v>
      </c>
    </row>
    <row r="1824" spans="1:9" x14ac:dyDescent="0.25">
      <c r="A1824" t="s">
        <v>1788</v>
      </c>
      <c r="B1824" t="s">
        <v>33</v>
      </c>
      <c r="C1824" t="s">
        <v>1807</v>
      </c>
      <c r="E1824" t="s">
        <v>1807</v>
      </c>
      <c r="G1824">
        <v>3.9803240740740738E-4</v>
      </c>
      <c r="H1824" t="b">
        <v>0</v>
      </c>
      <c r="I1824" t="e">
        <f>G1825&lt;HLOOKUP(B1825,#REF!,IF('Time Sheet'!H1825,3,2),FALSE)</f>
        <v>#REF!</v>
      </c>
    </row>
    <row r="1825" spans="1:9" x14ac:dyDescent="0.25">
      <c r="A1825" t="s">
        <v>1788</v>
      </c>
      <c r="B1825" t="s">
        <v>377</v>
      </c>
      <c r="C1825" t="s">
        <v>1808</v>
      </c>
      <c r="E1825" t="s">
        <v>1808</v>
      </c>
      <c r="G1825">
        <v>4.50462962962963E-4</v>
      </c>
      <c r="H1825" t="b">
        <v>0</v>
      </c>
      <c r="I1825" t="e">
        <f>G1826&lt;HLOOKUP(B1826,#REF!,IF('Time Sheet'!H1826,3,2),FALSE)</f>
        <v>#REF!</v>
      </c>
    </row>
    <row r="1826" spans="1:9" x14ac:dyDescent="0.25">
      <c r="A1826" t="s">
        <v>1788</v>
      </c>
      <c r="B1826" t="s">
        <v>35</v>
      </c>
      <c r="C1826" t="s">
        <v>1809</v>
      </c>
      <c r="E1826" t="s">
        <v>1809</v>
      </c>
      <c r="G1826">
        <v>4.4351851851851849E-4</v>
      </c>
      <c r="H1826" t="b">
        <v>0</v>
      </c>
      <c r="I1826" t="e">
        <f>G1827&lt;HLOOKUP(B1827,#REF!,IF('Time Sheet'!H1827,3,2),FALSE)</f>
        <v>#REF!</v>
      </c>
    </row>
    <row r="1827" spans="1:9" x14ac:dyDescent="0.25">
      <c r="A1827" t="s">
        <v>1788</v>
      </c>
      <c r="B1827" t="s">
        <v>37</v>
      </c>
      <c r="C1827" t="s">
        <v>1810</v>
      </c>
      <c r="E1827" t="s">
        <v>1810</v>
      </c>
      <c r="G1827">
        <v>8.3263888888888884E-4</v>
      </c>
      <c r="H1827" t="b">
        <v>0</v>
      </c>
      <c r="I1827" t="e">
        <f>G1828&lt;HLOOKUP(B1828,#REF!,IF('Time Sheet'!H1828,3,2),FALSE)</f>
        <v>#REF!</v>
      </c>
    </row>
    <row r="1828" spans="1:9" x14ac:dyDescent="0.25">
      <c r="A1828" t="s">
        <v>1788</v>
      </c>
      <c r="B1828" t="s">
        <v>39</v>
      </c>
      <c r="C1828" t="s">
        <v>1811</v>
      </c>
      <c r="E1828" t="s">
        <v>1811</v>
      </c>
      <c r="G1828">
        <v>9.5960648148148142E-4</v>
      </c>
      <c r="H1828" t="b">
        <v>0</v>
      </c>
      <c r="I1828" t="e">
        <f>G1829&lt;HLOOKUP(B1829,#REF!,IF('Time Sheet'!H1829,3,2),FALSE)</f>
        <v>#REF!</v>
      </c>
    </row>
    <row r="1829" spans="1:9" x14ac:dyDescent="0.25">
      <c r="A1829" t="s">
        <v>1788</v>
      </c>
      <c r="B1829" t="s">
        <v>41</v>
      </c>
      <c r="C1829" t="s">
        <v>1812</v>
      </c>
      <c r="E1829" t="s">
        <v>1812</v>
      </c>
      <c r="G1829">
        <v>1.801388888888889E-3</v>
      </c>
      <c r="H1829" t="b">
        <v>0</v>
      </c>
      <c r="I1829" t="e">
        <f>G1830&lt;HLOOKUP(B1830,#REF!,IF('Time Sheet'!H1830,3,2),FALSE)</f>
        <v>#REF!</v>
      </c>
    </row>
    <row r="1830" spans="1:9" x14ac:dyDescent="0.25">
      <c r="A1830" t="s">
        <v>1788</v>
      </c>
      <c r="B1830" t="s">
        <v>43</v>
      </c>
      <c r="C1830" t="s">
        <v>1813</v>
      </c>
      <c r="E1830" t="s">
        <v>1813</v>
      </c>
      <c r="G1830">
        <v>2.0273148148148151E-3</v>
      </c>
      <c r="H1830" t="b">
        <v>0</v>
      </c>
      <c r="I1830" t="e">
        <f>G1831&lt;HLOOKUP(B1831,#REF!,IF('Time Sheet'!H1831,3,2),FALSE)</f>
        <v>#REF!</v>
      </c>
    </row>
    <row r="1831" spans="1:9" x14ac:dyDescent="0.25">
      <c r="A1831" t="s">
        <v>1788</v>
      </c>
      <c r="B1831" t="s">
        <v>100</v>
      </c>
      <c r="C1831" t="s">
        <v>1814</v>
      </c>
      <c r="E1831" t="s">
        <v>1814</v>
      </c>
      <c r="G1831">
        <v>2.2499999999999999E-4</v>
      </c>
      <c r="H1831" t="b">
        <v>0</v>
      </c>
      <c r="I1831" t="e">
        <f>G1832&lt;HLOOKUP(B1832,#REF!,IF('Time Sheet'!H1832,3,2),FALSE)</f>
        <v>#REF!</v>
      </c>
    </row>
    <row r="1832" spans="1:9" x14ac:dyDescent="0.25">
      <c r="A1832" t="s">
        <v>1788</v>
      </c>
      <c r="B1832" t="s">
        <v>45</v>
      </c>
      <c r="C1832" t="s">
        <v>677</v>
      </c>
      <c r="E1832" t="s">
        <v>677</v>
      </c>
      <c r="G1832">
        <v>3.2615740740740739E-4</v>
      </c>
      <c r="H1832" t="b">
        <v>0</v>
      </c>
      <c r="I1832" t="e">
        <f>G1833&lt;HLOOKUP(B1833,#REF!,IF('Time Sheet'!H1833,3,2),FALSE)</f>
        <v>#REF!</v>
      </c>
    </row>
    <row r="1833" spans="1:9" x14ac:dyDescent="0.25">
      <c r="A1833" t="s">
        <v>1788</v>
      </c>
      <c r="B1833" t="s">
        <v>387</v>
      </c>
      <c r="C1833" t="s">
        <v>1815</v>
      </c>
      <c r="E1833" t="s">
        <v>1815</v>
      </c>
      <c r="G1833">
        <v>3.7962962962962961E-4</v>
      </c>
      <c r="H1833" t="b">
        <v>0</v>
      </c>
      <c r="I1833" t="e">
        <f>G1834&lt;HLOOKUP(B1834,#REF!,IF('Time Sheet'!H1834,3,2),FALSE)</f>
        <v>#REF!</v>
      </c>
    </row>
    <row r="1834" spans="1:9" x14ac:dyDescent="0.25">
      <c r="A1834" t="s">
        <v>1788</v>
      </c>
      <c r="B1834" t="s">
        <v>47</v>
      </c>
      <c r="C1834" t="s">
        <v>1816</v>
      </c>
      <c r="E1834" t="s">
        <v>1816</v>
      </c>
      <c r="G1834">
        <v>3.6562500000000001E-4</v>
      </c>
      <c r="H1834" t="b">
        <v>0</v>
      </c>
      <c r="I1834" t="e">
        <f>G1835&lt;HLOOKUP(B1835,#REF!,IF('Time Sheet'!H1835,3,2),FALSE)</f>
        <v>#REF!</v>
      </c>
    </row>
    <row r="1835" spans="1:9" x14ac:dyDescent="0.25">
      <c r="A1835" t="s">
        <v>1788</v>
      </c>
      <c r="B1835" t="s">
        <v>49</v>
      </c>
      <c r="C1835" t="s">
        <v>1817</v>
      </c>
      <c r="E1835" t="s">
        <v>1817</v>
      </c>
      <c r="G1835">
        <v>6.9895833333333333E-4</v>
      </c>
      <c r="H1835" t="b">
        <v>0</v>
      </c>
      <c r="I1835" t="e">
        <f>G1836&lt;HLOOKUP(B1836,#REF!,IF('Time Sheet'!H1836,3,2),FALSE)</f>
        <v>#REF!</v>
      </c>
    </row>
    <row r="1836" spans="1:9" x14ac:dyDescent="0.25">
      <c r="A1836" t="s">
        <v>1788</v>
      </c>
      <c r="B1836" t="s">
        <v>51</v>
      </c>
      <c r="C1836" t="s">
        <v>1818</v>
      </c>
      <c r="E1836" t="s">
        <v>1818</v>
      </c>
      <c r="G1836">
        <v>7.9687499999999995E-4</v>
      </c>
      <c r="H1836" t="b">
        <v>0</v>
      </c>
      <c r="I1836" t="e">
        <f>G1837&lt;HLOOKUP(B1837,#REF!,IF('Time Sheet'!H1837,3,2),FALSE)</f>
        <v>#REF!</v>
      </c>
    </row>
    <row r="1837" spans="1:9" x14ac:dyDescent="0.25">
      <c r="A1837" t="s">
        <v>1788</v>
      </c>
      <c r="B1837" t="s">
        <v>53</v>
      </c>
      <c r="C1837" t="s">
        <v>1819</v>
      </c>
      <c r="E1837" t="s">
        <v>1819</v>
      </c>
      <c r="G1837">
        <v>1.5399305555555561E-3</v>
      </c>
      <c r="H1837" t="b">
        <v>0</v>
      </c>
      <c r="I1837" t="e">
        <f>G1838&lt;HLOOKUP(B1838,#REF!,IF('Time Sheet'!H1838,3,2),FALSE)</f>
        <v>#REF!</v>
      </c>
    </row>
    <row r="1838" spans="1:9" x14ac:dyDescent="0.25">
      <c r="A1838" t="s">
        <v>1788</v>
      </c>
      <c r="B1838" t="s">
        <v>55</v>
      </c>
      <c r="C1838" t="s">
        <v>1820</v>
      </c>
      <c r="E1838" t="s">
        <v>1820</v>
      </c>
      <c r="G1838">
        <v>1.901273148148148E-3</v>
      </c>
      <c r="H1838" t="b">
        <v>0</v>
      </c>
      <c r="I1838" t="e">
        <f>G1839&lt;HLOOKUP(B1839,#REF!,IF('Time Sheet'!H1839,3,2),FALSE)</f>
        <v>#REF!</v>
      </c>
    </row>
    <row r="1839" spans="1:9" x14ac:dyDescent="0.25">
      <c r="A1839" t="s">
        <v>1788</v>
      </c>
      <c r="B1839" t="s">
        <v>57</v>
      </c>
      <c r="C1839" t="s">
        <v>1821</v>
      </c>
      <c r="E1839" t="s">
        <v>1821</v>
      </c>
      <c r="G1839">
        <v>7.5937499999999996E-4</v>
      </c>
      <c r="H1839" t="b">
        <v>0</v>
      </c>
      <c r="I1839" t="e">
        <f>G1840&lt;HLOOKUP(B1840,#REF!,IF('Time Sheet'!H1840,3,2),FALSE)</f>
        <v>#REF!</v>
      </c>
    </row>
    <row r="1840" spans="1:9" x14ac:dyDescent="0.25">
      <c r="A1840" t="s">
        <v>1788</v>
      </c>
      <c r="B1840" t="s">
        <v>1755</v>
      </c>
      <c r="C1840" t="s">
        <v>954</v>
      </c>
      <c r="E1840" t="s">
        <v>954</v>
      </c>
      <c r="G1840">
        <v>8.5462962962962966E-4</v>
      </c>
      <c r="H1840" t="b">
        <v>0</v>
      </c>
      <c r="I1840" t="e">
        <f>G1841&lt;HLOOKUP(B1841,#REF!,IF('Time Sheet'!H1841,3,2),FALSE)</f>
        <v>#REF!</v>
      </c>
    </row>
    <row r="1841" spans="1:9" x14ac:dyDescent="0.25">
      <c r="A1841" t="s">
        <v>1788</v>
      </c>
      <c r="B1841" t="s">
        <v>59</v>
      </c>
      <c r="C1841" t="s">
        <v>1822</v>
      </c>
      <c r="E1841" t="s">
        <v>1822</v>
      </c>
      <c r="G1841">
        <v>1.523842592592592E-3</v>
      </c>
      <c r="H1841" t="b">
        <v>0</v>
      </c>
      <c r="I1841" t="e">
        <f>G1842&lt;HLOOKUP(B1842,#REF!,IF('Time Sheet'!H1842,3,2),FALSE)</f>
        <v>#REF!</v>
      </c>
    </row>
    <row r="1842" spans="1:9" x14ac:dyDescent="0.25">
      <c r="A1842" t="s">
        <v>1788</v>
      </c>
      <c r="B1842" t="s">
        <v>61</v>
      </c>
      <c r="C1842" t="s">
        <v>1823</v>
      </c>
      <c r="E1842" t="s">
        <v>1823</v>
      </c>
      <c r="G1842">
        <v>1.730902777777778E-3</v>
      </c>
      <c r="H1842" t="b">
        <v>0</v>
      </c>
      <c r="I1842" t="e">
        <f>G1843&lt;HLOOKUP(B1843,#REF!,IF('Time Sheet'!H1843,3,2),FALSE)</f>
        <v>#REF!</v>
      </c>
    </row>
    <row r="1843" spans="1:9" x14ac:dyDescent="0.25">
      <c r="A1843" t="s">
        <v>1788</v>
      </c>
      <c r="B1843" t="s">
        <v>63</v>
      </c>
      <c r="C1843" t="s">
        <v>1824</v>
      </c>
      <c r="E1843" t="s">
        <v>1824</v>
      </c>
      <c r="G1843">
        <v>3.2259259259259259E-3</v>
      </c>
      <c r="H1843" t="b">
        <v>0</v>
      </c>
      <c r="I1843" t="e">
        <f>G1844&lt;HLOOKUP(B1844,#REF!,IF('Time Sheet'!H1844,3,2),FALSE)</f>
        <v>#REF!</v>
      </c>
    </row>
    <row r="1844" spans="1:9" x14ac:dyDescent="0.25">
      <c r="A1844" t="s">
        <v>1788</v>
      </c>
      <c r="B1844" t="s">
        <v>65</v>
      </c>
      <c r="C1844" t="s">
        <v>1825</v>
      </c>
      <c r="E1844" t="s">
        <v>1825</v>
      </c>
      <c r="G1844">
        <v>3.7026620370370369E-3</v>
      </c>
      <c r="H1844" t="b">
        <v>0</v>
      </c>
      <c r="I1844" t="e">
        <f>G1845&lt;HLOOKUP(B1845,#REF!,IF('Time Sheet'!H1845,3,2),FALSE)</f>
        <v>#REF!</v>
      </c>
    </row>
    <row r="1845" spans="1:9" x14ac:dyDescent="0.25">
      <c r="A1845" t="s">
        <v>1826</v>
      </c>
      <c r="B1845" t="s">
        <v>68</v>
      </c>
      <c r="C1845" t="s">
        <v>1827</v>
      </c>
      <c r="E1845" t="s">
        <v>1827</v>
      </c>
      <c r="G1845">
        <v>2.28125E-4</v>
      </c>
      <c r="H1845" t="b">
        <v>0</v>
      </c>
      <c r="I1845" t="e">
        <f>G1846&lt;HLOOKUP(B1846,#REF!,IF('Time Sheet'!H1846,3,2),FALSE)</f>
        <v>#REF!</v>
      </c>
    </row>
    <row r="1846" spans="1:9" x14ac:dyDescent="0.25">
      <c r="A1846" t="s">
        <v>1826</v>
      </c>
      <c r="B1846" t="s">
        <v>1</v>
      </c>
      <c r="C1846" t="s">
        <v>1790</v>
      </c>
      <c r="E1846" t="s">
        <v>1790</v>
      </c>
      <c r="G1846">
        <v>2.9502314814814821E-4</v>
      </c>
      <c r="H1846" t="b">
        <v>0</v>
      </c>
      <c r="I1846" t="e">
        <f>G1847&lt;HLOOKUP(B1847,#REF!,IF('Time Sheet'!H1847,3,2),FALSE)</f>
        <v>#REF!</v>
      </c>
    </row>
    <row r="1847" spans="1:9" x14ac:dyDescent="0.25">
      <c r="A1847" t="s">
        <v>1826</v>
      </c>
      <c r="B1847" t="s">
        <v>3</v>
      </c>
      <c r="C1847" t="s">
        <v>334</v>
      </c>
      <c r="E1847" t="s">
        <v>334</v>
      </c>
      <c r="G1847">
        <v>3.289351851851852E-4</v>
      </c>
      <c r="H1847" t="b">
        <v>0</v>
      </c>
      <c r="I1847" t="e">
        <f>G1848&lt;HLOOKUP(B1848,#REF!,IF('Time Sheet'!H1848,3,2),FALSE)</f>
        <v>#REF!</v>
      </c>
    </row>
    <row r="1848" spans="1:9" x14ac:dyDescent="0.25">
      <c r="A1848" t="s">
        <v>1826</v>
      </c>
      <c r="B1848" t="s">
        <v>5</v>
      </c>
      <c r="C1848" t="s">
        <v>1828</v>
      </c>
      <c r="E1848" t="s">
        <v>1828</v>
      </c>
      <c r="G1848">
        <v>6.1331018518518516E-4</v>
      </c>
      <c r="H1848" t="b">
        <v>0</v>
      </c>
      <c r="I1848" t="e">
        <f>G1849&lt;HLOOKUP(B1849,#REF!,IF('Time Sheet'!H1849,3,2),FALSE)</f>
        <v>#REF!</v>
      </c>
    </row>
    <row r="1849" spans="1:9" x14ac:dyDescent="0.25">
      <c r="A1849" t="s">
        <v>1826</v>
      </c>
      <c r="B1849" t="s">
        <v>7</v>
      </c>
      <c r="C1849" t="s">
        <v>1829</v>
      </c>
      <c r="E1849" t="s">
        <v>1829</v>
      </c>
      <c r="G1849">
        <v>6.962962962962962E-4</v>
      </c>
      <c r="H1849" t="b">
        <v>0</v>
      </c>
      <c r="I1849" t="e">
        <f>G1850&lt;HLOOKUP(B1850,#REF!,IF('Time Sheet'!H1850,3,2),FALSE)</f>
        <v>#REF!</v>
      </c>
    </row>
    <row r="1850" spans="1:9" x14ac:dyDescent="0.25">
      <c r="A1850" t="s">
        <v>1826</v>
      </c>
      <c r="B1850" t="s">
        <v>9</v>
      </c>
      <c r="C1850" t="s">
        <v>1830</v>
      </c>
      <c r="E1850" t="s">
        <v>1830</v>
      </c>
      <c r="G1850">
        <v>1.341319444444444E-3</v>
      </c>
      <c r="H1850" t="b">
        <v>0</v>
      </c>
      <c r="I1850" t="e">
        <f>G1851&lt;HLOOKUP(B1851,#REF!,IF('Time Sheet'!H1851,3,2),FALSE)</f>
        <v>#REF!</v>
      </c>
    </row>
    <row r="1851" spans="1:9" x14ac:dyDescent="0.25">
      <c r="A1851" t="s">
        <v>1826</v>
      </c>
      <c r="B1851" t="s">
        <v>11</v>
      </c>
      <c r="C1851" t="s">
        <v>1831</v>
      </c>
      <c r="E1851" t="s">
        <v>1831</v>
      </c>
      <c r="G1851">
        <v>1.5275462962962959E-3</v>
      </c>
      <c r="H1851" t="b">
        <v>0</v>
      </c>
      <c r="I1851" t="e">
        <f>G1852&lt;HLOOKUP(B1852,#REF!,IF('Time Sheet'!H1852,3,2),FALSE)</f>
        <v>#REF!</v>
      </c>
    </row>
    <row r="1852" spans="1:9" x14ac:dyDescent="0.25">
      <c r="A1852" t="s">
        <v>1826</v>
      </c>
      <c r="B1852" t="s">
        <v>13</v>
      </c>
      <c r="C1852" t="s">
        <v>1832</v>
      </c>
      <c r="E1852" t="s">
        <v>1832</v>
      </c>
      <c r="G1852">
        <v>3.2931712962962962E-3</v>
      </c>
      <c r="H1852" t="b">
        <v>0</v>
      </c>
      <c r="I1852" t="e">
        <f>G1853&lt;HLOOKUP(B1853,#REF!,IF('Time Sheet'!H1853,3,2),FALSE)</f>
        <v>#REF!</v>
      </c>
    </row>
    <row r="1853" spans="1:9" x14ac:dyDescent="0.25">
      <c r="A1853" t="s">
        <v>1826</v>
      </c>
      <c r="B1853" t="s">
        <v>15</v>
      </c>
      <c r="C1853" t="s">
        <v>1833</v>
      </c>
      <c r="E1853" t="s">
        <v>1833</v>
      </c>
      <c r="G1853">
        <v>3.637268518518518E-3</v>
      </c>
      <c r="H1853" t="b">
        <v>0</v>
      </c>
      <c r="I1853" t="e">
        <f>G1854&lt;HLOOKUP(B1854,#REF!,IF('Time Sheet'!H1854,3,2),FALSE)</f>
        <v>#REF!</v>
      </c>
    </row>
    <row r="1854" spans="1:9" x14ac:dyDescent="0.25">
      <c r="A1854" t="s">
        <v>1826</v>
      </c>
      <c r="B1854" t="s">
        <v>78</v>
      </c>
      <c r="C1854" t="s">
        <v>1834</v>
      </c>
      <c r="E1854" t="s">
        <v>1834</v>
      </c>
      <c r="G1854">
        <v>6.8222222222222226E-3</v>
      </c>
      <c r="H1854" t="b">
        <v>0</v>
      </c>
      <c r="I1854" t="e">
        <f>G1855&lt;HLOOKUP(B1855,#REF!,IF('Time Sheet'!H1855,3,2),FALSE)</f>
        <v>#REF!</v>
      </c>
    </row>
    <row r="1855" spans="1:9" x14ac:dyDescent="0.25">
      <c r="A1855" t="s">
        <v>1826</v>
      </c>
      <c r="B1855" t="s">
        <v>17</v>
      </c>
      <c r="C1855" t="s">
        <v>1835</v>
      </c>
      <c r="E1855" t="s">
        <v>1835</v>
      </c>
      <c r="G1855">
        <v>8.1638888888888889E-3</v>
      </c>
      <c r="H1855" t="b">
        <v>0</v>
      </c>
      <c r="I1855" t="e">
        <f>G1856&lt;HLOOKUP(B1856,#REF!,IF('Time Sheet'!H1856,3,2),FALSE)</f>
        <v>#REF!</v>
      </c>
    </row>
    <row r="1856" spans="1:9" x14ac:dyDescent="0.25">
      <c r="A1856" t="s">
        <v>1826</v>
      </c>
      <c r="B1856" t="s">
        <v>19</v>
      </c>
      <c r="C1856" t="s">
        <v>1836</v>
      </c>
      <c r="E1856" t="s">
        <v>1836</v>
      </c>
      <c r="G1856">
        <v>1.3509259259259261E-2</v>
      </c>
      <c r="H1856" t="b">
        <v>0</v>
      </c>
      <c r="I1856" t="e">
        <f>G1857&lt;HLOOKUP(B1857,#REF!,IF('Time Sheet'!H1857,3,2),FALSE)</f>
        <v>#REF!</v>
      </c>
    </row>
    <row r="1857" spans="1:9" x14ac:dyDescent="0.25">
      <c r="A1857" t="s">
        <v>1826</v>
      </c>
      <c r="B1857" t="s">
        <v>84</v>
      </c>
      <c r="C1857" t="s">
        <v>1837</v>
      </c>
      <c r="E1857" t="s">
        <v>1837</v>
      </c>
      <c r="G1857">
        <v>2.7175925925925919E-4</v>
      </c>
      <c r="H1857" t="b">
        <v>0</v>
      </c>
      <c r="I1857" t="e">
        <f>G1858&lt;HLOOKUP(B1858,#REF!,IF('Time Sheet'!H1858,3,2),FALSE)</f>
        <v>#REF!</v>
      </c>
    </row>
    <row r="1858" spans="1:9" x14ac:dyDescent="0.25">
      <c r="A1858" t="s">
        <v>1826</v>
      </c>
      <c r="B1858" t="s">
        <v>21</v>
      </c>
      <c r="C1858" t="s">
        <v>1838</v>
      </c>
      <c r="E1858" t="s">
        <v>1838</v>
      </c>
      <c r="G1858">
        <v>3.534722222222222E-4</v>
      </c>
      <c r="H1858" t="b">
        <v>0</v>
      </c>
      <c r="I1858" t="e">
        <f>G1859&lt;HLOOKUP(B1859,#REF!,IF('Time Sheet'!H1859,3,2),FALSE)</f>
        <v>#REF!</v>
      </c>
    </row>
    <row r="1859" spans="1:9" x14ac:dyDescent="0.25">
      <c r="A1859" t="s">
        <v>1826</v>
      </c>
      <c r="B1859" t="s">
        <v>23</v>
      </c>
      <c r="C1859" t="s">
        <v>1839</v>
      </c>
      <c r="E1859" t="s">
        <v>1839</v>
      </c>
      <c r="G1859">
        <v>4.2083333333333328E-4</v>
      </c>
      <c r="H1859" t="b">
        <v>0</v>
      </c>
      <c r="I1859" t="e">
        <f>G1860&lt;HLOOKUP(B1860,#REF!,IF('Time Sheet'!H1860,3,2),FALSE)</f>
        <v>#REF!</v>
      </c>
    </row>
    <row r="1860" spans="1:9" x14ac:dyDescent="0.25">
      <c r="A1860" t="s">
        <v>1826</v>
      </c>
      <c r="B1860" t="s">
        <v>25</v>
      </c>
      <c r="C1860" t="s">
        <v>983</v>
      </c>
      <c r="E1860" t="s">
        <v>983</v>
      </c>
      <c r="G1860">
        <v>7.3657407407407406E-4</v>
      </c>
      <c r="H1860" t="b">
        <v>0</v>
      </c>
      <c r="I1860" t="e">
        <f>G1861&lt;HLOOKUP(B1861,#REF!,IF('Time Sheet'!H1861,3,2),FALSE)</f>
        <v>#REF!</v>
      </c>
    </row>
    <row r="1861" spans="1:9" x14ac:dyDescent="0.25">
      <c r="A1861" t="s">
        <v>1826</v>
      </c>
      <c r="B1861" t="s">
        <v>27</v>
      </c>
      <c r="C1861" t="s">
        <v>1840</v>
      </c>
      <c r="E1861" t="s">
        <v>1840</v>
      </c>
      <c r="G1861">
        <v>8.5891203703703694E-4</v>
      </c>
      <c r="H1861" t="b">
        <v>0</v>
      </c>
      <c r="I1861" t="e">
        <f>G1862&lt;HLOOKUP(B1862,#REF!,IF('Time Sheet'!H1862,3,2),FALSE)</f>
        <v>#REF!</v>
      </c>
    </row>
    <row r="1862" spans="1:9" x14ac:dyDescent="0.25">
      <c r="A1862" t="s">
        <v>1826</v>
      </c>
      <c r="B1862" t="s">
        <v>29</v>
      </c>
      <c r="C1862" t="s">
        <v>1841</v>
      </c>
      <c r="E1862" t="s">
        <v>1841</v>
      </c>
      <c r="G1862">
        <v>1.5532407407407411E-3</v>
      </c>
      <c r="H1862" t="b">
        <v>0</v>
      </c>
      <c r="I1862" t="e">
        <f>G1863&lt;HLOOKUP(B1863,#REF!,IF('Time Sheet'!H1863,3,2),FALSE)</f>
        <v>#REF!</v>
      </c>
    </row>
    <row r="1863" spans="1:9" x14ac:dyDescent="0.25">
      <c r="A1863" t="s">
        <v>1826</v>
      </c>
      <c r="B1863" t="s">
        <v>31</v>
      </c>
      <c r="C1863" t="s">
        <v>1842</v>
      </c>
      <c r="E1863" t="s">
        <v>1842</v>
      </c>
      <c r="G1863">
        <v>1.828472222222222E-3</v>
      </c>
      <c r="H1863" t="b">
        <v>0</v>
      </c>
      <c r="I1863" t="e">
        <f>G1864&lt;HLOOKUP(B1864,#REF!,IF('Time Sheet'!H1864,3,2),FALSE)</f>
        <v>#REF!</v>
      </c>
    </row>
    <row r="1864" spans="1:9" x14ac:dyDescent="0.25">
      <c r="A1864" t="s">
        <v>1826</v>
      </c>
      <c r="B1864" t="s">
        <v>92</v>
      </c>
      <c r="C1864" t="s">
        <v>1843</v>
      </c>
      <c r="E1864" t="s">
        <v>1843</v>
      </c>
      <c r="G1864">
        <v>3.1747685185185177E-4</v>
      </c>
      <c r="H1864" t="b">
        <v>0</v>
      </c>
      <c r="I1864" t="e">
        <f>G1865&lt;HLOOKUP(B1865,#REF!,IF('Time Sheet'!H1865,3,2),FALSE)</f>
        <v>#REF!</v>
      </c>
    </row>
    <row r="1865" spans="1:9" x14ac:dyDescent="0.25">
      <c r="A1865" t="s">
        <v>1826</v>
      </c>
      <c r="B1865" t="s">
        <v>33</v>
      </c>
      <c r="C1865" t="s">
        <v>1844</v>
      </c>
      <c r="E1865" t="s">
        <v>1844</v>
      </c>
      <c r="G1865">
        <v>4.0578703703703708E-4</v>
      </c>
      <c r="H1865" t="b">
        <v>0</v>
      </c>
      <c r="I1865" t="e">
        <f>G1866&lt;HLOOKUP(B1866,#REF!,IF('Time Sheet'!H1866,3,2),FALSE)</f>
        <v>#REF!</v>
      </c>
    </row>
    <row r="1866" spans="1:9" x14ac:dyDescent="0.25">
      <c r="A1866" t="s">
        <v>1826</v>
      </c>
      <c r="B1866" t="s">
        <v>35</v>
      </c>
      <c r="C1866" t="s">
        <v>1845</v>
      </c>
      <c r="E1866" t="s">
        <v>1845</v>
      </c>
      <c r="G1866">
        <v>4.9317129629629624E-4</v>
      </c>
      <c r="H1866" t="b">
        <v>0</v>
      </c>
      <c r="I1866" t="e">
        <f>G1867&lt;HLOOKUP(B1867,#REF!,IF('Time Sheet'!H1867,3,2),FALSE)</f>
        <v>#REF!</v>
      </c>
    </row>
    <row r="1867" spans="1:9" x14ac:dyDescent="0.25">
      <c r="A1867" t="s">
        <v>1826</v>
      </c>
      <c r="B1867" t="s">
        <v>37</v>
      </c>
      <c r="C1867" t="s">
        <v>1846</v>
      </c>
      <c r="E1867" t="s">
        <v>1846</v>
      </c>
      <c r="G1867">
        <v>8.6064814814814814E-4</v>
      </c>
      <c r="H1867" t="b">
        <v>0</v>
      </c>
      <c r="I1867" t="e">
        <f>G1868&lt;HLOOKUP(B1868,#REF!,IF('Time Sheet'!H1868,3,2),FALSE)</f>
        <v>#REF!</v>
      </c>
    </row>
    <row r="1868" spans="1:9" x14ac:dyDescent="0.25">
      <c r="A1868" t="s">
        <v>1826</v>
      </c>
      <c r="B1868" t="s">
        <v>39</v>
      </c>
      <c r="C1868" t="s">
        <v>1847</v>
      </c>
      <c r="E1868" t="s">
        <v>1847</v>
      </c>
      <c r="G1868">
        <v>1.0498842592592591E-3</v>
      </c>
      <c r="H1868" t="b">
        <v>0</v>
      </c>
      <c r="I1868" t="e">
        <f>G1869&lt;HLOOKUP(B1869,#REF!,IF('Time Sheet'!H1869,3,2),FALSE)</f>
        <v>#REF!</v>
      </c>
    </row>
    <row r="1869" spans="1:9" x14ac:dyDescent="0.25">
      <c r="A1869" t="s">
        <v>1826</v>
      </c>
      <c r="B1869" t="s">
        <v>41</v>
      </c>
      <c r="C1869" t="s">
        <v>1848</v>
      </c>
      <c r="E1869" t="s">
        <v>1848</v>
      </c>
      <c r="G1869">
        <v>1.854282407407408E-3</v>
      </c>
      <c r="H1869" t="b">
        <v>0</v>
      </c>
      <c r="I1869" t="e">
        <f>G1870&lt;HLOOKUP(B1870,#REF!,IF('Time Sheet'!H1870,3,2),FALSE)</f>
        <v>#REF!</v>
      </c>
    </row>
    <row r="1870" spans="1:9" x14ac:dyDescent="0.25">
      <c r="A1870" t="s">
        <v>1826</v>
      </c>
      <c r="B1870" t="s">
        <v>43</v>
      </c>
      <c r="C1870" t="s">
        <v>1849</v>
      </c>
      <c r="E1870" t="s">
        <v>1849</v>
      </c>
      <c r="G1870">
        <v>2.2513888888888891E-3</v>
      </c>
      <c r="H1870" t="b">
        <v>0</v>
      </c>
      <c r="I1870" t="e">
        <f>G1871&lt;HLOOKUP(B1871,#REF!,IF('Time Sheet'!H1871,3,2),FALSE)</f>
        <v>#REF!</v>
      </c>
    </row>
    <row r="1871" spans="1:9" x14ac:dyDescent="0.25">
      <c r="A1871" t="s">
        <v>1826</v>
      </c>
      <c r="B1871" t="s">
        <v>100</v>
      </c>
      <c r="C1871" t="s">
        <v>1850</v>
      </c>
      <c r="E1871" t="s">
        <v>1850</v>
      </c>
      <c r="G1871">
        <v>2.78125E-4</v>
      </c>
      <c r="H1871" t="b">
        <v>0</v>
      </c>
      <c r="I1871" t="e">
        <f>G1872&lt;HLOOKUP(B1872,#REF!,IF('Time Sheet'!H1872,3,2),FALSE)</f>
        <v>#REF!</v>
      </c>
    </row>
    <row r="1872" spans="1:9" x14ac:dyDescent="0.25">
      <c r="A1872" t="s">
        <v>1826</v>
      </c>
      <c r="B1872" t="s">
        <v>45</v>
      </c>
      <c r="C1872" t="s">
        <v>677</v>
      </c>
      <c r="E1872" t="s">
        <v>677</v>
      </c>
      <c r="G1872">
        <v>3.2615740740740739E-4</v>
      </c>
      <c r="H1872" t="b">
        <v>0</v>
      </c>
      <c r="I1872" t="e">
        <f>G1873&lt;HLOOKUP(B1873,#REF!,IF('Time Sheet'!H1873,3,2),FALSE)</f>
        <v>#REF!</v>
      </c>
    </row>
    <row r="1873" spans="1:9" x14ac:dyDescent="0.25">
      <c r="A1873" t="s">
        <v>1826</v>
      </c>
      <c r="B1873" t="s">
        <v>47</v>
      </c>
      <c r="C1873" t="s">
        <v>1851</v>
      </c>
      <c r="E1873" t="s">
        <v>1851</v>
      </c>
      <c r="G1873">
        <v>3.5555555555555552E-4</v>
      </c>
      <c r="H1873" t="b">
        <v>0</v>
      </c>
      <c r="I1873" t="e">
        <f>G1874&lt;HLOOKUP(B1874,#REF!,IF('Time Sheet'!H1874,3,2),FALSE)</f>
        <v>#REF!</v>
      </c>
    </row>
    <row r="1874" spans="1:9" x14ac:dyDescent="0.25">
      <c r="A1874" t="s">
        <v>1826</v>
      </c>
      <c r="B1874" t="s">
        <v>49</v>
      </c>
      <c r="C1874" t="s">
        <v>1852</v>
      </c>
      <c r="E1874" t="s">
        <v>1852</v>
      </c>
      <c r="G1874">
        <v>6.8506944444444442E-4</v>
      </c>
      <c r="H1874" t="b">
        <v>0</v>
      </c>
      <c r="I1874" t="e">
        <f>G1875&lt;HLOOKUP(B1875,#REF!,IF('Time Sheet'!H1875,3,2),FALSE)</f>
        <v>#REF!</v>
      </c>
    </row>
    <row r="1875" spans="1:9" x14ac:dyDescent="0.25">
      <c r="A1875" t="s">
        <v>1826</v>
      </c>
      <c r="B1875" t="s">
        <v>51</v>
      </c>
      <c r="C1875" t="s">
        <v>1853</v>
      </c>
      <c r="E1875" t="s">
        <v>1853</v>
      </c>
      <c r="G1875">
        <v>7.635416666666666E-4</v>
      </c>
      <c r="H1875" t="b">
        <v>0</v>
      </c>
      <c r="I1875" t="e">
        <f>G1876&lt;HLOOKUP(B1876,#REF!,IF('Time Sheet'!H1876,3,2),FALSE)</f>
        <v>#REF!</v>
      </c>
    </row>
    <row r="1876" spans="1:9" x14ac:dyDescent="0.25">
      <c r="A1876" t="s">
        <v>1826</v>
      </c>
      <c r="B1876" t="s">
        <v>53</v>
      </c>
      <c r="C1876" t="s">
        <v>1854</v>
      </c>
      <c r="E1876" t="s">
        <v>1854</v>
      </c>
      <c r="G1876">
        <v>1.5440972222222221E-3</v>
      </c>
      <c r="H1876" t="b">
        <v>0</v>
      </c>
      <c r="I1876" t="e">
        <f>G1877&lt;HLOOKUP(B1877,#REF!,IF('Time Sheet'!H1877,3,2),FALSE)</f>
        <v>#REF!</v>
      </c>
    </row>
    <row r="1877" spans="1:9" x14ac:dyDescent="0.25">
      <c r="A1877" t="s">
        <v>1826</v>
      </c>
      <c r="B1877" t="s">
        <v>55</v>
      </c>
      <c r="C1877" t="s">
        <v>1855</v>
      </c>
      <c r="E1877" t="s">
        <v>1855</v>
      </c>
      <c r="G1877">
        <v>1.8893518518518519E-3</v>
      </c>
      <c r="H1877" t="b">
        <v>0</v>
      </c>
      <c r="I1877" t="e">
        <f>G1878&lt;HLOOKUP(B1878,#REF!,IF('Time Sheet'!H1878,3,2),FALSE)</f>
        <v>#REF!</v>
      </c>
    </row>
    <row r="1878" spans="1:9" x14ac:dyDescent="0.25">
      <c r="A1878" t="s">
        <v>1826</v>
      </c>
      <c r="B1878" t="s">
        <v>57</v>
      </c>
      <c r="C1878" t="s">
        <v>1856</v>
      </c>
      <c r="E1878" t="s">
        <v>1856</v>
      </c>
      <c r="G1878">
        <v>7.2025462962962961E-4</v>
      </c>
      <c r="H1878" t="b">
        <v>0</v>
      </c>
      <c r="I1878" t="e">
        <f>G1879&lt;HLOOKUP(B1879,#REF!,IF('Time Sheet'!H1879,3,2),FALSE)</f>
        <v>#REF!</v>
      </c>
    </row>
    <row r="1879" spans="1:9" x14ac:dyDescent="0.25">
      <c r="A1879" t="s">
        <v>1826</v>
      </c>
      <c r="B1879" t="s">
        <v>59</v>
      </c>
      <c r="C1879" t="s">
        <v>1857</v>
      </c>
      <c r="E1879" t="s">
        <v>1857</v>
      </c>
      <c r="G1879">
        <v>1.5256944444444441E-3</v>
      </c>
      <c r="H1879" t="b">
        <v>0</v>
      </c>
      <c r="I1879" t="e">
        <f>G1880&lt;HLOOKUP(B1880,#REF!,IF('Time Sheet'!H1880,3,2),FALSE)</f>
        <v>#REF!</v>
      </c>
    </row>
    <row r="1880" spans="1:9" x14ac:dyDescent="0.25">
      <c r="A1880" t="s">
        <v>1826</v>
      </c>
      <c r="B1880" t="s">
        <v>61</v>
      </c>
      <c r="C1880" t="s">
        <v>1858</v>
      </c>
      <c r="E1880" t="s">
        <v>1858</v>
      </c>
      <c r="G1880">
        <v>1.7495370370370371E-3</v>
      </c>
      <c r="H1880" t="b">
        <v>0</v>
      </c>
      <c r="I1880" t="e">
        <f>G1881&lt;HLOOKUP(B1881,#REF!,IF('Time Sheet'!H1881,3,2),FALSE)</f>
        <v>#REF!</v>
      </c>
    </row>
    <row r="1881" spans="1:9" x14ac:dyDescent="0.25">
      <c r="A1881" t="s">
        <v>1826</v>
      </c>
      <c r="B1881" t="s">
        <v>63</v>
      </c>
      <c r="C1881" t="s">
        <v>1859</v>
      </c>
      <c r="E1881" t="s">
        <v>1859</v>
      </c>
      <c r="G1881">
        <v>3.40474537037037E-3</v>
      </c>
      <c r="H1881" t="b">
        <v>0</v>
      </c>
      <c r="I1881" t="e">
        <f>G1882&lt;HLOOKUP(B1882,#REF!,IF('Time Sheet'!H1882,3,2),FALSE)</f>
        <v>#REF!</v>
      </c>
    </row>
    <row r="1882" spans="1:9" x14ac:dyDescent="0.25">
      <c r="A1882" t="s">
        <v>1826</v>
      </c>
      <c r="B1882" t="s">
        <v>65</v>
      </c>
      <c r="C1882" t="s">
        <v>1860</v>
      </c>
      <c r="E1882" t="s">
        <v>1860</v>
      </c>
      <c r="G1882">
        <v>3.787847222222222E-3</v>
      </c>
      <c r="H1882" t="b">
        <v>0</v>
      </c>
      <c r="I1882" t="e">
        <f>G1883&lt;HLOOKUP(B1883,#REF!,IF('Time Sheet'!H1883,3,2),FALSE)</f>
        <v>#REF!</v>
      </c>
    </row>
    <row r="1883" spans="1:9" x14ac:dyDescent="0.25">
      <c r="A1883" t="s">
        <v>1861</v>
      </c>
      <c r="B1883" t="s">
        <v>1</v>
      </c>
      <c r="C1883" t="s">
        <v>1862</v>
      </c>
      <c r="E1883" t="s">
        <v>1862</v>
      </c>
      <c r="G1883">
        <v>2.9108796296296288E-4</v>
      </c>
      <c r="H1883" t="b">
        <v>0</v>
      </c>
      <c r="I1883" t="e">
        <f>G1884&lt;HLOOKUP(B1884,#REF!,IF('Time Sheet'!H1884,3,2),FALSE)</f>
        <v>#REF!</v>
      </c>
    </row>
    <row r="1884" spans="1:9" x14ac:dyDescent="0.25">
      <c r="A1884" t="s">
        <v>1861</v>
      </c>
      <c r="B1884" t="s">
        <v>3</v>
      </c>
      <c r="C1884" t="s">
        <v>1863</v>
      </c>
      <c r="E1884" t="s">
        <v>1863</v>
      </c>
      <c r="G1884">
        <v>3.2939814814814822E-4</v>
      </c>
      <c r="H1884" t="b">
        <v>0</v>
      </c>
      <c r="I1884" t="e">
        <f>G1885&lt;HLOOKUP(B1885,#REF!,IF('Time Sheet'!H1885,3,2),FALSE)</f>
        <v>#REF!</v>
      </c>
    </row>
    <row r="1885" spans="1:9" x14ac:dyDescent="0.25">
      <c r="A1885" t="s">
        <v>1861</v>
      </c>
      <c r="B1885" t="s">
        <v>5</v>
      </c>
      <c r="C1885" t="s">
        <v>1864</v>
      </c>
      <c r="E1885" t="s">
        <v>1864</v>
      </c>
      <c r="G1885">
        <v>6.1782407407407413E-4</v>
      </c>
      <c r="H1885" t="b">
        <v>0</v>
      </c>
      <c r="I1885" t="e">
        <f>G1886&lt;HLOOKUP(B1886,#REF!,IF('Time Sheet'!H1886,3,2),FALSE)</f>
        <v>#REF!</v>
      </c>
    </row>
    <row r="1886" spans="1:9" x14ac:dyDescent="0.25">
      <c r="A1886" t="s">
        <v>1861</v>
      </c>
      <c r="B1886" t="s">
        <v>7</v>
      </c>
      <c r="C1886" t="s">
        <v>1865</v>
      </c>
      <c r="E1886" t="s">
        <v>1865</v>
      </c>
      <c r="G1886">
        <v>7.1087962962962967E-4</v>
      </c>
      <c r="H1886" t="b">
        <v>0</v>
      </c>
      <c r="I1886" t="e">
        <f>G1887&lt;HLOOKUP(B1887,#REF!,IF('Time Sheet'!H1887,3,2),FALSE)</f>
        <v>#REF!</v>
      </c>
    </row>
    <row r="1887" spans="1:9" x14ac:dyDescent="0.25">
      <c r="A1887" t="s">
        <v>1861</v>
      </c>
      <c r="B1887" t="s">
        <v>9</v>
      </c>
      <c r="C1887" t="s">
        <v>1866</v>
      </c>
      <c r="E1887" t="s">
        <v>1866</v>
      </c>
      <c r="G1887">
        <v>1.335300925925926E-3</v>
      </c>
      <c r="H1887" t="b">
        <v>0</v>
      </c>
      <c r="I1887" t="e">
        <f>G1888&lt;HLOOKUP(B1888,#REF!,IF('Time Sheet'!H1888,3,2),FALSE)</f>
        <v>#REF!</v>
      </c>
    </row>
    <row r="1888" spans="1:9" x14ac:dyDescent="0.25">
      <c r="A1888" t="s">
        <v>1861</v>
      </c>
      <c r="B1888" t="s">
        <v>11</v>
      </c>
      <c r="C1888" t="s">
        <v>1867</v>
      </c>
      <c r="E1888" t="s">
        <v>1867</v>
      </c>
      <c r="G1888">
        <v>1.5526620370370371E-3</v>
      </c>
      <c r="H1888" t="b">
        <v>0</v>
      </c>
      <c r="I1888" t="e">
        <f>G1889&lt;HLOOKUP(B1889,#REF!,IF('Time Sheet'!H1889,3,2),FALSE)</f>
        <v>#REF!</v>
      </c>
    </row>
    <row r="1889" spans="1:9" x14ac:dyDescent="0.25">
      <c r="A1889" t="s">
        <v>1861</v>
      </c>
      <c r="B1889" t="s">
        <v>13</v>
      </c>
      <c r="C1889" t="s">
        <v>1868</v>
      </c>
      <c r="E1889" t="s">
        <v>1868</v>
      </c>
      <c r="G1889">
        <v>3.5878472222222219E-3</v>
      </c>
      <c r="H1889" t="b">
        <v>0</v>
      </c>
      <c r="I1889" t="e">
        <f>G1890&lt;HLOOKUP(B1890,#REF!,IF('Time Sheet'!H1890,3,2),FALSE)</f>
        <v>#REF!</v>
      </c>
    </row>
    <row r="1890" spans="1:9" x14ac:dyDescent="0.25">
      <c r="A1890" t="s">
        <v>1861</v>
      </c>
      <c r="B1890" t="s">
        <v>15</v>
      </c>
      <c r="C1890" t="s">
        <v>1869</v>
      </c>
      <c r="E1890" t="s">
        <v>1869</v>
      </c>
      <c r="G1890">
        <v>3.9363425925925928E-3</v>
      </c>
      <c r="H1890" t="b">
        <v>0</v>
      </c>
      <c r="I1890" t="e">
        <f>G1891&lt;HLOOKUP(B1891,#REF!,IF('Time Sheet'!H1891,3,2),FALSE)</f>
        <v>#REF!</v>
      </c>
    </row>
    <row r="1891" spans="1:9" x14ac:dyDescent="0.25">
      <c r="A1891" t="s">
        <v>1861</v>
      </c>
      <c r="B1891" t="s">
        <v>19</v>
      </c>
      <c r="C1891" t="s">
        <v>1870</v>
      </c>
      <c r="E1891" t="s">
        <v>1870</v>
      </c>
      <c r="G1891">
        <v>1.4790162037037039E-2</v>
      </c>
      <c r="H1891" t="b">
        <v>0</v>
      </c>
      <c r="I1891" t="e">
        <f>G1892&lt;HLOOKUP(B1892,#REF!,IF('Time Sheet'!H1892,3,2),FALSE)</f>
        <v>#REF!</v>
      </c>
    </row>
    <row r="1892" spans="1:9" x14ac:dyDescent="0.25">
      <c r="A1892" t="s">
        <v>1861</v>
      </c>
      <c r="B1892" t="s">
        <v>21</v>
      </c>
      <c r="C1892" t="s">
        <v>1871</v>
      </c>
      <c r="E1892" t="s">
        <v>1871</v>
      </c>
      <c r="G1892">
        <v>3.2685185185185183E-4</v>
      </c>
      <c r="H1892" t="b">
        <v>0</v>
      </c>
      <c r="I1892" t="e">
        <f>G1893&lt;HLOOKUP(B1893,#REF!,IF('Time Sheet'!H1893,3,2),FALSE)</f>
        <v>#REF!</v>
      </c>
    </row>
    <row r="1893" spans="1:9" x14ac:dyDescent="0.25">
      <c r="A1893" t="s">
        <v>1861</v>
      </c>
      <c r="B1893" t="s">
        <v>23</v>
      </c>
      <c r="C1893" t="s">
        <v>1872</v>
      </c>
      <c r="E1893" t="s">
        <v>1872</v>
      </c>
      <c r="G1893">
        <v>3.7881944444444437E-4</v>
      </c>
      <c r="H1893" t="b">
        <v>0</v>
      </c>
      <c r="I1893" t="e">
        <f>G1894&lt;HLOOKUP(B1894,#REF!,IF('Time Sheet'!H1894,3,2),FALSE)</f>
        <v>#REF!</v>
      </c>
    </row>
    <row r="1894" spans="1:9" x14ac:dyDescent="0.25">
      <c r="A1894" t="s">
        <v>1861</v>
      </c>
      <c r="B1894" t="s">
        <v>25</v>
      </c>
      <c r="C1894" t="s">
        <v>753</v>
      </c>
      <c r="E1894" t="s">
        <v>753</v>
      </c>
      <c r="G1894">
        <v>6.7152777777777783E-4</v>
      </c>
      <c r="H1894" t="b">
        <v>0</v>
      </c>
      <c r="I1894" t="e">
        <f>G1895&lt;HLOOKUP(B1895,#REF!,IF('Time Sheet'!H1895,3,2),FALSE)</f>
        <v>#REF!</v>
      </c>
    </row>
    <row r="1895" spans="1:9" x14ac:dyDescent="0.25">
      <c r="A1895" t="s">
        <v>1861</v>
      </c>
      <c r="B1895" t="s">
        <v>27</v>
      </c>
      <c r="C1895" t="s">
        <v>1873</v>
      </c>
      <c r="E1895" t="s">
        <v>1873</v>
      </c>
      <c r="G1895">
        <v>7.8298611111111114E-4</v>
      </c>
      <c r="H1895" t="b">
        <v>0</v>
      </c>
      <c r="I1895" t="e">
        <f>G1896&lt;HLOOKUP(B1896,#REF!,IF('Time Sheet'!H1896,3,2),FALSE)</f>
        <v>#REF!</v>
      </c>
    </row>
    <row r="1896" spans="1:9" x14ac:dyDescent="0.25">
      <c r="A1896" t="s">
        <v>1861</v>
      </c>
      <c r="B1896" t="s">
        <v>29</v>
      </c>
      <c r="C1896" t="s">
        <v>1874</v>
      </c>
      <c r="E1896" t="s">
        <v>1874</v>
      </c>
      <c r="G1896">
        <v>1.4488425925925929E-3</v>
      </c>
      <c r="H1896" t="b">
        <v>0</v>
      </c>
      <c r="I1896" t="e">
        <f>G1897&lt;HLOOKUP(B1897,#REF!,IF('Time Sheet'!H1897,3,2),FALSE)</f>
        <v>#REF!</v>
      </c>
    </row>
    <row r="1897" spans="1:9" x14ac:dyDescent="0.25">
      <c r="A1897" t="s">
        <v>1861</v>
      </c>
      <c r="B1897" t="s">
        <v>31</v>
      </c>
      <c r="C1897" t="s">
        <v>1875</v>
      </c>
      <c r="E1897" t="s">
        <v>1875</v>
      </c>
      <c r="G1897">
        <v>1.690393518518519E-3</v>
      </c>
      <c r="H1897" t="b">
        <v>0</v>
      </c>
      <c r="I1897" t="e">
        <f>G1898&lt;HLOOKUP(B1898,#REF!,IF('Time Sheet'!H1898,3,2),FALSE)</f>
        <v>#REF!</v>
      </c>
    </row>
    <row r="1898" spans="1:9" x14ac:dyDescent="0.25">
      <c r="A1898" t="s">
        <v>1861</v>
      </c>
      <c r="B1898" t="s">
        <v>33</v>
      </c>
      <c r="C1898" t="s">
        <v>1876</v>
      </c>
      <c r="E1898" t="s">
        <v>1876</v>
      </c>
      <c r="G1898">
        <v>4.2349537037037041E-4</v>
      </c>
      <c r="H1898" t="b">
        <v>0</v>
      </c>
      <c r="I1898" t="e">
        <f>G1899&lt;HLOOKUP(B1899,#REF!,IF('Time Sheet'!H1899,3,2),FALSE)</f>
        <v>#REF!</v>
      </c>
    </row>
    <row r="1899" spans="1:9" x14ac:dyDescent="0.25">
      <c r="A1899" t="s">
        <v>1861</v>
      </c>
      <c r="B1899" t="s">
        <v>35</v>
      </c>
      <c r="C1899" t="s">
        <v>1877</v>
      </c>
      <c r="E1899" t="s">
        <v>1877</v>
      </c>
      <c r="G1899">
        <v>4.7800925925925919E-4</v>
      </c>
      <c r="H1899" t="b">
        <v>0</v>
      </c>
      <c r="I1899" t="e">
        <f>G1900&lt;HLOOKUP(B1900,#REF!,IF('Time Sheet'!H1900,3,2),FALSE)</f>
        <v>#REF!</v>
      </c>
    </row>
    <row r="1900" spans="1:9" x14ac:dyDescent="0.25">
      <c r="A1900" t="s">
        <v>1861</v>
      </c>
      <c r="B1900" t="s">
        <v>37</v>
      </c>
      <c r="C1900" t="s">
        <v>1094</v>
      </c>
      <c r="E1900" t="s">
        <v>1094</v>
      </c>
      <c r="G1900">
        <v>9.1273148148148149E-4</v>
      </c>
      <c r="H1900" t="b">
        <v>0</v>
      </c>
      <c r="I1900" t="e">
        <f>G1901&lt;HLOOKUP(B1901,#REF!,IF('Time Sheet'!H1901,3,2),FALSE)</f>
        <v>#REF!</v>
      </c>
    </row>
    <row r="1901" spans="1:9" x14ac:dyDescent="0.25">
      <c r="A1901" t="s">
        <v>1861</v>
      </c>
      <c r="B1901" t="s">
        <v>39</v>
      </c>
      <c r="C1901" t="s">
        <v>1878</v>
      </c>
      <c r="E1901" t="s">
        <v>1878</v>
      </c>
      <c r="G1901">
        <v>1.0348379629629631E-3</v>
      </c>
      <c r="H1901" t="b">
        <v>0</v>
      </c>
      <c r="I1901" t="e">
        <f>G1902&lt;HLOOKUP(B1902,#REF!,IF('Time Sheet'!H1902,3,2),FALSE)</f>
        <v>#REF!</v>
      </c>
    </row>
    <row r="1902" spans="1:9" x14ac:dyDescent="0.25">
      <c r="A1902" t="s">
        <v>1861</v>
      </c>
      <c r="B1902" t="s">
        <v>41</v>
      </c>
      <c r="C1902" t="s">
        <v>1879</v>
      </c>
      <c r="E1902" t="s">
        <v>1879</v>
      </c>
      <c r="G1902">
        <v>1.965277777777778E-3</v>
      </c>
      <c r="H1902" t="b">
        <v>0</v>
      </c>
      <c r="I1902" t="e">
        <f>G1903&lt;HLOOKUP(B1903,#REF!,IF('Time Sheet'!H1903,3,2),FALSE)</f>
        <v>#REF!</v>
      </c>
    </row>
    <row r="1903" spans="1:9" x14ac:dyDescent="0.25">
      <c r="A1903" t="s">
        <v>1861</v>
      </c>
      <c r="B1903" t="s">
        <v>43</v>
      </c>
      <c r="C1903" t="s">
        <v>1880</v>
      </c>
      <c r="E1903" t="s">
        <v>1880</v>
      </c>
      <c r="G1903">
        <v>2.295486111111111E-3</v>
      </c>
      <c r="H1903" t="b">
        <v>0</v>
      </c>
      <c r="I1903" t="e">
        <f>G1904&lt;HLOOKUP(B1904,#REF!,IF('Time Sheet'!H1904,3,2),FALSE)</f>
        <v>#REF!</v>
      </c>
    </row>
    <row r="1904" spans="1:9" x14ac:dyDescent="0.25">
      <c r="A1904" t="s">
        <v>1861</v>
      </c>
      <c r="B1904" t="s">
        <v>45</v>
      </c>
      <c r="C1904" t="s">
        <v>1881</v>
      </c>
      <c r="E1904" t="s">
        <v>1881</v>
      </c>
      <c r="G1904">
        <v>3.078703703703704E-4</v>
      </c>
      <c r="H1904" t="b">
        <v>0</v>
      </c>
      <c r="I1904" t="e">
        <f>G1905&lt;HLOOKUP(B1905,#REF!,IF('Time Sheet'!H1905,3,2),FALSE)</f>
        <v>#REF!</v>
      </c>
    </row>
    <row r="1905" spans="1:9" x14ac:dyDescent="0.25">
      <c r="A1905" t="s">
        <v>1861</v>
      </c>
      <c r="B1905" t="s">
        <v>47</v>
      </c>
      <c r="C1905" t="s">
        <v>1882</v>
      </c>
      <c r="E1905" t="s">
        <v>1882</v>
      </c>
      <c r="G1905">
        <v>3.4965277777777778E-4</v>
      </c>
      <c r="H1905" t="b">
        <v>0</v>
      </c>
      <c r="I1905" t="e">
        <f>G1906&lt;HLOOKUP(B1906,#REF!,IF('Time Sheet'!H1906,3,2),FALSE)</f>
        <v>#REF!</v>
      </c>
    </row>
    <row r="1906" spans="1:9" x14ac:dyDescent="0.25">
      <c r="A1906" t="s">
        <v>1861</v>
      </c>
      <c r="B1906" t="s">
        <v>49</v>
      </c>
      <c r="C1906" t="s">
        <v>1883</v>
      </c>
      <c r="E1906" t="s">
        <v>1883</v>
      </c>
      <c r="G1906">
        <v>6.6111111111111112E-4</v>
      </c>
      <c r="H1906" t="b">
        <v>0</v>
      </c>
      <c r="I1906" t="e">
        <f>G1907&lt;HLOOKUP(B1907,#REF!,IF('Time Sheet'!H1907,3,2),FALSE)</f>
        <v>#REF!</v>
      </c>
    </row>
    <row r="1907" spans="1:9" x14ac:dyDescent="0.25">
      <c r="A1907" t="s">
        <v>1861</v>
      </c>
      <c r="B1907" t="s">
        <v>51</v>
      </c>
      <c r="C1907" t="s">
        <v>1884</v>
      </c>
      <c r="E1907" t="s">
        <v>1884</v>
      </c>
      <c r="G1907">
        <v>7.4039351851851848E-4</v>
      </c>
      <c r="H1907" t="b">
        <v>0</v>
      </c>
      <c r="I1907" t="e">
        <f>G1908&lt;HLOOKUP(B1908,#REF!,IF('Time Sheet'!H1908,3,2),FALSE)</f>
        <v>#REF!</v>
      </c>
    </row>
    <row r="1908" spans="1:9" x14ac:dyDescent="0.25">
      <c r="A1908" t="s">
        <v>1861</v>
      </c>
      <c r="B1908" t="s">
        <v>53</v>
      </c>
      <c r="C1908" t="s">
        <v>1885</v>
      </c>
      <c r="E1908" t="s">
        <v>1885</v>
      </c>
      <c r="G1908">
        <v>1.544444444444444E-3</v>
      </c>
      <c r="H1908" t="b">
        <v>0</v>
      </c>
      <c r="I1908" t="e">
        <f>G1909&lt;HLOOKUP(B1909,#REF!,IF('Time Sheet'!H1909,3,2),FALSE)</f>
        <v>#REF!</v>
      </c>
    </row>
    <row r="1909" spans="1:9" x14ac:dyDescent="0.25">
      <c r="A1909" t="s">
        <v>1861</v>
      </c>
      <c r="B1909" t="s">
        <v>55</v>
      </c>
      <c r="C1909" t="s">
        <v>1886</v>
      </c>
      <c r="E1909" t="s">
        <v>1886</v>
      </c>
      <c r="G1909">
        <v>1.7160879629629631E-3</v>
      </c>
      <c r="H1909" t="b">
        <v>0</v>
      </c>
      <c r="I1909" t="e">
        <f>G1910&lt;HLOOKUP(B1910,#REF!,IF('Time Sheet'!H1910,3,2),FALSE)</f>
        <v>#REF!</v>
      </c>
    </row>
    <row r="1910" spans="1:9" x14ac:dyDescent="0.25">
      <c r="A1910" t="s">
        <v>1861</v>
      </c>
      <c r="B1910" t="s">
        <v>57</v>
      </c>
      <c r="C1910" t="s">
        <v>1887</v>
      </c>
      <c r="E1910" t="s">
        <v>1887</v>
      </c>
      <c r="G1910">
        <v>7.0879629629629634E-4</v>
      </c>
      <c r="H1910" t="b">
        <v>0</v>
      </c>
      <c r="I1910" t="e">
        <f>G1911&lt;HLOOKUP(B1911,#REF!,IF('Time Sheet'!H1911,3,2),FALSE)</f>
        <v>#REF!</v>
      </c>
    </row>
    <row r="1911" spans="1:9" x14ac:dyDescent="0.25">
      <c r="A1911" t="s">
        <v>1861</v>
      </c>
      <c r="B1911" t="s">
        <v>59</v>
      </c>
      <c r="C1911" t="s">
        <v>1888</v>
      </c>
      <c r="E1911" t="s">
        <v>1888</v>
      </c>
      <c r="G1911">
        <v>1.5244212962962961E-3</v>
      </c>
      <c r="H1911" t="b">
        <v>0</v>
      </c>
      <c r="I1911" t="e">
        <f>G1912&lt;HLOOKUP(B1912,#REF!,IF('Time Sheet'!H1912,3,2),FALSE)</f>
        <v>#REF!</v>
      </c>
    </row>
    <row r="1912" spans="1:9" x14ac:dyDescent="0.25">
      <c r="A1912" t="s">
        <v>1861</v>
      </c>
      <c r="B1912" t="s">
        <v>61</v>
      </c>
      <c r="C1912" t="s">
        <v>1889</v>
      </c>
      <c r="E1912" t="s">
        <v>1889</v>
      </c>
      <c r="G1912">
        <v>1.7993055555555559E-3</v>
      </c>
      <c r="H1912" t="b">
        <v>0</v>
      </c>
      <c r="I1912" t="e">
        <f>G1913&lt;HLOOKUP(B1913,#REF!,IF('Time Sheet'!H1913,3,2),FALSE)</f>
        <v>#REF!</v>
      </c>
    </row>
    <row r="1913" spans="1:9" x14ac:dyDescent="0.25">
      <c r="A1913" t="s">
        <v>1861</v>
      </c>
      <c r="B1913" t="s">
        <v>63</v>
      </c>
      <c r="C1913" t="s">
        <v>1890</v>
      </c>
      <c r="E1913" t="s">
        <v>1890</v>
      </c>
      <c r="G1913">
        <v>3.3569444444444449E-3</v>
      </c>
      <c r="H1913" t="b">
        <v>0</v>
      </c>
      <c r="I1913" t="e">
        <f>G1914&lt;HLOOKUP(B1914,#REF!,IF('Time Sheet'!H1914,3,2),FALSE)</f>
        <v>#REF!</v>
      </c>
    </row>
    <row r="1914" spans="1:9" x14ac:dyDescent="0.25">
      <c r="A1914" t="s">
        <v>1861</v>
      </c>
      <c r="B1914" t="s">
        <v>65</v>
      </c>
      <c r="C1914" t="s">
        <v>1891</v>
      </c>
      <c r="E1914" t="s">
        <v>1891</v>
      </c>
      <c r="G1914">
        <v>4.073032407407408E-3</v>
      </c>
      <c r="H1914" t="b">
        <v>0</v>
      </c>
      <c r="I1914" t="e">
        <f>G1915&lt;HLOOKUP(B1915,#REF!,IF('Time Sheet'!H1915,3,2),FALSE)</f>
        <v>#REF!</v>
      </c>
    </row>
    <row r="1915" spans="1:9" x14ac:dyDescent="0.25">
      <c r="A1915" t="s">
        <v>1892</v>
      </c>
      <c r="B1915" t="s">
        <v>1</v>
      </c>
      <c r="C1915" t="s">
        <v>1893</v>
      </c>
      <c r="E1915" t="s">
        <v>1893</v>
      </c>
      <c r="G1915">
        <v>2.9074074074074082E-4</v>
      </c>
      <c r="H1915" t="b">
        <v>0</v>
      </c>
      <c r="I1915" t="e">
        <f>G1916&lt;HLOOKUP(B1916,#REF!,IF('Time Sheet'!H1916,3,2),FALSE)</f>
        <v>#REF!</v>
      </c>
    </row>
    <row r="1916" spans="1:9" x14ac:dyDescent="0.25">
      <c r="A1916" t="s">
        <v>1892</v>
      </c>
      <c r="B1916" t="s">
        <v>3</v>
      </c>
      <c r="C1916" t="s">
        <v>546</v>
      </c>
      <c r="E1916" t="s">
        <v>546</v>
      </c>
      <c r="G1916">
        <v>3.2916666666666668E-4</v>
      </c>
      <c r="H1916" t="b">
        <v>0</v>
      </c>
      <c r="I1916" t="e">
        <f>G1917&lt;HLOOKUP(B1917,#REF!,IF('Time Sheet'!H1917,3,2),FALSE)</f>
        <v>#REF!</v>
      </c>
    </row>
    <row r="1917" spans="1:9" x14ac:dyDescent="0.25">
      <c r="A1917" t="s">
        <v>1892</v>
      </c>
      <c r="B1917" t="s">
        <v>5</v>
      </c>
      <c r="C1917" t="s">
        <v>1894</v>
      </c>
      <c r="E1917" t="s">
        <v>1894</v>
      </c>
      <c r="G1917">
        <v>6.1886574074074068E-4</v>
      </c>
      <c r="H1917" t="b">
        <v>0</v>
      </c>
      <c r="I1917" t="e">
        <f>G1918&lt;HLOOKUP(B1918,#REF!,IF('Time Sheet'!H1918,3,2),FALSE)</f>
        <v>#REF!</v>
      </c>
    </row>
    <row r="1918" spans="1:9" x14ac:dyDescent="0.25">
      <c r="A1918" t="s">
        <v>1892</v>
      </c>
      <c r="B1918" t="s">
        <v>7</v>
      </c>
      <c r="C1918" t="s">
        <v>1895</v>
      </c>
      <c r="E1918" t="s">
        <v>1895</v>
      </c>
      <c r="G1918">
        <v>7.069444444444444E-4</v>
      </c>
      <c r="H1918" t="b">
        <v>0</v>
      </c>
      <c r="I1918" t="e">
        <f>G1919&lt;HLOOKUP(B1919,#REF!,IF('Time Sheet'!H1919,3,2),FALSE)</f>
        <v>#REF!</v>
      </c>
    </row>
    <row r="1919" spans="1:9" x14ac:dyDescent="0.25">
      <c r="A1919" t="s">
        <v>1892</v>
      </c>
      <c r="B1919" t="s">
        <v>9</v>
      </c>
      <c r="C1919" t="s">
        <v>1896</v>
      </c>
      <c r="E1919" t="s">
        <v>1896</v>
      </c>
      <c r="G1919">
        <v>1.3328703703703699E-3</v>
      </c>
      <c r="H1919" t="b">
        <v>0</v>
      </c>
      <c r="I1919" t="e">
        <f>G1920&lt;HLOOKUP(B1920,#REF!,IF('Time Sheet'!H1920,3,2),FALSE)</f>
        <v>#REF!</v>
      </c>
    </row>
    <row r="1920" spans="1:9" x14ac:dyDescent="0.25">
      <c r="A1920" t="s">
        <v>1892</v>
      </c>
      <c r="B1920" t="s">
        <v>11</v>
      </c>
      <c r="C1920" t="s">
        <v>232</v>
      </c>
      <c r="E1920" t="s">
        <v>232</v>
      </c>
      <c r="G1920">
        <v>1.534490740740741E-3</v>
      </c>
      <c r="H1920" t="b">
        <v>0</v>
      </c>
      <c r="I1920" t="e">
        <f>G1921&lt;HLOOKUP(B1921,#REF!,IF('Time Sheet'!H1921,3,2),FALSE)</f>
        <v>#REF!</v>
      </c>
    </row>
    <row r="1921" spans="1:9" x14ac:dyDescent="0.25">
      <c r="A1921" t="s">
        <v>1892</v>
      </c>
      <c r="B1921" t="s">
        <v>13</v>
      </c>
      <c r="C1921" t="s">
        <v>446</v>
      </c>
      <c r="E1921" t="s">
        <v>446</v>
      </c>
      <c r="G1921">
        <v>3.276967592592593E-3</v>
      </c>
      <c r="H1921" t="b">
        <v>0</v>
      </c>
      <c r="I1921" t="e">
        <f>G1922&lt;HLOOKUP(B1922,#REF!,IF('Time Sheet'!H1922,3,2),FALSE)</f>
        <v>#REF!</v>
      </c>
    </row>
    <row r="1922" spans="1:9" x14ac:dyDescent="0.25">
      <c r="A1922" t="s">
        <v>1892</v>
      </c>
      <c r="B1922" t="s">
        <v>15</v>
      </c>
      <c r="C1922" t="s">
        <v>1897</v>
      </c>
      <c r="E1922" t="s">
        <v>1897</v>
      </c>
      <c r="G1922">
        <v>3.9151620370370356E-3</v>
      </c>
      <c r="H1922" t="b">
        <v>0</v>
      </c>
      <c r="I1922" t="e">
        <f>G1923&lt;HLOOKUP(B1923,#REF!,IF('Time Sheet'!H1923,3,2),FALSE)</f>
        <v>#REF!</v>
      </c>
    </row>
    <row r="1923" spans="1:9" x14ac:dyDescent="0.25">
      <c r="A1923" t="s">
        <v>1892</v>
      </c>
      <c r="B1923" t="s">
        <v>17</v>
      </c>
      <c r="C1923" t="s">
        <v>1898</v>
      </c>
      <c r="E1923" t="s">
        <v>1898</v>
      </c>
      <c r="G1923">
        <v>9.0517361111111111E-3</v>
      </c>
      <c r="H1923" t="b">
        <v>0</v>
      </c>
      <c r="I1923" t="e">
        <f>G1924&lt;HLOOKUP(B1924,#REF!,IF('Time Sheet'!H1924,3,2),FALSE)</f>
        <v>#REF!</v>
      </c>
    </row>
    <row r="1924" spans="1:9" x14ac:dyDescent="0.25">
      <c r="A1924" t="s">
        <v>1892</v>
      </c>
      <c r="B1924" t="s">
        <v>19</v>
      </c>
      <c r="C1924" t="s">
        <v>1899</v>
      </c>
      <c r="E1924" t="s">
        <v>1899</v>
      </c>
      <c r="G1924">
        <v>1.488518518518518E-2</v>
      </c>
      <c r="H1924" t="b">
        <v>0</v>
      </c>
      <c r="I1924" t="e">
        <f>G1925&lt;HLOOKUP(B1925,#REF!,IF('Time Sheet'!H1925,3,2),FALSE)</f>
        <v>#REF!</v>
      </c>
    </row>
    <row r="1925" spans="1:9" x14ac:dyDescent="0.25">
      <c r="A1925" t="s">
        <v>1892</v>
      </c>
      <c r="B1925" t="s">
        <v>84</v>
      </c>
      <c r="C1925" t="s">
        <v>1900</v>
      </c>
      <c r="E1925" t="s">
        <v>1900</v>
      </c>
      <c r="G1925">
        <v>2.1226851851851851E-4</v>
      </c>
      <c r="H1925" t="b">
        <v>0</v>
      </c>
      <c r="I1925" t="e">
        <f>G1926&lt;HLOOKUP(B1926,#REF!,IF('Time Sheet'!H1926,3,2),FALSE)</f>
        <v>#REF!</v>
      </c>
    </row>
    <row r="1926" spans="1:9" x14ac:dyDescent="0.25">
      <c r="A1926" t="s">
        <v>1892</v>
      </c>
      <c r="B1926" t="s">
        <v>21</v>
      </c>
      <c r="C1926" t="s">
        <v>1901</v>
      </c>
      <c r="E1926" t="s">
        <v>1901</v>
      </c>
      <c r="G1926">
        <v>3.4548611111111108E-4</v>
      </c>
      <c r="H1926" t="b">
        <v>0</v>
      </c>
      <c r="I1926" t="e">
        <f>G1927&lt;HLOOKUP(B1927,#REF!,IF('Time Sheet'!H1927,3,2),FALSE)</f>
        <v>#REF!</v>
      </c>
    </row>
    <row r="1927" spans="1:9" x14ac:dyDescent="0.25">
      <c r="A1927" t="s">
        <v>1892</v>
      </c>
      <c r="B1927" t="s">
        <v>23</v>
      </c>
      <c r="C1927" t="s">
        <v>1902</v>
      </c>
      <c r="E1927" t="s">
        <v>1902</v>
      </c>
      <c r="G1927">
        <v>3.9837962962962971E-4</v>
      </c>
      <c r="H1927" t="b">
        <v>0</v>
      </c>
      <c r="I1927" t="e">
        <f>G1928&lt;HLOOKUP(B1928,#REF!,IF('Time Sheet'!H1928,3,2),FALSE)</f>
        <v>#REF!</v>
      </c>
    </row>
    <row r="1928" spans="1:9" x14ac:dyDescent="0.25">
      <c r="A1928" t="s">
        <v>1892</v>
      </c>
      <c r="B1928" t="s">
        <v>25</v>
      </c>
      <c r="C1928" t="s">
        <v>1903</v>
      </c>
      <c r="E1928" t="s">
        <v>1903</v>
      </c>
      <c r="G1928">
        <v>7.1550925925925927E-4</v>
      </c>
      <c r="H1928" t="b">
        <v>0</v>
      </c>
      <c r="I1928" t="e">
        <f>G1929&lt;HLOOKUP(B1929,#REF!,IF('Time Sheet'!H1929,3,2),FALSE)</f>
        <v>#REF!</v>
      </c>
    </row>
    <row r="1929" spans="1:9" x14ac:dyDescent="0.25">
      <c r="A1929" t="s">
        <v>1892</v>
      </c>
      <c r="B1929" t="s">
        <v>27</v>
      </c>
      <c r="C1929" t="s">
        <v>1904</v>
      </c>
      <c r="E1929" t="s">
        <v>1904</v>
      </c>
      <c r="G1929">
        <v>8.2939814814814812E-4</v>
      </c>
      <c r="H1929" t="b">
        <v>0</v>
      </c>
      <c r="I1929" t="e">
        <f>G1930&lt;HLOOKUP(B1930,#REF!,IF('Time Sheet'!H1930,3,2),FALSE)</f>
        <v>#REF!</v>
      </c>
    </row>
    <row r="1930" spans="1:9" x14ac:dyDescent="0.25">
      <c r="A1930" t="s">
        <v>1892</v>
      </c>
      <c r="B1930" t="s">
        <v>29</v>
      </c>
      <c r="C1930" t="s">
        <v>1905</v>
      </c>
      <c r="E1930" t="s">
        <v>1905</v>
      </c>
      <c r="G1930">
        <v>1.5792824074074071E-3</v>
      </c>
      <c r="H1930" t="b">
        <v>0</v>
      </c>
      <c r="I1930" t="e">
        <f>G1931&lt;HLOOKUP(B1931,#REF!,IF('Time Sheet'!H1931,3,2),FALSE)</f>
        <v>#REF!</v>
      </c>
    </row>
    <row r="1931" spans="1:9" x14ac:dyDescent="0.25">
      <c r="A1931" t="s">
        <v>1892</v>
      </c>
      <c r="B1931" t="s">
        <v>31</v>
      </c>
      <c r="C1931" t="s">
        <v>1906</v>
      </c>
      <c r="E1931" t="s">
        <v>1906</v>
      </c>
      <c r="G1931">
        <v>1.8299768518518519E-3</v>
      </c>
      <c r="H1931" t="b">
        <v>0</v>
      </c>
      <c r="I1931" t="e">
        <f>G1932&lt;HLOOKUP(B1932,#REF!,IF('Time Sheet'!H1932,3,2),FALSE)</f>
        <v>#REF!</v>
      </c>
    </row>
    <row r="1932" spans="1:9" x14ac:dyDescent="0.25">
      <c r="A1932" t="s">
        <v>1892</v>
      </c>
      <c r="B1932" t="s">
        <v>33</v>
      </c>
      <c r="C1932" t="s">
        <v>1907</v>
      </c>
      <c r="E1932" t="s">
        <v>1907</v>
      </c>
      <c r="G1932">
        <v>3.7442129629629631E-4</v>
      </c>
      <c r="H1932" t="b">
        <v>0</v>
      </c>
      <c r="I1932" t="e">
        <f>G1933&lt;HLOOKUP(B1933,#REF!,IF('Time Sheet'!H1933,3,2),FALSE)</f>
        <v>#REF!</v>
      </c>
    </row>
    <row r="1933" spans="1:9" x14ac:dyDescent="0.25">
      <c r="A1933" t="s">
        <v>1892</v>
      </c>
      <c r="B1933" t="s">
        <v>35</v>
      </c>
      <c r="C1933" t="s">
        <v>1908</v>
      </c>
      <c r="E1933" t="s">
        <v>1908</v>
      </c>
      <c r="G1933">
        <v>4.3333333333333331E-4</v>
      </c>
      <c r="H1933" t="b">
        <v>0</v>
      </c>
      <c r="I1933" t="e">
        <f>G1934&lt;HLOOKUP(B1934,#REF!,IF('Time Sheet'!H1934,3,2),FALSE)</f>
        <v>#REF!</v>
      </c>
    </row>
    <row r="1934" spans="1:9" x14ac:dyDescent="0.25">
      <c r="A1934" t="s">
        <v>1892</v>
      </c>
      <c r="B1934" t="s">
        <v>37</v>
      </c>
      <c r="C1934" t="s">
        <v>1909</v>
      </c>
      <c r="E1934" t="s">
        <v>1909</v>
      </c>
      <c r="G1934">
        <v>7.9884259259259253E-4</v>
      </c>
      <c r="H1934" t="b">
        <v>0</v>
      </c>
      <c r="I1934" t="e">
        <f>G1935&lt;HLOOKUP(B1935,#REF!,IF('Time Sheet'!H1935,3,2),FALSE)</f>
        <v>#REF!</v>
      </c>
    </row>
    <row r="1935" spans="1:9" x14ac:dyDescent="0.25">
      <c r="A1935" t="s">
        <v>1892</v>
      </c>
      <c r="B1935" t="s">
        <v>39</v>
      </c>
      <c r="C1935" t="s">
        <v>1910</v>
      </c>
      <c r="E1935" t="s">
        <v>1910</v>
      </c>
      <c r="G1935">
        <v>9.5474537037037034E-4</v>
      </c>
      <c r="H1935" t="b">
        <v>0</v>
      </c>
      <c r="I1935" t="e">
        <f>G1936&lt;HLOOKUP(B1936,#REF!,IF('Time Sheet'!H1936,3,2),FALSE)</f>
        <v>#REF!</v>
      </c>
    </row>
    <row r="1936" spans="1:9" x14ac:dyDescent="0.25">
      <c r="A1936" t="s">
        <v>1892</v>
      </c>
      <c r="B1936" t="s">
        <v>41</v>
      </c>
      <c r="C1936" t="s">
        <v>1911</v>
      </c>
      <c r="E1936" t="s">
        <v>1911</v>
      </c>
      <c r="G1936">
        <v>1.722569444444445E-3</v>
      </c>
      <c r="H1936" t="b">
        <v>0</v>
      </c>
      <c r="I1936" t="e">
        <f>G1937&lt;HLOOKUP(B1937,#REF!,IF('Time Sheet'!H1937,3,2),FALSE)</f>
        <v>#REF!</v>
      </c>
    </row>
    <row r="1937" spans="1:9" x14ac:dyDescent="0.25">
      <c r="A1937" t="s">
        <v>1892</v>
      </c>
      <c r="B1937" t="s">
        <v>43</v>
      </c>
      <c r="C1937" t="s">
        <v>1912</v>
      </c>
      <c r="E1937" t="s">
        <v>1912</v>
      </c>
      <c r="G1937">
        <v>2.035185185185185E-3</v>
      </c>
      <c r="H1937" t="b">
        <v>0</v>
      </c>
      <c r="I1937" t="e">
        <f>G1938&lt;HLOOKUP(B1938,#REF!,IF('Time Sheet'!H1938,3,2),FALSE)</f>
        <v>#REF!</v>
      </c>
    </row>
    <row r="1938" spans="1:9" x14ac:dyDescent="0.25">
      <c r="A1938" t="s">
        <v>1892</v>
      </c>
      <c r="B1938" t="s">
        <v>45</v>
      </c>
      <c r="C1938" t="s">
        <v>1913</v>
      </c>
      <c r="E1938" t="s">
        <v>1913</v>
      </c>
      <c r="G1938">
        <v>3.3935185185185191E-4</v>
      </c>
      <c r="H1938" t="b">
        <v>0</v>
      </c>
      <c r="I1938" t="e">
        <f>G1939&lt;HLOOKUP(B1939,#REF!,IF('Time Sheet'!H1939,3,2),FALSE)</f>
        <v>#REF!</v>
      </c>
    </row>
    <row r="1939" spans="1:9" x14ac:dyDescent="0.25">
      <c r="A1939" t="s">
        <v>1892</v>
      </c>
      <c r="B1939" t="s">
        <v>47</v>
      </c>
      <c r="C1939" t="s">
        <v>1914</v>
      </c>
      <c r="E1939" t="s">
        <v>1914</v>
      </c>
      <c r="G1939">
        <v>3.8356481481481483E-4</v>
      </c>
      <c r="H1939" t="b">
        <v>0</v>
      </c>
      <c r="I1939" t="e">
        <f>G1940&lt;HLOOKUP(B1940,#REF!,IF('Time Sheet'!H1940,3,2),FALSE)</f>
        <v>#REF!</v>
      </c>
    </row>
    <row r="1940" spans="1:9" x14ac:dyDescent="0.25">
      <c r="A1940" t="s">
        <v>1892</v>
      </c>
      <c r="B1940" t="s">
        <v>49</v>
      </c>
      <c r="C1940" t="s">
        <v>889</v>
      </c>
      <c r="E1940" t="s">
        <v>889</v>
      </c>
      <c r="G1940">
        <v>7.5451388888888888E-4</v>
      </c>
      <c r="H1940" t="b">
        <v>0</v>
      </c>
      <c r="I1940" t="e">
        <f>G1941&lt;HLOOKUP(B1941,#REF!,IF('Time Sheet'!H1941,3,2),FALSE)</f>
        <v>#REF!</v>
      </c>
    </row>
    <row r="1941" spans="1:9" x14ac:dyDescent="0.25">
      <c r="A1941" t="s">
        <v>1892</v>
      </c>
      <c r="B1941" t="s">
        <v>51</v>
      </c>
      <c r="C1941" t="s">
        <v>1915</v>
      </c>
      <c r="E1941" t="s">
        <v>1915</v>
      </c>
      <c r="G1941">
        <v>8.8113425925925924E-4</v>
      </c>
      <c r="H1941" t="b">
        <v>0</v>
      </c>
      <c r="I1941" t="e">
        <f>G1942&lt;HLOOKUP(B1942,#REF!,IF('Time Sheet'!H1942,3,2),FALSE)</f>
        <v>#REF!</v>
      </c>
    </row>
    <row r="1942" spans="1:9" x14ac:dyDescent="0.25">
      <c r="A1942" t="s">
        <v>1892</v>
      </c>
      <c r="B1942" t="s">
        <v>53</v>
      </c>
      <c r="C1942" t="s">
        <v>1256</v>
      </c>
      <c r="E1942" t="s">
        <v>1256</v>
      </c>
      <c r="G1942">
        <v>1.779398148148148E-3</v>
      </c>
      <c r="H1942" t="b">
        <v>0</v>
      </c>
      <c r="I1942" t="e">
        <f>G1943&lt;HLOOKUP(B1943,#REF!,IF('Time Sheet'!H1943,3,2),FALSE)</f>
        <v>#REF!</v>
      </c>
    </row>
    <row r="1943" spans="1:9" x14ac:dyDescent="0.25">
      <c r="A1943" t="s">
        <v>1892</v>
      </c>
      <c r="B1943" t="s">
        <v>57</v>
      </c>
      <c r="C1943" t="s">
        <v>1916</v>
      </c>
      <c r="E1943" t="s">
        <v>1916</v>
      </c>
      <c r="G1943">
        <v>7.0590277777777784E-4</v>
      </c>
      <c r="H1943" t="b">
        <v>0</v>
      </c>
      <c r="I1943" t="e">
        <f>G1944&lt;HLOOKUP(B1944,#REF!,IF('Time Sheet'!H1944,3,2),FALSE)</f>
        <v>#REF!</v>
      </c>
    </row>
    <row r="1944" spans="1:9" x14ac:dyDescent="0.25">
      <c r="A1944" t="s">
        <v>1892</v>
      </c>
      <c r="B1944" t="s">
        <v>59</v>
      </c>
      <c r="C1944" t="s">
        <v>1045</v>
      </c>
      <c r="E1944" t="s">
        <v>1045</v>
      </c>
      <c r="G1944">
        <v>1.5350694444444439E-3</v>
      </c>
      <c r="H1944" t="b">
        <v>0</v>
      </c>
      <c r="I1944" t="e">
        <f>G1945&lt;HLOOKUP(B1945,#REF!,IF('Time Sheet'!H1945,3,2),FALSE)</f>
        <v>#REF!</v>
      </c>
    </row>
    <row r="1945" spans="1:9" x14ac:dyDescent="0.25">
      <c r="A1945" t="s">
        <v>1892</v>
      </c>
      <c r="B1945" t="s">
        <v>61</v>
      </c>
      <c r="C1945" t="s">
        <v>1917</v>
      </c>
      <c r="E1945" t="s">
        <v>1917</v>
      </c>
      <c r="G1945">
        <v>1.7969907407407409E-3</v>
      </c>
      <c r="H1945" t="b">
        <v>0</v>
      </c>
      <c r="I1945" t="e">
        <f>G1946&lt;HLOOKUP(B1946,#REF!,IF('Time Sheet'!H1946,3,2),FALSE)</f>
        <v>#REF!</v>
      </c>
    </row>
    <row r="1946" spans="1:9" x14ac:dyDescent="0.25">
      <c r="A1946" t="s">
        <v>1892</v>
      </c>
      <c r="B1946" t="s">
        <v>63</v>
      </c>
      <c r="C1946" t="s">
        <v>1918</v>
      </c>
      <c r="E1946" t="s">
        <v>1918</v>
      </c>
      <c r="G1946">
        <v>3.387152777777778E-3</v>
      </c>
      <c r="H1946" t="b">
        <v>0</v>
      </c>
      <c r="I1946" t="e">
        <f>G1947&lt;HLOOKUP(B1947,#REF!,IF('Time Sheet'!H1947,3,2),FALSE)</f>
        <v>#REF!</v>
      </c>
    </row>
    <row r="1947" spans="1:9" x14ac:dyDescent="0.25">
      <c r="A1947" t="s">
        <v>1892</v>
      </c>
      <c r="B1947" t="s">
        <v>65</v>
      </c>
      <c r="C1947" t="s">
        <v>1919</v>
      </c>
      <c r="E1947" t="s">
        <v>1919</v>
      </c>
      <c r="G1947">
        <v>4.0592592592592599E-3</v>
      </c>
      <c r="H1947" t="b">
        <v>0</v>
      </c>
      <c r="I1947" t="e">
        <f>G1948&lt;HLOOKUP(B1948,#REF!,IF('Time Sheet'!H1948,3,2),FALSE)</f>
        <v>#REF!</v>
      </c>
    </row>
    <row r="1948" spans="1:9" x14ac:dyDescent="0.25">
      <c r="A1948" t="s">
        <v>1920</v>
      </c>
      <c r="B1948" t="s">
        <v>68</v>
      </c>
      <c r="C1948" t="s">
        <v>1921</v>
      </c>
      <c r="E1948" t="s">
        <v>1921</v>
      </c>
      <c r="G1948">
        <v>2.158564814814815E-4</v>
      </c>
      <c r="H1948" t="b">
        <v>0</v>
      </c>
      <c r="I1948" t="e">
        <f>G1949&lt;HLOOKUP(B1949,#REF!,IF('Time Sheet'!H1949,3,2),FALSE)</f>
        <v>#REF!</v>
      </c>
    </row>
    <row r="1949" spans="1:9" x14ac:dyDescent="0.25">
      <c r="A1949" t="s">
        <v>1920</v>
      </c>
      <c r="B1949" t="s">
        <v>1</v>
      </c>
      <c r="C1949" t="s">
        <v>1922</v>
      </c>
      <c r="E1949" t="s">
        <v>1922</v>
      </c>
      <c r="G1949">
        <v>2.91550925925926E-4</v>
      </c>
      <c r="H1949" t="b">
        <v>0</v>
      </c>
      <c r="I1949" t="e">
        <f>G1950&lt;HLOOKUP(B1950,#REF!,IF('Time Sheet'!H1950,3,2),FALSE)</f>
        <v>#REF!</v>
      </c>
    </row>
    <row r="1950" spans="1:9" x14ac:dyDescent="0.25">
      <c r="A1950" t="s">
        <v>1920</v>
      </c>
      <c r="B1950" t="s">
        <v>3</v>
      </c>
      <c r="C1950" t="s">
        <v>654</v>
      </c>
      <c r="E1950" t="s">
        <v>654</v>
      </c>
      <c r="G1950">
        <v>3.3692129629629632E-4</v>
      </c>
      <c r="H1950" t="b">
        <v>0</v>
      </c>
      <c r="I1950" t="e">
        <f>G1951&lt;HLOOKUP(B1951,#REF!,IF('Time Sheet'!H1951,3,2),FALSE)</f>
        <v>#REF!</v>
      </c>
    </row>
    <row r="1951" spans="1:9" x14ac:dyDescent="0.25">
      <c r="A1951" t="s">
        <v>1920</v>
      </c>
      <c r="B1951" t="s">
        <v>5</v>
      </c>
      <c r="C1951" t="s">
        <v>1923</v>
      </c>
      <c r="E1951" t="s">
        <v>1923</v>
      </c>
      <c r="G1951">
        <v>6.3680555555555561E-4</v>
      </c>
      <c r="H1951" t="b">
        <v>0</v>
      </c>
      <c r="I1951" t="e">
        <f>G1952&lt;HLOOKUP(B1952,#REF!,IF('Time Sheet'!H1952,3,2),FALSE)</f>
        <v>#REF!</v>
      </c>
    </row>
    <row r="1952" spans="1:9" x14ac:dyDescent="0.25">
      <c r="A1952" t="s">
        <v>1920</v>
      </c>
      <c r="B1952" t="s">
        <v>7</v>
      </c>
      <c r="C1952" t="s">
        <v>40</v>
      </c>
      <c r="E1952" t="s">
        <v>40</v>
      </c>
      <c r="G1952">
        <v>7.3865740740740738E-4</v>
      </c>
      <c r="H1952" t="b">
        <v>0</v>
      </c>
      <c r="I1952" t="e">
        <f>G1953&lt;HLOOKUP(B1953,#REF!,IF('Time Sheet'!H1953,3,2),FALSE)</f>
        <v>#REF!</v>
      </c>
    </row>
    <row r="1953" spans="1:9" x14ac:dyDescent="0.25">
      <c r="A1953" t="s">
        <v>1920</v>
      </c>
      <c r="B1953" t="s">
        <v>9</v>
      </c>
      <c r="C1953" t="s">
        <v>1924</v>
      </c>
      <c r="E1953" t="s">
        <v>1924</v>
      </c>
      <c r="G1953">
        <v>1.3702546296296299E-3</v>
      </c>
      <c r="H1953" t="b">
        <v>0</v>
      </c>
      <c r="I1953" t="e">
        <f>G1954&lt;HLOOKUP(B1954,#REF!,IF('Time Sheet'!H1954,3,2),FALSE)</f>
        <v>#REF!</v>
      </c>
    </row>
    <row r="1954" spans="1:9" x14ac:dyDescent="0.25">
      <c r="A1954" t="s">
        <v>1920</v>
      </c>
      <c r="B1954" t="s">
        <v>11</v>
      </c>
      <c r="C1954" t="s">
        <v>1925</v>
      </c>
      <c r="E1954" t="s">
        <v>1925</v>
      </c>
      <c r="G1954">
        <v>1.6001157407407409E-3</v>
      </c>
      <c r="H1954" t="b">
        <v>0</v>
      </c>
      <c r="I1954" t="e">
        <f>G1955&lt;HLOOKUP(B1955,#REF!,IF('Time Sheet'!H1955,3,2),FALSE)</f>
        <v>#REF!</v>
      </c>
    </row>
    <row r="1955" spans="1:9" x14ac:dyDescent="0.25">
      <c r="A1955" t="s">
        <v>1920</v>
      </c>
      <c r="B1955" t="s">
        <v>13</v>
      </c>
      <c r="C1955" t="s">
        <v>1926</v>
      </c>
      <c r="E1955" t="s">
        <v>1926</v>
      </c>
      <c r="G1955">
        <v>3.4483796296296298E-3</v>
      </c>
      <c r="H1955" t="b">
        <v>0</v>
      </c>
      <c r="I1955" t="e">
        <f>G1956&lt;HLOOKUP(B1956,#REF!,IF('Time Sheet'!H1956,3,2),FALSE)</f>
        <v>#REF!</v>
      </c>
    </row>
    <row r="1956" spans="1:9" x14ac:dyDescent="0.25">
      <c r="A1956" t="s">
        <v>1920</v>
      </c>
      <c r="B1956" t="s">
        <v>15</v>
      </c>
      <c r="C1956" t="s">
        <v>1927</v>
      </c>
      <c r="E1956" t="s">
        <v>1927</v>
      </c>
      <c r="G1956">
        <v>3.7386574074074071E-3</v>
      </c>
      <c r="H1956" t="b">
        <v>0</v>
      </c>
      <c r="I1956" t="e">
        <f>G1957&lt;HLOOKUP(B1957,#REF!,IF('Time Sheet'!H1957,3,2),FALSE)</f>
        <v>#REF!</v>
      </c>
    </row>
    <row r="1957" spans="1:9" x14ac:dyDescent="0.25">
      <c r="A1957" t="s">
        <v>1920</v>
      </c>
      <c r="B1957" t="s">
        <v>17</v>
      </c>
      <c r="C1957" t="s">
        <v>1928</v>
      </c>
      <c r="E1957" t="s">
        <v>1928</v>
      </c>
      <c r="G1957">
        <v>8.2302083333333342E-3</v>
      </c>
      <c r="H1957" t="b">
        <v>0</v>
      </c>
      <c r="I1957" t="e">
        <f>G1958&lt;HLOOKUP(B1958,#REF!,IF('Time Sheet'!H1958,3,2),FALSE)</f>
        <v>#REF!</v>
      </c>
    </row>
    <row r="1958" spans="1:9" x14ac:dyDescent="0.25">
      <c r="A1958" t="s">
        <v>1920</v>
      </c>
      <c r="B1958" t="s">
        <v>19</v>
      </c>
      <c r="C1958" t="s">
        <v>1929</v>
      </c>
      <c r="E1958" t="s">
        <v>1929</v>
      </c>
      <c r="G1958">
        <v>1.3770138888888891E-2</v>
      </c>
      <c r="H1958" t="b">
        <v>0</v>
      </c>
      <c r="I1958" t="e">
        <f>G1959&lt;HLOOKUP(B1959,#REF!,IF('Time Sheet'!H1959,3,2),FALSE)</f>
        <v>#REF!</v>
      </c>
    </row>
    <row r="1959" spans="1:9" x14ac:dyDescent="0.25">
      <c r="A1959" t="s">
        <v>1920</v>
      </c>
      <c r="B1959" t="s">
        <v>84</v>
      </c>
      <c r="C1959" t="s">
        <v>1930</v>
      </c>
      <c r="E1959" t="s">
        <v>1930</v>
      </c>
      <c r="G1959">
        <v>2.7060185185185179E-4</v>
      </c>
      <c r="H1959" t="b">
        <v>0</v>
      </c>
      <c r="I1959" t="e">
        <f>G1960&lt;HLOOKUP(B1960,#REF!,IF('Time Sheet'!H1960,3,2),FALSE)</f>
        <v>#REF!</v>
      </c>
    </row>
    <row r="1960" spans="1:9" x14ac:dyDescent="0.25">
      <c r="A1960" t="s">
        <v>1920</v>
      </c>
      <c r="B1960" t="s">
        <v>21</v>
      </c>
      <c r="C1960" t="s">
        <v>1931</v>
      </c>
      <c r="E1960" t="s">
        <v>1931</v>
      </c>
      <c r="G1960">
        <v>3.3194444444444439E-4</v>
      </c>
      <c r="H1960" t="b">
        <v>0</v>
      </c>
      <c r="I1960" t="e">
        <f>G1961&lt;HLOOKUP(B1961,#REF!,IF('Time Sheet'!H1961,3,2),FALSE)</f>
        <v>#REF!</v>
      </c>
    </row>
    <row r="1961" spans="1:9" x14ac:dyDescent="0.25">
      <c r="A1961" t="s">
        <v>1920</v>
      </c>
      <c r="B1961" t="s">
        <v>23</v>
      </c>
      <c r="C1961" t="s">
        <v>534</v>
      </c>
      <c r="E1961" t="s">
        <v>534</v>
      </c>
      <c r="G1961">
        <v>3.8831018518518522E-4</v>
      </c>
      <c r="H1961" t="b">
        <v>0</v>
      </c>
      <c r="I1961" t="e">
        <f>G1962&lt;HLOOKUP(B1962,#REF!,IF('Time Sheet'!H1962,3,2),FALSE)</f>
        <v>#REF!</v>
      </c>
    </row>
    <row r="1962" spans="1:9" x14ac:dyDescent="0.25">
      <c r="A1962" t="s">
        <v>1920</v>
      </c>
      <c r="B1962" t="s">
        <v>25</v>
      </c>
      <c r="C1962" t="s">
        <v>1225</v>
      </c>
      <c r="E1962" t="s">
        <v>1225</v>
      </c>
      <c r="G1962">
        <v>6.9293981481481474E-4</v>
      </c>
      <c r="H1962" t="b">
        <v>0</v>
      </c>
      <c r="I1962" t="e">
        <f>G1963&lt;HLOOKUP(B1963,#REF!,IF('Time Sheet'!H1963,3,2),FALSE)</f>
        <v>#REF!</v>
      </c>
    </row>
    <row r="1963" spans="1:9" x14ac:dyDescent="0.25">
      <c r="A1963" t="s">
        <v>1920</v>
      </c>
      <c r="B1963" t="s">
        <v>27</v>
      </c>
      <c r="C1963" t="s">
        <v>1932</v>
      </c>
      <c r="E1963" t="s">
        <v>1932</v>
      </c>
      <c r="G1963">
        <v>8.0023148148148152E-4</v>
      </c>
      <c r="H1963" t="b">
        <v>0</v>
      </c>
      <c r="I1963" t="e">
        <f>G1964&lt;HLOOKUP(B1964,#REF!,IF('Time Sheet'!H1964,3,2),FALSE)</f>
        <v>#REF!</v>
      </c>
    </row>
    <row r="1964" spans="1:9" x14ac:dyDescent="0.25">
      <c r="A1964" t="s">
        <v>1920</v>
      </c>
      <c r="B1964" t="s">
        <v>29</v>
      </c>
      <c r="C1964" t="s">
        <v>1933</v>
      </c>
      <c r="E1964" t="s">
        <v>1933</v>
      </c>
      <c r="G1964">
        <v>1.440393518518519E-3</v>
      </c>
      <c r="H1964" t="b">
        <v>0</v>
      </c>
      <c r="I1964" t="e">
        <f>G1965&lt;HLOOKUP(B1965,#REF!,IF('Time Sheet'!H1965,3,2),FALSE)</f>
        <v>#REF!</v>
      </c>
    </row>
    <row r="1965" spans="1:9" x14ac:dyDescent="0.25">
      <c r="A1965" t="s">
        <v>1920</v>
      </c>
      <c r="B1965" t="s">
        <v>31</v>
      </c>
      <c r="C1965" t="s">
        <v>1934</v>
      </c>
      <c r="E1965" t="s">
        <v>1934</v>
      </c>
      <c r="G1965">
        <v>1.6766203703703711E-3</v>
      </c>
      <c r="H1965" t="b">
        <v>0</v>
      </c>
      <c r="I1965" t="e">
        <f>G1966&lt;HLOOKUP(B1966,#REF!,IF('Time Sheet'!H1966,3,2),FALSE)</f>
        <v>#REF!</v>
      </c>
    </row>
    <row r="1966" spans="1:9" x14ac:dyDescent="0.25">
      <c r="A1966" t="s">
        <v>1920</v>
      </c>
      <c r="B1966" t="s">
        <v>92</v>
      </c>
      <c r="C1966" t="s">
        <v>1935</v>
      </c>
      <c r="E1966" t="s">
        <v>1935</v>
      </c>
      <c r="G1966">
        <v>2.693287037037037E-4</v>
      </c>
      <c r="H1966" t="b">
        <v>0</v>
      </c>
      <c r="I1966" t="e">
        <f>G1967&lt;HLOOKUP(B1967,#REF!,IF('Time Sheet'!H1967,3,2),FALSE)</f>
        <v>#REF!</v>
      </c>
    </row>
    <row r="1967" spans="1:9" x14ac:dyDescent="0.25">
      <c r="A1967" t="s">
        <v>1920</v>
      </c>
      <c r="B1967" t="s">
        <v>33</v>
      </c>
      <c r="C1967" t="s">
        <v>1936</v>
      </c>
      <c r="E1967" t="s">
        <v>1936</v>
      </c>
      <c r="G1967">
        <v>3.7696759259259259E-4</v>
      </c>
      <c r="H1967" t="b">
        <v>0</v>
      </c>
      <c r="I1967" t="e">
        <f>G1968&lt;HLOOKUP(B1968,#REF!,IF('Time Sheet'!H1968,3,2),FALSE)</f>
        <v>#REF!</v>
      </c>
    </row>
    <row r="1968" spans="1:9" x14ac:dyDescent="0.25">
      <c r="A1968" t="s">
        <v>1920</v>
      </c>
      <c r="B1968" t="s">
        <v>35</v>
      </c>
      <c r="C1968" t="s">
        <v>1937</v>
      </c>
      <c r="E1968" t="s">
        <v>1937</v>
      </c>
      <c r="G1968">
        <v>4.2905092592592588E-4</v>
      </c>
      <c r="H1968" t="b">
        <v>0</v>
      </c>
      <c r="I1968" t="e">
        <f>G1969&lt;HLOOKUP(B1969,#REF!,IF('Time Sheet'!H1969,3,2),FALSE)</f>
        <v>#REF!</v>
      </c>
    </row>
    <row r="1969" spans="1:9" x14ac:dyDescent="0.25">
      <c r="A1969" t="s">
        <v>1920</v>
      </c>
      <c r="B1969" t="s">
        <v>37</v>
      </c>
      <c r="C1969" t="s">
        <v>1938</v>
      </c>
      <c r="E1969" t="s">
        <v>1938</v>
      </c>
      <c r="G1969">
        <v>8.2175925925925927E-4</v>
      </c>
      <c r="H1969" t="b">
        <v>0</v>
      </c>
      <c r="I1969" t="e">
        <f>G1970&lt;HLOOKUP(B1970,#REF!,IF('Time Sheet'!H1970,3,2),FALSE)</f>
        <v>#REF!</v>
      </c>
    </row>
    <row r="1970" spans="1:9" x14ac:dyDescent="0.25">
      <c r="A1970" t="s">
        <v>1920</v>
      </c>
      <c r="B1970" t="s">
        <v>39</v>
      </c>
      <c r="C1970" t="s">
        <v>1939</v>
      </c>
      <c r="E1970" t="s">
        <v>1939</v>
      </c>
      <c r="G1970">
        <v>9.5787037037037043E-4</v>
      </c>
      <c r="H1970" t="b">
        <v>0</v>
      </c>
      <c r="I1970" t="e">
        <f>G1971&lt;HLOOKUP(B1971,#REF!,IF('Time Sheet'!H1971,3,2),FALSE)</f>
        <v>#REF!</v>
      </c>
    </row>
    <row r="1971" spans="1:9" x14ac:dyDescent="0.25">
      <c r="A1971" t="s">
        <v>1920</v>
      </c>
      <c r="B1971" t="s">
        <v>41</v>
      </c>
      <c r="C1971" t="s">
        <v>1940</v>
      </c>
      <c r="E1971" t="s">
        <v>1940</v>
      </c>
      <c r="G1971">
        <v>1.7508101851851851E-3</v>
      </c>
      <c r="H1971" t="b">
        <v>0</v>
      </c>
      <c r="I1971" t="e">
        <f>G1972&lt;HLOOKUP(B1972,#REF!,IF('Time Sheet'!H1972,3,2),FALSE)</f>
        <v>#REF!</v>
      </c>
    </row>
    <row r="1972" spans="1:9" x14ac:dyDescent="0.25">
      <c r="A1972" t="s">
        <v>1920</v>
      </c>
      <c r="B1972" t="s">
        <v>43</v>
      </c>
      <c r="C1972" t="s">
        <v>1941</v>
      </c>
      <c r="E1972" t="s">
        <v>1941</v>
      </c>
      <c r="G1972">
        <v>2.0627314814814809E-3</v>
      </c>
      <c r="H1972" t="b">
        <v>0</v>
      </c>
      <c r="I1972" t="e">
        <f>G1973&lt;HLOOKUP(B1973,#REF!,IF('Time Sheet'!H1973,3,2),FALSE)</f>
        <v>#REF!</v>
      </c>
    </row>
    <row r="1973" spans="1:9" x14ac:dyDescent="0.25">
      <c r="A1973" t="s">
        <v>1920</v>
      </c>
      <c r="B1973" t="s">
        <v>100</v>
      </c>
      <c r="C1973" t="s">
        <v>1942</v>
      </c>
      <c r="E1973" t="s">
        <v>1942</v>
      </c>
      <c r="G1973">
        <v>2.752314814814815E-4</v>
      </c>
      <c r="H1973" t="b">
        <v>0</v>
      </c>
      <c r="I1973" t="e">
        <f>G1974&lt;HLOOKUP(B1974,#REF!,IF('Time Sheet'!H1974,3,2),FALSE)</f>
        <v>#REF!</v>
      </c>
    </row>
    <row r="1974" spans="1:9" x14ac:dyDescent="0.25">
      <c r="A1974" t="s">
        <v>1920</v>
      </c>
      <c r="B1974" t="s">
        <v>45</v>
      </c>
      <c r="C1974" t="s">
        <v>1943</v>
      </c>
      <c r="E1974" t="s">
        <v>1943</v>
      </c>
      <c r="G1974">
        <v>3.5960648148148147E-4</v>
      </c>
      <c r="H1974" t="b">
        <v>0</v>
      </c>
      <c r="I1974" t="e">
        <f>G1975&lt;HLOOKUP(B1975,#REF!,IF('Time Sheet'!H1975,3,2),FALSE)</f>
        <v>#REF!</v>
      </c>
    </row>
    <row r="1975" spans="1:9" x14ac:dyDescent="0.25">
      <c r="A1975" t="s">
        <v>1920</v>
      </c>
      <c r="B1975" t="s">
        <v>47</v>
      </c>
      <c r="C1975" t="s">
        <v>1944</v>
      </c>
      <c r="E1975" t="s">
        <v>1944</v>
      </c>
      <c r="G1975">
        <v>4.1122685185185191E-4</v>
      </c>
      <c r="H1975" t="b">
        <v>0</v>
      </c>
      <c r="I1975" t="e">
        <f>G1976&lt;HLOOKUP(B1976,#REF!,IF('Time Sheet'!H1976,3,2),FALSE)</f>
        <v>#REF!</v>
      </c>
    </row>
    <row r="1976" spans="1:9" x14ac:dyDescent="0.25">
      <c r="A1976" t="s">
        <v>1920</v>
      </c>
      <c r="B1976" t="s">
        <v>49</v>
      </c>
      <c r="C1976" t="s">
        <v>1945</v>
      </c>
      <c r="E1976" t="s">
        <v>1945</v>
      </c>
      <c r="G1976">
        <v>7.9097222222222232E-4</v>
      </c>
      <c r="H1976" t="b">
        <v>0</v>
      </c>
      <c r="I1976" t="e">
        <f>G1977&lt;HLOOKUP(B1977,#REF!,IF('Time Sheet'!H1977,3,2),FALSE)</f>
        <v>#REF!</v>
      </c>
    </row>
    <row r="1977" spans="1:9" x14ac:dyDescent="0.25">
      <c r="A1977" t="s">
        <v>1920</v>
      </c>
      <c r="B1977" t="s">
        <v>51</v>
      </c>
      <c r="C1977" t="s">
        <v>1946</v>
      </c>
      <c r="E1977" t="s">
        <v>1946</v>
      </c>
      <c r="G1977">
        <v>9.2407407407407412E-4</v>
      </c>
      <c r="H1977" t="b">
        <v>0</v>
      </c>
      <c r="I1977" t="e">
        <f>G1978&lt;HLOOKUP(B1978,#REF!,IF('Time Sheet'!H1978,3,2),FALSE)</f>
        <v>#REF!</v>
      </c>
    </row>
    <row r="1978" spans="1:9" x14ac:dyDescent="0.25">
      <c r="A1978" t="s">
        <v>1920</v>
      </c>
      <c r="B1978" t="s">
        <v>53</v>
      </c>
      <c r="C1978" t="s">
        <v>1947</v>
      </c>
      <c r="E1978" t="s">
        <v>1947</v>
      </c>
      <c r="G1978">
        <v>1.834143518518519E-3</v>
      </c>
      <c r="H1978" t="b">
        <v>0</v>
      </c>
      <c r="I1978" t="e">
        <f>G1979&lt;HLOOKUP(B1979,#REF!,IF('Time Sheet'!H1979,3,2),FALSE)</f>
        <v>#REF!</v>
      </c>
    </row>
    <row r="1979" spans="1:9" x14ac:dyDescent="0.25">
      <c r="A1979" t="s">
        <v>1920</v>
      </c>
      <c r="B1979" t="s">
        <v>57</v>
      </c>
      <c r="C1979" t="s">
        <v>1948</v>
      </c>
      <c r="E1979" t="s">
        <v>1948</v>
      </c>
      <c r="G1979">
        <v>7.1226851851851855E-4</v>
      </c>
      <c r="H1979" t="b">
        <v>0</v>
      </c>
      <c r="I1979" t="e">
        <f>G1980&lt;HLOOKUP(B1980,#REF!,IF('Time Sheet'!H1980,3,2),FALSE)</f>
        <v>#REF!</v>
      </c>
    </row>
    <row r="1980" spans="1:9" x14ac:dyDescent="0.25">
      <c r="A1980" t="s">
        <v>1920</v>
      </c>
      <c r="B1980" t="s">
        <v>59</v>
      </c>
      <c r="C1980" t="s">
        <v>1949</v>
      </c>
      <c r="E1980" t="s">
        <v>1949</v>
      </c>
      <c r="G1980">
        <v>1.5724537037037039E-3</v>
      </c>
      <c r="H1980" t="b">
        <v>0</v>
      </c>
      <c r="I1980" t="e">
        <f>G1981&lt;HLOOKUP(B1981,#REF!,IF('Time Sheet'!H1981,3,2),FALSE)</f>
        <v>#REF!</v>
      </c>
    </row>
    <row r="1981" spans="1:9" x14ac:dyDescent="0.25">
      <c r="A1981" t="s">
        <v>1920</v>
      </c>
      <c r="B1981" t="s">
        <v>61</v>
      </c>
      <c r="C1981" t="s">
        <v>1950</v>
      </c>
      <c r="E1981" t="s">
        <v>1950</v>
      </c>
      <c r="G1981">
        <v>1.802546296296296E-3</v>
      </c>
      <c r="H1981" t="b">
        <v>0</v>
      </c>
      <c r="I1981" t="e">
        <f>G1982&lt;HLOOKUP(B1982,#REF!,IF('Time Sheet'!H1982,3,2),FALSE)</f>
        <v>#REF!</v>
      </c>
    </row>
    <row r="1982" spans="1:9" x14ac:dyDescent="0.25">
      <c r="A1982" t="s">
        <v>1920</v>
      </c>
      <c r="B1982" t="s">
        <v>63</v>
      </c>
      <c r="C1982" t="s">
        <v>1951</v>
      </c>
      <c r="E1982" t="s">
        <v>1951</v>
      </c>
      <c r="G1982">
        <v>3.2841435185185191E-3</v>
      </c>
      <c r="H1982" t="b">
        <v>0</v>
      </c>
      <c r="I1982" t="e">
        <f>G1983&lt;HLOOKUP(B1983,#REF!,IF('Time Sheet'!H1983,3,2),FALSE)</f>
        <v>#REF!</v>
      </c>
    </row>
    <row r="1983" spans="1:9" x14ac:dyDescent="0.25">
      <c r="A1983" t="s">
        <v>1920</v>
      </c>
      <c r="B1983" t="s">
        <v>65</v>
      </c>
      <c r="C1983" t="s">
        <v>1952</v>
      </c>
      <c r="E1983" t="s">
        <v>1952</v>
      </c>
      <c r="G1983">
        <v>3.9866898148148136E-3</v>
      </c>
      <c r="H1983" t="b">
        <v>0</v>
      </c>
      <c r="I1983" t="e">
        <f>G1984&lt;HLOOKUP(B1984,#REF!,IF('Time Sheet'!H1984,3,2),FALSE)</f>
        <v>#REF!</v>
      </c>
    </row>
    <row r="1984" spans="1:9" x14ac:dyDescent="0.25">
      <c r="A1984" t="s">
        <v>1953</v>
      </c>
      <c r="B1984" t="s">
        <v>1</v>
      </c>
      <c r="C1984" t="s">
        <v>521</v>
      </c>
      <c r="E1984" t="s">
        <v>521</v>
      </c>
      <c r="G1984">
        <v>2.8622685185185191E-4</v>
      </c>
      <c r="H1984" t="b">
        <v>0</v>
      </c>
      <c r="I1984" t="e">
        <f>G1985&lt;HLOOKUP(B1985,#REF!,IF('Time Sheet'!H1985,3,2),FALSE)</f>
        <v>#REF!</v>
      </c>
    </row>
    <row r="1985" spans="1:9" x14ac:dyDescent="0.25">
      <c r="A1985" t="s">
        <v>1953</v>
      </c>
      <c r="B1985" t="s">
        <v>3</v>
      </c>
      <c r="C1985" t="s">
        <v>794</v>
      </c>
      <c r="E1985" t="s">
        <v>794</v>
      </c>
      <c r="G1985">
        <v>3.2453703703703702E-4</v>
      </c>
      <c r="H1985" t="b">
        <v>0</v>
      </c>
      <c r="I1985" t="e">
        <f>G1986&lt;HLOOKUP(B1986,#REF!,IF('Time Sheet'!H1986,3,2),FALSE)</f>
        <v>#REF!</v>
      </c>
    </row>
    <row r="1986" spans="1:9" x14ac:dyDescent="0.25">
      <c r="A1986" t="s">
        <v>1953</v>
      </c>
      <c r="B1986" t="s">
        <v>5</v>
      </c>
      <c r="C1986" t="s">
        <v>1954</v>
      </c>
      <c r="E1986" t="s">
        <v>1954</v>
      </c>
      <c r="G1986">
        <v>6.2569444444444445E-4</v>
      </c>
      <c r="H1986" t="b">
        <v>0</v>
      </c>
      <c r="I1986" t="e">
        <f>G1987&lt;HLOOKUP(B1987,#REF!,IF('Time Sheet'!H1987,3,2),FALSE)</f>
        <v>#REF!</v>
      </c>
    </row>
    <row r="1987" spans="1:9" x14ac:dyDescent="0.25">
      <c r="A1987" t="s">
        <v>1953</v>
      </c>
      <c r="B1987" t="s">
        <v>7</v>
      </c>
      <c r="C1987" t="s">
        <v>1955</v>
      </c>
      <c r="E1987" t="s">
        <v>1955</v>
      </c>
      <c r="G1987">
        <v>7.1493055555555557E-4</v>
      </c>
      <c r="H1987" t="b">
        <v>0</v>
      </c>
      <c r="I1987" t="e">
        <f>G1988&lt;HLOOKUP(B1988,#REF!,IF('Time Sheet'!H1988,3,2),FALSE)</f>
        <v>#REF!</v>
      </c>
    </row>
    <row r="1988" spans="1:9" x14ac:dyDescent="0.25">
      <c r="A1988" t="s">
        <v>1953</v>
      </c>
      <c r="B1988" t="s">
        <v>9</v>
      </c>
      <c r="C1988" t="s">
        <v>1956</v>
      </c>
      <c r="E1988" t="s">
        <v>1956</v>
      </c>
      <c r="G1988">
        <v>1.388425925925926E-3</v>
      </c>
      <c r="H1988" t="b">
        <v>0</v>
      </c>
      <c r="I1988" t="e">
        <f>G1989&lt;HLOOKUP(B1989,#REF!,IF('Time Sheet'!H1989,3,2),FALSE)</f>
        <v>#REF!</v>
      </c>
    </row>
    <row r="1989" spans="1:9" x14ac:dyDescent="0.25">
      <c r="A1989" t="s">
        <v>1953</v>
      </c>
      <c r="B1989" t="s">
        <v>11</v>
      </c>
      <c r="C1989" t="s">
        <v>1957</v>
      </c>
      <c r="E1989" t="s">
        <v>1957</v>
      </c>
      <c r="G1989">
        <v>1.5612268518518521E-3</v>
      </c>
      <c r="H1989" t="b">
        <v>0</v>
      </c>
      <c r="I1989" t="e">
        <f>G1990&lt;HLOOKUP(B1990,#REF!,IF('Time Sheet'!H1990,3,2),FALSE)</f>
        <v>#REF!</v>
      </c>
    </row>
    <row r="1990" spans="1:9" x14ac:dyDescent="0.25">
      <c r="A1990" t="s">
        <v>1953</v>
      </c>
      <c r="B1990" t="s">
        <v>13</v>
      </c>
      <c r="C1990" t="s">
        <v>1958</v>
      </c>
      <c r="E1990" t="s">
        <v>1958</v>
      </c>
      <c r="G1990">
        <v>3.547800925925926E-3</v>
      </c>
      <c r="H1990" t="b">
        <v>0</v>
      </c>
      <c r="I1990" t="e">
        <f>G1991&lt;HLOOKUP(B1991,#REF!,IF('Time Sheet'!H1991,3,2),FALSE)</f>
        <v>#REF!</v>
      </c>
    </row>
    <row r="1991" spans="1:9" x14ac:dyDescent="0.25">
      <c r="A1991" t="s">
        <v>1953</v>
      </c>
      <c r="B1991" t="s">
        <v>15</v>
      </c>
      <c r="C1991" t="s">
        <v>1959</v>
      </c>
      <c r="E1991" t="s">
        <v>1959</v>
      </c>
      <c r="G1991">
        <v>3.8418981481481481E-3</v>
      </c>
      <c r="H1991" t="b">
        <v>0</v>
      </c>
      <c r="I1991" t="e">
        <f>G1992&lt;HLOOKUP(B1992,#REF!,IF('Time Sheet'!H1992,3,2),FALSE)</f>
        <v>#REF!</v>
      </c>
    </row>
    <row r="1992" spans="1:9" x14ac:dyDescent="0.25">
      <c r="A1992" t="s">
        <v>1953</v>
      </c>
      <c r="B1992" t="s">
        <v>78</v>
      </c>
      <c r="C1992" t="s">
        <v>1960</v>
      </c>
      <c r="E1992" t="s">
        <v>1960</v>
      </c>
      <c r="G1992">
        <v>7.6128472222222222E-3</v>
      </c>
      <c r="H1992" t="b">
        <v>0</v>
      </c>
      <c r="I1992" t="e">
        <f>G1993&lt;HLOOKUP(B1993,#REF!,IF('Time Sheet'!H1993,3,2),FALSE)</f>
        <v>#REF!</v>
      </c>
    </row>
    <row r="1993" spans="1:9" x14ac:dyDescent="0.25">
      <c r="A1993" t="s">
        <v>1953</v>
      </c>
      <c r="B1993" t="s">
        <v>17</v>
      </c>
      <c r="C1993" t="s">
        <v>1961</v>
      </c>
      <c r="E1993" t="s">
        <v>1961</v>
      </c>
      <c r="G1993">
        <v>8.6447916666666669E-3</v>
      </c>
      <c r="H1993" t="b">
        <v>0</v>
      </c>
      <c r="I1993" t="e">
        <f>G1994&lt;HLOOKUP(B1994,#REF!,IF('Time Sheet'!H1994,3,2),FALSE)</f>
        <v>#REF!</v>
      </c>
    </row>
    <row r="1994" spans="1:9" x14ac:dyDescent="0.25">
      <c r="A1994" t="s">
        <v>1953</v>
      </c>
      <c r="B1994" t="s">
        <v>21</v>
      </c>
      <c r="C1994" t="s">
        <v>1962</v>
      </c>
      <c r="E1994" t="s">
        <v>1962</v>
      </c>
      <c r="G1994">
        <v>3.3518518518518522E-4</v>
      </c>
      <c r="H1994" t="b">
        <v>0</v>
      </c>
      <c r="I1994" t="e">
        <f>G1995&lt;HLOOKUP(B1995,#REF!,IF('Time Sheet'!H1995,3,2),FALSE)</f>
        <v>#REF!</v>
      </c>
    </row>
    <row r="1995" spans="1:9" x14ac:dyDescent="0.25">
      <c r="A1995" t="s">
        <v>1953</v>
      </c>
      <c r="B1995" t="s">
        <v>23</v>
      </c>
      <c r="C1995" t="s">
        <v>1963</v>
      </c>
      <c r="E1995" t="s">
        <v>1963</v>
      </c>
      <c r="G1995">
        <v>4.0289351851851852E-4</v>
      </c>
      <c r="H1995" t="b">
        <v>0</v>
      </c>
      <c r="I1995" t="e">
        <f>G1996&lt;HLOOKUP(B1996,#REF!,IF('Time Sheet'!H1996,3,2),FALSE)</f>
        <v>#REF!</v>
      </c>
    </row>
    <row r="1996" spans="1:9" x14ac:dyDescent="0.25">
      <c r="A1996" t="s">
        <v>1953</v>
      </c>
      <c r="B1996" t="s">
        <v>25</v>
      </c>
      <c r="C1996" t="s">
        <v>1462</v>
      </c>
      <c r="E1996" t="s">
        <v>1462</v>
      </c>
      <c r="G1996">
        <v>7.081018518518518E-4</v>
      </c>
      <c r="H1996" t="b">
        <v>0</v>
      </c>
      <c r="I1996" t="e">
        <f>G1997&lt;HLOOKUP(B1997,#REF!,IF('Time Sheet'!H1997,3,2),FALSE)</f>
        <v>#REF!</v>
      </c>
    </row>
    <row r="1997" spans="1:9" x14ac:dyDescent="0.25">
      <c r="A1997" t="s">
        <v>1953</v>
      </c>
      <c r="B1997" t="s">
        <v>27</v>
      </c>
      <c r="C1997" t="s">
        <v>1311</v>
      </c>
      <c r="E1997" t="s">
        <v>1311</v>
      </c>
      <c r="G1997">
        <v>8.4814814814814811E-4</v>
      </c>
      <c r="H1997" t="b">
        <v>0</v>
      </c>
      <c r="I1997" t="e">
        <f>G1998&lt;HLOOKUP(B1998,#REF!,IF('Time Sheet'!H1998,3,2),FALSE)</f>
        <v>#REF!</v>
      </c>
    </row>
    <row r="1998" spans="1:9" x14ac:dyDescent="0.25">
      <c r="A1998" t="s">
        <v>1953</v>
      </c>
      <c r="B1998" t="s">
        <v>29</v>
      </c>
      <c r="C1998" t="s">
        <v>1964</v>
      </c>
      <c r="E1998" t="s">
        <v>1964</v>
      </c>
      <c r="G1998">
        <v>1.5763888888888889E-3</v>
      </c>
      <c r="H1998" t="b">
        <v>0</v>
      </c>
      <c r="I1998" t="e">
        <f>G1999&lt;HLOOKUP(B1999,#REF!,IF('Time Sheet'!H1999,3,2),FALSE)</f>
        <v>#REF!</v>
      </c>
    </row>
    <row r="1999" spans="1:9" x14ac:dyDescent="0.25">
      <c r="A1999" t="s">
        <v>1953</v>
      </c>
      <c r="B1999" t="s">
        <v>31</v>
      </c>
      <c r="C1999" t="s">
        <v>1965</v>
      </c>
      <c r="E1999" t="s">
        <v>1965</v>
      </c>
      <c r="G1999">
        <v>1.8925925925925931E-3</v>
      </c>
      <c r="H1999" t="b">
        <v>0</v>
      </c>
      <c r="I1999" t="e">
        <f>G2000&lt;HLOOKUP(B2000,#REF!,IF('Time Sheet'!H2000,3,2),FALSE)</f>
        <v>#REF!</v>
      </c>
    </row>
    <row r="2000" spans="1:9" x14ac:dyDescent="0.25">
      <c r="A2000" t="s">
        <v>1953</v>
      </c>
      <c r="B2000" t="s">
        <v>92</v>
      </c>
      <c r="C2000" t="s">
        <v>1966</v>
      </c>
      <c r="E2000" t="s">
        <v>1966</v>
      </c>
      <c r="G2000">
        <v>2.6793981481481482E-4</v>
      </c>
      <c r="H2000" t="b">
        <v>0</v>
      </c>
      <c r="I2000" t="e">
        <f>G2001&lt;HLOOKUP(B2001,#REF!,IF('Time Sheet'!H2001,3,2),FALSE)</f>
        <v>#REF!</v>
      </c>
    </row>
    <row r="2001" spans="1:9" x14ac:dyDescent="0.25">
      <c r="A2001" t="s">
        <v>1953</v>
      </c>
      <c r="B2001" t="s">
        <v>33</v>
      </c>
      <c r="C2001" t="s">
        <v>1967</v>
      </c>
      <c r="E2001" t="s">
        <v>1967</v>
      </c>
      <c r="G2001">
        <v>4.0150462962962959E-4</v>
      </c>
      <c r="H2001" t="b">
        <v>0</v>
      </c>
      <c r="I2001" t="e">
        <f>G2002&lt;HLOOKUP(B2002,#REF!,IF('Time Sheet'!H2002,3,2),FALSE)</f>
        <v>#REF!</v>
      </c>
    </row>
    <row r="2002" spans="1:9" x14ac:dyDescent="0.25">
      <c r="A2002" t="s">
        <v>1953</v>
      </c>
      <c r="B2002" t="s">
        <v>35</v>
      </c>
      <c r="C2002" t="s">
        <v>1968</v>
      </c>
      <c r="E2002" t="s">
        <v>1968</v>
      </c>
      <c r="G2002">
        <v>4.6539351851851852E-4</v>
      </c>
      <c r="H2002" t="b">
        <v>0</v>
      </c>
      <c r="I2002" t="e">
        <f>G2003&lt;HLOOKUP(B2003,#REF!,IF('Time Sheet'!H2003,3,2),FALSE)</f>
        <v>#REF!</v>
      </c>
    </row>
    <row r="2003" spans="1:9" x14ac:dyDescent="0.25">
      <c r="A2003" t="s">
        <v>1953</v>
      </c>
      <c r="B2003" t="s">
        <v>37</v>
      </c>
      <c r="C2003" t="s">
        <v>1969</v>
      </c>
      <c r="E2003" t="s">
        <v>1969</v>
      </c>
      <c r="G2003">
        <v>8.4606481481481479E-4</v>
      </c>
      <c r="H2003" t="b">
        <v>0</v>
      </c>
      <c r="I2003" t="e">
        <f>G2004&lt;HLOOKUP(B2004,#REF!,IF('Time Sheet'!H2004,3,2),FALSE)</f>
        <v>#REF!</v>
      </c>
    </row>
    <row r="2004" spans="1:9" x14ac:dyDescent="0.25">
      <c r="A2004" t="s">
        <v>1953</v>
      </c>
      <c r="B2004" t="s">
        <v>39</v>
      </c>
      <c r="C2004" t="s">
        <v>1811</v>
      </c>
      <c r="E2004" t="s">
        <v>1811</v>
      </c>
      <c r="G2004">
        <v>9.5960648148148142E-4</v>
      </c>
      <c r="H2004" t="b">
        <v>0</v>
      </c>
      <c r="I2004" t="e">
        <f>G2005&lt;HLOOKUP(B2005,#REF!,IF('Time Sheet'!H2005,3,2),FALSE)</f>
        <v>#REF!</v>
      </c>
    </row>
    <row r="2005" spans="1:9" x14ac:dyDescent="0.25">
      <c r="A2005" t="s">
        <v>1953</v>
      </c>
      <c r="B2005" t="s">
        <v>41</v>
      </c>
      <c r="C2005" t="s">
        <v>1970</v>
      </c>
      <c r="E2005" t="s">
        <v>1970</v>
      </c>
      <c r="G2005">
        <v>1.818518518518519E-3</v>
      </c>
      <c r="H2005" t="b">
        <v>0</v>
      </c>
      <c r="I2005" t="e">
        <f>G2006&lt;HLOOKUP(B2006,#REF!,IF('Time Sheet'!H2006,3,2),FALSE)</f>
        <v>#REF!</v>
      </c>
    </row>
    <row r="2006" spans="1:9" x14ac:dyDescent="0.25">
      <c r="A2006" t="s">
        <v>1953</v>
      </c>
      <c r="B2006" t="s">
        <v>43</v>
      </c>
      <c r="C2006" t="s">
        <v>1971</v>
      </c>
      <c r="E2006" t="s">
        <v>1971</v>
      </c>
      <c r="G2006">
        <v>2.1930555555555549E-3</v>
      </c>
      <c r="H2006" t="b">
        <v>0</v>
      </c>
      <c r="I2006" t="e">
        <f>G2007&lt;HLOOKUP(B2007,#REF!,IF('Time Sheet'!H2007,3,2),FALSE)</f>
        <v>#REF!</v>
      </c>
    </row>
    <row r="2007" spans="1:9" x14ac:dyDescent="0.25">
      <c r="A2007" t="s">
        <v>1953</v>
      </c>
      <c r="B2007" t="s">
        <v>45</v>
      </c>
      <c r="C2007" t="s">
        <v>561</v>
      </c>
      <c r="E2007" t="s">
        <v>561</v>
      </c>
      <c r="G2007">
        <v>3.0763888888888892E-4</v>
      </c>
      <c r="H2007" t="b">
        <v>0</v>
      </c>
      <c r="I2007" t="e">
        <f>G2008&lt;HLOOKUP(B2008,#REF!,IF('Time Sheet'!H2008,3,2),FALSE)</f>
        <v>#REF!</v>
      </c>
    </row>
    <row r="2008" spans="1:9" x14ac:dyDescent="0.25">
      <c r="A2008" t="s">
        <v>1953</v>
      </c>
      <c r="B2008" t="s">
        <v>47</v>
      </c>
      <c r="C2008" t="s">
        <v>1972</v>
      </c>
      <c r="E2008" t="s">
        <v>1972</v>
      </c>
      <c r="G2008">
        <v>3.6840277777777783E-4</v>
      </c>
      <c r="H2008" t="b">
        <v>0</v>
      </c>
      <c r="I2008" t="e">
        <f>G2009&lt;HLOOKUP(B2009,#REF!,IF('Time Sheet'!H2009,3,2),FALSE)</f>
        <v>#REF!</v>
      </c>
    </row>
    <row r="2009" spans="1:9" x14ac:dyDescent="0.25">
      <c r="A2009" t="s">
        <v>1953</v>
      </c>
      <c r="B2009" t="s">
        <v>49</v>
      </c>
      <c r="C2009" t="s">
        <v>1973</v>
      </c>
      <c r="E2009" t="s">
        <v>1973</v>
      </c>
      <c r="G2009">
        <v>6.7500000000000004E-4</v>
      </c>
      <c r="H2009" t="b">
        <v>0</v>
      </c>
      <c r="I2009" t="e">
        <f>G2010&lt;HLOOKUP(B2010,#REF!,IF('Time Sheet'!H2010,3,2),FALSE)</f>
        <v>#REF!</v>
      </c>
    </row>
    <row r="2010" spans="1:9" x14ac:dyDescent="0.25">
      <c r="A2010" t="s">
        <v>1953</v>
      </c>
      <c r="B2010" t="s">
        <v>51</v>
      </c>
      <c r="C2010" t="s">
        <v>1974</v>
      </c>
      <c r="E2010" t="s">
        <v>1974</v>
      </c>
      <c r="G2010">
        <v>8.0381944444444446E-4</v>
      </c>
      <c r="H2010" t="b">
        <v>0</v>
      </c>
      <c r="I2010" t="e">
        <f>G2011&lt;HLOOKUP(B2011,#REF!,IF('Time Sheet'!H2011,3,2),FALSE)</f>
        <v>#REF!</v>
      </c>
    </row>
    <row r="2011" spans="1:9" x14ac:dyDescent="0.25">
      <c r="A2011" t="s">
        <v>1953</v>
      </c>
      <c r="B2011" t="s">
        <v>57</v>
      </c>
      <c r="C2011" t="s">
        <v>1975</v>
      </c>
      <c r="E2011" t="s">
        <v>1975</v>
      </c>
      <c r="G2011">
        <v>7.6018518518518525E-4</v>
      </c>
      <c r="H2011" t="b">
        <v>0</v>
      </c>
      <c r="I2011" t="e">
        <f>G2012&lt;HLOOKUP(B2012,#REF!,IF('Time Sheet'!H2012,3,2),FALSE)</f>
        <v>#REF!</v>
      </c>
    </row>
    <row r="2012" spans="1:9" x14ac:dyDescent="0.25">
      <c r="A2012" t="s">
        <v>1953</v>
      </c>
      <c r="B2012" t="s">
        <v>59</v>
      </c>
      <c r="C2012" t="s">
        <v>1976</v>
      </c>
      <c r="E2012" t="s">
        <v>1976</v>
      </c>
      <c r="G2012">
        <v>1.562731481481482E-3</v>
      </c>
      <c r="H2012" t="b">
        <v>0</v>
      </c>
      <c r="I2012" t="e">
        <f>G2013&lt;HLOOKUP(B2013,#REF!,IF('Time Sheet'!H2013,3,2),FALSE)</f>
        <v>#REF!</v>
      </c>
    </row>
    <row r="2013" spans="1:9" x14ac:dyDescent="0.25">
      <c r="A2013" t="s">
        <v>1953</v>
      </c>
      <c r="B2013" t="s">
        <v>61</v>
      </c>
      <c r="C2013" t="s">
        <v>1977</v>
      </c>
      <c r="E2013" t="s">
        <v>1977</v>
      </c>
      <c r="G2013">
        <v>1.851157407407407E-3</v>
      </c>
      <c r="H2013" t="b">
        <v>0</v>
      </c>
      <c r="I2013" t="e">
        <f>G2014&lt;HLOOKUP(B2014,#REF!,IF('Time Sheet'!H2014,3,2),FALSE)</f>
        <v>#REF!</v>
      </c>
    </row>
    <row r="2014" spans="1:9" x14ac:dyDescent="0.25">
      <c r="A2014" t="s">
        <v>1953</v>
      </c>
      <c r="B2014" t="s">
        <v>63</v>
      </c>
      <c r="C2014" t="s">
        <v>1978</v>
      </c>
      <c r="E2014" t="s">
        <v>1978</v>
      </c>
      <c r="G2014">
        <v>3.5258101851851852E-3</v>
      </c>
      <c r="H2014" t="b">
        <v>0</v>
      </c>
      <c r="I2014" t="e">
        <f>G2015&lt;HLOOKUP(B2015,#REF!,IF('Time Sheet'!H2015,3,2),FALSE)</f>
        <v>#REF!</v>
      </c>
    </row>
    <row r="2015" spans="1:9" x14ac:dyDescent="0.25">
      <c r="A2015" t="s">
        <v>1979</v>
      </c>
      <c r="B2015" t="s">
        <v>68</v>
      </c>
      <c r="C2015" t="s">
        <v>1980</v>
      </c>
      <c r="E2015" t="s">
        <v>1980</v>
      </c>
      <c r="G2015">
        <v>2.2337962962962961E-4</v>
      </c>
      <c r="H2015" t="b">
        <v>0</v>
      </c>
      <c r="I2015" t="e">
        <f>G2016&lt;HLOOKUP(B2016,#REF!,IF('Time Sheet'!H2016,3,2),FALSE)</f>
        <v>#REF!</v>
      </c>
    </row>
    <row r="2016" spans="1:9" x14ac:dyDescent="0.25">
      <c r="A2016" t="s">
        <v>1979</v>
      </c>
      <c r="B2016" t="s">
        <v>1</v>
      </c>
      <c r="C2016" t="s">
        <v>1981</v>
      </c>
      <c r="E2016" t="s">
        <v>1981</v>
      </c>
      <c r="G2016">
        <v>2.9872685185185178E-4</v>
      </c>
      <c r="H2016" t="b">
        <v>0</v>
      </c>
      <c r="I2016" t="e">
        <f>G2017&lt;HLOOKUP(B2017,#REF!,IF('Time Sheet'!H2017,3,2),FALSE)</f>
        <v>#REF!</v>
      </c>
    </row>
    <row r="2017" spans="1:9" x14ac:dyDescent="0.25">
      <c r="A2017" t="s">
        <v>1979</v>
      </c>
      <c r="B2017" t="s">
        <v>3</v>
      </c>
      <c r="C2017" t="s">
        <v>1982</v>
      </c>
      <c r="E2017" t="s">
        <v>1982</v>
      </c>
      <c r="G2017">
        <v>3.4722222222222218E-4</v>
      </c>
      <c r="H2017" t="b">
        <v>0</v>
      </c>
      <c r="I2017" t="e">
        <f>G2018&lt;HLOOKUP(B2018,#REF!,IF('Time Sheet'!H2018,3,2),FALSE)</f>
        <v>#REF!</v>
      </c>
    </row>
    <row r="2018" spans="1:9" x14ac:dyDescent="0.25">
      <c r="A2018" t="s">
        <v>1979</v>
      </c>
      <c r="B2018" t="s">
        <v>5</v>
      </c>
      <c r="C2018" t="s">
        <v>1983</v>
      </c>
      <c r="E2018" t="s">
        <v>1983</v>
      </c>
      <c r="G2018">
        <v>6.5405092592592587E-4</v>
      </c>
      <c r="H2018" t="b">
        <v>0</v>
      </c>
      <c r="I2018" t="e">
        <f>G2019&lt;HLOOKUP(B2019,#REF!,IF('Time Sheet'!H2019,3,2),FALSE)</f>
        <v>#REF!</v>
      </c>
    </row>
    <row r="2019" spans="1:9" x14ac:dyDescent="0.25">
      <c r="A2019" t="s">
        <v>1979</v>
      </c>
      <c r="B2019" t="s">
        <v>7</v>
      </c>
      <c r="C2019" t="s">
        <v>1984</v>
      </c>
      <c r="E2019" t="s">
        <v>1984</v>
      </c>
      <c r="G2019">
        <v>7.5729166666666675E-4</v>
      </c>
      <c r="H2019" t="b">
        <v>0</v>
      </c>
      <c r="I2019" t="e">
        <f>G2020&lt;HLOOKUP(B2020,#REF!,IF('Time Sheet'!H2020,3,2),FALSE)</f>
        <v>#REF!</v>
      </c>
    </row>
    <row r="2020" spans="1:9" x14ac:dyDescent="0.25">
      <c r="A2020" t="s">
        <v>1979</v>
      </c>
      <c r="B2020" t="s">
        <v>9</v>
      </c>
      <c r="C2020" t="s">
        <v>1985</v>
      </c>
      <c r="E2020" t="s">
        <v>1985</v>
      </c>
      <c r="G2020">
        <v>1.3966435185185191E-3</v>
      </c>
      <c r="H2020" t="b">
        <v>0</v>
      </c>
      <c r="I2020" t="e">
        <f>G2021&lt;HLOOKUP(B2021,#REF!,IF('Time Sheet'!H2021,3,2),FALSE)</f>
        <v>#REF!</v>
      </c>
    </row>
    <row r="2021" spans="1:9" x14ac:dyDescent="0.25">
      <c r="A2021" t="s">
        <v>1979</v>
      </c>
      <c r="B2021" t="s">
        <v>11</v>
      </c>
      <c r="C2021" t="s">
        <v>1986</v>
      </c>
      <c r="E2021" t="s">
        <v>1986</v>
      </c>
      <c r="G2021">
        <v>1.625231481481481E-3</v>
      </c>
      <c r="H2021" t="b">
        <v>0</v>
      </c>
      <c r="I2021" t="e">
        <f>G2022&lt;HLOOKUP(B2022,#REF!,IF('Time Sheet'!H2022,3,2),FALSE)</f>
        <v>#REF!</v>
      </c>
    </row>
    <row r="2022" spans="1:9" x14ac:dyDescent="0.25">
      <c r="A2022" t="s">
        <v>1979</v>
      </c>
      <c r="B2022" t="s">
        <v>13</v>
      </c>
      <c r="C2022" t="s">
        <v>1987</v>
      </c>
      <c r="E2022" t="s">
        <v>1987</v>
      </c>
      <c r="G2022">
        <v>3.4612268518518521E-3</v>
      </c>
      <c r="H2022" t="b">
        <v>0</v>
      </c>
      <c r="I2022" t="e">
        <f>G2023&lt;HLOOKUP(B2023,#REF!,IF('Time Sheet'!H2023,3,2),FALSE)</f>
        <v>#REF!</v>
      </c>
    </row>
    <row r="2023" spans="1:9" x14ac:dyDescent="0.25">
      <c r="A2023" t="s">
        <v>1979</v>
      </c>
      <c r="B2023" t="s">
        <v>15</v>
      </c>
      <c r="C2023" t="s">
        <v>1988</v>
      </c>
      <c r="E2023" t="s">
        <v>1988</v>
      </c>
      <c r="G2023">
        <v>3.7533564814814821E-3</v>
      </c>
      <c r="H2023" t="b">
        <v>0</v>
      </c>
      <c r="I2023" t="e">
        <f>G2024&lt;HLOOKUP(B2024,#REF!,IF('Time Sheet'!H2024,3,2),FALSE)</f>
        <v>#REF!</v>
      </c>
    </row>
    <row r="2024" spans="1:9" x14ac:dyDescent="0.25">
      <c r="A2024" t="s">
        <v>1979</v>
      </c>
      <c r="B2024" t="s">
        <v>78</v>
      </c>
      <c r="C2024" t="s">
        <v>1989</v>
      </c>
      <c r="E2024" t="s">
        <v>1989</v>
      </c>
      <c r="G2024">
        <v>7.1604166666666656E-3</v>
      </c>
      <c r="H2024" t="b">
        <v>0</v>
      </c>
      <c r="I2024" t="e">
        <f>G2025&lt;HLOOKUP(B2025,#REF!,IF('Time Sheet'!H2025,3,2),FALSE)</f>
        <v>#REF!</v>
      </c>
    </row>
    <row r="2025" spans="1:9" x14ac:dyDescent="0.25">
      <c r="A2025" t="s">
        <v>1979</v>
      </c>
      <c r="B2025" t="s">
        <v>17</v>
      </c>
      <c r="C2025" t="s">
        <v>1990</v>
      </c>
      <c r="E2025" t="s">
        <v>1990</v>
      </c>
      <c r="G2025">
        <v>8.4451388888888892E-3</v>
      </c>
      <c r="H2025" t="b">
        <v>0</v>
      </c>
      <c r="I2025" t="e">
        <f>G2026&lt;HLOOKUP(B2026,#REF!,IF('Time Sheet'!H2026,3,2),FALSE)</f>
        <v>#REF!</v>
      </c>
    </row>
    <row r="2026" spans="1:9" x14ac:dyDescent="0.25">
      <c r="A2026" t="s">
        <v>1979</v>
      </c>
      <c r="B2026" t="s">
        <v>19</v>
      </c>
      <c r="C2026" t="s">
        <v>1991</v>
      </c>
      <c r="E2026" t="s">
        <v>1991</v>
      </c>
      <c r="G2026">
        <v>1.4183449074074071E-2</v>
      </c>
      <c r="H2026" t="b">
        <v>0</v>
      </c>
      <c r="I2026" t="e">
        <f>G2027&lt;HLOOKUP(B2027,#REF!,IF('Time Sheet'!H2027,3,2),FALSE)</f>
        <v>#REF!</v>
      </c>
    </row>
    <row r="2027" spans="1:9" x14ac:dyDescent="0.25">
      <c r="A2027" t="s">
        <v>1979</v>
      </c>
      <c r="B2027" t="s">
        <v>84</v>
      </c>
      <c r="C2027" t="s">
        <v>1992</v>
      </c>
      <c r="E2027" t="s">
        <v>1992</v>
      </c>
      <c r="G2027">
        <v>2.5208333333333333E-4</v>
      </c>
      <c r="H2027" t="b">
        <v>0</v>
      </c>
      <c r="I2027" t="e">
        <f>G2028&lt;HLOOKUP(B2028,#REF!,IF('Time Sheet'!H2028,3,2),FALSE)</f>
        <v>#REF!</v>
      </c>
    </row>
    <row r="2028" spans="1:9" x14ac:dyDescent="0.25">
      <c r="A2028" t="s">
        <v>1979</v>
      </c>
      <c r="B2028" t="s">
        <v>21</v>
      </c>
      <c r="C2028" t="s">
        <v>1097</v>
      </c>
      <c r="E2028" t="s">
        <v>1097</v>
      </c>
      <c r="G2028">
        <v>3.2418981481481491E-4</v>
      </c>
      <c r="H2028" t="b">
        <v>0</v>
      </c>
      <c r="I2028" t="e">
        <f>G2029&lt;HLOOKUP(B2029,#REF!,IF('Time Sheet'!H2029,3,2),FALSE)</f>
        <v>#REF!</v>
      </c>
    </row>
    <row r="2029" spans="1:9" x14ac:dyDescent="0.25">
      <c r="A2029" t="s">
        <v>1979</v>
      </c>
      <c r="B2029" t="s">
        <v>23</v>
      </c>
      <c r="C2029" t="s">
        <v>1993</v>
      </c>
      <c r="E2029" t="s">
        <v>1993</v>
      </c>
      <c r="G2029">
        <v>3.850694444444445E-4</v>
      </c>
      <c r="H2029" t="b">
        <v>0</v>
      </c>
      <c r="I2029" t="e">
        <f>G2030&lt;HLOOKUP(B2030,#REF!,IF('Time Sheet'!H2030,3,2),FALSE)</f>
        <v>#REF!</v>
      </c>
    </row>
    <row r="2030" spans="1:9" x14ac:dyDescent="0.25">
      <c r="A2030" t="s">
        <v>1979</v>
      </c>
      <c r="B2030" t="s">
        <v>25</v>
      </c>
      <c r="C2030" t="s">
        <v>1994</v>
      </c>
      <c r="E2030" t="s">
        <v>1994</v>
      </c>
      <c r="G2030">
        <v>6.8159722222222222E-4</v>
      </c>
      <c r="H2030" t="b">
        <v>0</v>
      </c>
      <c r="I2030" t="e">
        <f>G2031&lt;HLOOKUP(B2031,#REF!,IF('Time Sheet'!H2031,3,2),FALSE)</f>
        <v>#REF!</v>
      </c>
    </row>
    <row r="2031" spans="1:9" x14ac:dyDescent="0.25">
      <c r="A2031" t="s">
        <v>1979</v>
      </c>
      <c r="B2031" t="s">
        <v>27</v>
      </c>
      <c r="C2031" t="s">
        <v>1995</v>
      </c>
      <c r="E2031" t="s">
        <v>1995</v>
      </c>
      <c r="G2031">
        <v>7.9305555555555553E-4</v>
      </c>
      <c r="H2031" t="b">
        <v>0</v>
      </c>
      <c r="I2031" t="e">
        <f>G2032&lt;HLOOKUP(B2032,#REF!,IF('Time Sheet'!H2032,3,2),FALSE)</f>
        <v>#REF!</v>
      </c>
    </row>
    <row r="2032" spans="1:9" x14ac:dyDescent="0.25">
      <c r="A2032" t="s">
        <v>1979</v>
      </c>
      <c r="B2032" t="s">
        <v>29</v>
      </c>
      <c r="C2032" t="s">
        <v>1996</v>
      </c>
      <c r="E2032" t="s">
        <v>1996</v>
      </c>
      <c r="G2032">
        <v>1.4568287037037041E-3</v>
      </c>
      <c r="H2032" t="b">
        <v>0</v>
      </c>
      <c r="I2032" t="e">
        <f>G2033&lt;HLOOKUP(B2033,#REF!,IF('Time Sheet'!H2033,3,2),FALSE)</f>
        <v>#REF!</v>
      </c>
    </row>
    <row r="2033" spans="1:9" x14ac:dyDescent="0.25">
      <c r="A2033" t="s">
        <v>1979</v>
      </c>
      <c r="B2033" t="s">
        <v>31</v>
      </c>
      <c r="C2033" t="s">
        <v>1997</v>
      </c>
      <c r="E2033" t="s">
        <v>1997</v>
      </c>
      <c r="G2033">
        <v>1.7237268518518519E-3</v>
      </c>
      <c r="H2033" t="b">
        <v>0</v>
      </c>
      <c r="I2033" t="e">
        <f>G2034&lt;HLOOKUP(B2034,#REF!,IF('Time Sheet'!H2034,3,2),FALSE)</f>
        <v>#REF!</v>
      </c>
    </row>
    <row r="2034" spans="1:9" x14ac:dyDescent="0.25">
      <c r="A2034" t="s">
        <v>1979</v>
      </c>
      <c r="B2034" t="s">
        <v>92</v>
      </c>
      <c r="C2034" t="s">
        <v>1998</v>
      </c>
      <c r="E2034" t="s">
        <v>1998</v>
      </c>
      <c r="G2034">
        <v>2.8958333333333332E-4</v>
      </c>
      <c r="H2034" t="b">
        <v>0</v>
      </c>
      <c r="I2034" t="e">
        <f>G2035&lt;HLOOKUP(B2035,#REF!,IF('Time Sheet'!H2035,3,2),FALSE)</f>
        <v>#REF!</v>
      </c>
    </row>
    <row r="2035" spans="1:9" x14ac:dyDescent="0.25">
      <c r="A2035" t="s">
        <v>1979</v>
      </c>
      <c r="B2035" t="s">
        <v>33</v>
      </c>
      <c r="C2035" t="s">
        <v>1999</v>
      </c>
      <c r="E2035" t="s">
        <v>1999</v>
      </c>
      <c r="G2035">
        <v>4.1759259259259261E-4</v>
      </c>
      <c r="H2035" t="b">
        <v>0</v>
      </c>
      <c r="I2035" t="e">
        <f>G2036&lt;HLOOKUP(B2036,#REF!,IF('Time Sheet'!H2036,3,2),FALSE)</f>
        <v>#REF!</v>
      </c>
    </row>
    <row r="2036" spans="1:9" x14ac:dyDescent="0.25">
      <c r="A2036" t="s">
        <v>1979</v>
      </c>
      <c r="B2036" t="s">
        <v>35</v>
      </c>
      <c r="C2036" t="s">
        <v>2000</v>
      </c>
      <c r="E2036" t="s">
        <v>2000</v>
      </c>
      <c r="G2036">
        <v>4.7337962962962958E-4</v>
      </c>
      <c r="H2036" t="b">
        <v>0</v>
      </c>
      <c r="I2036" t="e">
        <f>G2037&lt;HLOOKUP(B2037,#REF!,IF('Time Sheet'!H2037,3,2),FALSE)</f>
        <v>#REF!</v>
      </c>
    </row>
    <row r="2037" spans="1:9" x14ac:dyDescent="0.25">
      <c r="A2037" t="s">
        <v>1979</v>
      </c>
      <c r="B2037" t="s">
        <v>37</v>
      </c>
      <c r="C2037" t="s">
        <v>2001</v>
      </c>
      <c r="E2037" t="s">
        <v>2001</v>
      </c>
      <c r="G2037">
        <v>8.7766203703703704E-4</v>
      </c>
      <c r="H2037" t="b">
        <v>0</v>
      </c>
      <c r="I2037" t="e">
        <f>G2038&lt;HLOOKUP(B2038,#REF!,IF('Time Sheet'!H2038,3,2),FALSE)</f>
        <v>#REF!</v>
      </c>
    </row>
    <row r="2038" spans="1:9" x14ac:dyDescent="0.25">
      <c r="A2038" t="s">
        <v>1979</v>
      </c>
      <c r="B2038" t="s">
        <v>39</v>
      </c>
      <c r="C2038" t="s">
        <v>2002</v>
      </c>
      <c r="E2038" t="s">
        <v>2002</v>
      </c>
      <c r="G2038">
        <v>1.0175925925925929E-3</v>
      </c>
      <c r="H2038" t="b">
        <v>0</v>
      </c>
      <c r="I2038" t="e">
        <f>G2039&lt;HLOOKUP(B2039,#REF!,IF('Time Sheet'!H2039,3,2),FALSE)</f>
        <v>#REF!</v>
      </c>
    </row>
    <row r="2039" spans="1:9" x14ac:dyDescent="0.25">
      <c r="A2039" t="s">
        <v>1979</v>
      </c>
      <c r="B2039" t="s">
        <v>41</v>
      </c>
      <c r="C2039" t="s">
        <v>2003</v>
      </c>
      <c r="E2039" t="s">
        <v>2003</v>
      </c>
      <c r="G2039">
        <v>1.956018518518518E-3</v>
      </c>
      <c r="H2039" t="b">
        <v>0</v>
      </c>
      <c r="I2039" t="e">
        <f>G2040&lt;HLOOKUP(B2040,#REF!,IF('Time Sheet'!H2040,3,2),FALSE)</f>
        <v>#REF!</v>
      </c>
    </row>
    <row r="2040" spans="1:9" x14ac:dyDescent="0.25">
      <c r="A2040" t="s">
        <v>1979</v>
      </c>
      <c r="B2040" t="s">
        <v>43</v>
      </c>
      <c r="C2040" t="s">
        <v>2004</v>
      </c>
      <c r="E2040" t="s">
        <v>2004</v>
      </c>
      <c r="G2040">
        <v>2.3024305555555558E-3</v>
      </c>
      <c r="H2040" t="b">
        <v>0</v>
      </c>
      <c r="I2040" t="e">
        <f>G2041&lt;HLOOKUP(B2041,#REF!,IF('Time Sheet'!H2041,3,2),FALSE)</f>
        <v>#REF!</v>
      </c>
    </row>
    <row r="2041" spans="1:9" x14ac:dyDescent="0.25">
      <c r="A2041" t="s">
        <v>1979</v>
      </c>
      <c r="B2041" t="s">
        <v>100</v>
      </c>
      <c r="C2041" t="s">
        <v>2005</v>
      </c>
      <c r="E2041" t="s">
        <v>2005</v>
      </c>
      <c r="G2041">
        <v>2.409722222222222E-4</v>
      </c>
      <c r="H2041" t="b">
        <v>0</v>
      </c>
      <c r="I2041" t="e">
        <f>G2042&lt;HLOOKUP(B2042,#REF!,IF('Time Sheet'!H2042,3,2),FALSE)</f>
        <v>#REF!</v>
      </c>
    </row>
    <row r="2042" spans="1:9" x14ac:dyDescent="0.25">
      <c r="A2042" t="s">
        <v>1979</v>
      </c>
      <c r="B2042" t="s">
        <v>45</v>
      </c>
      <c r="C2042" t="s">
        <v>2006</v>
      </c>
      <c r="E2042" t="s">
        <v>2006</v>
      </c>
      <c r="G2042">
        <v>3.212962962962963E-4</v>
      </c>
      <c r="H2042" t="b">
        <v>0</v>
      </c>
      <c r="I2042" t="e">
        <f>G2043&lt;HLOOKUP(B2043,#REF!,IF('Time Sheet'!H2043,3,2),FALSE)</f>
        <v>#REF!</v>
      </c>
    </row>
    <row r="2043" spans="1:9" x14ac:dyDescent="0.25">
      <c r="A2043" t="s">
        <v>1979</v>
      </c>
      <c r="B2043" t="s">
        <v>47</v>
      </c>
      <c r="C2043" t="s">
        <v>2007</v>
      </c>
      <c r="E2043" t="s">
        <v>2007</v>
      </c>
      <c r="G2043">
        <v>3.640046296296296E-4</v>
      </c>
      <c r="H2043" t="b">
        <v>0</v>
      </c>
      <c r="I2043" t="e">
        <f>G2044&lt;HLOOKUP(B2044,#REF!,IF('Time Sheet'!H2044,3,2),FALSE)</f>
        <v>#REF!</v>
      </c>
    </row>
    <row r="2044" spans="1:9" x14ac:dyDescent="0.25">
      <c r="A2044" t="s">
        <v>1979</v>
      </c>
      <c r="B2044" t="s">
        <v>49</v>
      </c>
      <c r="C2044" t="s">
        <v>2008</v>
      </c>
      <c r="E2044" t="s">
        <v>2008</v>
      </c>
      <c r="G2044">
        <v>6.8807870370370377E-4</v>
      </c>
      <c r="H2044" t="b">
        <v>0</v>
      </c>
      <c r="I2044" t="e">
        <f>G2045&lt;HLOOKUP(B2045,#REF!,IF('Time Sheet'!H2045,3,2),FALSE)</f>
        <v>#REF!</v>
      </c>
    </row>
    <row r="2045" spans="1:9" x14ac:dyDescent="0.25">
      <c r="A2045" t="s">
        <v>1979</v>
      </c>
      <c r="B2045" t="s">
        <v>51</v>
      </c>
      <c r="C2045" t="s">
        <v>2009</v>
      </c>
      <c r="E2045" t="s">
        <v>2009</v>
      </c>
      <c r="G2045">
        <v>7.8865740740740741E-4</v>
      </c>
      <c r="H2045" t="b">
        <v>0</v>
      </c>
      <c r="I2045" t="e">
        <f>G2046&lt;HLOOKUP(B2046,#REF!,IF('Time Sheet'!H2046,3,2),FALSE)</f>
        <v>#REF!</v>
      </c>
    </row>
    <row r="2046" spans="1:9" x14ac:dyDescent="0.25">
      <c r="A2046" t="s">
        <v>1979</v>
      </c>
      <c r="B2046" t="s">
        <v>53</v>
      </c>
      <c r="C2046" t="s">
        <v>2010</v>
      </c>
      <c r="E2046" t="s">
        <v>2010</v>
      </c>
      <c r="G2046">
        <v>1.5517361111111109E-3</v>
      </c>
      <c r="H2046" t="b">
        <v>0</v>
      </c>
      <c r="I2046" t="e">
        <f>G2047&lt;HLOOKUP(B2047,#REF!,IF('Time Sheet'!H2047,3,2),FALSE)</f>
        <v>#REF!</v>
      </c>
    </row>
    <row r="2047" spans="1:9" x14ac:dyDescent="0.25">
      <c r="A2047" t="s">
        <v>1979</v>
      </c>
      <c r="B2047" t="s">
        <v>55</v>
      </c>
      <c r="C2047" t="s">
        <v>2011</v>
      </c>
      <c r="E2047" t="s">
        <v>2011</v>
      </c>
      <c r="G2047">
        <v>1.789699074074074E-3</v>
      </c>
      <c r="H2047" t="b">
        <v>0</v>
      </c>
      <c r="I2047" t="e">
        <f>G2048&lt;HLOOKUP(B2048,#REF!,IF('Time Sheet'!H2048,3,2),FALSE)</f>
        <v>#REF!</v>
      </c>
    </row>
    <row r="2048" spans="1:9" x14ac:dyDescent="0.25">
      <c r="A2048" t="s">
        <v>1979</v>
      </c>
      <c r="B2048" t="s">
        <v>57</v>
      </c>
      <c r="C2048" t="s">
        <v>2012</v>
      </c>
      <c r="E2048" t="s">
        <v>2012</v>
      </c>
      <c r="G2048">
        <v>7.3344907407407408E-4</v>
      </c>
      <c r="H2048" t="b">
        <v>0</v>
      </c>
      <c r="I2048" t="e">
        <f>G2049&lt;HLOOKUP(B2049,#REF!,IF('Time Sheet'!H2049,3,2),FALSE)</f>
        <v>#REF!</v>
      </c>
    </row>
    <row r="2049" spans="1:9" x14ac:dyDescent="0.25">
      <c r="A2049" t="s">
        <v>1979</v>
      </c>
      <c r="B2049" t="s">
        <v>59</v>
      </c>
      <c r="C2049" t="s">
        <v>2013</v>
      </c>
      <c r="E2049" t="s">
        <v>2013</v>
      </c>
      <c r="G2049">
        <v>1.5479166666666671E-3</v>
      </c>
      <c r="H2049" t="b">
        <v>0</v>
      </c>
      <c r="I2049" t="e">
        <f>G2050&lt;HLOOKUP(B2050,#REF!,IF('Time Sheet'!H2050,3,2),FALSE)</f>
        <v>#REF!</v>
      </c>
    </row>
    <row r="2050" spans="1:9" x14ac:dyDescent="0.25">
      <c r="A2050" t="s">
        <v>1979</v>
      </c>
      <c r="B2050" t="s">
        <v>61</v>
      </c>
      <c r="C2050" t="s">
        <v>2014</v>
      </c>
      <c r="E2050" t="s">
        <v>2014</v>
      </c>
      <c r="G2050">
        <v>1.7853009259259261E-3</v>
      </c>
      <c r="H2050" t="b">
        <v>0</v>
      </c>
      <c r="I2050" t="e">
        <f>G2051&lt;HLOOKUP(B2051,#REF!,IF('Time Sheet'!H2051,3,2),FALSE)</f>
        <v>#REF!</v>
      </c>
    </row>
    <row r="2051" spans="1:9" x14ac:dyDescent="0.25">
      <c r="A2051" t="s">
        <v>1979</v>
      </c>
      <c r="B2051" t="s">
        <v>63</v>
      </c>
      <c r="C2051" t="s">
        <v>2015</v>
      </c>
      <c r="E2051" t="s">
        <v>2015</v>
      </c>
      <c r="G2051">
        <v>3.3598379629629629E-3</v>
      </c>
      <c r="H2051" t="b">
        <v>0</v>
      </c>
      <c r="I2051" t="e">
        <f>G2052&lt;HLOOKUP(B2052,#REF!,IF('Time Sheet'!H2052,3,2),FALSE)</f>
        <v>#REF!</v>
      </c>
    </row>
    <row r="2052" spans="1:9" x14ac:dyDescent="0.25">
      <c r="A2052" t="s">
        <v>1979</v>
      </c>
      <c r="B2052" t="s">
        <v>65</v>
      </c>
      <c r="C2052" t="s">
        <v>2016</v>
      </c>
      <c r="E2052" t="s">
        <v>2016</v>
      </c>
      <c r="G2052">
        <v>3.7927083333333328E-3</v>
      </c>
      <c r="H2052" t="b">
        <v>0</v>
      </c>
      <c r="I2052" t="e">
        <f>G2053&lt;HLOOKUP(B2053,#REF!,IF('Time Sheet'!H2053,3,2),FALSE)</f>
        <v>#REF!</v>
      </c>
    </row>
    <row r="2053" spans="1:9" x14ac:dyDescent="0.25">
      <c r="A2053" t="s">
        <v>2017</v>
      </c>
      <c r="B2053" t="s">
        <v>68</v>
      </c>
      <c r="C2053" t="s">
        <v>2018</v>
      </c>
      <c r="E2053" t="s">
        <v>2018</v>
      </c>
      <c r="G2053">
        <v>2.0590277777777781E-4</v>
      </c>
      <c r="H2053" t="b">
        <v>0</v>
      </c>
      <c r="I2053" t="e">
        <f>G2054&lt;HLOOKUP(B2054,#REF!,IF('Time Sheet'!H2054,3,2),FALSE)</f>
        <v>#REF!</v>
      </c>
    </row>
    <row r="2054" spans="1:9" x14ac:dyDescent="0.25">
      <c r="A2054" t="s">
        <v>2017</v>
      </c>
      <c r="B2054" t="s">
        <v>1</v>
      </c>
      <c r="C2054" t="s">
        <v>2019</v>
      </c>
      <c r="E2054" t="s">
        <v>2019</v>
      </c>
      <c r="G2054">
        <v>2.9548611111111111E-4</v>
      </c>
      <c r="H2054" t="b">
        <v>0</v>
      </c>
      <c r="I2054" t="e">
        <f>G2055&lt;HLOOKUP(B2055,#REF!,IF('Time Sheet'!H2055,3,2),FALSE)</f>
        <v>#REF!</v>
      </c>
    </row>
    <row r="2055" spans="1:9" x14ac:dyDescent="0.25">
      <c r="A2055" t="s">
        <v>2017</v>
      </c>
      <c r="B2055" t="s">
        <v>3</v>
      </c>
      <c r="C2055" t="s">
        <v>2020</v>
      </c>
      <c r="E2055" t="s">
        <v>2020</v>
      </c>
      <c r="G2055">
        <v>3.3576388888888892E-4</v>
      </c>
      <c r="H2055" t="b">
        <v>0</v>
      </c>
      <c r="I2055" t="e">
        <f>G2056&lt;HLOOKUP(B2056,#REF!,IF('Time Sheet'!H2056,3,2),FALSE)</f>
        <v>#REF!</v>
      </c>
    </row>
    <row r="2056" spans="1:9" x14ac:dyDescent="0.25">
      <c r="A2056" t="s">
        <v>2017</v>
      </c>
      <c r="B2056" t="s">
        <v>5</v>
      </c>
      <c r="C2056" t="s">
        <v>601</v>
      </c>
      <c r="E2056" t="s">
        <v>601</v>
      </c>
      <c r="G2056">
        <v>6.3194444444444442E-4</v>
      </c>
      <c r="H2056" t="b">
        <v>0</v>
      </c>
      <c r="I2056" t="e">
        <f>G2057&lt;HLOOKUP(B2057,#REF!,IF('Time Sheet'!H2057,3,2),FALSE)</f>
        <v>#REF!</v>
      </c>
    </row>
    <row r="2057" spans="1:9" x14ac:dyDescent="0.25">
      <c r="A2057" t="s">
        <v>2017</v>
      </c>
      <c r="B2057" t="s">
        <v>7</v>
      </c>
      <c r="C2057" t="s">
        <v>2021</v>
      </c>
      <c r="E2057" t="s">
        <v>2021</v>
      </c>
      <c r="G2057">
        <v>7.1944444444444443E-4</v>
      </c>
      <c r="H2057" t="b">
        <v>0</v>
      </c>
      <c r="I2057" t="e">
        <f>G2058&lt;HLOOKUP(B2058,#REF!,IF('Time Sheet'!H2058,3,2),FALSE)</f>
        <v>#REF!</v>
      </c>
    </row>
    <row r="2058" spans="1:9" x14ac:dyDescent="0.25">
      <c r="A2058" t="s">
        <v>2017</v>
      </c>
      <c r="B2058" t="s">
        <v>9</v>
      </c>
      <c r="C2058" t="s">
        <v>2022</v>
      </c>
      <c r="E2058" t="s">
        <v>2022</v>
      </c>
      <c r="G2058">
        <v>1.3611111111111109E-3</v>
      </c>
      <c r="H2058" t="b">
        <v>0</v>
      </c>
      <c r="I2058" t="e">
        <f>G2059&lt;HLOOKUP(B2059,#REF!,IF('Time Sheet'!H2059,3,2),FALSE)</f>
        <v>#REF!</v>
      </c>
    </row>
    <row r="2059" spans="1:9" x14ac:dyDescent="0.25">
      <c r="A2059" t="s">
        <v>2017</v>
      </c>
      <c r="B2059" t="s">
        <v>11</v>
      </c>
      <c r="C2059" t="s">
        <v>2023</v>
      </c>
      <c r="E2059" t="s">
        <v>2023</v>
      </c>
      <c r="G2059">
        <v>1.537962962962963E-3</v>
      </c>
      <c r="H2059" t="b">
        <v>0</v>
      </c>
      <c r="I2059" t="e">
        <f>G2060&lt;HLOOKUP(B2060,#REF!,IF('Time Sheet'!H2060,3,2),FALSE)</f>
        <v>#REF!</v>
      </c>
    </row>
    <row r="2060" spans="1:9" x14ac:dyDescent="0.25">
      <c r="A2060" t="s">
        <v>2017</v>
      </c>
      <c r="B2060" t="s">
        <v>13</v>
      </c>
      <c r="C2060" t="s">
        <v>2024</v>
      </c>
      <c r="E2060" t="s">
        <v>2024</v>
      </c>
      <c r="G2060">
        <v>3.294444444444444E-3</v>
      </c>
      <c r="H2060" t="b">
        <v>0</v>
      </c>
      <c r="I2060" t="e">
        <f>G2061&lt;HLOOKUP(B2061,#REF!,IF('Time Sheet'!H2061,3,2),FALSE)</f>
        <v>#REF!</v>
      </c>
    </row>
    <row r="2061" spans="1:9" x14ac:dyDescent="0.25">
      <c r="A2061" t="s">
        <v>2017</v>
      </c>
      <c r="B2061" t="s">
        <v>15</v>
      </c>
      <c r="C2061" t="s">
        <v>2025</v>
      </c>
      <c r="E2061" t="s">
        <v>2025</v>
      </c>
      <c r="G2061">
        <v>3.7067129629629629E-3</v>
      </c>
      <c r="H2061" t="b">
        <v>0</v>
      </c>
      <c r="I2061" t="e">
        <f>G2062&lt;HLOOKUP(B2062,#REF!,IF('Time Sheet'!H2062,3,2),FALSE)</f>
        <v>#REF!</v>
      </c>
    </row>
    <row r="2062" spans="1:9" x14ac:dyDescent="0.25">
      <c r="A2062" t="s">
        <v>2017</v>
      </c>
      <c r="B2062" t="s">
        <v>78</v>
      </c>
      <c r="C2062" t="s">
        <v>2026</v>
      </c>
      <c r="E2062" t="s">
        <v>2026</v>
      </c>
      <c r="G2062">
        <v>7.065856481481482E-3</v>
      </c>
      <c r="H2062" t="b">
        <v>0</v>
      </c>
      <c r="I2062" t="e">
        <f>G2063&lt;HLOOKUP(B2063,#REF!,IF('Time Sheet'!H2063,3,2),FALSE)</f>
        <v>#REF!</v>
      </c>
    </row>
    <row r="2063" spans="1:9" x14ac:dyDescent="0.25">
      <c r="A2063" t="s">
        <v>2017</v>
      </c>
      <c r="B2063" t="s">
        <v>17</v>
      </c>
      <c r="C2063" t="s">
        <v>2027</v>
      </c>
      <c r="E2063" t="s">
        <v>2027</v>
      </c>
      <c r="G2063">
        <v>8.216203703703703E-3</v>
      </c>
      <c r="H2063" t="b">
        <v>0</v>
      </c>
      <c r="I2063" t="e">
        <f>G2064&lt;HLOOKUP(B2064,#REF!,IF('Time Sheet'!H2064,3,2),FALSE)</f>
        <v>#REF!</v>
      </c>
    </row>
    <row r="2064" spans="1:9" x14ac:dyDescent="0.25">
      <c r="A2064" t="s">
        <v>2017</v>
      </c>
      <c r="B2064" t="s">
        <v>84</v>
      </c>
      <c r="C2064" t="s">
        <v>2028</v>
      </c>
      <c r="E2064" t="s">
        <v>2028</v>
      </c>
      <c r="G2064">
        <v>2.6574074074074081E-4</v>
      </c>
      <c r="H2064" t="b">
        <v>0</v>
      </c>
      <c r="I2064" t="e">
        <f>G2065&lt;HLOOKUP(B2065,#REF!,IF('Time Sheet'!H2065,3,2),FALSE)</f>
        <v>#REF!</v>
      </c>
    </row>
    <row r="2065" spans="1:9" x14ac:dyDescent="0.25">
      <c r="A2065" t="s">
        <v>2017</v>
      </c>
      <c r="B2065" t="s">
        <v>21</v>
      </c>
      <c r="C2065" t="s">
        <v>2029</v>
      </c>
      <c r="E2065" t="s">
        <v>2029</v>
      </c>
      <c r="G2065">
        <v>3.7800925925925919E-4</v>
      </c>
      <c r="H2065" t="b">
        <v>0</v>
      </c>
      <c r="I2065" t="e">
        <f>G2066&lt;HLOOKUP(B2066,#REF!,IF('Time Sheet'!H2066,3,2),FALSE)</f>
        <v>#REF!</v>
      </c>
    </row>
    <row r="2066" spans="1:9" x14ac:dyDescent="0.25">
      <c r="A2066" t="s">
        <v>2017</v>
      </c>
      <c r="B2066" t="s">
        <v>23</v>
      </c>
      <c r="C2066" t="s">
        <v>2030</v>
      </c>
      <c r="E2066" t="s">
        <v>2030</v>
      </c>
      <c r="G2066">
        <v>4.5254629629629632E-4</v>
      </c>
      <c r="H2066" t="b">
        <v>0</v>
      </c>
      <c r="I2066" t="e">
        <f>G2067&lt;HLOOKUP(B2067,#REF!,IF('Time Sheet'!H2067,3,2),FALSE)</f>
        <v>#REF!</v>
      </c>
    </row>
    <row r="2067" spans="1:9" x14ac:dyDescent="0.25">
      <c r="A2067" t="s">
        <v>2017</v>
      </c>
      <c r="B2067" t="s">
        <v>25</v>
      </c>
      <c r="C2067" t="s">
        <v>2031</v>
      </c>
      <c r="E2067" t="s">
        <v>2031</v>
      </c>
      <c r="G2067">
        <v>7.6724537037037039E-4</v>
      </c>
      <c r="H2067" t="b">
        <v>0</v>
      </c>
      <c r="I2067" t="e">
        <f>G2068&lt;HLOOKUP(B2068,#REF!,IF('Time Sheet'!H2068,3,2),FALSE)</f>
        <v>#REF!</v>
      </c>
    </row>
    <row r="2068" spans="1:9" x14ac:dyDescent="0.25">
      <c r="A2068" t="s">
        <v>2017</v>
      </c>
      <c r="B2068" t="s">
        <v>27</v>
      </c>
      <c r="C2068" t="s">
        <v>2032</v>
      </c>
      <c r="E2068" t="s">
        <v>2032</v>
      </c>
      <c r="G2068">
        <v>9.2094907407407403E-4</v>
      </c>
      <c r="H2068" t="b">
        <v>0</v>
      </c>
      <c r="I2068" t="e">
        <f>G2069&lt;HLOOKUP(B2069,#REF!,IF('Time Sheet'!H2069,3,2),FALSE)</f>
        <v>#REF!</v>
      </c>
    </row>
    <row r="2069" spans="1:9" x14ac:dyDescent="0.25">
      <c r="A2069" t="s">
        <v>2017</v>
      </c>
      <c r="B2069" t="s">
        <v>29</v>
      </c>
      <c r="C2069" t="s">
        <v>2033</v>
      </c>
      <c r="E2069" t="s">
        <v>2033</v>
      </c>
      <c r="G2069">
        <v>1.6498842592592589E-3</v>
      </c>
      <c r="H2069" t="b">
        <v>0</v>
      </c>
      <c r="I2069" t="e">
        <f>G2070&lt;HLOOKUP(B2070,#REF!,IF('Time Sheet'!H2070,3,2),FALSE)</f>
        <v>#REF!</v>
      </c>
    </row>
    <row r="2070" spans="1:9" x14ac:dyDescent="0.25">
      <c r="A2070" t="s">
        <v>2017</v>
      </c>
      <c r="B2070" t="s">
        <v>92</v>
      </c>
      <c r="C2070" t="s">
        <v>2034</v>
      </c>
      <c r="E2070" t="s">
        <v>2034</v>
      </c>
      <c r="G2070">
        <v>2.7974537037037041E-4</v>
      </c>
      <c r="H2070" t="b">
        <v>0</v>
      </c>
      <c r="I2070" t="e">
        <f>G2071&lt;HLOOKUP(B2071,#REF!,IF('Time Sheet'!H2071,3,2),FALSE)</f>
        <v>#REF!</v>
      </c>
    </row>
    <row r="2071" spans="1:9" x14ac:dyDescent="0.25">
      <c r="A2071" t="s">
        <v>2017</v>
      </c>
      <c r="B2071" t="s">
        <v>33</v>
      </c>
      <c r="C2071" t="s">
        <v>2035</v>
      </c>
      <c r="E2071" t="s">
        <v>2035</v>
      </c>
      <c r="G2071">
        <v>3.8599537037037042E-4</v>
      </c>
      <c r="H2071" t="b">
        <v>0</v>
      </c>
      <c r="I2071" t="e">
        <f>G2072&lt;HLOOKUP(B2072,#REF!,IF('Time Sheet'!H2072,3,2),FALSE)</f>
        <v>#REF!</v>
      </c>
    </row>
    <row r="2072" spans="1:9" x14ac:dyDescent="0.25">
      <c r="A2072" t="s">
        <v>2017</v>
      </c>
      <c r="B2072" t="s">
        <v>35</v>
      </c>
      <c r="C2072" t="s">
        <v>2036</v>
      </c>
      <c r="E2072" t="s">
        <v>2036</v>
      </c>
      <c r="G2072">
        <v>4.5613425925925921E-4</v>
      </c>
      <c r="H2072" t="b">
        <v>0</v>
      </c>
      <c r="I2072" t="e">
        <f>G2073&lt;HLOOKUP(B2073,#REF!,IF('Time Sheet'!H2073,3,2),FALSE)</f>
        <v>#REF!</v>
      </c>
    </row>
    <row r="2073" spans="1:9" x14ac:dyDescent="0.25">
      <c r="A2073" t="s">
        <v>2017</v>
      </c>
      <c r="B2073" t="s">
        <v>37</v>
      </c>
      <c r="C2073" t="s">
        <v>2037</v>
      </c>
      <c r="E2073" t="s">
        <v>2037</v>
      </c>
      <c r="G2073">
        <v>8.1597222222222227E-4</v>
      </c>
      <c r="H2073" t="b">
        <v>0</v>
      </c>
      <c r="I2073" t="e">
        <f>G2074&lt;HLOOKUP(B2074,#REF!,IF('Time Sheet'!H2074,3,2),FALSE)</f>
        <v>#REF!</v>
      </c>
    </row>
    <row r="2074" spans="1:9" x14ac:dyDescent="0.25">
      <c r="A2074" t="s">
        <v>2017</v>
      </c>
      <c r="B2074" t="s">
        <v>39</v>
      </c>
      <c r="C2074" t="s">
        <v>2038</v>
      </c>
      <c r="E2074" t="s">
        <v>2038</v>
      </c>
      <c r="G2074">
        <v>9.6585648148148149E-4</v>
      </c>
      <c r="H2074" t="b">
        <v>0</v>
      </c>
      <c r="I2074" t="e">
        <f>G2075&lt;HLOOKUP(B2075,#REF!,IF('Time Sheet'!H2075,3,2),FALSE)</f>
        <v>#REF!</v>
      </c>
    </row>
    <row r="2075" spans="1:9" x14ac:dyDescent="0.25">
      <c r="A2075" t="s">
        <v>2017</v>
      </c>
      <c r="B2075" t="s">
        <v>41</v>
      </c>
      <c r="C2075" t="s">
        <v>2039</v>
      </c>
      <c r="E2075" t="s">
        <v>2039</v>
      </c>
      <c r="G2075">
        <v>1.7738425925925921E-3</v>
      </c>
      <c r="H2075" t="b">
        <v>0</v>
      </c>
      <c r="I2075" t="e">
        <f>G2076&lt;HLOOKUP(B2076,#REF!,IF('Time Sheet'!H2076,3,2),FALSE)</f>
        <v>#REF!</v>
      </c>
    </row>
    <row r="2076" spans="1:9" x14ac:dyDescent="0.25">
      <c r="A2076" t="s">
        <v>2017</v>
      </c>
      <c r="B2076" t="s">
        <v>43</v>
      </c>
      <c r="C2076" t="s">
        <v>2040</v>
      </c>
      <c r="E2076" t="s">
        <v>2040</v>
      </c>
      <c r="G2076">
        <v>2.074884259259259E-3</v>
      </c>
      <c r="H2076" t="b">
        <v>0</v>
      </c>
      <c r="I2076" t="e">
        <f>G2077&lt;HLOOKUP(B2077,#REF!,IF('Time Sheet'!H2077,3,2),FALSE)</f>
        <v>#REF!</v>
      </c>
    </row>
    <row r="2077" spans="1:9" x14ac:dyDescent="0.25">
      <c r="A2077" t="s">
        <v>2017</v>
      </c>
      <c r="B2077" t="s">
        <v>100</v>
      </c>
      <c r="C2077" t="s">
        <v>2041</v>
      </c>
      <c r="E2077" t="s">
        <v>2041</v>
      </c>
      <c r="G2077">
        <v>2.5254629629629629E-4</v>
      </c>
      <c r="H2077" t="b">
        <v>0</v>
      </c>
      <c r="I2077" t="e">
        <f>G2078&lt;HLOOKUP(B2078,#REF!,IF('Time Sheet'!H2078,3,2),FALSE)</f>
        <v>#REF!</v>
      </c>
    </row>
    <row r="2078" spans="1:9" x14ac:dyDescent="0.25">
      <c r="A2078" t="s">
        <v>2017</v>
      </c>
      <c r="B2078" t="s">
        <v>45</v>
      </c>
      <c r="C2078" t="s">
        <v>342</v>
      </c>
      <c r="E2078" t="s">
        <v>342</v>
      </c>
      <c r="G2078">
        <v>3.2152777777777778E-4</v>
      </c>
      <c r="H2078" t="b">
        <v>0</v>
      </c>
      <c r="I2078" t="e">
        <f>G2079&lt;HLOOKUP(B2079,#REF!,IF('Time Sheet'!H2079,3,2),FALSE)</f>
        <v>#REF!</v>
      </c>
    </row>
    <row r="2079" spans="1:9" x14ac:dyDescent="0.25">
      <c r="A2079" t="s">
        <v>2017</v>
      </c>
      <c r="B2079" t="s">
        <v>47</v>
      </c>
      <c r="C2079" t="s">
        <v>2042</v>
      </c>
      <c r="E2079" t="s">
        <v>2042</v>
      </c>
      <c r="G2079">
        <v>3.6469907407407409E-4</v>
      </c>
      <c r="H2079" t="b">
        <v>0</v>
      </c>
      <c r="I2079" t="e">
        <f>G2080&lt;HLOOKUP(B2080,#REF!,IF('Time Sheet'!H2080,3,2),FALSE)</f>
        <v>#REF!</v>
      </c>
    </row>
    <row r="2080" spans="1:9" x14ac:dyDescent="0.25">
      <c r="A2080" t="s">
        <v>2017</v>
      </c>
      <c r="B2080" t="s">
        <v>49</v>
      </c>
      <c r="C2080" t="s">
        <v>2043</v>
      </c>
      <c r="E2080" t="s">
        <v>2043</v>
      </c>
      <c r="G2080">
        <v>6.9861111111111111E-4</v>
      </c>
      <c r="H2080" t="b">
        <v>0</v>
      </c>
      <c r="I2080" t="e">
        <f>G2081&lt;HLOOKUP(B2081,#REF!,IF('Time Sheet'!H2081,3,2),FALSE)</f>
        <v>#REF!</v>
      </c>
    </row>
    <row r="2081" spans="1:9" x14ac:dyDescent="0.25">
      <c r="A2081" t="s">
        <v>2017</v>
      </c>
      <c r="B2081" t="s">
        <v>51</v>
      </c>
      <c r="C2081" t="s">
        <v>2044</v>
      </c>
      <c r="E2081" t="s">
        <v>2044</v>
      </c>
      <c r="G2081">
        <v>7.8182870370370364E-4</v>
      </c>
      <c r="H2081" t="b">
        <v>0</v>
      </c>
      <c r="I2081" t="e">
        <f>G2082&lt;HLOOKUP(B2082,#REF!,IF('Time Sheet'!H2082,3,2),FALSE)</f>
        <v>#REF!</v>
      </c>
    </row>
    <row r="2082" spans="1:9" x14ac:dyDescent="0.25">
      <c r="A2082" t="s">
        <v>2017</v>
      </c>
      <c r="B2082" t="s">
        <v>53</v>
      </c>
      <c r="C2082" t="s">
        <v>2045</v>
      </c>
      <c r="E2082" t="s">
        <v>2045</v>
      </c>
      <c r="G2082">
        <v>1.6181712962962959E-3</v>
      </c>
      <c r="H2082" t="b">
        <v>0</v>
      </c>
      <c r="I2082" t="e">
        <f>G2083&lt;HLOOKUP(B2083,#REF!,IF('Time Sheet'!H2083,3,2),FALSE)</f>
        <v>#REF!</v>
      </c>
    </row>
    <row r="2083" spans="1:9" x14ac:dyDescent="0.25">
      <c r="A2083" t="s">
        <v>2017</v>
      </c>
      <c r="B2083" t="s">
        <v>55</v>
      </c>
      <c r="C2083" t="s">
        <v>2046</v>
      </c>
      <c r="E2083" t="s">
        <v>2046</v>
      </c>
      <c r="G2083">
        <v>2.053356481481482E-3</v>
      </c>
      <c r="H2083" t="b">
        <v>0</v>
      </c>
      <c r="I2083" t="e">
        <f>G2084&lt;HLOOKUP(B2084,#REF!,IF('Time Sheet'!H2084,3,2),FALSE)</f>
        <v>#REF!</v>
      </c>
    </row>
    <row r="2084" spans="1:9" x14ac:dyDescent="0.25">
      <c r="A2084" t="s">
        <v>2017</v>
      </c>
      <c r="B2084" t="s">
        <v>57</v>
      </c>
      <c r="C2084" t="s">
        <v>2047</v>
      </c>
      <c r="E2084" t="s">
        <v>2047</v>
      </c>
      <c r="G2084">
        <v>7.2407407407407414E-4</v>
      </c>
      <c r="H2084" t="b">
        <v>0</v>
      </c>
      <c r="I2084" t="e">
        <f>G2085&lt;HLOOKUP(B2085,#REF!,IF('Time Sheet'!H2085,3,2),FALSE)</f>
        <v>#REF!</v>
      </c>
    </row>
    <row r="2085" spans="1:9" x14ac:dyDescent="0.25">
      <c r="A2085" t="s">
        <v>2017</v>
      </c>
      <c r="B2085" t="s">
        <v>59</v>
      </c>
      <c r="C2085" t="s">
        <v>2048</v>
      </c>
      <c r="E2085" t="s">
        <v>2048</v>
      </c>
      <c r="G2085">
        <v>1.5383101851851851E-3</v>
      </c>
      <c r="H2085" t="b">
        <v>0</v>
      </c>
      <c r="I2085" t="e">
        <f>G2086&lt;HLOOKUP(B2086,#REF!,IF('Time Sheet'!H2086,3,2),FALSE)</f>
        <v>#REF!</v>
      </c>
    </row>
    <row r="2086" spans="1:9" x14ac:dyDescent="0.25">
      <c r="A2086" t="s">
        <v>2017</v>
      </c>
      <c r="B2086" t="s">
        <v>61</v>
      </c>
      <c r="C2086" t="s">
        <v>2049</v>
      </c>
      <c r="E2086" t="s">
        <v>2049</v>
      </c>
      <c r="G2086">
        <v>1.771643518518519E-3</v>
      </c>
      <c r="H2086" t="b">
        <v>0</v>
      </c>
      <c r="I2086" t="e">
        <f>G2087&lt;HLOOKUP(B2087,#REF!,IF('Time Sheet'!H2087,3,2),FALSE)</f>
        <v>#REF!</v>
      </c>
    </row>
    <row r="2087" spans="1:9" x14ac:dyDescent="0.25">
      <c r="A2087" t="s">
        <v>2017</v>
      </c>
      <c r="B2087" t="s">
        <v>63</v>
      </c>
      <c r="C2087" t="s">
        <v>2050</v>
      </c>
      <c r="E2087" t="s">
        <v>2050</v>
      </c>
      <c r="G2087">
        <v>3.292476851851852E-3</v>
      </c>
      <c r="H2087" t="b">
        <v>0</v>
      </c>
      <c r="I2087" t="e">
        <f>G2088&lt;HLOOKUP(B2088,#REF!,IF('Time Sheet'!H2088,3,2),FALSE)</f>
        <v>#REF!</v>
      </c>
    </row>
    <row r="2088" spans="1:9" x14ac:dyDescent="0.25">
      <c r="A2088" t="s">
        <v>2017</v>
      </c>
      <c r="B2088" t="s">
        <v>65</v>
      </c>
      <c r="C2088" t="s">
        <v>2051</v>
      </c>
      <c r="E2088" t="s">
        <v>2051</v>
      </c>
      <c r="G2088">
        <v>3.8486111111111108E-3</v>
      </c>
      <c r="H2088" t="b">
        <v>0</v>
      </c>
      <c r="I2088" t="e">
        <f>G2089&lt;HLOOKUP(B2089,#REF!,IF('Time Sheet'!H2089,3,2),FALSE)</f>
        <v>#REF!</v>
      </c>
    </row>
    <row r="2089" spans="1:9" x14ac:dyDescent="0.25">
      <c r="A2089" t="s">
        <v>2052</v>
      </c>
      <c r="B2089" t="s">
        <v>68</v>
      </c>
      <c r="C2089" t="s">
        <v>2053</v>
      </c>
      <c r="E2089" t="s">
        <v>2053</v>
      </c>
      <c r="G2089">
        <v>2.3738425925925929E-4</v>
      </c>
      <c r="H2089" t="b">
        <v>0</v>
      </c>
      <c r="I2089" t="e">
        <f>G2090&lt;HLOOKUP(B2090,#REF!,IF('Time Sheet'!H2090,3,2),FALSE)</f>
        <v>#REF!</v>
      </c>
    </row>
    <row r="2090" spans="1:9" x14ac:dyDescent="0.25">
      <c r="A2090" t="s">
        <v>2052</v>
      </c>
      <c r="B2090" t="s">
        <v>1</v>
      </c>
      <c r="C2090" t="s">
        <v>2054</v>
      </c>
      <c r="E2090" t="s">
        <v>2054</v>
      </c>
      <c r="G2090">
        <v>2.9016203703703702E-4</v>
      </c>
      <c r="H2090" t="b">
        <v>0</v>
      </c>
      <c r="I2090" t="e">
        <f>G2091&lt;HLOOKUP(B2091,#REF!,IF('Time Sheet'!H2091,3,2),FALSE)</f>
        <v>#REF!</v>
      </c>
    </row>
    <row r="2091" spans="1:9" x14ac:dyDescent="0.25">
      <c r="A2091" t="s">
        <v>2052</v>
      </c>
      <c r="B2091" t="s">
        <v>3</v>
      </c>
      <c r="C2091" t="s">
        <v>2055</v>
      </c>
      <c r="E2091" t="s">
        <v>2055</v>
      </c>
      <c r="G2091">
        <v>3.3113425925925932E-4</v>
      </c>
      <c r="H2091" t="b">
        <v>0</v>
      </c>
      <c r="I2091" t="e">
        <f>G2092&lt;HLOOKUP(B2092,#REF!,IF('Time Sheet'!H2092,3,2),FALSE)</f>
        <v>#REF!</v>
      </c>
    </row>
    <row r="2092" spans="1:9" x14ac:dyDescent="0.25">
      <c r="A2092" t="s">
        <v>2052</v>
      </c>
      <c r="B2092" t="s">
        <v>5</v>
      </c>
      <c r="C2092" t="s">
        <v>2056</v>
      </c>
      <c r="E2092" t="s">
        <v>2056</v>
      </c>
      <c r="G2092">
        <v>6.3912037037037041E-4</v>
      </c>
      <c r="H2092" t="b">
        <v>0</v>
      </c>
      <c r="I2092" t="e">
        <f>G2093&lt;HLOOKUP(B2093,#REF!,IF('Time Sheet'!H2093,3,2),FALSE)</f>
        <v>#REF!</v>
      </c>
    </row>
    <row r="2093" spans="1:9" x14ac:dyDescent="0.25">
      <c r="A2093" t="s">
        <v>2052</v>
      </c>
      <c r="B2093" t="s">
        <v>7</v>
      </c>
      <c r="C2093" t="s">
        <v>2057</v>
      </c>
      <c r="E2093" t="s">
        <v>2057</v>
      </c>
      <c r="G2093">
        <v>7.1180555555555559E-4</v>
      </c>
      <c r="H2093" t="b">
        <v>0</v>
      </c>
      <c r="I2093" t="e">
        <f>G2094&lt;HLOOKUP(B2094,#REF!,IF('Time Sheet'!H2094,3,2),FALSE)</f>
        <v>#REF!</v>
      </c>
    </row>
    <row r="2094" spans="1:9" x14ac:dyDescent="0.25">
      <c r="A2094" t="s">
        <v>2052</v>
      </c>
      <c r="B2094" t="s">
        <v>9</v>
      </c>
      <c r="C2094" t="s">
        <v>1236</v>
      </c>
      <c r="E2094" t="s">
        <v>1236</v>
      </c>
      <c r="G2094">
        <v>1.387268518518519E-3</v>
      </c>
      <c r="H2094" t="b">
        <v>0</v>
      </c>
      <c r="I2094" t="e">
        <f>G2095&lt;HLOOKUP(B2095,#REF!,IF('Time Sheet'!H2095,3,2),FALSE)</f>
        <v>#REF!</v>
      </c>
    </row>
    <row r="2095" spans="1:9" x14ac:dyDescent="0.25">
      <c r="A2095" t="s">
        <v>2052</v>
      </c>
      <c r="B2095" t="s">
        <v>11</v>
      </c>
      <c r="C2095" t="s">
        <v>2058</v>
      </c>
      <c r="E2095" t="s">
        <v>2058</v>
      </c>
      <c r="G2095">
        <v>1.570949074074074E-3</v>
      </c>
      <c r="H2095" t="b">
        <v>0</v>
      </c>
      <c r="I2095" t="e">
        <f>G2096&lt;HLOOKUP(B2096,#REF!,IF('Time Sheet'!H2096,3,2),FALSE)</f>
        <v>#REF!</v>
      </c>
    </row>
    <row r="2096" spans="1:9" x14ac:dyDescent="0.25">
      <c r="A2096" t="s">
        <v>2052</v>
      </c>
      <c r="B2096" t="s">
        <v>13</v>
      </c>
      <c r="C2096" t="s">
        <v>2059</v>
      </c>
      <c r="E2096" t="s">
        <v>2059</v>
      </c>
      <c r="G2096">
        <v>3.3805555555555551E-3</v>
      </c>
      <c r="H2096" t="b">
        <v>0</v>
      </c>
      <c r="I2096" t="e">
        <f>G2097&lt;HLOOKUP(B2097,#REF!,IF('Time Sheet'!H2097,3,2),FALSE)</f>
        <v>#REF!</v>
      </c>
    </row>
    <row r="2097" spans="1:9" x14ac:dyDescent="0.25">
      <c r="A2097" t="s">
        <v>2052</v>
      </c>
      <c r="B2097" t="s">
        <v>15</v>
      </c>
      <c r="C2097" t="s">
        <v>2060</v>
      </c>
      <c r="E2097" t="s">
        <v>2060</v>
      </c>
      <c r="G2097">
        <v>3.9903935185185181E-3</v>
      </c>
      <c r="H2097" t="b">
        <v>0</v>
      </c>
      <c r="I2097" t="e">
        <f>G2098&lt;HLOOKUP(B2098,#REF!,IF('Time Sheet'!H2098,3,2),FALSE)</f>
        <v>#REF!</v>
      </c>
    </row>
    <row r="2098" spans="1:9" x14ac:dyDescent="0.25">
      <c r="A2098" t="s">
        <v>2052</v>
      </c>
      <c r="B2098" t="s">
        <v>78</v>
      </c>
      <c r="C2098" t="s">
        <v>2061</v>
      </c>
      <c r="E2098" t="s">
        <v>2061</v>
      </c>
      <c r="G2098">
        <v>7.1893518518518513E-3</v>
      </c>
      <c r="H2098" t="b">
        <v>0</v>
      </c>
      <c r="I2098" t="e">
        <f>G2099&lt;HLOOKUP(B2099,#REF!,IF('Time Sheet'!H2099,3,2),FALSE)</f>
        <v>#REF!</v>
      </c>
    </row>
    <row r="2099" spans="1:9" x14ac:dyDescent="0.25">
      <c r="A2099" t="s">
        <v>2052</v>
      </c>
      <c r="B2099" t="s">
        <v>17</v>
      </c>
      <c r="C2099" t="s">
        <v>2062</v>
      </c>
      <c r="E2099" t="s">
        <v>2062</v>
      </c>
      <c r="G2099">
        <v>8.7591435185185185E-3</v>
      </c>
      <c r="H2099" t="b">
        <v>0</v>
      </c>
      <c r="I2099" t="e">
        <f>G2100&lt;HLOOKUP(B2100,#REF!,IF('Time Sheet'!H2100,3,2),FALSE)</f>
        <v>#REF!</v>
      </c>
    </row>
    <row r="2100" spans="1:9" x14ac:dyDescent="0.25">
      <c r="A2100" t="s">
        <v>2052</v>
      </c>
      <c r="B2100" t="s">
        <v>19</v>
      </c>
      <c r="C2100" t="s">
        <v>2063</v>
      </c>
      <c r="E2100" t="s">
        <v>2063</v>
      </c>
      <c r="G2100">
        <v>1.450428240740741E-2</v>
      </c>
      <c r="H2100" t="b">
        <v>0</v>
      </c>
      <c r="I2100" t="e">
        <f>G2101&lt;HLOOKUP(B2101,#REF!,IF('Time Sheet'!H2101,3,2),FALSE)</f>
        <v>#REF!</v>
      </c>
    </row>
    <row r="2101" spans="1:9" x14ac:dyDescent="0.25">
      <c r="A2101" t="s">
        <v>2052</v>
      </c>
      <c r="B2101" t="s">
        <v>84</v>
      </c>
      <c r="C2101" t="s">
        <v>1935</v>
      </c>
      <c r="E2101" t="s">
        <v>1935</v>
      </c>
      <c r="G2101">
        <v>2.693287037037037E-4</v>
      </c>
      <c r="H2101" t="b">
        <v>0</v>
      </c>
      <c r="I2101" t="e">
        <f>G2102&lt;HLOOKUP(B2102,#REF!,IF('Time Sheet'!H2102,3,2),FALSE)</f>
        <v>#REF!</v>
      </c>
    </row>
    <row r="2102" spans="1:9" x14ac:dyDescent="0.25">
      <c r="A2102" t="s">
        <v>2052</v>
      </c>
      <c r="B2102" t="s">
        <v>21</v>
      </c>
      <c r="C2102" t="s">
        <v>2064</v>
      </c>
      <c r="E2102" t="s">
        <v>2064</v>
      </c>
      <c r="G2102">
        <v>3.3472222222222231E-4</v>
      </c>
      <c r="H2102" t="b">
        <v>0</v>
      </c>
      <c r="I2102" t="e">
        <f>G2103&lt;HLOOKUP(B2103,#REF!,IF('Time Sheet'!H2103,3,2),FALSE)</f>
        <v>#REF!</v>
      </c>
    </row>
    <row r="2103" spans="1:9" x14ac:dyDescent="0.25">
      <c r="A2103" t="s">
        <v>2052</v>
      </c>
      <c r="B2103" t="s">
        <v>23</v>
      </c>
      <c r="C2103" t="s">
        <v>2065</v>
      </c>
      <c r="E2103" t="s">
        <v>2065</v>
      </c>
      <c r="G2103">
        <v>3.8888888888888892E-4</v>
      </c>
      <c r="H2103" t="b">
        <v>0</v>
      </c>
      <c r="I2103" t="e">
        <f>G2104&lt;HLOOKUP(B2104,#REF!,IF('Time Sheet'!H2104,3,2),FALSE)</f>
        <v>#REF!</v>
      </c>
    </row>
    <row r="2104" spans="1:9" x14ac:dyDescent="0.25">
      <c r="A2104" t="s">
        <v>2052</v>
      </c>
      <c r="B2104" t="s">
        <v>25</v>
      </c>
      <c r="C2104" t="s">
        <v>2066</v>
      </c>
      <c r="E2104" t="s">
        <v>2066</v>
      </c>
      <c r="G2104">
        <v>6.9120370370370364E-4</v>
      </c>
      <c r="H2104" t="b">
        <v>0</v>
      </c>
      <c r="I2104" t="e">
        <f>G2105&lt;HLOOKUP(B2105,#REF!,IF('Time Sheet'!H2105,3,2),FALSE)</f>
        <v>#REF!</v>
      </c>
    </row>
    <row r="2105" spans="1:9" x14ac:dyDescent="0.25">
      <c r="A2105" t="s">
        <v>2052</v>
      </c>
      <c r="B2105" t="s">
        <v>27</v>
      </c>
      <c r="C2105" t="s">
        <v>2067</v>
      </c>
      <c r="E2105" t="s">
        <v>2067</v>
      </c>
      <c r="G2105">
        <v>8.0300925925925917E-4</v>
      </c>
      <c r="H2105" t="b">
        <v>0</v>
      </c>
      <c r="I2105" t="e">
        <f>G2106&lt;HLOOKUP(B2106,#REF!,IF('Time Sheet'!H2106,3,2),FALSE)</f>
        <v>#REF!</v>
      </c>
    </row>
    <row r="2106" spans="1:9" x14ac:dyDescent="0.25">
      <c r="A2106" t="s">
        <v>2052</v>
      </c>
      <c r="B2106" t="s">
        <v>29</v>
      </c>
      <c r="C2106" t="s">
        <v>2068</v>
      </c>
      <c r="E2106" t="s">
        <v>2068</v>
      </c>
      <c r="G2106">
        <v>1.4880787037037039E-3</v>
      </c>
      <c r="H2106" t="b">
        <v>0</v>
      </c>
      <c r="I2106" t="e">
        <f>G2107&lt;HLOOKUP(B2107,#REF!,IF('Time Sheet'!H2107,3,2),FALSE)</f>
        <v>#REF!</v>
      </c>
    </row>
    <row r="2107" spans="1:9" x14ac:dyDescent="0.25">
      <c r="A2107" t="s">
        <v>2052</v>
      </c>
      <c r="B2107" t="s">
        <v>31</v>
      </c>
      <c r="C2107" t="s">
        <v>2069</v>
      </c>
      <c r="E2107" t="s">
        <v>2069</v>
      </c>
      <c r="G2107">
        <v>1.7359953703703699E-3</v>
      </c>
      <c r="H2107" t="b">
        <v>0</v>
      </c>
      <c r="I2107" t="e">
        <f>G2108&lt;HLOOKUP(B2108,#REF!,IF('Time Sheet'!H2108,3,2),FALSE)</f>
        <v>#REF!</v>
      </c>
    </row>
    <row r="2108" spans="1:9" x14ac:dyDescent="0.25">
      <c r="A2108" t="s">
        <v>2052</v>
      </c>
      <c r="B2108" t="s">
        <v>33</v>
      </c>
      <c r="C2108" t="s">
        <v>2070</v>
      </c>
      <c r="E2108" t="s">
        <v>2070</v>
      </c>
      <c r="G2108">
        <v>4.0914351851851848E-4</v>
      </c>
      <c r="H2108" t="b">
        <v>0</v>
      </c>
      <c r="I2108" t="e">
        <f>G2109&lt;HLOOKUP(B2109,#REF!,IF('Time Sheet'!H2109,3,2),FALSE)</f>
        <v>#REF!</v>
      </c>
    </row>
    <row r="2109" spans="1:9" x14ac:dyDescent="0.25">
      <c r="A2109" t="s">
        <v>2052</v>
      </c>
      <c r="B2109" t="s">
        <v>35</v>
      </c>
      <c r="C2109" t="s">
        <v>2071</v>
      </c>
      <c r="E2109" t="s">
        <v>2071</v>
      </c>
      <c r="G2109">
        <v>4.9259259259259265E-4</v>
      </c>
      <c r="H2109" t="b">
        <v>0</v>
      </c>
      <c r="I2109" t="e">
        <f>G2110&lt;HLOOKUP(B2110,#REF!,IF('Time Sheet'!H2110,3,2),FALSE)</f>
        <v>#REF!</v>
      </c>
    </row>
    <row r="2110" spans="1:9" x14ac:dyDescent="0.25">
      <c r="A2110" t="s">
        <v>2052</v>
      </c>
      <c r="B2110" t="s">
        <v>37</v>
      </c>
      <c r="C2110" t="s">
        <v>2072</v>
      </c>
      <c r="E2110" t="s">
        <v>2072</v>
      </c>
      <c r="G2110">
        <v>8.7106481481481486E-4</v>
      </c>
      <c r="H2110" t="b">
        <v>0</v>
      </c>
      <c r="I2110" t="e">
        <f>G2111&lt;HLOOKUP(B2111,#REF!,IF('Time Sheet'!H2111,3,2),FALSE)</f>
        <v>#REF!</v>
      </c>
    </row>
    <row r="2111" spans="1:9" x14ac:dyDescent="0.25">
      <c r="A2111" t="s">
        <v>2052</v>
      </c>
      <c r="B2111" t="s">
        <v>39</v>
      </c>
      <c r="C2111" t="s">
        <v>2073</v>
      </c>
      <c r="E2111" t="s">
        <v>2073</v>
      </c>
      <c r="G2111">
        <v>1.044791666666667E-3</v>
      </c>
      <c r="H2111" t="b">
        <v>0</v>
      </c>
      <c r="I2111" t="e">
        <f>G2112&lt;HLOOKUP(B2112,#REF!,IF('Time Sheet'!H2112,3,2),FALSE)</f>
        <v>#REF!</v>
      </c>
    </row>
    <row r="2112" spans="1:9" x14ac:dyDescent="0.25">
      <c r="A2112" t="s">
        <v>2052</v>
      </c>
      <c r="B2112" t="s">
        <v>41</v>
      </c>
      <c r="C2112" t="s">
        <v>2074</v>
      </c>
      <c r="E2112" t="s">
        <v>2074</v>
      </c>
      <c r="G2112">
        <v>2.0364583333333328E-3</v>
      </c>
      <c r="H2112" t="b">
        <v>0</v>
      </c>
      <c r="I2112" t="e">
        <f>G2113&lt;HLOOKUP(B2113,#REF!,IF('Time Sheet'!H2113,3,2),FALSE)</f>
        <v>#REF!</v>
      </c>
    </row>
    <row r="2113" spans="1:9" x14ac:dyDescent="0.25">
      <c r="A2113" t="s">
        <v>2052</v>
      </c>
      <c r="B2113" t="s">
        <v>100</v>
      </c>
      <c r="C2113" t="s">
        <v>2075</v>
      </c>
      <c r="E2113" t="s">
        <v>2075</v>
      </c>
      <c r="G2113">
        <v>2.8055555555555548E-4</v>
      </c>
      <c r="H2113" t="b">
        <v>0</v>
      </c>
      <c r="I2113" t="e">
        <f>G2114&lt;HLOOKUP(B2114,#REF!,IF('Time Sheet'!H2114,3,2),FALSE)</f>
        <v>#REF!</v>
      </c>
    </row>
    <row r="2114" spans="1:9" x14ac:dyDescent="0.25">
      <c r="A2114" t="s">
        <v>2052</v>
      </c>
      <c r="B2114" t="s">
        <v>45</v>
      </c>
      <c r="C2114" t="s">
        <v>717</v>
      </c>
      <c r="E2114" t="s">
        <v>717</v>
      </c>
      <c r="G2114">
        <v>3.2662037037037029E-4</v>
      </c>
      <c r="H2114" t="b">
        <v>0</v>
      </c>
      <c r="I2114" t="e">
        <f>G2115&lt;HLOOKUP(B2115,#REF!,IF('Time Sheet'!H2115,3,2),FALSE)</f>
        <v>#REF!</v>
      </c>
    </row>
    <row r="2115" spans="1:9" x14ac:dyDescent="0.25">
      <c r="A2115" t="s">
        <v>2052</v>
      </c>
      <c r="B2115" t="s">
        <v>47</v>
      </c>
      <c r="C2115" t="s">
        <v>435</v>
      </c>
      <c r="E2115" t="s">
        <v>435</v>
      </c>
      <c r="G2115">
        <v>3.651620370370371E-4</v>
      </c>
      <c r="H2115" t="b">
        <v>0</v>
      </c>
      <c r="I2115" t="e">
        <f>G2116&lt;HLOOKUP(B2116,#REF!,IF('Time Sheet'!H2116,3,2),FALSE)</f>
        <v>#REF!</v>
      </c>
    </row>
    <row r="2116" spans="1:9" x14ac:dyDescent="0.25">
      <c r="A2116" t="s">
        <v>2052</v>
      </c>
      <c r="B2116" t="s">
        <v>49</v>
      </c>
      <c r="C2116" t="s">
        <v>2076</v>
      </c>
      <c r="E2116" t="s">
        <v>2076</v>
      </c>
      <c r="G2116">
        <v>7.0266203703703701E-4</v>
      </c>
      <c r="H2116" t="b">
        <v>0</v>
      </c>
      <c r="I2116" t="e">
        <f>G2117&lt;HLOOKUP(B2117,#REF!,IF('Time Sheet'!H2117,3,2),FALSE)</f>
        <v>#REF!</v>
      </c>
    </row>
    <row r="2117" spans="1:9" x14ac:dyDescent="0.25">
      <c r="A2117" t="s">
        <v>2052</v>
      </c>
      <c r="B2117" t="s">
        <v>51</v>
      </c>
      <c r="C2117" t="s">
        <v>2077</v>
      </c>
      <c r="E2117" t="s">
        <v>2077</v>
      </c>
      <c r="G2117">
        <v>7.9374999999999997E-4</v>
      </c>
      <c r="H2117" t="b">
        <v>0</v>
      </c>
      <c r="I2117" t="e">
        <f>G2118&lt;HLOOKUP(B2118,#REF!,IF('Time Sheet'!H2118,3,2),FALSE)</f>
        <v>#REF!</v>
      </c>
    </row>
    <row r="2118" spans="1:9" x14ac:dyDescent="0.25">
      <c r="A2118" t="s">
        <v>2052</v>
      </c>
      <c r="B2118" t="s">
        <v>57</v>
      </c>
      <c r="C2118" t="s">
        <v>1995</v>
      </c>
      <c r="E2118" t="s">
        <v>1995</v>
      </c>
      <c r="G2118">
        <v>7.9305555555555553E-4</v>
      </c>
      <c r="H2118" t="b">
        <v>0</v>
      </c>
      <c r="I2118" t="e">
        <f>G2119&lt;HLOOKUP(B2119,#REF!,IF('Time Sheet'!H2119,3,2),FALSE)</f>
        <v>#REF!</v>
      </c>
    </row>
    <row r="2119" spans="1:9" x14ac:dyDescent="0.25">
      <c r="A2119" t="s">
        <v>2052</v>
      </c>
      <c r="B2119" t="s">
        <v>59</v>
      </c>
      <c r="C2119" t="s">
        <v>2078</v>
      </c>
      <c r="E2119" t="s">
        <v>2078</v>
      </c>
      <c r="G2119">
        <v>1.5307870370370371E-3</v>
      </c>
      <c r="H2119" t="b">
        <v>0</v>
      </c>
      <c r="I2119" t="e">
        <f>G2120&lt;HLOOKUP(B2120,#REF!,IF('Time Sheet'!H2120,3,2),FALSE)</f>
        <v>#REF!</v>
      </c>
    </row>
    <row r="2120" spans="1:9" x14ac:dyDescent="0.25">
      <c r="A2120" t="s">
        <v>2052</v>
      </c>
      <c r="B2120" t="s">
        <v>61</v>
      </c>
      <c r="C2120" t="s">
        <v>2079</v>
      </c>
      <c r="E2120" t="s">
        <v>2079</v>
      </c>
      <c r="G2120">
        <v>1.7958333333333331E-3</v>
      </c>
      <c r="H2120" t="b">
        <v>0</v>
      </c>
      <c r="I2120" t="e">
        <f>G2121&lt;HLOOKUP(B2121,#REF!,IF('Time Sheet'!H2121,3,2),FALSE)</f>
        <v>#REF!</v>
      </c>
    </row>
    <row r="2121" spans="1:9" x14ac:dyDescent="0.25">
      <c r="A2121" t="s">
        <v>2052</v>
      </c>
      <c r="B2121" t="s">
        <v>63</v>
      </c>
      <c r="C2121" t="s">
        <v>2080</v>
      </c>
      <c r="E2121" t="s">
        <v>2080</v>
      </c>
      <c r="G2121">
        <v>3.4584490740740739E-3</v>
      </c>
      <c r="H2121" t="b">
        <v>0</v>
      </c>
      <c r="I2121" t="e">
        <f>G2122&lt;HLOOKUP(B2122,#REF!,IF('Time Sheet'!H2122,3,2),FALSE)</f>
        <v>#REF!</v>
      </c>
    </row>
    <row r="2122" spans="1:9" x14ac:dyDescent="0.25">
      <c r="A2122" t="s">
        <v>2052</v>
      </c>
      <c r="B2122" t="s">
        <v>65</v>
      </c>
      <c r="C2122" t="s">
        <v>2081</v>
      </c>
      <c r="E2122" t="s">
        <v>2081</v>
      </c>
      <c r="G2122">
        <v>4.0994212962962963E-3</v>
      </c>
      <c r="H2122" t="b">
        <v>0</v>
      </c>
      <c r="I2122" t="e">
        <f>G2123&lt;HLOOKUP(B2123,#REF!,IF('Time Sheet'!H2123,3,2),FALSE)</f>
        <v>#REF!</v>
      </c>
    </row>
    <row r="2123" spans="1:9" x14ac:dyDescent="0.25">
      <c r="A2123" t="s">
        <v>2082</v>
      </c>
      <c r="B2123" t="s">
        <v>68</v>
      </c>
      <c r="C2123" t="s">
        <v>385</v>
      </c>
      <c r="E2123" t="s">
        <v>385</v>
      </c>
      <c r="G2123">
        <v>2.2546296296296301E-4</v>
      </c>
      <c r="H2123" t="b">
        <v>0</v>
      </c>
      <c r="I2123" t="e">
        <f>G2124&lt;HLOOKUP(B2124,#REF!,IF('Time Sheet'!H2124,3,2),FALSE)</f>
        <v>#REF!</v>
      </c>
    </row>
    <row r="2124" spans="1:9" x14ac:dyDescent="0.25">
      <c r="A2124" t="s">
        <v>2082</v>
      </c>
      <c r="B2124" t="s">
        <v>1</v>
      </c>
      <c r="C2124" t="s">
        <v>2083</v>
      </c>
      <c r="E2124" t="s">
        <v>2083</v>
      </c>
      <c r="G2124">
        <v>3.0092592592592589E-4</v>
      </c>
      <c r="H2124" t="b">
        <v>0</v>
      </c>
      <c r="I2124" t="e">
        <f>G2125&lt;HLOOKUP(B2125,#REF!,IF('Time Sheet'!H2125,3,2),FALSE)</f>
        <v>#REF!</v>
      </c>
    </row>
    <row r="2125" spans="1:9" x14ac:dyDescent="0.25">
      <c r="A2125" t="s">
        <v>2082</v>
      </c>
      <c r="B2125" t="s">
        <v>3</v>
      </c>
      <c r="C2125" t="s">
        <v>2020</v>
      </c>
      <c r="E2125" t="s">
        <v>2020</v>
      </c>
      <c r="G2125">
        <v>3.3576388888888892E-4</v>
      </c>
      <c r="H2125" t="b">
        <v>0</v>
      </c>
      <c r="I2125" t="e">
        <f>G2126&lt;HLOOKUP(B2126,#REF!,IF('Time Sheet'!H2126,3,2),FALSE)</f>
        <v>#REF!</v>
      </c>
    </row>
    <row r="2126" spans="1:9" x14ac:dyDescent="0.25">
      <c r="A2126" t="s">
        <v>2082</v>
      </c>
      <c r="B2126" t="s">
        <v>5</v>
      </c>
      <c r="C2126" t="s">
        <v>2084</v>
      </c>
      <c r="E2126" t="s">
        <v>2084</v>
      </c>
      <c r="G2126">
        <v>6.3981481481481485E-4</v>
      </c>
      <c r="H2126" t="b">
        <v>0</v>
      </c>
      <c r="I2126" t="e">
        <f>G2127&lt;HLOOKUP(B2127,#REF!,IF('Time Sheet'!H2127,3,2),FALSE)</f>
        <v>#REF!</v>
      </c>
    </row>
    <row r="2127" spans="1:9" x14ac:dyDescent="0.25">
      <c r="A2127" t="s">
        <v>2082</v>
      </c>
      <c r="B2127" t="s">
        <v>7</v>
      </c>
      <c r="C2127" t="s">
        <v>2085</v>
      </c>
      <c r="E2127" t="s">
        <v>2085</v>
      </c>
      <c r="G2127">
        <v>7.0717592592592598E-4</v>
      </c>
      <c r="H2127" t="b">
        <v>0</v>
      </c>
      <c r="I2127" t="e">
        <f>G2128&lt;HLOOKUP(B2128,#REF!,IF('Time Sheet'!H2128,3,2),FALSE)</f>
        <v>#REF!</v>
      </c>
    </row>
    <row r="2128" spans="1:9" x14ac:dyDescent="0.25">
      <c r="A2128" t="s">
        <v>2082</v>
      </c>
      <c r="B2128" t="s">
        <v>9</v>
      </c>
      <c r="C2128" t="s">
        <v>2086</v>
      </c>
      <c r="E2128" t="s">
        <v>2086</v>
      </c>
      <c r="G2128">
        <v>1.3945601851851851E-3</v>
      </c>
      <c r="H2128" t="b">
        <v>0</v>
      </c>
      <c r="I2128" t="e">
        <f>G2129&lt;HLOOKUP(B2129,#REF!,IF('Time Sheet'!H2129,3,2),FALSE)</f>
        <v>#REF!</v>
      </c>
    </row>
    <row r="2129" spans="1:9" x14ac:dyDescent="0.25">
      <c r="A2129" t="s">
        <v>2082</v>
      </c>
      <c r="B2129" t="s">
        <v>11</v>
      </c>
      <c r="C2129" t="s">
        <v>2087</v>
      </c>
      <c r="E2129" t="s">
        <v>2087</v>
      </c>
      <c r="G2129">
        <v>1.596180555555556E-3</v>
      </c>
      <c r="H2129" t="b">
        <v>0</v>
      </c>
      <c r="I2129" t="e">
        <f>G2130&lt;HLOOKUP(B2130,#REF!,IF('Time Sheet'!H2130,3,2),FALSE)</f>
        <v>#REF!</v>
      </c>
    </row>
    <row r="2130" spans="1:9" x14ac:dyDescent="0.25">
      <c r="A2130" t="s">
        <v>2082</v>
      </c>
      <c r="B2130" t="s">
        <v>13</v>
      </c>
      <c r="C2130" t="s">
        <v>2088</v>
      </c>
      <c r="E2130" t="s">
        <v>2088</v>
      </c>
      <c r="G2130">
        <v>3.3892361111111111E-3</v>
      </c>
      <c r="H2130" t="b">
        <v>0</v>
      </c>
      <c r="I2130" t="e">
        <f>G2131&lt;HLOOKUP(B2131,#REF!,IF('Time Sheet'!H2131,3,2),FALSE)</f>
        <v>#REF!</v>
      </c>
    </row>
    <row r="2131" spans="1:9" x14ac:dyDescent="0.25">
      <c r="A2131" t="s">
        <v>2082</v>
      </c>
      <c r="B2131" t="s">
        <v>15</v>
      </c>
      <c r="C2131" t="s">
        <v>2089</v>
      </c>
      <c r="E2131" t="s">
        <v>2089</v>
      </c>
      <c r="G2131">
        <v>3.8346064814814809E-3</v>
      </c>
      <c r="H2131" t="b">
        <v>0</v>
      </c>
      <c r="I2131" t="e">
        <f>G2132&lt;HLOOKUP(B2132,#REF!,IF('Time Sheet'!H2132,3,2),FALSE)</f>
        <v>#REF!</v>
      </c>
    </row>
    <row r="2132" spans="1:9" x14ac:dyDescent="0.25">
      <c r="A2132" t="s">
        <v>2082</v>
      </c>
      <c r="B2132" t="s">
        <v>84</v>
      </c>
      <c r="C2132" t="s">
        <v>921</v>
      </c>
      <c r="E2132" t="s">
        <v>921</v>
      </c>
      <c r="G2132">
        <v>2.8206018518518521E-4</v>
      </c>
      <c r="H2132" t="b">
        <v>0</v>
      </c>
      <c r="I2132" t="e">
        <f>G2133&lt;HLOOKUP(B2133,#REF!,IF('Time Sheet'!H2133,3,2),FALSE)</f>
        <v>#REF!</v>
      </c>
    </row>
    <row r="2133" spans="1:9" x14ac:dyDescent="0.25">
      <c r="A2133" t="s">
        <v>2082</v>
      </c>
      <c r="B2133" t="s">
        <v>21</v>
      </c>
      <c r="C2133" t="s">
        <v>2090</v>
      </c>
      <c r="E2133" t="s">
        <v>2090</v>
      </c>
      <c r="G2133">
        <v>3.7430555555555562E-4</v>
      </c>
      <c r="H2133" t="b">
        <v>0</v>
      </c>
      <c r="I2133" t="e">
        <f>G2134&lt;HLOOKUP(B2134,#REF!,IF('Time Sheet'!H2134,3,2),FALSE)</f>
        <v>#REF!</v>
      </c>
    </row>
    <row r="2134" spans="1:9" x14ac:dyDescent="0.25">
      <c r="A2134" t="s">
        <v>2082</v>
      </c>
      <c r="B2134" t="s">
        <v>23</v>
      </c>
      <c r="C2134" t="s">
        <v>2091</v>
      </c>
      <c r="E2134" t="s">
        <v>2091</v>
      </c>
      <c r="G2134">
        <v>4.2685185185185193E-4</v>
      </c>
      <c r="H2134" t="b">
        <v>0</v>
      </c>
      <c r="I2134" t="e">
        <f>G2135&lt;HLOOKUP(B2135,#REF!,IF('Time Sheet'!H2135,3,2),FALSE)</f>
        <v>#REF!</v>
      </c>
    </row>
    <row r="2135" spans="1:9" x14ac:dyDescent="0.25">
      <c r="A2135" t="s">
        <v>2082</v>
      </c>
      <c r="B2135" t="s">
        <v>25</v>
      </c>
      <c r="C2135" t="s">
        <v>2092</v>
      </c>
      <c r="E2135" t="s">
        <v>2092</v>
      </c>
      <c r="G2135">
        <v>7.730324074074075E-4</v>
      </c>
      <c r="H2135" t="b">
        <v>0</v>
      </c>
      <c r="I2135" t="e">
        <f>G2136&lt;HLOOKUP(B2136,#REF!,IF('Time Sheet'!H2136,3,2),FALSE)</f>
        <v>#REF!</v>
      </c>
    </row>
    <row r="2136" spans="1:9" x14ac:dyDescent="0.25">
      <c r="A2136" t="s">
        <v>2082</v>
      </c>
      <c r="B2136" t="s">
        <v>27</v>
      </c>
      <c r="C2136" t="s">
        <v>2093</v>
      </c>
      <c r="E2136" t="s">
        <v>2093</v>
      </c>
      <c r="G2136">
        <v>8.7326388888888892E-4</v>
      </c>
      <c r="H2136" t="b">
        <v>0</v>
      </c>
      <c r="I2136" t="e">
        <f>G2137&lt;HLOOKUP(B2137,#REF!,IF('Time Sheet'!H2137,3,2),FALSE)</f>
        <v>#REF!</v>
      </c>
    </row>
    <row r="2137" spans="1:9" x14ac:dyDescent="0.25">
      <c r="A2137" t="s">
        <v>2082</v>
      </c>
      <c r="B2137" t="s">
        <v>29</v>
      </c>
      <c r="C2137" t="s">
        <v>2094</v>
      </c>
      <c r="E2137" t="s">
        <v>2094</v>
      </c>
      <c r="G2137">
        <v>1.7732638888888889E-3</v>
      </c>
      <c r="H2137" t="b">
        <v>0</v>
      </c>
      <c r="I2137" t="e">
        <f>G2138&lt;HLOOKUP(B2138,#REF!,IF('Time Sheet'!H2138,3,2),FALSE)</f>
        <v>#REF!</v>
      </c>
    </row>
    <row r="2138" spans="1:9" x14ac:dyDescent="0.25">
      <c r="A2138" t="s">
        <v>2082</v>
      </c>
      <c r="B2138" t="s">
        <v>31</v>
      </c>
      <c r="C2138" t="s">
        <v>2095</v>
      </c>
      <c r="E2138" t="s">
        <v>2095</v>
      </c>
      <c r="G2138">
        <v>1.8606481481481479E-3</v>
      </c>
      <c r="H2138" t="b">
        <v>0</v>
      </c>
      <c r="I2138" t="e">
        <f>G2139&lt;HLOOKUP(B2139,#REF!,IF('Time Sheet'!H2139,3,2),FALSE)</f>
        <v>#REF!</v>
      </c>
    </row>
    <row r="2139" spans="1:9" x14ac:dyDescent="0.25">
      <c r="A2139" t="s">
        <v>2082</v>
      </c>
      <c r="B2139" t="s">
        <v>92</v>
      </c>
      <c r="C2139" t="s">
        <v>2096</v>
      </c>
      <c r="E2139" t="s">
        <v>2096</v>
      </c>
      <c r="G2139">
        <v>3.0891203703703712E-4</v>
      </c>
      <c r="H2139" t="b">
        <v>0</v>
      </c>
      <c r="I2139" t="e">
        <f>G2140&lt;HLOOKUP(B2140,#REF!,IF('Time Sheet'!H2140,3,2),FALSE)</f>
        <v>#REF!</v>
      </c>
    </row>
    <row r="2140" spans="1:9" x14ac:dyDescent="0.25">
      <c r="A2140" t="s">
        <v>2082</v>
      </c>
      <c r="B2140" t="s">
        <v>33</v>
      </c>
      <c r="C2140" t="s">
        <v>2097</v>
      </c>
      <c r="E2140" t="s">
        <v>2097</v>
      </c>
      <c r="G2140">
        <v>4.0983796296296292E-4</v>
      </c>
      <c r="H2140" t="b">
        <v>0</v>
      </c>
      <c r="I2140" t="e">
        <f>G2141&lt;HLOOKUP(B2141,#REF!,IF('Time Sheet'!H2141,3,2),FALSE)</f>
        <v>#REF!</v>
      </c>
    </row>
    <row r="2141" spans="1:9" x14ac:dyDescent="0.25">
      <c r="A2141" t="s">
        <v>2082</v>
      </c>
      <c r="B2141" t="s">
        <v>35</v>
      </c>
      <c r="C2141" t="s">
        <v>2098</v>
      </c>
      <c r="E2141" t="s">
        <v>2098</v>
      </c>
      <c r="G2141">
        <v>4.9039351851851848E-4</v>
      </c>
      <c r="H2141" t="b">
        <v>0</v>
      </c>
      <c r="I2141" t="e">
        <f>G2142&lt;HLOOKUP(B2142,#REF!,IF('Time Sheet'!H2142,3,2),FALSE)</f>
        <v>#REF!</v>
      </c>
    </row>
    <row r="2142" spans="1:9" x14ac:dyDescent="0.25">
      <c r="A2142" t="s">
        <v>2082</v>
      </c>
      <c r="B2142" t="s">
        <v>37</v>
      </c>
      <c r="C2142" t="s">
        <v>2099</v>
      </c>
      <c r="E2142" t="s">
        <v>2099</v>
      </c>
      <c r="G2142">
        <v>8.6539351851851849E-4</v>
      </c>
      <c r="H2142" t="b">
        <v>0</v>
      </c>
      <c r="I2142" t="e">
        <f>G2143&lt;HLOOKUP(B2143,#REF!,IF('Time Sheet'!H2143,3,2),FALSE)</f>
        <v>#REF!</v>
      </c>
    </row>
    <row r="2143" spans="1:9" x14ac:dyDescent="0.25">
      <c r="A2143" t="s">
        <v>2082</v>
      </c>
      <c r="B2143" t="s">
        <v>39</v>
      </c>
      <c r="C2143" t="s">
        <v>2100</v>
      </c>
      <c r="E2143" t="s">
        <v>2100</v>
      </c>
      <c r="G2143">
        <v>1.046759259259259E-3</v>
      </c>
      <c r="H2143" t="b">
        <v>0</v>
      </c>
      <c r="I2143" t="e">
        <f>G2144&lt;HLOOKUP(B2144,#REF!,IF('Time Sheet'!H2144,3,2),FALSE)</f>
        <v>#REF!</v>
      </c>
    </row>
    <row r="2144" spans="1:9" x14ac:dyDescent="0.25">
      <c r="A2144" t="s">
        <v>2082</v>
      </c>
      <c r="B2144" t="s">
        <v>41</v>
      </c>
      <c r="C2144" t="s">
        <v>2101</v>
      </c>
      <c r="E2144" t="s">
        <v>2101</v>
      </c>
      <c r="G2144">
        <v>1.9671296296296299E-3</v>
      </c>
      <c r="H2144" t="b">
        <v>0</v>
      </c>
      <c r="I2144" t="e">
        <f>G2145&lt;HLOOKUP(B2145,#REF!,IF('Time Sheet'!H2145,3,2),FALSE)</f>
        <v>#REF!</v>
      </c>
    </row>
    <row r="2145" spans="1:9" x14ac:dyDescent="0.25">
      <c r="A2145" t="s">
        <v>2082</v>
      </c>
      <c r="B2145" t="s">
        <v>43</v>
      </c>
      <c r="C2145" t="s">
        <v>2102</v>
      </c>
      <c r="E2145" t="s">
        <v>2102</v>
      </c>
      <c r="G2145">
        <v>2.2571759259259259E-3</v>
      </c>
      <c r="H2145" t="b">
        <v>0</v>
      </c>
      <c r="I2145" t="e">
        <f>G2146&lt;HLOOKUP(B2146,#REF!,IF('Time Sheet'!H2146,3,2),FALSE)</f>
        <v>#REF!</v>
      </c>
    </row>
    <row r="2146" spans="1:9" x14ac:dyDescent="0.25">
      <c r="A2146" t="s">
        <v>2082</v>
      </c>
      <c r="B2146" t="s">
        <v>100</v>
      </c>
      <c r="C2146" t="s">
        <v>2103</v>
      </c>
      <c r="E2146" t="s">
        <v>2103</v>
      </c>
      <c r="G2146">
        <v>2.328703703703704E-4</v>
      </c>
      <c r="H2146" t="b">
        <v>0</v>
      </c>
      <c r="I2146" t="e">
        <f>G2147&lt;HLOOKUP(B2147,#REF!,IF('Time Sheet'!H2147,3,2),FALSE)</f>
        <v>#REF!</v>
      </c>
    </row>
    <row r="2147" spans="1:9" x14ac:dyDescent="0.25">
      <c r="A2147" t="s">
        <v>2082</v>
      </c>
      <c r="B2147" t="s">
        <v>45</v>
      </c>
      <c r="C2147" t="s">
        <v>1913</v>
      </c>
      <c r="E2147" t="s">
        <v>1913</v>
      </c>
      <c r="G2147">
        <v>3.3935185185185191E-4</v>
      </c>
      <c r="H2147" t="b">
        <v>0</v>
      </c>
      <c r="I2147" t="e">
        <f>G2148&lt;HLOOKUP(B2148,#REF!,IF('Time Sheet'!H2148,3,2),FALSE)</f>
        <v>#REF!</v>
      </c>
    </row>
    <row r="2148" spans="1:9" x14ac:dyDescent="0.25">
      <c r="A2148" t="s">
        <v>2082</v>
      </c>
      <c r="B2148" t="s">
        <v>47</v>
      </c>
      <c r="C2148" t="s">
        <v>2104</v>
      </c>
      <c r="E2148" t="s">
        <v>2104</v>
      </c>
      <c r="G2148">
        <v>3.814814814814815E-4</v>
      </c>
      <c r="H2148" t="b">
        <v>0</v>
      </c>
      <c r="I2148" t="e">
        <f>G2149&lt;HLOOKUP(B2149,#REF!,IF('Time Sheet'!H2149,3,2),FALSE)</f>
        <v>#REF!</v>
      </c>
    </row>
    <row r="2149" spans="1:9" x14ac:dyDescent="0.25">
      <c r="A2149" t="s">
        <v>2082</v>
      </c>
      <c r="B2149" t="s">
        <v>49</v>
      </c>
      <c r="C2149" t="s">
        <v>2105</v>
      </c>
      <c r="E2149" t="s">
        <v>2105</v>
      </c>
      <c r="G2149">
        <v>7.2719907407407401E-4</v>
      </c>
      <c r="H2149" t="b">
        <v>0</v>
      </c>
      <c r="I2149" t="e">
        <f>G2150&lt;HLOOKUP(B2150,#REF!,IF('Time Sheet'!H2150,3,2),FALSE)</f>
        <v>#REF!</v>
      </c>
    </row>
    <row r="2150" spans="1:9" x14ac:dyDescent="0.25">
      <c r="A2150" t="s">
        <v>2082</v>
      </c>
      <c r="B2150" t="s">
        <v>51</v>
      </c>
      <c r="C2150" t="s">
        <v>2106</v>
      </c>
      <c r="E2150" t="s">
        <v>2106</v>
      </c>
      <c r="G2150">
        <v>8.5451388888888892E-4</v>
      </c>
      <c r="H2150" t="b">
        <v>0</v>
      </c>
      <c r="I2150" t="e">
        <f>G2151&lt;HLOOKUP(B2151,#REF!,IF('Time Sheet'!H2151,3,2),FALSE)</f>
        <v>#REF!</v>
      </c>
    </row>
    <row r="2151" spans="1:9" x14ac:dyDescent="0.25">
      <c r="A2151" t="s">
        <v>2082</v>
      </c>
      <c r="B2151" t="s">
        <v>53</v>
      </c>
      <c r="C2151" t="s">
        <v>2107</v>
      </c>
      <c r="E2151" t="s">
        <v>2107</v>
      </c>
      <c r="G2151">
        <v>1.8557870370370371E-3</v>
      </c>
      <c r="H2151" t="b">
        <v>0</v>
      </c>
      <c r="I2151" t="e">
        <f>G2152&lt;HLOOKUP(B2152,#REF!,IF('Time Sheet'!H2152,3,2),FALSE)</f>
        <v>#REF!</v>
      </c>
    </row>
    <row r="2152" spans="1:9" x14ac:dyDescent="0.25">
      <c r="A2152" t="s">
        <v>2082</v>
      </c>
      <c r="B2152" t="s">
        <v>57</v>
      </c>
      <c r="C2152" t="s">
        <v>177</v>
      </c>
      <c r="E2152" t="s">
        <v>177</v>
      </c>
      <c r="G2152">
        <v>7.6006944444444451E-4</v>
      </c>
      <c r="H2152" t="b">
        <v>0</v>
      </c>
      <c r="I2152" t="e">
        <f>G2153&lt;HLOOKUP(B2153,#REF!,IF('Time Sheet'!H2153,3,2),FALSE)</f>
        <v>#REF!</v>
      </c>
    </row>
    <row r="2153" spans="1:9" x14ac:dyDescent="0.25">
      <c r="A2153" t="s">
        <v>2082</v>
      </c>
      <c r="B2153" t="s">
        <v>59</v>
      </c>
      <c r="C2153" t="s">
        <v>2108</v>
      </c>
      <c r="E2153" t="s">
        <v>2108</v>
      </c>
      <c r="G2153">
        <v>1.5994212962962961E-3</v>
      </c>
      <c r="H2153" t="b">
        <v>0</v>
      </c>
      <c r="I2153" t="e">
        <f>G2154&lt;HLOOKUP(B2154,#REF!,IF('Time Sheet'!H2154,3,2),FALSE)</f>
        <v>#REF!</v>
      </c>
    </row>
    <row r="2154" spans="1:9" x14ac:dyDescent="0.25">
      <c r="A2154" t="s">
        <v>2082</v>
      </c>
      <c r="B2154" t="s">
        <v>61</v>
      </c>
      <c r="C2154" t="s">
        <v>2109</v>
      </c>
      <c r="E2154" t="s">
        <v>2109</v>
      </c>
      <c r="G2154">
        <v>1.817592592592592E-3</v>
      </c>
      <c r="H2154" t="b">
        <v>0</v>
      </c>
      <c r="I2154" t="e">
        <f>G2155&lt;HLOOKUP(B2155,#REF!,IF('Time Sheet'!H2155,3,2),FALSE)</f>
        <v>#REF!</v>
      </c>
    </row>
    <row r="2155" spans="1:9" x14ac:dyDescent="0.25">
      <c r="A2155" t="s">
        <v>2082</v>
      </c>
      <c r="B2155" t="s">
        <v>63</v>
      </c>
      <c r="C2155" t="s">
        <v>2110</v>
      </c>
      <c r="E2155" t="s">
        <v>2110</v>
      </c>
      <c r="G2155">
        <v>3.547685185185185E-3</v>
      </c>
      <c r="H2155" t="b">
        <v>0</v>
      </c>
      <c r="I2155" t="e">
        <f>G2156&lt;HLOOKUP(B2156,#REF!,IF('Time Sheet'!H2156,3,2),FALSE)</f>
        <v>#REF!</v>
      </c>
    </row>
    <row r="2156" spans="1:9" x14ac:dyDescent="0.25">
      <c r="A2156" t="s">
        <v>2082</v>
      </c>
      <c r="B2156" t="s">
        <v>65</v>
      </c>
      <c r="C2156" t="s">
        <v>2111</v>
      </c>
      <c r="E2156" t="s">
        <v>2111</v>
      </c>
      <c r="G2156">
        <v>3.8812500000000002E-3</v>
      </c>
      <c r="H2156" t="b">
        <v>0</v>
      </c>
      <c r="I2156" t="e">
        <f>G2157&lt;HLOOKUP(B2157,#REF!,IF('Time Sheet'!H2157,3,2),FALSE)</f>
        <v>#REF!</v>
      </c>
    </row>
    <row r="2157" spans="1:9" x14ac:dyDescent="0.25">
      <c r="A2157" t="s">
        <v>2112</v>
      </c>
      <c r="B2157" t="s">
        <v>1</v>
      </c>
      <c r="C2157" t="s">
        <v>1016</v>
      </c>
      <c r="E2157" t="s">
        <v>1016</v>
      </c>
      <c r="G2157">
        <v>3.0115740740740737E-4</v>
      </c>
      <c r="H2157" t="b">
        <v>0</v>
      </c>
      <c r="I2157" t="e">
        <f>G2158&lt;HLOOKUP(B2158,#REF!,IF('Time Sheet'!H2158,3,2),FALSE)</f>
        <v>#REF!</v>
      </c>
    </row>
    <row r="2158" spans="1:9" x14ac:dyDescent="0.25">
      <c r="A2158" t="s">
        <v>2112</v>
      </c>
      <c r="B2158" t="s">
        <v>3</v>
      </c>
      <c r="C2158" t="s">
        <v>155</v>
      </c>
      <c r="E2158" t="s">
        <v>155</v>
      </c>
      <c r="G2158">
        <v>3.400462962962963E-4</v>
      </c>
      <c r="H2158" t="b">
        <v>0</v>
      </c>
      <c r="I2158" t="e">
        <f>G2159&lt;HLOOKUP(B2159,#REF!,IF('Time Sheet'!H2159,3,2),FALSE)</f>
        <v>#REF!</v>
      </c>
    </row>
    <row r="2159" spans="1:9" x14ac:dyDescent="0.25">
      <c r="A2159" t="s">
        <v>2112</v>
      </c>
      <c r="B2159" t="s">
        <v>5</v>
      </c>
      <c r="C2159" t="s">
        <v>2113</v>
      </c>
      <c r="E2159" t="s">
        <v>2113</v>
      </c>
      <c r="G2159">
        <v>6.4652777777777777E-4</v>
      </c>
      <c r="H2159" t="b">
        <v>0</v>
      </c>
      <c r="I2159" t="e">
        <f>G2160&lt;HLOOKUP(B2160,#REF!,IF('Time Sheet'!H2160,3,2),FALSE)</f>
        <v>#REF!</v>
      </c>
    </row>
    <row r="2160" spans="1:9" x14ac:dyDescent="0.25">
      <c r="A2160" t="s">
        <v>2112</v>
      </c>
      <c r="B2160" t="s">
        <v>7</v>
      </c>
      <c r="C2160" t="s">
        <v>2114</v>
      </c>
      <c r="E2160" t="s">
        <v>2114</v>
      </c>
      <c r="G2160">
        <v>7.3425925925925926E-4</v>
      </c>
      <c r="H2160" t="b">
        <v>0</v>
      </c>
      <c r="I2160" t="e">
        <f>G2161&lt;HLOOKUP(B2161,#REF!,IF('Time Sheet'!H2161,3,2),FALSE)</f>
        <v>#REF!</v>
      </c>
    </row>
    <row r="2161" spans="1:9" x14ac:dyDescent="0.25">
      <c r="A2161" t="s">
        <v>2112</v>
      </c>
      <c r="B2161" t="s">
        <v>9</v>
      </c>
      <c r="C2161" t="s">
        <v>2115</v>
      </c>
      <c r="E2161" t="s">
        <v>2115</v>
      </c>
      <c r="G2161">
        <v>1.3865740740740739E-3</v>
      </c>
      <c r="H2161" t="b">
        <v>0</v>
      </c>
      <c r="I2161" t="e">
        <f>G2162&lt;HLOOKUP(B2162,#REF!,IF('Time Sheet'!H2162,3,2),FALSE)</f>
        <v>#REF!</v>
      </c>
    </row>
    <row r="2162" spans="1:9" x14ac:dyDescent="0.25">
      <c r="A2162" t="s">
        <v>2112</v>
      </c>
      <c r="B2162" t="s">
        <v>11</v>
      </c>
      <c r="C2162" t="s">
        <v>2116</v>
      </c>
      <c r="E2162" t="s">
        <v>2116</v>
      </c>
      <c r="G2162">
        <v>1.579050925925926E-3</v>
      </c>
      <c r="H2162" t="b">
        <v>0</v>
      </c>
      <c r="I2162" t="e">
        <f>G2163&lt;HLOOKUP(B2163,#REF!,IF('Time Sheet'!H2163,3,2),FALSE)</f>
        <v>#REF!</v>
      </c>
    </row>
    <row r="2163" spans="1:9" x14ac:dyDescent="0.25">
      <c r="A2163" t="s">
        <v>2112</v>
      </c>
      <c r="B2163" t="s">
        <v>13</v>
      </c>
      <c r="C2163" t="s">
        <v>2117</v>
      </c>
      <c r="E2163" t="s">
        <v>2117</v>
      </c>
      <c r="G2163">
        <v>3.368055555555556E-3</v>
      </c>
      <c r="H2163" t="b">
        <v>0</v>
      </c>
      <c r="I2163" t="e">
        <f>G2164&lt;HLOOKUP(B2164,#REF!,IF('Time Sheet'!H2164,3,2),FALSE)</f>
        <v>#REF!</v>
      </c>
    </row>
    <row r="2164" spans="1:9" x14ac:dyDescent="0.25">
      <c r="A2164" t="s">
        <v>2112</v>
      </c>
      <c r="B2164" t="s">
        <v>15</v>
      </c>
      <c r="C2164" t="s">
        <v>2118</v>
      </c>
      <c r="E2164" t="s">
        <v>2118</v>
      </c>
      <c r="G2164">
        <v>3.6891203703703699E-3</v>
      </c>
      <c r="H2164" t="b">
        <v>0</v>
      </c>
      <c r="I2164" t="e">
        <f>G2165&lt;HLOOKUP(B2165,#REF!,IF('Time Sheet'!H2165,3,2),FALSE)</f>
        <v>#REF!</v>
      </c>
    </row>
    <row r="2165" spans="1:9" x14ac:dyDescent="0.25">
      <c r="A2165" t="s">
        <v>2112</v>
      </c>
      <c r="B2165" t="s">
        <v>78</v>
      </c>
      <c r="C2165" t="s">
        <v>2119</v>
      </c>
      <c r="E2165" t="s">
        <v>2119</v>
      </c>
      <c r="G2165">
        <v>6.9253472222222216E-3</v>
      </c>
      <c r="H2165" t="b">
        <v>0</v>
      </c>
      <c r="I2165" t="e">
        <f>G2166&lt;HLOOKUP(B2166,#REF!,IF('Time Sheet'!H2166,3,2),FALSE)</f>
        <v>#REF!</v>
      </c>
    </row>
    <row r="2166" spans="1:9" x14ac:dyDescent="0.25">
      <c r="A2166" t="s">
        <v>2112</v>
      </c>
      <c r="B2166" t="s">
        <v>17</v>
      </c>
      <c r="C2166" t="s">
        <v>2120</v>
      </c>
      <c r="E2166" t="s">
        <v>2120</v>
      </c>
      <c r="G2166">
        <v>7.6784722222222219E-3</v>
      </c>
      <c r="H2166" t="b">
        <v>0</v>
      </c>
      <c r="I2166" t="e">
        <f>G2167&lt;HLOOKUP(B2167,#REF!,IF('Time Sheet'!H2167,3,2),FALSE)</f>
        <v>#REF!</v>
      </c>
    </row>
    <row r="2167" spans="1:9" x14ac:dyDescent="0.25">
      <c r="A2167" t="s">
        <v>2112</v>
      </c>
      <c r="B2167" t="s">
        <v>81</v>
      </c>
      <c r="C2167" t="s">
        <v>2121</v>
      </c>
      <c r="E2167" t="s">
        <v>2121</v>
      </c>
      <c r="G2167">
        <v>1.3282407407407409E-2</v>
      </c>
      <c r="H2167" t="b">
        <v>0</v>
      </c>
      <c r="I2167" t="e">
        <f>G2168&lt;HLOOKUP(B2168,#REF!,IF('Time Sheet'!H2168,3,2),FALSE)</f>
        <v>#REF!</v>
      </c>
    </row>
    <row r="2168" spans="1:9" x14ac:dyDescent="0.25">
      <c r="A2168" t="s">
        <v>2112</v>
      </c>
      <c r="B2168" t="s">
        <v>19</v>
      </c>
      <c r="C2168" t="s">
        <v>2122</v>
      </c>
      <c r="E2168" t="s">
        <v>2122</v>
      </c>
      <c r="G2168">
        <v>1.277476851851852E-2</v>
      </c>
      <c r="H2168" t="b">
        <v>0</v>
      </c>
      <c r="I2168" t="e">
        <f>G2169&lt;HLOOKUP(B2169,#REF!,IF('Time Sheet'!H2169,3,2),FALSE)</f>
        <v>#REF!</v>
      </c>
    </row>
    <row r="2169" spans="1:9" x14ac:dyDescent="0.25">
      <c r="A2169" t="s">
        <v>2112</v>
      </c>
      <c r="B2169" t="s">
        <v>21</v>
      </c>
      <c r="C2169" t="s">
        <v>1517</v>
      </c>
      <c r="E2169" t="s">
        <v>1517</v>
      </c>
      <c r="G2169">
        <v>3.7511574074074069E-4</v>
      </c>
      <c r="H2169" t="b">
        <v>0</v>
      </c>
      <c r="I2169" t="e">
        <f>G2170&lt;HLOOKUP(B2170,#REF!,IF('Time Sheet'!H2170,3,2),FALSE)</f>
        <v>#REF!</v>
      </c>
    </row>
    <row r="2170" spans="1:9" x14ac:dyDescent="0.25">
      <c r="A2170" t="s">
        <v>2112</v>
      </c>
      <c r="B2170" t="s">
        <v>23</v>
      </c>
      <c r="C2170" t="s">
        <v>2123</v>
      </c>
      <c r="E2170" t="s">
        <v>2123</v>
      </c>
      <c r="G2170">
        <v>4.4861111111111111E-4</v>
      </c>
      <c r="H2170" t="b">
        <v>0</v>
      </c>
      <c r="I2170" t="e">
        <f>G2171&lt;HLOOKUP(B2171,#REF!,IF('Time Sheet'!H2171,3,2),FALSE)</f>
        <v>#REF!</v>
      </c>
    </row>
    <row r="2171" spans="1:9" x14ac:dyDescent="0.25">
      <c r="A2171" t="s">
        <v>2112</v>
      </c>
      <c r="B2171" t="s">
        <v>25</v>
      </c>
      <c r="C2171" t="s">
        <v>2124</v>
      </c>
      <c r="E2171" t="s">
        <v>2124</v>
      </c>
      <c r="G2171">
        <v>7.6134259259259265E-4</v>
      </c>
      <c r="H2171" t="b">
        <v>0</v>
      </c>
      <c r="I2171" t="e">
        <f>G2172&lt;HLOOKUP(B2172,#REF!,IF('Time Sheet'!H2172,3,2),FALSE)</f>
        <v>#REF!</v>
      </c>
    </row>
    <row r="2172" spans="1:9" x14ac:dyDescent="0.25">
      <c r="A2172" t="s">
        <v>2112</v>
      </c>
      <c r="B2172" t="s">
        <v>27</v>
      </c>
      <c r="C2172" t="s">
        <v>2125</v>
      </c>
      <c r="E2172" t="s">
        <v>2125</v>
      </c>
      <c r="G2172">
        <v>9.0509259259259265E-4</v>
      </c>
      <c r="H2172" t="b">
        <v>0</v>
      </c>
      <c r="I2172" t="e">
        <f>G2173&lt;HLOOKUP(B2173,#REF!,IF('Time Sheet'!H2173,3,2),FALSE)</f>
        <v>#REF!</v>
      </c>
    </row>
    <row r="2173" spans="1:9" x14ac:dyDescent="0.25">
      <c r="A2173" t="s">
        <v>2112</v>
      </c>
      <c r="B2173" t="s">
        <v>29</v>
      </c>
      <c r="C2173" t="s">
        <v>2126</v>
      </c>
      <c r="E2173" t="s">
        <v>2126</v>
      </c>
      <c r="G2173">
        <v>1.5533564814814819E-3</v>
      </c>
      <c r="H2173" t="b">
        <v>0</v>
      </c>
      <c r="I2173" t="e">
        <f>G2174&lt;HLOOKUP(B2174,#REF!,IF('Time Sheet'!H2174,3,2),FALSE)</f>
        <v>#REF!</v>
      </c>
    </row>
    <row r="2174" spans="1:9" x14ac:dyDescent="0.25">
      <c r="A2174" t="s">
        <v>2112</v>
      </c>
      <c r="B2174" t="s">
        <v>31</v>
      </c>
      <c r="C2174" t="s">
        <v>1906</v>
      </c>
      <c r="E2174" t="s">
        <v>1906</v>
      </c>
      <c r="G2174">
        <v>1.8299768518518519E-3</v>
      </c>
      <c r="H2174" t="b">
        <v>0</v>
      </c>
      <c r="I2174" t="e">
        <f>G2175&lt;HLOOKUP(B2175,#REF!,IF('Time Sheet'!H2175,3,2),FALSE)</f>
        <v>#REF!</v>
      </c>
    </row>
    <row r="2175" spans="1:9" x14ac:dyDescent="0.25">
      <c r="A2175" t="s">
        <v>2112</v>
      </c>
      <c r="B2175" t="s">
        <v>33</v>
      </c>
      <c r="C2175" t="s">
        <v>2127</v>
      </c>
      <c r="E2175" t="s">
        <v>2127</v>
      </c>
      <c r="G2175">
        <v>4.1527777777777781E-4</v>
      </c>
      <c r="H2175" t="b">
        <v>0</v>
      </c>
      <c r="I2175" t="e">
        <f>G2176&lt;HLOOKUP(B2176,#REF!,IF('Time Sheet'!H2176,3,2),FALSE)</f>
        <v>#REF!</v>
      </c>
    </row>
    <row r="2176" spans="1:9" x14ac:dyDescent="0.25">
      <c r="A2176" t="s">
        <v>2112</v>
      </c>
      <c r="B2176" t="s">
        <v>35</v>
      </c>
      <c r="C2176" t="s">
        <v>2128</v>
      </c>
      <c r="E2176" t="s">
        <v>2128</v>
      </c>
      <c r="G2176">
        <v>5.1250000000000004E-4</v>
      </c>
      <c r="H2176" t="b">
        <v>0</v>
      </c>
      <c r="I2176" t="e">
        <f>G2177&lt;HLOOKUP(B2177,#REF!,IF('Time Sheet'!H2177,3,2),FALSE)</f>
        <v>#REF!</v>
      </c>
    </row>
    <row r="2177" spans="1:9" x14ac:dyDescent="0.25">
      <c r="A2177" t="s">
        <v>2112</v>
      </c>
      <c r="B2177" t="s">
        <v>37</v>
      </c>
      <c r="C2177" t="s">
        <v>2129</v>
      </c>
      <c r="E2177" t="s">
        <v>2129</v>
      </c>
      <c r="G2177">
        <v>8.8495370370370366E-4</v>
      </c>
      <c r="H2177" t="b">
        <v>0</v>
      </c>
      <c r="I2177" t="e">
        <f>G2178&lt;HLOOKUP(B2178,#REF!,IF('Time Sheet'!H2178,3,2),FALSE)</f>
        <v>#REF!</v>
      </c>
    </row>
    <row r="2178" spans="1:9" x14ac:dyDescent="0.25">
      <c r="A2178" t="s">
        <v>2112</v>
      </c>
      <c r="B2178" t="s">
        <v>39</v>
      </c>
      <c r="C2178" t="s">
        <v>2130</v>
      </c>
      <c r="E2178" t="s">
        <v>2130</v>
      </c>
      <c r="G2178">
        <v>1.0869212962962959E-3</v>
      </c>
      <c r="H2178" t="b">
        <v>0</v>
      </c>
      <c r="I2178" t="e">
        <f>G2179&lt;HLOOKUP(B2179,#REF!,IF('Time Sheet'!H2179,3,2),FALSE)</f>
        <v>#REF!</v>
      </c>
    </row>
    <row r="2179" spans="1:9" x14ac:dyDescent="0.25">
      <c r="A2179" t="s">
        <v>2112</v>
      </c>
      <c r="B2179" t="s">
        <v>41</v>
      </c>
      <c r="C2179" t="s">
        <v>2131</v>
      </c>
      <c r="E2179" t="s">
        <v>2131</v>
      </c>
      <c r="G2179">
        <v>1.9746527777777779E-3</v>
      </c>
      <c r="H2179" t="b">
        <v>0</v>
      </c>
      <c r="I2179" t="e">
        <f>G2180&lt;HLOOKUP(B2180,#REF!,IF('Time Sheet'!H2180,3,2),FALSE)</f>
        <v>#REF!</v>
      </c>
    </row>
    <row r="2180" spans="1:9" x14ac:dyDescent="0.25">
      <c r="A2180" t="s">
        <v>2112</v>
      </c>
      <c r="B2180" t="s">
        <v>43</v>
      </c>
      <c r="C2180" t="s">
        <v>2132</v>
      </c>
      <c r="E2180" t="s">
        <v>2132</v>
      </c>
      <c r="G2180">
        <v>2.2986111111111111E-3</v>
      </c>
      <c r="H2180" t="b">
        <v>0</v>
      </c>
      <c r="I2180" t="e">
        <f>G2181&lt;HLOOKUP(B2181,#REF!,IF('Time Sheet'!H2181,3,2),FALSE)</f>
        <v>#REF!</v>
      </c>
    </row>
    <row r="2181" spans="1:9" x14ac:dyDescent="0.25">
      <c r="A2181" t="s">
        <v>2112</v>
      </c>
      <c r="B2181" t="s">
        <v>45</v>
      </c>
      <c r="C2181" t="s">
        <v>2133</v>
      </c>
      <c r="E2181" t="s">
        <v>2133</v>
      </c>
      <c r="G2181">
        <v>3.3761574074074081E-4</v>
      </c>
      <c r="H2181" t="b">
        <v>0</v>
      </c>
      <c r="I2181" t="e">
        <f>G2182&lt;HLOOKUP(B2182,#REF!,IF('Time Sheet'!H2182,3,2),FALSE)</f>
        <v>#REF!</v>
      </c>
    </row>
    <row r="2182" spans="1:9" x14ac:dyDescent="0.25">
      <c r="A2182" t="s">
        <v>2112</v>
      </c>
      <c r="B2182" t="s">
        <v>47</v>
      </c>
      <c r="C2182" t="s">
        <v>2134</v>
      </c>
      <c r="E2182" t="s">
        <v>2134</v>
      </c>
      <c r="G2182">
        <v>3.8773148148148152E-4</v>
      </c>
      <c r="H2182" t="b">
        <v>0</v>
      </c>
      <c r="I2182" t="e">
        <f>G2183&lt;HLOOKUP(B2183,#REF!,IF('Time Sheet'!H2183,3,2),FALSE)</f>
        <v>#REF!</v>
      </c>
    </row>
    <row r="2183" spans="1:9" x14ac:dyDescent="0.25">
      <c r="A2183" t="s">
        <v>2112</v>
      </c>
      <c r="B2183" t="s">
        <v>49</v>
      </c>
      <c r="C2183" t="s">
        <v>2135</v>
      </c>
      <c r="E2183" t="s">
        <v>2135</v>
      </c>
      <c r="G2183">
        <v>7.256944444444445E-4</v>
      </c>
      <c r="H2183" t="b">
        <v>0</v>
      </c>
      <c r="I2183" t="e">
        <f>G2184&lt;HLOOKUP(B2184,#REF!,IF('Time Sheet'!H2184,3,2),FALSE)</f>
        <v>#REF!</v>
      </c>
    </row>
    <row r="2184" spans="1:9" x14ac:dyDescent="0.25">
      <c r="A2184" t="s">
        <v>2112</v>
      </c>
      <c r="B2184" t="s">
        <v>51</v>
      </c>
      <c r="C2184" t="s">
        <v>2136</v>
      </c>
      <c r="E2184" t="s">
        <v>2136</v>
      </c>
      <c r="G2184">
        <v>8.7719907407407419E-4</v>
      </c>
      <c r="H2184" t="b">
        <v>0</v>
      </c>
      <c r="I2184" t="e">
        <f>G2185&lt;HLOOKUP(B2185,#REF!,IF('Time Sheet'!H2185,3,2),FALSE)</f>
        <v>#REF!</v>
      </c>
    </row>
    <row r="2185" spans="1:9" x14ac:dyDescent="0.25">
      <c r="A2185" t="s">
        <v>2112</v>
      </c>
      <c r="B2185" t="s">
        <v>53</v>
      </c>
      <c r="C2185" t="s">
        <v>2137</v>
      </c>
      <c r="E2185" t="s">
        <v>2137</v>
      </c>
      <c r="G2185">
        <v>1.7211805555555561E-3</v>
      </c>
      <c r="H2185" t="b">
        <v>0</v>
      </c>
      <c r="I2185" t="e">
        <f>G2186&lt;HLOOKUP(B2186,#REF!,IF('Time Sheet'!H2186,3,2),FALSE)</f>
        <v>#REF!</v>
      </c>
    </row>
    <row r="2186" spans="1:9" x14ac:dyDescent="0.25">
      <c r="A2186" t="s">
        <v>2112</v>
      </c>
      <c r="B2186" t="s">
        <v>57</v>
      </c>
      <c r="C2186" t="s">
        <v>2138</v>
      </c>
      <c r="E2186" t="s">
        <v>2138</v>
      </c>
      <c r="G2186">
        <v>7.9814814814814809E-4</v>
      </c>
      <c r="H2186" t="b">
        <v>0</v>
      </c>
      <c r="I2186" t="e">
        <f>G2187&lt;HLOOKUP(B2187,#REF!,IF('Time Sheet'!H2187,3,2),FALSE)</f>
        <v>#REF!</v>
      </c>
    </row>
    <row r="2187" spans="1:9" x14ac:dyDescent="0.25">
      <c r="A2187" t="s">
        <v>2112</v>
      </c>
      <c r="B2187" t="s">
        <v>59</v>
      </c>
      <c r="C2187" t="s">
        <v>2139</v>
      </c>
      <c r="E2187" t="s">
        <v>2139</v>
      </c>
      <c r="G2187">
        <v>1.573263888888889E-3</v>
      </c>
      <c r="H2187" t="b">
        <v>0</v>
      </c>
      <c r="I2187" t="e">
        <f>G2188&lt;HLOOKUP(B2188,#REF!,IF('Time Sheet'!H2188,3,2),FALSE)</f>
        <v>#REF!</v>
      </c>
    </row>
    <row r="2188" spans="1:9" x14ac:dyDescent="0.25">
      <c r="A2188" t="s">
        <v>2112</v>
      </c>
      <c r="B2188" t="s">
        <v>61</v>
      </c>
      <c r="C2188" t="s">
        <v>2140</v>
      </c>
      <c r="E2188" t="s">
        <v>2140</v>
      </c>
      <c r="G2188">
        <v>1.844560185185185E-3</v>
      </c>
      <c r="H2188" t="b">
        <v>0</v>
      </c>
      <c r="I2188" t="e">
        <f>G2189&lt;HLOOKUP(B2189,#REF!,IF('Time Sheet'!H2189,3,2),FALSE)</f>
        <v>#REF!</v>
      </c>
    </row>
    <row r="2189" spans="1:9" x14ac:dyDescent="0.25">
      <c r="A2189" t="s">
        <v>2112</v>
      </c>
      <c r="B2189" t="s">
        <v>63</v>
      </c>
      <c r="C2189" t="s">
        <v>2141</v>
      </c>
      <c r="E2189" t="s">
        <v>2141</v>
      </c>
      <c r="G2189">
        <v>3.3049768518518519E-3</v>
      </c>
      <c r="H2189" t="b">
        <v>0</v>
      </c>
      <c r="I2189" t="e">
        <f>G2190&lt;HLOOKUP(B2190,#REF!,IF('Time Sheet'!H2190,3,2),FALSE)</f>
        <v>#REF!</v>
      </c>
    </row>
    <row r="2190" spans="1:9" x14ac:dyDescent="0.25">
      <c r="A2190" t="s">
        <v>2112</v>
      </c>
      <c r="B2190" t="s">
        <v>65</v>
      </c>
      <c r="C2190" t="s">
        <v>2142</v>
      </c>
      <c r="E2190" t="s">
        <v>2142</v>
      </c>
      <c r="G2190">
        <v>3.9001157407407409E-3</v>
      </c>
      <c r="H2190" t="b">
        <v>0</v>
      </c>
      <c r="I2190" t="e">
        <f>G2191&lt;HLOOKUP(B2191,#REF!,IF('Time Sheet'!H2191,3,2),FALSE)</f>
        <v>#REF!</v>
      </c>
    </row>
    <row r="2191" spans="1:9" x14ac:dyDescent="0.25">
      <c r="A2191" t="s">
        <v>2143</v>
      </c>
      <c r="B2191" t="s">
        <v>68</v>
      </c>
      <c r="C2191" t="s">
        <v>2144</v>
      </c>
      <c r="E2191" t="s">
        <v>2144</v>
      </c>
      <c r="G2191">
        <v>2.392361111111111E-4</v>
      </c>
      <c r="H2191" t="b">
        <v>0</v>
      </c>
      <c r="I2191" t="e">
        <f>G2192&lt;HLOOKUP(B2192,#REF!,IF('Time Sheet'!H2192,3,2),FALSE)</f>
        <v>#REF!</v>
      </c>
    </row>
    <row r="2192" spans="1:9" x14ac:dyDescent="0.25">
      <c r="A2192" t="s">
        <v>2143</v>
      </c>
      <c r="B2192" t="s">
        <v>1</v>
      </c>
      <c r="C2192" t="s">
        <v>2145</v>
      </c>
      <c r="E2192" t="s">
        <v>2145</v>
      </c>
      <c r="G2192">
        <v>3.1087962962962959E-4</v>
      </c>
      <c r="H2192" t="b">
        <v>0</v>
      </c>
      <c r="I2192" t="e">
        <f>G2193&lt;HLOOKUP(B2193,#REF!,IF('Time Sheet'!H2193,3,2),FALSE)</f>
        <v>#REF!</v>
      </c>
    </row>
    <row r="2193" spans="1:9" x14ac:dyDescent="0.25">
      <c r="A2193" t="s">
        <v>2143</v>
      </c>
      <c r="B2193" t="s">
        <v>3</v>
      </c>
      <c r="C2193" t="s">
        <v>2146</v>
      </c>
      <c r="E2193" t="s">
        <v>2146</v>
      </c>
      <c r="G2193">
        <v>3.4872685185185191E-4</v>
      </c>
      <c r="H2193" t="b">
        <v>0</v>
      </c>
      <c r="I2193" t="e">
        <f>G2194&lt;HLOOKUP(B2194,#REF!,IF('Time Sheet'!H2194,3,2),FALSE)</f>
        <v>#REF!</v>
      </c>
    </row>
    <row r="2194" spans="1:9" x14ac:dyDescent="0.25">
      <c r="A2194" t="s">
        <v>2143</v>
      </c>
      <c r="B2194" t="s">
        <v>5</v>
      </c>
      <c r="C2194" t="s">
        <v>2147</v>
      </c>
      <c r="E2194" t="s">
        <v>2147</v>
      </c>
      <c r="G2194">
        <v>6.5578703703703697E-4</v>
      </c>
      <c r="H2194" t="b">
        <v>0</v>
      </c>
      <c r="I2194" t="e">
        <f>G2195&lt;HLOOKUP(B2195,#REF!,IF('Time Sheet'!H2195,3,2),FALSE)</f>
        <v>#REF!</v>
      </c>
    </row>
    <row r="2195" spans="1:9" x14ac:dyDescent="0.25">
      <c r="A2195" t="s">
        <v>2143</v>
      </c>
      <c r="B2195" t="s">
        <v>7</v>
      </c>
      <c r="C2195" t="s">
        <v>2148</v>
      </c>
      <c r="E2195" t="s">
        <v>2148</v>
      </c>
      <c r="G2195">
        <v>7.3831018518518516E-4</v>
      </c>
      <c r="H2195" t="b">
        <v>0</v>
      </c>
      <c r="I2195" t="e">
        <f>G2196&lt;HLOOKUP(B2196,#REF!,IF('Time Sheet'!H2196,3,2),FALSE)</f>
        <v>#REF!</v>
      </c>
    </row>
    <row r="2196" spans="1:9" x14ac:dyDescent="0.25">
      <c r="A2196" t="s">
        <v>2143</v>
      </c>
      <c r="B2196" t="s">
        <v>9</v>
      </c>
      <c r="C2196" t="s">
        <v>2149</v>
      </c>
      <c r="E2196" t="s">
        <v>2149</v>
      </c>
      <c r="G2196">
        <v>1.421990740740741E-3</v>
      </c>
      <c r="H2196" t="b">
        <v>0</v>
      </c>
      <c r="I2196" t="e">
        <f>G2197&lt;HLOOKUP(B2197,#REF!,IF('Time Sheet'!H2197,3,2),FALSE)</f>
        <v>#REF!</v>
      </c>
    </row>
    <row r="2197" spans="1:9" x14ac:dyDescent="0.25">
      <c r="A2197" t="s">
        <v>2143</v>
      </c>
      <c r="B2197" t="s">
        <v>11</v>
      </c>
      <c r="C2197" t="s">
        <v>2150</v>
      </c>
      <c r="E2197" t="s">
        <v>2150</v>
      </c>
      <c r="G2197">
        <v>1.595601851851852E-3</v>
      </c>
      <c r="H2197" t="b">
        <v>0</v>
      </c>
      <c r="I2197" t="e">
        <f>G2198&lt;HLOOKUP(B2198,#REF!,IF('Time Sheet'!H2198,3,2),FALSE)</f>
        <v>#REF!</v>
      </c>
    </row>
    <row r="2198" spans="1:9" x14ac:dyDescent="0.25">
      <c r="A2198" t="s">
        <v>2143</v>
      </c>
      <c r="B2198" t="s">
        <v>13</v>
      </c>
      <c r="C2198" t="s">
        <v>2151</v>
      </c>
      <c r="E2198" t="s">
        <v>2151</v>
      </c>
      <c r="G2198">
        <v>3.369444444444444E-3</v>
      </c>
      <c r="H2198" t="b">
        <v>0</v>
      </c>
      <c r="I2198" t="e">
        <f>G2199&lt;HLOOKUP(B2199,#REF!,IF('Time Sheet'!H2199,3,2),FALSE)</f>
        <v>#REF!</v>
      </c>
    </row>
    <row r="2199" spans="1:9" x14ac:dyDescent="0.25">
      <c r="A2199" t="s">
        <v>2143</v>
      </c>
      <c r="B2199" t="s">
        <v>15</v>
      </c>
      <c r="C2199" t="s">
        <v>2152</v>
      </c>
      <c r="E2199" t="s">
        <v>2152</v>
      </c>
      <c r="G2199">
        <v>3.8771990740740741E-3</v>
      </c>
      <c r="H2199" t="b">
        <v>0</v>
      </c>
      <c r="I2199" t="e">
        <f>G2200&lt;HLOOKUP(B2200,#REF!,IF('Time Sheet'!H2200,3,2),FALSE)</f>
        <v>#REF!</v>
      </c>
    </row>
    <row r="2200" spans="1:9" x14ac:dyDescent="0.25">
      <c r="A2200" t="s">
        <v>2143</v>
      </c>
      <c r="B2200" t="s">
        <v>17</v>
      </c>
      <c r="C2200" t="s">
        <v>2153</v>
      </c>
      <c r="E2200" t="s">
        <v>2153</v>
      </c>
      <c r="G2200">
        <v>8.2714120370370372E-3</v>
      </c>
      <c r="H2200" t="b">
        <v>0</v>
      </c>
      <c r="I2200" t="e">
        <f>G2201&lt;HLOOKUP(B2201,#REF!,IF('Time Sheet'!H2201,3,2),FALSE)</f>
        <v>#REF!</v>
      </c>
    </row>
    <row r="2201" spans="1:9" x14ac:dyDescent="0.25">
      <c r="A2201" t="s">
        <v>2143</v>
      </c>
      <c r="B2201" t="s">
        <v>81</v>
      </c>
      <c r="C2201" t="s">
        <v>2154</v>
      </c>
      <c r="E2201" t="s">
        <v>2154</v>
      </c>
      <c r="G2201">
        <v>1.434814814814815E-2</v>
      </c>
      <c r="H2201" t="b">
        <v>0</v>
      </c>
      <c r="I2201" t="e">
        <f>G2202&lt;HLOOKUP(B2202,#REF!,IF('Time Sheet'!H2202,3,2),FALSE)</f>
        <v>#REF!</v>
      </c>
    </row>
    <row r="2202" spans="1:9" x14ac:dyDescent="0.25">
      <c r="A2202" t="s">
        <v>2143</v>
      </c>
      <c r="B2202" t="s">
        <v>19</v>
      </c>
      <c r="C2202" t="s">
        <v>2155</v>
      </c>
      <c r="E2202" t="s">
        <v>2155</v>
      </c>
      <c r="G2202">
        <v>1.4249652777777779E-2</v>
      </c>
      <c r="H2202" t="b">
        <v>0</v>
      </c>
      <c r="I2202" t="e">
        <f>G2203&lt;HLOOKUP(B2203,#REF!,IF('Time Sheet'!H2203,3,2),FALSE)</f>
        <v>#REF!</v>
      </c>
    </row>
    <row r="2203" spans="1:9" x14ac:dyDescent="0.25">
      <c r="A2203" t="s">
        <v>2143</v>
      </c>
      <c r="B2203" t="s">
        <v>84</v>
      </c>
      <c r="C2203" t="s">
        <v>2156</v>
      </c>
      <c r="E2203" t="s">
        <v>2156</v>
      </c>
      <c r="G2203">
        <v>2.346064814814815E-4</v>
      </c>
      <c r="H2203" t="b">
        <v>0</v>
      </c>
      <c r="I2203" t="e">
        <f>G2204&lt;HLOOKUP(B2204,#REF!,IF('Time Sheet'!H2204,3,2),FALSE)</f>
        <v>#REF!</v>
      </c>
    </row>
    <row r="2204" spans="1:9" x14ac:dyDescent="0.25">
      <c r="A2204" t="s">
        <v>2143</v>
      </c>
      <c r="B2204" t="s">
        <v>21</v>
      </c>
      <c r="C2204" t="s">
        <v>2157</v>
      </c>
      <c r="E2204" t="s">
        <v>2157</v>
      </c>
      <c r="G2204">
        <v>3.6388888888888891E-4</v>
      </c>
      <c r="H2204" t="b">
        <v>0</v>
      </c>
      <c r="I2204" t="e">
        <f>G2205&lt;HLOOKUP(B2205,#REF!,IF('Time Sheet'!H2205,3,2),FALSE)</f>
        <v>#REF!</v>
      </c>
    </row>
    <row r="2205" spans="1:9" x14ac:dyDescent="0.25">
      <c r="A2205" t="s">
        <v>2143</v>
      </c>
      <c r="B2205" t="s">
        <v>23</v>
      </c>
      <c r="C2205" t="s">
        <v>1363</v>
      </c>
      <c r="E2205" t="s">
        <v>1363</v>
      </c>
      <c r="G2205">
        <v>4.3391203703703712E-4</v>
      </c>
      <c r="H2205" t="b">
        <v>0</v>
      </c>
      <c r="I2205" t="e">
        <f>G2206&lt;HLOOKUP(B2206,#REF!,IF('Time Sheet'!H2206,3,2),FALSE)</f>
        <v>#REF!</v>
      </c>
    </row>
    <row r="2206" spans="1:9" x14ac:dyDescent="0.25">
      <c r="A2206" t="s">
        <v>2143</v>
      </c>
      <c r="B2206" t="s">
        <v>25</v>
      </c>
      <c r="C2206" t="s">
        <v>2158</v>
      </c>
      <c r="E2206" t="s">
        <v>2158</v>
      </c>
      <c r="G2206">
        <v>7.4004629629629626E-4</v>
      </c>
      <c r="H2206" t="b">
        <v>0</v>
      </c>
      <c r="I2206" t="e">
        <f>G2207&lt;HLOOKUP(B2207,#REF!,IF('Time Sheet'!H2207,3,2),FALSE)</f>
        <v>#REF!</v>
      </c>
    </row>
    <row r="2207" spans="1:9" x14ac:dyDescent="0.25">
      <c r="A2207" t="s">
        <v>2143</v>
      </c>
      <c r="B2207" t="s">
        <v>27</v>
      </c>
      <c r="C2207" t="s">
        <v>2159</v>
      </c>
      <c r="E2207" t="s">
        <v>2159</v>
      </c>
      <c r="G2207">
        <v>8.8321759259259267E-4</v>
      </c>
      <c r="H2207" t="b">
        <v>0</v>
      </c>
      <c r="I2207" t="e">
        <f>G2208&lt;HLOOKUP(B2208,#REF!,IF('Time Sheet'!H2208,3,2),FALSE)</f>
        <v>#REF!</v>
      </c>
    </row>
    <row r="2208" spans="1:9" x14ac:dyDescent="0.25">
      <c r="A2208" t="s">
        <v>2143</v>
      </c>
      <c r="B2208" t="s">
        <v>29</v>
      </c>
      <c r="C2208" t="s">
        <v>2160</v>
      </c>
      <c r="E2208" t="s">
        <v>2160</v>
      </c>
      <c r="G2208">
        <v>1.616203703703703E-3</v>
      </c>
      <c r="H2208" t="b">
        <v>0</v>
      </c>
      <c r="I2208" t="e">
        <f>G2209&lt;HLOOKUP(B2209,#REF!,IF('Time Sheet'!H2209,3,2),FALSE)</f>
        <v>#REF!</v>
      </c>
    </row>
    <row r="2209" spans="1:9" x14ac:dyDescent="0.25">
      <c r="A2209" t="s">
        <v>2143</v>
      </c>
      <c r="B2209" t="s">
        <v>31</v>
      </c>
      <c r="C2209" t="s">
        <v>2161</v>
      </c>
      <c r="E2209" t="s">
        <v>2161</v>
      </c>
      <c r="G2209">
        <v>1.8130787037037039E-3</v>
      </c>
      <c r="H2209" t="b">
        <v>0</v>
      </c>
      <c r="I2209" t="e">
        <f>G2210&lt;HLOOKUP(B2210,#REF!,IF('Time Sheet'!H2210,3,2),FALSE)</f>
        <v>#REF!</v>
      </c>
    </row>
    <row r="2210" spans="1:9" x14ac:dyDescent="0.25">
      <c r="A2210" t="s">
        <v>2143</v>
      </c>
      <c r="B2210" t="s">
        <v>92</v>
      </c>
      <c r="C2210" t="s">
        <v>2162</v>
      </c>
      <c r="E2210" t="s">
        <v>2162</v>
      </c>
      <c r="G2210">
        <v>2.9305555555555563E-4</v>
      </c>
      <c r="H2210" t="b">
        <v>0</v>
      </c>
      <c r="I2210" t="e">
        <f>G2211&lt;HLOOKUP(B2211,#REF!,IF('Time Sheet'!H2211,3,2),FALSE)</f>
        <v>#REF!</v>
      </c>
    </row>
    <row r="2211" spans="1:9" x14ac:dyDescent="0.25">
      <c r="A2211" t="s">
        <v>2143</v>
      </c>
      <c r="B2211" t="s">
        <v>33</v>
      </c>
      <c r="C2211" t="s">
        <v>378</v>
      </c>
      <c r="E2211" t="s">
        <v>378</v>
      </c>
      <c r="G2211">
        <v>4.212962962962963E-4</v>
      </c>
      <c r="H2211" t="b">
        <v>0</v>
      </c>
      <c r="I2211" t="e">
        <f>G2212&lt;HLOOKUP(B2212,#REF!,IF('Time Sheet'!H2212,3,2),FALSE)</f>
        <v>#REF!</v>
      </c>
    </row>
    <row r="2212" spans="1:9" x14ac:dyDescent="0.25">
      <c r="A2212" t="s">
        <v>2143</v>
      </c>
      <c r="B2212" t="s">
        <v>35</v>
      </c>
      <c r="C2212" t="s">
        <v>2163</v>
      </c>
      <c r="E2212" t="s">
        <v>2163</v>
      </c>
      <c r="G2212">
        <v>5.1365740740740744E-4</v>
      </c>
      <c r="H2212" t="b">
        <v>0</v>
      </c>
      <c r="I2212" t="e">
        <f>G2213&lt;HLOOKUP(B2213,#REF!,IF('Time Sheet'!H2213,3,2),FALSE)</f>
        <v>#REF!</v>
      </c>
    </row>
    <row r="2213" spans="1:9" x14ac:dyDescent="0.25">
      <c r="A2213" t="s">
        <v>2143</v>
      </c>
      <c r="B2213" t="s">
        <v>37</v>
      </c>
      <c r="C2213" t="s">
        <v>2164</v>
      </c>
      <c r="E2213" t="s">
        <v>2164</v>
      </c>
      <c r="G2213">
        <v>9.0833333333333337E-4</v>
      </c>
      <c r="H2213" t="b">
        <v>0</v>
      </c>
      <c r="I2213" t="e">
        <f>G2214&lt;HLOOKUP(B2214,#REF!,IF('Time Sheet'!H2214,3,2),FALSE)</f>
        <v>#REF!</v>
      </c>
    </row>
    <row r="2214" spans="1:9" x14ac:dyDescent="0.25">
      <c r="A2214" t="s">
        <v>2143</v>
      </c>
      <c r="B2214" t="s">
        <v>39</v>
      </c>
      <c r="C2214" t="s">
        <v>2165</v>
      </c>
      <c r="E2214" t="s">
        <v>2165</v>
      </c>
      <c r="G2214">
        <v>1.1035879629629629E-3</v>
      </c>
      <c r="H2214" t="b">
        <v>0</v>
      </c>
      <c r="I2214" t="e">
        <f>G2215&lt;HLOOKUP(B2215,#REF!,IF('Time Sheet'!H2215,3,2),FALSE)</f>
        <v>#REF!</v>
      </c>
    </row>
    <row r="2215" spans="1:9" x14ac:dyDescent="0.25">
      <c r="A2215" t="s">
        <v>2143</v>
      </c>
      <c r="B2215" t="s">
        <v>41</v>
      </c>
      <c r="C2215" t="s">
        <v>2166</v>
      </c>
      <c r="E2215" t="s">
        <v>2166</v>
      </c>
      <c r="G2215">
        <v>1.941550925925926E-3</v>
      </c>
      <c r="H2215" t="b">
        <v>0</v>
      </c>
      <c r="I2215" t="e">
        <f>G2216&lt;HLOOKUP(B2216,#REF!,IF('Time Sheet'!H2216,3,2),FALSE)</f>
        <v>#REF!</v>
      </c>
    </row>
    <row r="2216" spans="1:9" x14ac:dyDescent="0.25">
      <c r="A2216" t="s">
        <v>2143</v>
      </c>
      <c r="B2216" t="s">
        <v>43</v>
      </c>
      <c r="C2216" t="s">
        <v>2167</v>
      </c>
      <c r="E2216" t="s">
        <v>2167</v>
      </c>
      <c r="G2216">
        <v>2.3934027777777781E-3</v>
      </c>
      <c r="H2216" t="b">
        <v>0</v>
      </c>
      <c r="I2216" t="e">
        <f>G2217&lt;HLOOKUP(B2217,#REF!,IF('Time Sheet'!H2217,3,2),FALSE)</f>
        <v>#REF!</v>
      </c>
    </row>
    <row r="2217" spans="1:9" x14ac:dyDescent="0.25">
      <c r="A2217" t="s">
        <v>2143</v>
      </c>
      <c r="B2217" t="s">
        <v>100</v>
      </c>
      <c r="C2217" t="s">
        <v>1749</v>
      </c>
      <c r="E2217" t="s">
        <v>1749</v>
      </c>
      <c r="G2217">
        <v>2.5671296296296298E-4</v>
      </c>
      <c r="H2217" t="b">
        <v>0</v>
      </c>
      <c r="I2217" t="e">
        <f>G2218&lt;HLOOKUP(B2218,#REF!,IF('Time Sheet'!H2218,3,2),FALSE)</f>
        <v>#REF!</v>
      </c>
    </row>
    <row r="2218" spans="1:9" x14ac:dyDescent="0.25">
      <c r="A2218" t="s">
        <v>2143</v>
      </c>
      <c r="B2218" t="s">
        <v>45</v>
      </c>
      <c r="C2218" t="s">
        <v>2168</v>
      </c>
      <c r="E2218" t="s">
        <v>2168</v>
      </c>
      <c r="G2218">
        <v>3.6770833333333328E-4</v>
      </c>
      <c r="H2218" t="b">
        <v>0</v>
      </c>
      <c r="I2218" t="e">
        <f>G2219&lt;HLOOKUP(B2219,#REF!,IF('Time Sheet'!H2219,3,2),FALSE)</f>
        <v>#REF!</v>
      </c>
    </row>
    <row r="2219" spans="1:9" x14ac:dyDescent="0.25">
      <c r="A2219" t="s">
        <v>2143</v>
      </c>
      <c r="B2219" t="s">
        <v>47</v>
      </c>
      <c r="C2219" t="s">
        <v>2169</v>
      </c>
      <c r="E2219" t="s">
        <v>2169</v>
      </c>
      <c r="G2219">
        <v>4.3194444444444438E-4</v>
      </c>
      <c r="H2219" t="b">
        <v>0</v>
      </c>
      <c r="I2219" t="e">
        <f>G2220&lt;HLOOKUP(B2220,#REF!,IF('Time Sheet'!H2220,3,2),FALSE)</f>
        <v>#REF!</v>
      </c>
    </row>
    <row r="2220" spans="1:9" x14ac:dyDescent="0.25">
      <c r="A2220" t="s">
        <v>2143</v>
      </c>
      <c r="B2220" t="s">
        <v>49</v>
      </c>
      <c r="C2220" t="s">
        <v>2170</v>
      </c>
      <c r="E2220" t="s">
        <v>2170</v>
      </c>
      <c r="G2220">
        <v>8.0486111111111123E-4</v>
      </c>
      <c r="H2220" t="b">
        <v>0</v>
      </c>
      <c r="I2220" t="e">
        <f>G2221&lt;HLOOKUP(B2221,#REF!,IF('Time Sheet'!H2221,3,2),FALSE)</f>
        <v>#REF!</v>
      </c>
    </row>
    <row r="2221" spans="1:9" x14ac:dyDescent="0.25">
      <c r="A2221" t="s">
        <v>2143</v>
      </c>
      <c r="B2221" t="s">
        <v>51</v>
      </c>
      <c r="C2221" t="s">
        <v>2171</v>
      </c>
      <c r="E2221" t="s">
        <v>2171</v>
      </c>
      <c r="G2221">
        <v>9.6956018518518517E-4</v>
      </c>
      <c r="H2221" t="b">
        <v>0</v>
      </c>
      <c r="I2221" t="e">
        <f>G2222&lt;HLOOKUP(B2222,#REF!,IF('Time Sheet'!H2222,3,2),FALSE)</f>
        <v>#REF!</v>
      </c>
    </row>
    <row r="2222" spans="1:9" x14ac:dyDescent="0.25">
      <c r="A2222" t="s">
        <v>2143</v>
      </c>
      <c r="B2222" t="s">
        <v>53</v>
      </c>
      <c r="C2222" t="s">
        <v>2172</v>
      </c>
      <c r="E2222" t="s">
        <v>2172</v>
      </c>
      <c r="G2222">
        <v>1.853356481481481E-3</v>
      </c>
      <c r="H2222" t="b">
        <v>0</v>
      </c>
      <c r="I2222" t="e">
        <f>G2223&lt;HLOOKUP(B2223,#REF!,IF('Time Sheet'!H2223,3,2),FALSE)</f>
        <v>#REF!</v>
      </c>
    </row>
    <row r="2223" spans="1:9" x14ac:dyDescent="0.25">
      <c r="A2223" t="s">
        <v>2143</v>
      </c>
      <c r="B2223" t="s">
        <v>57</v>
      </c>
      <c r="C2223" t="s">
        <v>2173</v>
      </c>
      <c r="E2223" t="s">
        <v>2173</v>
      </c>
      <c r="G2223">
        <v>7.8032407407407412E-4</v>
      </c>
      <c r="H2223" t="b">
        <v>0</v>
      </c>
      <c r="I2223" t="e">
        <f>G2224&lt;HLOOKUP(B2224,#REF!,IF('Time Sheet'!H2224,3,2),FALSE)</f>
        <v>#REF!</v>
      </c>
    </row>
    <row r="2224" spans="1:9" x14ac:dyDescent="0.25">
      <c r="A2224" t="s">
        <v>2143</v>
      </c>
      <c r="B2224" t="s">
        <v>59</v>
      </c>
      <c r="C2224" t="s">
        <v>2174</v>
      </c>
      <c r="E2224" t="s">
        <v>2174</v>
      </c>
      <c r="G2224">
        <v>1.6532407407407409E-3</v>
      </c>
      <c r="H2224" t="b">
        <v>0</v>
      </c>
      <c r="I2224" t="e">
        <f>G2225&lt;HLOOKUP(B2225,#REF!,IF('Time Sheet'!H2225,3,2),FALSE)</f>
        <v>#REF!</v>
      </c>
    </row>
    <row r="2225" spans="1:9" x14ac:dyDescent="0.25">
      <c r="A2225" t="s">
        <v>2143</v>
      </c>
      <c r="B2225" t="s">
        <v>61</v>
      </c>
      <c r="C2225" t="s">
        <v>2175</v>
      </c>
      <c r="E2225" t="s">
        <v>2175</v>
      </c>
      <c r="G2225">
        <v>1.943518518518518E-3</v>
      </c>
      <c r="H2225" t="b">
        <v>0</v>
      </c>
      <c r="I2225" t="e">
        <f>G2226&lt;HLOOKUP(B2226,#REF!,IF('Time Sheet'!H2226,3,2),FALSE)</f>
        <v>#REF!</v>
      </c>
    </row>
    <row r="2226" spans="1:9" x14ac:dyDescent="0.25">
      <c r="A2226" t="s">
        <v>2143</v>
      </c>
      <c r="B2226" t="s">
        <v>63</v>
      </c>
      <c r="C2226" t="s">
        <v>2176</v>
      </c>
      <c r="E2226" t="s">
        <v>2176</v>
      </c>
      <c r="G2226">
        <v>3.4734953703703711E-3</v>
      </c>
      <c r="H2226" t="b">
        <v>0</v>
      </c>
      <c r="I2226" t="e">
        <f>G2227&lt;HLOOKUP(B2227,#REF!,IF('Time Sheet'!H2227,3,2),FALSE)</f>
        <v>#REF!</v>
      </c>
    </row>
    <row r="2227" spans="1:9" x14ac:dyDescent="0.25">
      <c r="A2227" t="s">
        <v>2143</v>
      </c>
      <c r="B2227" t="s">
        <v>65</v>
      </c>
      <c r="C2227" t="s">
        <v>2177</v>
      </c>
      <c r="E2227" t="s">
        <v>2177</v>
      </c>
      <c r="G2227">
        <v>4.0788194444444448E-3</v>
      </c>
      <c r="H2227" t="b">
        <v>0</v>
      </c>
      <c r="I2227" t="e">
        <f>G2228&lt;HLOOKUP(B2228,#REF!,IF('Time Sheet'!H2228,3,2),FALSE)</f>
        <v>#REF!</v>
      </c>
    </row>
    <row r="2228" spans="1:9" x14ac:dyDescent="0.25">
      <c r="A2228" t="s">
        <v>2178</v>
      </c>
      <c r="B2228" t="s">
        <v>68</v>
      </c>
      <c r="C2228" t="s">
        <v>2179</v>
      </c>
      <c r="E2228" t="s">
        <v>2179</v>
      </c>
      <c r="G2228">
        <v>1.9155092592592591E-4</v>
      </c>
      <c r="H2228" t="b">
        <v>0</v>
      </c>
      <c r="I2228" t="e">
        <f>G2229&lt;HLOOKUP(B2229,#REF!,IF('Time Sheet'!H2229,3,2),FALSE)</f>
        <v>#REF!</v>
      </c>
    </row>
    <row r="2229" spans="1:9" x14ac:dyDescent="0.25">
      <c r="A2229" t="s">
        <v>2178</v>
      </c>
      <c r="B2229" t="s">
        <v>1</v>
      </c>
      <c r="C2229" t="s">
        <v>2180</v>
      </c>
      <c r="E2229" t="s">
        <v>2180</v>
      </c>
      <c r="G2229">
        <v>3.0243055555555562E-4</v>
      </c>
      <c r="H2229" t="b">
        <v>0</v>
      </c>
      <c r="I2229" t="e">
        <f>G2230&lt;HLOOKUP(B2230,#REF!,IF('Time Sheet'!H2230,3,2),FALSE)</f>
        <v>#REF!</v>
      </c>
    </row>
    <row r="2230" spans="1:9" x14ac:dyDescent="0.25">
      <c r="A2230" t="s">
        <v>2178</v>
      </c>
      <c r="B2230" t="s">
        <v>3</v>
      </c>
      <c r="C2230" t="s">
        <v>1420</v>
      </c>
      <c r="E2230" t="s">
        <v>1420</v>
      </c>
      <c r="G2230">
        <v>3.3738425925925922E-4</v>
      </c>
      <c r="H2230" t="b">
        <v>0</v>
      </c>
      <c r="I2230" t="e">
        <f>G2231&lt;HLOOKUP(B2231,#REF!,IF('Time Sheet'!H2231,3,2),FALSE)</f>
        <v>#REF!</v>
      </c>
    </row>
    <row r="2231" spans="1:9" x14ac:dyDescent="0.25">
      <c r="A2231" t="s">
        <v>2178</v>
      </c>
      <c r="B2231" t="s">
        <v>5</v>
      </c>
      <c r="C2231" t="s">
        <v>2181</v>
      </c>
      <c r="E2231" t="s">
        <v>2181</v>
      </c>
      <c r="G2231">
        <v>6.6817129629629626E-4</v>
      </c>
      <c r="H2231" t="b">
        <v>0</v>
      </c>
      <c r="I2231" t="e">
        <f>G2232&lt;HLOOKUP(B2232,#REF!,IF('Time Sheet'!H2232,3,2),FALSE)</f>
        <v>#REF!</v>
      </c>
    </row>
    <row r="2232" spans="1:9" x14ac:dyDescent="0.25">
      <c r="A2232" t="s">
        <v>2178</v>
      </c>
      <c r="B2232" t="s">
        <v>7</v>
      </c>
      <c r="C2232" t="s">
        <v>2182</v>
      </c>
      <c r="E2232" t="s">
        <v>2182</v>
      </c>
      <c r="G2232">
        <v>7.4537037037037041E-4</v>
      </c>
      <c r="H2232" t="b">
        <v>0</v>
      </c>
      <c r="I2232" t="e">
        <f>G2233&lt;HLOOKUP(B2233,#REF!,IF('Time Sheet'!H2233,3,2),FALSE)</f>
        <v>#REF!</v>
      </c>
    </row>
    <row r="2233" spans="1:9" x14ac:dyDescent="0.25">
      <c r="A2233" t="s">
        <v>2178</v>
      </c>
      <c r="B2233" t="s">
        <v>9</v>
      </c>
      <c r="C2233" t="s">
        <v>2183</v>
      </c>
      <c r="E2233" t="s">
        <v>2183</v>
      </c>
      <c r="G2233">
        <v>1.453356481481481E-3</v>
      </c>
      <c r="H2233" t="b">
        <v>0</v>
      </c>
      <c r="I2233" t="e">
        <f>G2234&lt;HLOOKUP(B2234,#REF!,IF('Time Sheet'!H2234,3,2),FALSE)</f>
        <v>#REF!</v>
      </c>
    </row>
    <row r="2234" spans="1:9" x14ac:dyDescent="0.25">
      <c r="A2234" t="s">
        <v>2178</v>
      </c>
      <c r="B2234" t="s">
        <v>11</v>
      </c>
      <c r="C2234" t="s">
        <v>2184</v>
      </c>
      <c r="E2234" t="s">
        <v>2184</v>
      </c>
      <c r="G2234">
        <v>1.642708333333333E-3</v>
      </c>
      <c r="H2234" t="b">
        <v>0</v>
      </c>
      <c r="I2234" t="e">
        <f>G2235&lt;HLOOKUP(B2235,#REF!,IF('Time Sheet'!H2235,3,2),FALSE)</f>
        <v>#REF!</v>
      </c>
    </row>
    <row r="2235" spans="1:9" x14ac:dyDescent="0.25">
      <c r="A2235" t="s">
        <v>2178</v>
      </c>
      <c r="B2235" t="s">
        <v>13</v>
      </c>
      <c r="C2235" t="s">
        <v>2185</v>
      </c>
      <c r="E2235" t="s">
        <v>2185</v>
      </c>
      <c r="G2235">
        <v>3.4440972222222221E-3</v>
      </c>
      <c r="H2235" t="b">
        <v>0</v>
      </c>
      <c r="I2235" t="e">
        <f>G2236&lt;HLOOKUP(B2236,#REF!,IF('Time Sheet'!H2236,3,2),FALSE)</f>
        <v>#REF!</v>
      </c>
    </row>
    <row r="2236" spans="1:9" x14ac:dyDescent="0.25">
      <c r="A2236" t="s">
        <v>2178</v>
      </c>
      <c r="B2236" t="s">
        <v>15</v>
      </c>
      <c r="C2236" t="s">
        <v>2186</v>
      </c>
      <c r="E2236" t="s">
        <v>2186</v>
      </c>
      <c r="G2236">
        <v>3.9972222222222223E-3</v>
      </c>
      <c r="H2236" t="b">
        <v>0</v>
      </c>
      <c r="I2236" t="e">
        <f>G2237&lt;HLOOKUP(B2237,#REF!,IF('Time Sheet'!H2237,3,2),FALSE)</f>
        <v>#REF!</v>
      </c>
    </row>
    <row r="2237" spans="1:9" x14ac:dyDescent="0.25">
      <c r="A2237" t="s">
        <v>2178</v>
      </c>
      <c r="B2237" t="s">
        <v>84</v>
      </c>
      <c r="C2237" t="s">
        <v>2187</v>
      </c>
      <c r="E2237" t="s">
        <v>2187</v>
      </c>
      <c r="G2237">
        <v>2.3877314814814811E-4</v>
      </c>
      <c r="H2237" t="b">
        <v>0</v>
      </c>
      <c r="I2237" t="e">
        <f>G2238&lt;HLOOKUP(B2238,#REF!,IF('Time Sheet'!H2238,3,2),FALSE)</f>
        <v>#REF!</v>
      </c>
    </row>
    <row r="2238" spans="1:9" x14ac:dyDescent="0.25">
      <c r="A2238" t="s">
        <v>2178</v>
      </c>
      <c r="B2238" t="s">
        <v>21</v>
      </c>
      <c r="C2238" t="s">
        <v>2188</v>
      </c>
      <c r="E2238" t="s">
        <v>2188</v>
      </c>
      <c r="G2238">
        <v>3.4710648148148139E-4</v>
      </c>
      <c r="H2238" t="b">
        <v>0</v>
      </c>
      <c r="I2238" t="e">
        <f>G2239&lt;HLOOKUP(B2239,#REF!,IF('Time Sheet'!H2239,3,2),FALSE)</f>
        <v>#REF!</v>
      </c>
    </row>
    <row r="2239" spans="1:9" x14ac:dyDescent="0.25">
      <c r="A2239" t="s">
        <v>2178</v>
      </c>
      <c r="B2239" t="s">
        <v>23</v>
      </c>
      <c r="C2239" t="s">
        <v>2189</v>
      </c>
      <c r="E2239" t="s">
        <v>2189</v>
      </c>
      <c r="G2239">
        <v>3.9699074074074072E-4</v>
      </c>
      <c r="H2239" t="b">
        <v>0</v>
      </c>
      <c r="I2239" t="e">
        <f>G2240&lt;HLOOKUP(B2240,#REF!,IF('Time Sheet'!H2240,3,2),FALSE)</f>
        <v>#REF!</v>
      </c>
    </row>
    <row r="2240" spans="1:9" x14ac:dyDescent="0.25">
      <c r="A2240" t="s">
        <v>2178</v>
      </c>
      <c r="B2240" t="s">
        <v>25</v>
      </c>
      <c r="C2240" t="s">
        <v>2190</v>
      </c>
      <c r="E2240" t="s">
        <v>2190</v>
      </c>
      <c r="G2240">
        <v>7.0949074074074068E-4</v>
      </c>
      <c r="H2240" t="b">
        <v>0</v>
      </c>
      <c r="I2240" t="e">
        <f>G2241&lt;HLOOKUP(B2241,#REF!,IF('Time Sheet'!H2241,3,2),FALSE)</f>
        <v>#REF!</v>
      </c>
    </row>
    <row r="2241" spans="1:9" x14ac:dyDescent="0.25">
      <c r="A2241" t="s">
        <v>2178</v>
      </c>
      <c r="B2241" t="s">
        <v>27</v>
      </c>
      <c r="C2241" t="s">
        <v>2191</v>
      </c>
      <c r="E2241" t="s">
        <v>2191</v>
      </c>
      <c r="G2241">
        <v>8.1250000000000007E-4</v>
      </c>
      <c r="H2241" t="b">
        <v>0</v>
      </c>
      <c r="I2241" t="e">
        <f>G2242&lt;HLOOKUP(B2242,#REF!,IF('Time Sheet'!H2242,3,2),FALSE)</f>
        <v>#REF!</v>
      </c>
    </row>
    <row r="2242" spans="1:9" x14ac:dyDescent="0.25">
      <c r="A2242" t="s">
        <v>2178</v>
      </c>
      <c r="B2242" t="s">
        <v>29</v>
      </c>
      <c r="C2242" t="s">
        <v>2192</v>
      </c>
      <c r="E2242" t="s">
        <v>2192</v>
      </c>
      <c r="G2242">
        <v>1.5346064814814821E-3</v>
      </c>
      <c r="H2242" t="b">
        <v>0</v>
      </c>
      <c r="I2242" t="e">
        <f>G2243&lt;HLOOKUP(B2243,#REF!,IF('Time Sheet'!H2243,3,2),FALSE)</f>
        <v>#REF!</v>
      </c>
    </row>
    <row r="2243" spans="1:9" x14ac:dyDescent="0.25">
      <c r="A2243" t="s">
        <v>2178</v>
      </c>
      <c r="B2243" t="s">
        <v>31</v>
      </c>
      <c r="C2243" t="s">
        <v>2193</v>
      </c>
      <c r="E2243" t="s">
        <v>2193</v>
      </c>
      <c r="G2243">
        <v>1.7616898148148151E-3</v>
      </c>
      <c r="H2243" t="b">
        <v>0</v>
      </c>
      <c r="I2243" t="e">
        <f>G2244&lt;HLOOKUP(B2244,#REF!,IF('Time Sheet'!H2244,3,2),FALSE)</f>
        <v>#REF!</v>
      </c>
    </row>
    <row r="2244" spans="1:9" x14ac:dyDescent="0.25">
      <c r="A2244" t="s">
        <v>2178</v>
      </c>
      <c r="B2244" t="s">
        <v>92</v>
      </c>
      <c r="C2244" t="s">
        <v>987</v>
      </c>
      <c r="E2244" t="s">
        <v>987</v>
      </c>
      <c r="G2244">
        <v>2.8101851851851861E-4</v>
      </c>
      <c r="H2244" t="b">
        <v>0</v>
      </c>
      <c r="I2244" t="e">
        <f>G2245&lt;HLOOKUP(B2245,#REF!,IF('Time Sheet'!H2245,3,2),FALSE)</f>
        <v>#REF!</v>
      </c>
    </row>
    <row r="2245" spans="1:9" x14ac:dyDescent="0.25">
      <c r="A2245" t="s">
        <v>2178</v>
      </c>
      <c r="B2245" t="s">
        <v>33</v>
      </c>
      <c r="C2245" t="s">
        <v>2194</v>
      </c>
      <c r="E2245" t="s">
        <v>2194</v>
      </c>
      <c r="G2245">
        <v>4.1192129629629641E-4</v>
      </c>
      <c r="H2245" t="b">
        <v>0</v>
      </c>
      <c r="I2245" t="e">
        <f>G2246&lt;HLOOKUP(B2246,#REF!,IF('Time Sheet'!H2246,3,2),FALSE)</f>
        <v>#REF!</v>
      </c>
    </row>
    <row r="2246" spans="1:9" x14ac:dyDescent="0.25">
      <c r="A2246" t="s">
        <v>2178</v>
      </c>
      <c r="B2246" t="s">
        <v>35</v>
      </c>
      <c r="C2246" t="s">
        <v>2195</v>
      </c>
      <c r="E2246" t="s">
        <v>2195</v>
      </c>
      <c r="G2246">
        <v>5.0821759259259255E-4</v>
      </c>
      <c r="H2246" t="b">
        <v>0</v>
      </c>
      <c r="I2246" t="e">
        <f>G2247&lt;HLOOKUP(B2247,#REF!,IF('Time Sheet'!H2247,3,2),FALSE)</f>
        <v>#REF!</v>
      </c>
    </row>
    <row r="2247" spans="1:9" x14ac:dyDescent="0.25">
      <c r="A2247" t="s">
        <v>2178</v>
      </c>
      <c r="B2247" t="s">
        <v>37</v>
      </c>
      <c r="C2247" t="s">
        <v>2196</v>
      </c>
      <c r="E2247" t="s">
        <v>2196</v>
      </c>
      <c r="G2247">
        <v>8.6157407407407407E-4</v>
      </c>
      <c r="H2247" t="b">
        <v>0</v>
      </c>
      <c r="I2247" t="e">
        <f>G2248&lt;HLOOKUP(B2248,#REF!,IF('Time Sheet'!H2248,3,2),FALSE)</f>
        <v>#REF!</v>
      </c>
    </row>
    <row r="2248" spans="1:9" x14ac:dyDescent="0.25">
      <c r="A2248" t="s">
        <v>2178</v>
      </c>
      <c r="B2248" t="s">
        <v>39</v>
      </c>
      <c r="C2248" t="s">
        <v>2197</v>
      </c>
      <c r="E2248" t="s">
        <v>2197</v>
      </c>
      <c r="G2248">
        <v>1.0614583333333331E-3</v>
      </c>
      <c r="H2248" t="b">
        <v>0</v>
      </c>
      <c r="I2248" t="e">
        <f>G2249&lt;HLOOKUP(B2249,#REF!,IF('Time Sheet'!H2249,3,2),FALSE)</f>
        <v>#REF!</v>
      </c>
    </row>
    <row r="2249" spans="1:9" x14ac:dyDescent="0.25">
      <c r="A2249" t="s">
        <v>2178</v>
      </c>
      <c r="B2249" t="s">
        <v>41</v>
      </c>
      <c r="C2249" t="s">
        <v>2198</v>
      </c>
      <c r="E2249" t="s">
        <v>2198</v>
      </c>
      <c r="G2249">
        <v>1.9962962962962959E-3</v>
      </c>
      <c r="H2249" t="b">
        <v>0</v>
      </c>
      <c r="I2249" t="e">
        <f>G2250&lt;HLOOKUP(B2250,#REF!,IF('Time Sheet'!H2250,3,2),FALSE)</f>
        <v>#REF!</v>
      </c>
    </row>
    <row r="2250" spans="1:9" x14ac:dyDescent="0.25">
      <c r="A2250" t="s">
        <v>2178</v>
      </c>
      <c r="B2250" t="s">
        <v>43</v>
      </c>
      <c r="C2250" t="s">
        <v>2199</v>
      </c>
      <c r="E2250" t="s">
        <v>2199</v>
      </c>
      <c r="G2250">
        <v>2.2652777777777779E-3</v>
      </c>
      <c r="H2250" t="b">
        <v>0</v>
      </c>
      <c r="I2250" t="e">
        <f>G2251&lt;HLOOKUP(B2251,#REF!,IF('Time Sheet'!H2251,3,2),FALSE)</f>
        <v>#REF!</v>
      </c>
    </row>
    <row r="2251" spans="1:9" x14ac:dyDescent="0.25">
      <c r="A2251" t="s">
        <v>2178</v>
      </c>
      <c r="B2251" t="s">
        <v>100</v>
      </c>
      <c r="C2251" t="s">
        <v>142</v>
      </c>
      <c r="E2251" t="s">
        <v>142</v>
      </c>
      <c r="G2251">
        <v>2.1608796296296301E-4</v>
      </c>
      <c r="H2251" t="b">
        <v>0</v>
      </c>
      <c r="I2251" t="e">
        <f>G2252&lt;HLOOKUP(B2252,#REF!,IF('Time Sheet'!H2252,3,2),FALSE)</f>
        <v>#REF!</v>
      </c>
    </row>
    <row r="2252" spans="1:9" x14ac:dyDescent="0.25">
      <c r="A2252" t="s">
        <v>2178</v>
      </c>
      <c r="B2252" t="s">
        <v>45</v>
      </c>
      <c r="C2252" t="s">
        <v>2200</v>
      </c>
      <c r="E2252" t="s">
        <v>2200</v>
      </c>
      <c r="G2252">
        <v>3.3090277777777778E-4</v>
      </c>
      <c r="H2252" t="b">
        <v>0</v>
      </c>
      <c r="I2252" t="e">
        <f>G2253&lt;HLOOKUP(B2253,#REF!,IF('Time Sheet'!H2253,3,2),FALSE)</f>
        <v>#REF!</v>
      </c>
    </row>
    <row r="2253" spans="1:9" x14ac:dyDescent="0.25">
      <c r="A2253" t="s">
        <v>2178</v>
      </c>
      <c r="B2253" t="s">
        <v>47</v>
      </c>
      <c r="C2253" t="s">
        <v>2201</v>
      </c>
      <c r="E2253" t="s">
        <v>2201</v>
      </c>
      <c r="G2253">
        <v>3.7129629629629633E-4</v>
      </c>
      <c r="H2253" t="b">
        <v>0</v>
      </c>
      <c r="I2253" t="e">
        <f>G2254&lt;HLOOKUP(B2254,#REF!,IF('Time Sheet'!H2254,3,2),FALSE)</f>
        <v>#REF!</v>
      </c>
    </row>
    <row r="2254" spans="1:9" x14ac:dyDescent="0.25">
      <c r="A2254" t="s">
        <v>2178</v>
      </c>
      <c r="B2254" t="s">
        <v>49</v>
      </c>
      <c r="C2254" t="s">
        <v>1176</v>
      </c>
      <c r="E2254" t="s">
        <v>1176</v>
      </c>
      <c r="G2254">
        <v>7.0335648148148156E-4</v>
      </c>
      <c r="H2254" t="b">
        <v>0</v>
      </c>
      <c r="I2254" t="e">
        <f>G2255&lt;HLOOKUP(B2255,#REF!,IF('Time Sheet'!H2255,3,2),FALSE)</f>
        <v>#REF!</v>
      </c>
    </row>
    <row r="2255" spans="1:9" x14ac:dyDescent="0.25">
      <c r="A2255" t="s">
        <v>2178</v>
      </c>
      <c r="B2255" t="s">
        <v>51</v>
      </c>
      <c r="C2255" t="s">
        <v>2202</v>
      </c>
      <c r="E2255" t="s">
        <v>2202</v>
      </c>
      <c r="G2255">
        <v>7.9513888888888896E-4</v>
      </c>
      <c r="H2255" t="b">
        <v>0</v>
      </c>
      <c r="I2255" t="e">
        <f>G2256&lt;HLOOKUP(B2256,#REF!,IF('Time Sheet'!H2256,3,2),FALSE)</f>
        <v>#REF!</v>
      </c>
    </row>
    <row r="2256" spans="1:9" x14ac:dyDescent="0.25">
      <c r="A2256" t="s">
        <v>2178</v>
      </c>
      <c r="B2256" t="s">
        <v>53</v>
      </c>
      <c r="C2256" t="s">
        <v>2203</v>
      </c>
      <c r="E2256" t="s">
        <v>2203</v>
      </c>
      <c r="G2256">
        <v>1.8034722222222219E-3</v>
      </c>
      <c r="H2256" t="b">
        <v>0</v>
      </c>
      <c r="I2256" t="e">
        <f>G2257&lt;HLOOKUP(B2257,#REF!,IF('Time Sheet'!H2257,3,2),FALSE)</f>
        <v>#REF!</v>
      </c>
    </row>
    <row r="2257" spans="1:9" x14ac:dyDescent="0.25">
      <c r="A2257" t="s">
        <v>2178</v>
      </c>
      <c r="B2257" t="s">
        <v>57</v>
      </c>
      <c r="C2257" t="s">
        <v>2204</v>
      </c>
      <c r="E2257" t="s">
        <v>2204</v>
      </c>
      <c r="G2257">
        <v>7.4270833333333339E-4</v>
      </c>
      <c r="H2257" t="b">
        <v>0</v>
      </c>
      <c r="I2257" t="e">
        <f>G2258&lt;HLOOKUP(B2258,#REF!,IF('Time Sheet'!H2258,3,2),FALSE)</f>
        <v>#REF!</v>
      </c>
    </row>
    <row r="2258" spans="1:9" x14ac:dyDescent="0.25">
      <c r="A2258" t="s">
        <v>2178</v>
      </c>
      <c r="B2258" t="s">
        <v>59</v>
      </c>
      <c r="C2258" t="s">
        <v>2205</v>
      </c>
      <c r="E2258" t="s">
        <v>2205</v>
      </c>
      <c r="G2258">
        <v>1.6405092592592591E-3</v>
      </c>
      <c r="H2258" t="b">
        <v>0</v>
      </c>
      <c r="I2258" t="e">
        <f>G2259&lt;HLOOKUP(B2259,#REF!,IF('Time Sheet'!H2259,3,2),FALSE)</f>
        <v>#REF!</v>
      </c>
    </row>
    <row r="2259" spans="1:9" x14ac:dyDescent="0.25">
      <c r="A2259" t="s">
        <v>2178</v>
      </c>
      <c r="B2259" t="s">
        <v>61</v>
      </c>
      <c r="C2259" t="s">
        <v>2206</v>
      </c>
      <c r="E2259" t="s">
        <v>2206</v>
      </c>
      <c r="G2259">
        <v>1.8384259259259261E-3</v>
      </c>
      <c r="H2259" t="b">
        <v>0</v>
      </c>
      <c r="I2259" t="e">
        <f>G2260&lt;HLOOKUP(B2260,#REF!,IF('Time Sheet'!H2260,3,2),FALSE)</f>
        <v>#REF!</v>
      </c>
    </row>
    <row r="2260" spans="1:9" x14ac:dyDescent="0.25">
      <c r="A2260" t="s">
        <v>2178</v>
      </c>
      <c r="B2260" t="s">
        <v>63</v>
      </c>
      <c r="C2260" t="s">
        <v>2207</v>
      </c>
      <c r="E2260" t="s">
        <v>2207</v>
      </c>
      <c r="G2260">
        <v>3.418865740740741E-3</v>
      </c>
      <c r="H2260" t="b">
        <v>0</v>
      </c>
      <c r="I2260" t="e">
        <f>G2261&lt;HLOOKUP(B2261,#REF!,IF('Time Sheet'!H2261,3,2),FALSE)</f>
        <v>#REF!</v>
      </c>
    </row>
    <row r="2261" spans="1:9" x14ac:dyDescent="0.25">
      <c r="A2261" t="s">
        <v>2178</v>
      </c>
      <c r="B2261" t="s">
        <v>65</v>
      </c>
      <c r="C2261" t="s">
        <v>2208</v>
      </c>
      <c r="E2261" t="s">
        <v>2208</v>
      </c>
      <c r="G2261">
        <v>3.7957175925925919E-3</v>
      </c>
      <c r="H2261" t="b">
        <v>0</v>
      </c>
      <c r="I2261" t="e">
        <f>G2262&lt;HLOOKUP(B2262,#REF!,IF('Time Sheet'!H2262,3,2),FALSE)</f>
        <v>#REF!</v>
      </c>
    </row>
    <row r="2262" spans="1:9" x14ac:dyDescent="0.25">
      <c r="A2262" t="s">
        <v>2209</v>
      </c>
      <c r="B2262" t="s">
        <v>68</v>
      </c>
      <c r="C2262" t="s">
        <v>2210</v>
      </c>
      <c r="E2262" t="s">
        <v>2210</v>
      </c>
      <c r="G2262">
        <v>2.292824074074074E-4</v>
      </c>
      <c r="H2262" t="b">
        <v>0</v>
      </c>
      <c r="I2262" t="e">
        <f>G2263&lt;HLOOKUP(B2263,#REF!,IF('Time Sheet'!H2263,3,2),FALSE)</f>
        <v>#REF!</v>
      </c>
    </row>
    <row r="2263" spans="1:9" x14ac:dyDescent="0.25">
      <c r="A2263" t="s">
        <v>2209</v>
      </c>
      <c r="B2263" t="s">
        <v>1</v>
      </c>
      <c r="C2263" t="s">
        <v>2211</v>
      </c>
      <c r="E2263" t="s">
        <v>2211</v>
      </c>
      <c r="G2263">
        <v>2.9895833333333331E-4</v>
      </c>
      <c r="H2263" t="b">
        <v>0</v>
      </c>
      <c r="I2263" t="e">
        <f>G2264&lt;HLOOKUP(B2264,#REF!,IF('Time Sheet'!H2264,3,2),FALSE)</f>
        <v>#REF!</v>
      </c>
    </row>
    <row r="2264" spans="1:9" x14ac:dyDescent="0.25">
      <c r="A2264" t="s">
        <v>2209</v>
      </c>
      <c r="B2264" t="s">
        <v>3</v>
      </c>
      <c r="C2264" t="s">
        <v>1415</v>
      </c>
      <c r="E2264" t="s">
        <v>1415</v>
      </c>
      <c r="G2264">
        <v>3.40625E-4</v>
      </c>
      <c r="H2264" t="b">
        <v>0</v>
      </c>
      <c r="I2264" t="e">
        <f>G2265&lt;HLOOKUP(B2265,#REF!,IF('Time Sheet'!H2265,3,2),FALSE)</f>
        <v>#REF!</v>
      </c>
    </row>
    <row r="2265" spans="1:9" x14ac:dyDescent="0.25">
      <c r="A2265" t="s">
        <v>2209</v>
      </c>
      <c r="B2265" t="s">
        <v>5</v>
      </c>
      <c r="C2265" t="s">
        <v>1164</v>
      </c>
      <c r="E2265" t="s">
        <v>1164</v>
      </c>
      <c r="G2265">
        <v>6.5509259259259264E-4</v>
      </c>
      <c r="H2265" t="b">
        <v>0</v>
      </c>
      <c r="I2265" t="e">
        <f>G2266&lt;HLOOKUP(B2266,#REF!,IF('Time Sheet'!H2266,3,2),FALSE)</f>
        <v>#REF!</v>
      </c>
    </row>
    <row r="2266" spans="1:9" x14ac:dyDescent="0.25">
      <c r="A2266" t="s">
        <v>2209</v>
      </c>
      <c r="B2266" t="s">
        <v>7</v>
      </c>
      <c r="C2266" t="s">
        <v>1821</v>
      </c>
      <c r="E2266" t="s">
        <v>1821</v>
      </c>
      <c r="G2266">
        <v>7.5937499999999996E-4</v>
      </c>
      <c r="H2266" t="b">
        <v>0</v>
      </c>
      <c r="I2266" t="e">
        <f>G2267&lt;HLOOKUP(B2267,#REF!,IF('Time Sheet'!H2267,3,2),FALSE)</f>
        <v>#REF!</v>
      </c>
    </row>
    <row r="2267" spans="1:9" x14ac:dyDescent="0.25">
      <c r="A2267" t="s">
        <v>2209</v>
      </c>
      <c r="B2267" t="s">
        <v>359</v>
      </c>
      <c r="C2267" t="s">
        <v>2212</v>
      </c>
      <c r="E2267" t="s">
        <v>2212</v>
      </c>
      <c r="G2267">
        <v>7.3217592592592594E-4</v>
      </c>
      <c r="H2267" t="b">
        <v>0</v>
      </c>
      <c r="I2267" t="e">
        <f>G2268&lt;HLOOKUP(B2268,#REF!,IF('Time Sheet'!H2268,3,2),FALSE)</f>
        <v>#REF!</v>
      </c>
    </row>
    <row r="2268" spans="1:9" x14ac:dyDescent="0.25">
      <c r="A2268" t="s">
        <v>2209</v>
      </c>
      <c r="B2268" t="s">
        <v>9</v>
      </c>
      <c r="C2268" t="s">
        <v>2213</v>
      </c>
      <c r="E2268" t="s">
        <v>2213</v>
      </c>
      <c r="G2268">
        <v>1.423611111111111E-3</v>
      </c>
      <c r="H2268" t="b">
        <v>0</v>
      </c>
      <c r="I2268" t="e">
        <f>G2269&lt;HLOOKUP(B2269,#REF!,IF('Time Sheet'!H2269,3,2),FALSE)</f>
        <v>#REF!</v>
      </c>
    </row>
    <row r="2269" spans="1:9" x14ac:dyDescent="0.25">
      <c r="A2269" t="s">
        <v>2209</v>
      </c>
      <c r="B2269" t="s">
        <v>361</v>
      </c>
      <c r="C2269" t="s">
        <v>2214</v>
      </c>
      <c r="E2269" t="s">
        <v>2214</v>
      </c>
      <c r="G2269">
        <v>1.6949074074074069E-3</v>
      </c>
      <c r="H2269" t="b">
        <v>0</v>
      </c>
      <c r="I2269" t="e">
        <f>G2270&lt;HLOOKUP(B2270,#REF!,IF('Time Sheet'!H2270,3,2),FALSE)</f>
        <v>#REF!</v>
      </c>
    </row>
    <row r="2270" spans="1:9" x14ac:dyDescent="0.25">
      <c r="A2270" t="s">
        <v>2209</v>
      </c>
      <c r="B2270" t="s">
        <v>11</v>
      </c>
      <c r="C2270" t="s">
        <v>2215</v>
      </c>
      <c r="E2270" t="s">
        <v>2215</v>
      </c>
      <c r="G2270">
        <v>1.633217592592593E-3</v>
      </c>
      <c r="H2270" t="b">
        <v>0</v>
      </c>
      <c r="I2270" t="e">
        <f>G2271&lt;HLOOKUP(B2271,#REF!,IF('Time Sheet'!H2271,3,2),FALSE)</f>
        <v>#REF!</v>
      </c>
    </row>
    <row r="2271" spans="1:9" x14ac:dyDescent="0.25">
      <c r="A2271" t="s">
        <v>2209</v>
      </c>
      <c r="B2271" t="s">
        <v>410</v>
      </c>
      <c r="C2271" t="s">
        <v>2216</v>
      </c>
      <c r="E2271" t="s">
        <v>2216</v>
      </c>
      <c r="G2271">
        <v>3.5706018518518521E-3</v>
      </c>
      <c r="H2271" t="b">
        <v>0</v>
      </c>
      <c r="I2271" t="e">
        <f>G2272&lt;HLOOKUP(B2272,#REF!,IF('Time Sheet'!H2272,3,2),FALSE)</f>
        <v>#REF!</v>
      </c>
    </row>
    <row r="2272" spans="1:9" x14ac:dyDescent="0.25">
      <c r="A2272" t="s">
        <v>2209</v>
      </c>
      <c r="B2272" t="s">
        <v>13</v>
      </c>
      <c r="C2272" t="s">
        <v>2217</v>
      </c>
      <c r="E2272" t="s">
        <v>2217</v>
      </c>
      <c r="G2272">
        <v>3.424884259259259E-3</v>
      </c>
      <c r="H2272" t="b">
        <v>0</v>
      </c>
      <c r="I2272" t="e">
        <f>G2273&lt;HLOOKUP(B2273,#REF!,IF('Time Sheet'!H2273,3,2),FALSE)</f>
        <v>#REF!</v>
      </c>
    </row>
    <row r="2273" spans="1:9" x14ac:dyDescent="0.25">
      <c r="A2273" t="s">
        <v>2209</v>
      </c>
      <c r="B2273" t="s">
        <v>15</v>
      </c>
      <c r="C2273" t="s">
        <v>2218</v>
      </c>
      <c r="E2273" t="s">
        <v>2218</v>
      </c>
      <c r="G2273">
        <v>3.8673611111111109E-3</v>
      </c>
      <c r="H2273" t="b">
        <v>0</v>
      </c>
      <c r="I2273" t="e">
        <f>G2274&lt;HLOOKUP(B2274,#REF!,IF('Time Sheet'!H2274,3,2),FALSE)</f>
        <v>#REF!</v>
      </c>
    </row>
    <row r="2274" spans="1:9" x14ac:dyDescent="0.25">
      <c r="A2274" t="s">
        <v>2209</v>
      </c>
      <c r="B2274" t="s">
        <v>78</v>
      </c>
      <c r="C2274" t="s">
        <v>2219</v>
      </c>
      <c r="E2274" t="s">
        <v>2219</v>
      </c>
      <c r="G2274">
        <v>7.2375000000000009E-3</v>
      </c>
      <c r="H2274" t="b">
        <v>0</v>
      </c>
      <c r="I2274" t="e">
        <f>G2275&lt;HLOOKUP(B2275,#REF!,IF('Time Sheet'!H2275,3,2),FALSE)</f>
        <v>#REF!</v>
      </c>
    </row>
    <row r="2275" spans="1:9" x14ac:dyDescent="0.25">
      <c r="A2275" t="s">
        <v>2209</v>
      </c>
      <c r="B2275" t="s">
        <v>17</v>
      </c>
      <c r="C2275" t="s">
        <v>2220</v>
      </c>
      <c r="E2275" t="s">
        <v>2220</v>
      </c>
      <c r="G2275">
        <v>8.2677083333333335E-3</v>
      </c>
      <c r="H2275" t="b">
        <v>0</v>
      </c>
      <c r="I2275" t="e">
        <f>G2276&lt;HLOOKUP(B2276,#REF!,IF('Time Sheet'!H2276,3,2),FALSE)</f>
        <v>#REF!</v>
      </c>
    </row>
    <row r="2276" spans="1:9" x14ac:dyDescent="0.25">
      <c r="A2276" t="s">
        <v>2209</v>
      </c>
      <c r="B2276" t="s">
        <v>81</v>
      </c>
      <c r="C2276" t="s">
        <v>2221</v>
      </c>
      <c r="E2276" t="s">
        <v>2221</v>
      </c>
      <c r="G2276">
        <v>1.3973148148148149E-2</v>
      </c>
      <c r="H2276" t="b">
        <v>0</v>
      </c>
      <c r="I2276" t="e">
        <f>G2277&lt;HLOOKUP(B2277,#REF!,IF('Time Sheet'!H2277,3,2),FALSE)</f>
        <v>#REF!</v>
      </c>
    </row>
    <row r="2277" spans="1:9" x14ac:dyDescent="0.25">
      <c r="A2277" t="s">
        <v>2209</v>
      </c>
      <c r="B2277" t="s">
        <v>19</v>
      </c>
      <c r="C2277" t="s">
        <v>2222</v>
      </c>
      <c r="E2277" t="s">
        <v>2222</v>
      </c>
      <c r="G2277">
        <v>1.374537037037037E-2</v>
      </c>
      <c r="H2277" t="b">
        <v>0</v>
      </c>
      <c r="I2277" t="e">
        <f>G2278&lt;HLOOKUP(B2278,#REF!,IF('Time Sheet'!H2278,3,2),FALSE)</f>
        <v>#REF!</v>
      </c>
    </row>
    <row r="2278" spans="1:9" x14ac:dyDescent="0.25">
      <c r="A2278" t="s">
        <v>2209</v>
      </c>
      <c r="B2278" t="s">
        <v>2223</v>
      </c>
      <c r="C2278" t="s">
        <v>2224</v>
      </c>
      <c r="E2278" t="s">
        <v>2224</v>
      </c>
      <c r="G2278">
        <v>2.256226851851852E-2</v>
      </c>
      <c r="H2278" t="b">
        <v>0</v>
      </c>
      <c r="I2278" t="e">
        <f>G2279&lt;HLOOKUP(B2279,#REF!,IF('Time Sheet'!H2279,3,2),FALSE)</f>
        <v>#REF!</v>
      </c>
    </row>
    <row r="2279" spans="1:9" x14ac:dyDescent="0.25">
      <c r="A2279" t="s">
        <v>2209</v>
      </c>
      <c r="B2279" t="s">
        <v>2225</v>
      </c>
      <c r="C2279" t="s">
        <v>2226</v>
      </c>
      <c r="E2279" t="s">
        <v>2226</v>
      </c>
      <c r="G2279">
        <v>3.1782060185185181E-2</v>
      </c>
      <c r="H2279" t="b">
        <v>0</v>
      </c>
      <c r="I2279" t="e">
        <f>G2280&lt;HLOOKUP(B2280,#REF!,IF('Time Sheet'!H2280,3,2),FALSE)</f>
        <v>#REF!</v>
      </c>
    </row>
    <row r="2280" spans="1:9" x14ac:dyDescent="0.25">
      <c r="A2280" t="s">
        <v>2209</v>
      </c>
      <c r="B2280" t="s">
        <v>84</v>
      </c>
      <c r="C2280" t="s">
        <v>2227</v>
      </c>
      <c r="E2280" t="s">
        <v>2227</v>
      </c>
      <c r="G2280">
        <v>2.5347222222222221E-4</v>
      </c>
      <c r="H2280" t="b">
        <v>0</v>
      </c>
      <c r="I2280" t="e">
        <f>G2281&lt;HLOOKUP(B2281,#REF!,IF('Time Sheet'!H2281,3,2),FALSE)</f>
        <v>#REF!</v>
      </c>
    </row>
    <row r="2281" spans="1:9" x14ac:dyDescent="0.25">
      <c r="A2281" t="s">
        <v>2209</v>
      </c>
      <c r="B2281" t="s">
        <v>21</v>
      </c>
      <c r="C2281" t="s">
        <v>1742</v>
      </c>
      <c r="E2281" t="s">
        <v>1742</v>
      </c>
      <c r="G2281">
        <v>3.1053240740740743E-4</v>
      </c>
      <c r="H2281" t="b">
        <v>0</v>
      </c>
      <c r="I2281" t="e">
        <f>G2282&lt;HLOOKUP(B2282,#REF!,IF('Time Sheet'!H2282,3,2),FALSE)</f>
        <v>#REF!</v>
      </c>
    </row>
    <row r="2282" spans="1:9" x14ac:dyDescent="0.25">
      <c r="A2282" t="s">
        <v>2209</v>
      </c>
      <c r="B2282" t="s">
        <v>574</v>
      </c>
      <c r="C2282" t="s">
        <v>2228</v>
      </c>
      <c r="E2282" t="s">
        <v>2228</v>
      </c>
      <c r="G2282">
        <v>4.3622685185185181E-4</v>
      </c>
      <c r="H2282" t="b">
        <v>0</v>
      </c>
      <c r="I2282" t="e">
        <f>G2283&lt;HLOOKUP(B2283,#REF!,IF('Time Sheet'!H2283,3,2),FALSE)</f>
        <v>#REF!</v>
      </c>
    </row>
    <row r="2283" spans="1:9" x14ac:dyDescent="0.25">
      <c r="A2283" t="s">
        <v>2209</v>
      </c>
      <c r="B2283" t="s">
        <v>23</v>
      </c>
      <c r="C2283" t="s">
        <v>2229</v>
      </c>
      <c r="E2283" t="s">
        <v>2229</v>
      </c>
      <c r="G2283">
        <v>4.3182870370370369E-4</v>
      </c>
      <c r="H2283" t="b">
        <v>0</v>
      </c>
      <c r="I2283" t="e">
        <f>G2284&lt;HLOOKUP(B2284,#REF!,IF('Time Sheet'!H2284,3,2),FALSE)</f>
        <v>#REF!</v>
      </c>
    </row>
    <row r="2284" spans="1:9" x14ac:dyDescent="0.25">
      <c r="A2284" t="s">
        <v>2209</v>
      </c>
      <c r="B2284" t="s">
        <v>25</v>
      </c>
      <c r="C2284" t="s">
        <v>2182</v>
      </c>
      <c r="E2284" t="s">
        <v>2182</v>
      </c>
      <c r="G2284">
        <v>7.4537037037037041E-4</v>
      </c>
      <c r="H2284" t="b">
        <v>0</v>
      </c>
      <c r="I2284" t="e">
        <f>G2285&lt;HLOOKUP(B2285,#REF!,IF('Time Sheet'!H2285,3,2),FALSE)</f>
        <v>#REF!</v>
      </c>
    </row>
    <row r="2285" spans="1:9" x14ac:dyDescent="0.25">
      <c r="A2285" t="s">
        <v>2209</v>
      </c>
      <c r="B2285" t="s">
        <v>209</v>
      </c>
      <c r="C2285" t="s">
        <v>2230</v>
      </c>
      <c r="E2285" t="s">
        <v>2230</v>
      </c>
      <c r="G2285">
        <v>8.9988425925925924E-4</v>
      </c>
      <c r="H2285" t="b">
        <v>0</v>
      </c>
      <c r="I2285" t="e">
        <f>G2286&lt;HLOOKUP(B2286,#REF!,IF('Time Sheet'!H2286,3,2),FALSE)</f>
        <v>#REF!</v>
      </c>
    </row>
    <row r="2286" spans="1:9" x14ac:dyDescent="0.25">
      <c r="A2286" t="s">
        <v>2209</v>
      </c>
      <c r="B2286" t="s">
        <v>27</v>
      </c>
      <c r="C2286" t="s">
        <v>2231</v>
      </c>
      <c r="E2286" t="s">
        <v>2231</v>
      </c>
      <c r="G2286">
        <v>8.8715277777777783E-4</v>
      </c>
      <c r="H2286" t="b">
        <v>0</v>
      </c>
      <c r="I2286" t="e">
        <f>G2287&lt;HLOOKUP(B2287,#REF!,IF('Time Sheet'!H2287,3,2),FALSE)</f>
        <v>#REF!</v>
      </c>
    </row>
    <row r="2287" spans="1:9" x14ac:dyDescent="0.25">
      <c r="A2287" t="s">
        <v>2209</v>
      </c>
      <c r="B2287" t="s">
        <v>29</v>
      </c>
      <c r="C2287" t="s">
        <v>2232</v>
      </c>
      <c r="E2287" t="s">
        <v>2232</v>
      </c>
      <c r="G2287">
        <v>1.5877314814814821E-3</v>
      </c>
      <c r="H2287" t="b">
        <v>0</v>
      </c>
      <c r="I2287" t="e">
        <f>G2288&lt;HLOOKUP(B2288,#REF!,IF('Time Sheet'!H2288,3,2),FALSE)</f>
        <v>#REF!</v>
      </c>
    </row>
    <row r="2288" spans="1:9" x14ac:dyDescent="0.25">
      <c r="A2288" t="s">
        <v>2209</v>
      </c>
      <c r="B2288" t="s">
        <v>31</v>
      </c>
      <c r="C2288" t="s">
        <v>2233</v>
      </c>
      <c r="E2288" t="s">
        <v>2233</v>
      </c>
      <c r="G2288">
        <v>1.89537037037037E-3</v>
      </c>
      <c r="H2288" t="b">
        <v>0</v>
      </c>
      <c r="I2288" t="e">
        <f>G2289&lt;HLOOKUP(B2289,#REF!,IF('Time Sheet'!H2289,3,2),FALSE)</f>
        <v>#REF!</v>
      </c>
    </row>
    <row r="2289" spans="1:9" x14ac:dyDescent="0.25">
      <c r="A2289" t="s">
        <v>2209</v>
      </c>
      <c r="B2289" t="s">
        <v>92</v>
      </c>
      <c r="C2289" t="s">
        <v>221</v>
      </c>
      <c r="E2289" t="s">
        <v>221</v>
      </c>
      <c r="G2289">
        <v>3.1099537037037039E-4</v>
      </c>
      <c r="H2289" t="b">
        <v>0</v>
      </c>
      <c r="I2289" t="e">
        <f>G2290&lt;HLOOKUP(B2290,#REF!,IF('Time Sheet'!H2290,3,2),FALSE)</f>
        <v>#REF!</v>
      </c>
    </row>
    <row r="2290" spans="1:9" x14ac:dyDescent="0.25">
      <c r="A2290" t="s">
        <v>2209</v>
      </c>
      <c r="B2290" t="s">
        <v>33</v>
      </c>
      <c r="C2290" t="s">
        <v>2234</v>
      </c>
      <c r="E2290" t="s">
        <v>2234</v>
      </c>
      <c r="G2290">
        <v>4.4409722222222219E-4</v>
      </c>
      <c r="H2290" t="b">
        <v>0</v>
      </c>
      <c r="I2290" t="e">
        <f>G2291&lt;HLOOKUP(B2291,#REF!,IF('Time Sheet'!H2291,3,2),FALSE)</f>
        <v>#REF!</v>
      </c>
    </row>
    <row r="2291" spans="1:9" x14ac:dyDescent="0.25">
      <c r="A2291" t="s">
        <v>2209</v>
      </c>
      <c r="B2291" t="s">
        <v>35</v>
      </c>
      <c r="C2291" t="s">
        <v>2235</v>
      </c>
      <c r="E2291" t="s">
        <v>2235</v>
      </c>
      <c r="G2291">
        <v>5.0439814814814813E-4</v>
      </c>
      <c r="H2291" t="b">
        <v>0</v>
      </c>
      <c r="I2291" t="e">
        <f>G2292&lt;HLOOKUP(B2292,#REF!,IF('Time Sheet'!H2292,3,2),FALSE)</f>
        <v>#REF!</v>
      </c>
    </row>
    <row r="2292" spans="1:9" x14ac:dyDescent="0.25">
      <c r="A2292" t="s">
        <v>2209</v>
      </c>
      <c r="B2292" t="s">
        <v>37</v>
      </c>
      <c r="C2292" t="s">
        <v>2236</v>
      </c>
      <c r="E2292" t="s">
        <v>2236</v>
      </c>
      <c r="G2292">
        <v>9.4282407407407401E-4</v>
      </c>
      <c r="H2292" t="b">
        <v>0</v>
      </c>
      <c r="I2292" t="e">
        <f>G2293&lt;HLOOKUP(B2293,#REF!,IF('Time Sheet'!H2293,3,2),FALSE)</f>
        <v>#REF!</v>
      </c>
    </row>
    <row r="2293" spans="1:9" x14ac:dyDescent="0.25">
      <c r="A2293" t="s">
        <v>2209</v>
      </c>
      <c r="B2293" t="s">
        <v>39</v>
      </c>
      <c r="C2293" t="s">
        <v>2237</v>
      </c>
      <c r="E2293" t="s">
        <v>2237</v>
      </c>
      <c r="G2293">
        <v>1.0723379629629631E-3</v>
      </c>
      <c r="H2293" t="b">
        <v>0</v>
      </c>
      <c r="I2293" t="e">
        <f>G2294&lt;HLOOKUP(B2294,#REF!,IF('Time Sheet'!H2294,3,2),FALSE)</f>
        <v>#REF!</v>
      </c>
    </row>
    <row r="2294" spans="1:9" x14ac:dyDescent="0.25">
      <c r="A2294" t="s">
        <v>2209</v>
      </c>
      <c r="B2294" t="s">
        <v>41</v>
      </c>
      <c r="C2294" t="s">
        <v>2238</v>
      </c>
      <c r="E2294" t="s">
        <v>2238</v>
      </c>
      <c r="G2294">
        <v>2.0020833333333331E-3</v>
      </c>
      <c r="H2294" t="b">
        <v>0</v>
      </c>
      <c r="I2294" t="e">
        <f>G2295&lt;HLOOKUP(B2295,#REF!,IF('Time Sheet'!H2295,3,2),FALSE)</f>
        <v>#REF!</v>
      </c>
    </row>
    <row r="2295" spans="1:9" x14ac:dyDescent="0.25">
      <c r="A2295" t="s">
        <v>2209</v>
      </c>
      <c r="B2295" t="s">
        <v>43</v>
      </c>
      <c r="C2295" t="s">
        <v>2239</v>
      </c>
      <c r="E2295" t="s">
        <v>2239</v>
      </c>
      <c r="G2295">
        <v>2.456018518518518E-3</v>
      </c>
      <c r="H2295" t="b">
        <v>0</v>
      </c>
      <c r="I2295" t="e">
        <f>G2296&lt;HLOOKUP(B2296,#REF!,IF('Time Sheet'!H2296,3,2),FALSE)</f>
        <v>#REF!</v>
      </c>
    </row>
    <row r="2296" spans="1:9" x14ac:dyDescent="0.25">
      <c r="A2296" t="s">
        <v>2209</v>
      </c>
      <c r="B2296" t="s">
        <v>100</v>
      </c>
      <c r="C2296" t="s">
        <v>2240</v>
      </c>
      <c r="E2296" t="s">
        <v>2240</v>
      </c>
      <c r="G2296">
        <v>2.5613425925925917E-4</v>
      </c>
      <c r="H2296" t="b">
        <v>0</v>
      </c>
      <c r="I2296" t="e">
        <f>G2297&lt;HLOOKUP(B2297,#REF!,IF('Time Sheet'!H2297,3,2),FALSE)</f>
        <v>#REF!</v>
      </c>
    </row>
    <row r="2297" spans="1:9" x14ac:dyDescent="0.25">
      <c r="A2297" t="s">
        <v>2209</v>
      </c>
      <c r="B2297" t="s">
        <v>45</v>
      </c>
      <c r="C2297" t="s">
        <v>2241</v>
      </c>
      <c r="E2297" t="s">
        <v>2241</v>
      </c>
      <c r="G2297">
        <v>3.4039351851851852E-4</v>
      </c>
      <c r="H2297" t="b">
        <v>0</v>
      </c>
      <c r="I2297" t="e">
        <f>G2298&lt;HLOOKUP(B2298,#REF!,IF('Time Sheet'!H2298,3,2),FALSE)</f>
        <v>#REF!</v>
      </c>
    </row>
    <row r="2298" spans="1:9" x14ac:dyDescent="0.25">
      <c r="A2298" t="s">
        <v>2209</v>
      </c>
      <c r="B2298" t="s">
        <v>47</v>
      </c>
      <c r="C2298" t="s">
        <v>2242</v>
      </c>
      <c r="E2298" t="s">
        <v>2242</v>
      </c>
      <c r="G2298">
        <v>3.908564814814815E-4</v>
      </c>
      <c r="H2298" t="b">
        <v>0</v>
      </c>
      <c r="I2298" t="e">
        <f>G2299&lt;HLOOKUP(B2299,#REF!,IF('Time Sheet'!H2299,3,2),FALSE)</f>
        <v>#REF!</v>
      </c>
    </row>
    <row r="2299" spans="1:9" x14ac:dyDescent="0.25">
      <c r="A2299" t="s">
        <v>2209</v>
      </c>
      <c r="B2299" t="s">
        <v>49</v>
      </c>
      <c r="C2299" t="s">
        <v>2243</v>
      </c>
      <c r="E2299" t="s">
        <v>2243</v>
      </c>
      <c r="G2299">
        <v>7.2708333333333338E-4</v>
      </c>
      <c r="H2299" t="b">
        <v>0</v>
      </c>
      <c r="I2299" t="e">
        <f>G2300&lt;HLOOKUP(B2300,#REF!,IF('Time Sheet'!H2300,3,2),FALSE)</f>
        <v>#REF!</v>
      </c>
    </row>
    <row r="2300" spans="1:9" x14ac:dyDescent="0.25">
      <c r="A2300" t="s">
        <v>2209</v>
      </c>
      <c r="B2300" t="s">
        <v>51</v>
      </c>
      <c r="C2300" t="s">
        <v>2244</v>
      </c>
      <c r="E2300" t="s">
        <v>2244</v>
      </c>
      <c r="G2300">
        <v>8.3900462962962954E-4</v>
      </c>
      <c r="H2300" t="b">
        <v>0</v>
      </c>
      <c r="I2300" t="e">
        <f>G2301&lt;HLOOKUP(B2301,#REF!,IF('Time Sheet'!H2301,3,2),FALSE)</f>
        <v>#REF!</v>
      </c>
    </row>
    <row r="2301" spans="1:9" x14ac:dyDescent="0.25">
      <c r="A2301" t="s">
        <v>2209</v>
      </c>
      <c r="B2301" t="s">
        <v>53</v>
      </c>
      <c r="C2301" t="s">
        <v>2245</v>
      </c>
      <c r="E2301" t="s">
        <v>2245</v>
      </c>
      <c r="G2301">
        <v>1.7006944444444439E-3</v>
      </c>
      <c r="H2301" t="b">
        <v>0</v>
      </c>
      <c r="I2301" t="e">
        <f>G2302&lt;HLOOKUP(B2302,#REF!,IF('Time Sheet'!H2302,3,2),FALSE)</f>
        <v>#REF!</v>
      </c>
    </row>
    <row r="2302" spans="1:9" x14ac:dyDescent="0.25">
      <c r="A2302" t="s">
        <v>2209</v>
      </c>
      <c r="B2302" t="s">
        <v>55</v>
      </c>
      <c r="C2302" t="s">
        <v>2246</v>
      </c>
      <c r="E2302" t="s">
        <v>2246</v>
      </c>
      <c r="G2302">
        <v>2.081481481481481E-3</v>
      </c>
      <c r="H2302" t="b">
        <v>0</v>
      </c>
      <c r="I2302" t="e">
        <f>G2303&lt;HLOOKUP(B2303,#REF!,IF('Time Sheet'!H2303,3,2),FALSE)</f>
        <v>#REF!</v>
      </c>
    </row>
    <row r="2303" spans="1:9" x14ac:dyDescent="0.25">
      <c r="A2303" t="s">
        <v>2209</v>
      </c>
      <c r="B2303" t="s">
        <v>57</v>
      </c>
      <c r="C2303" t="s">
        <v>2247</v>
      </c>
      <c r="E2303" t="s">
        <v>2247</v>
      </c>
      <c r="G2303">
        <v>8.0891203703703702E-4</v>
      </c>
      <c r="H2303" t="b">
        <v>0</v>
      </c>
      <c r="I2303" t="e">
        <f>G2304&lt;HLOOKUP(B2304,#REF!,IF('Time Sheet'!H2304,3,2),FALSE)</f>
        <v>#REF!</v>
      </c>
    </row>
    <row r="2304" spans="1:9" x14ac:dyDescent="0.25">
      <c r="A2304" t="s">
        <v>2209</v>
      </c>
      <c r="B2304" t="s">
        <v>59</v>
      </c>
      <c r="C2304" t="s">
        <v>1396</v>
      </c>
      <c r="E2304" t="s">
        <v>1396</v>
      </c>
      <c r="G2304">
        <v>1.6111111111111109E-3</v>
      </c>
      <c r="H2304" t="b">
        <v>0</v>
      </c>
      <c r="I2304" t="e">
        <f>G2305&lt;HLOOKUP(B2305,#REF!,IF('Time Sheet'!H2305,3,2),FALSE)</f>
        <v>#REF!</v>
      </c>
    </row>
    <row r="2305" spans="1:9" x14ac:dyDescent="0.25">
      <c r="A2305" t="s">
        <v>2209</v>
      </c>
      <c r="B2305" t="s">
        <v>230</v>
      </c>
      <c r="C2305" t="s">
        <v>2248</v>
      </c>
      <c r="E2305" t="s">
        <v>2248</v>
      </c>
      <c r="G2305">
        <v>1.893518518518519E-3</v>
      </c>
      <c r="H2305" t="b">
        <v>0</v>
      </c>
      <c r="I2305" t="e">
        <f>G2306&lt;HLOOKUP(B2306,#REF!,IF('Time Sheet'!H2306,3,2),FALSE)</f>
        <v>#REF!</v>
      </c>
    </row>
    <row r="2306" spans="1:9" x14ac:dyDescent="0.25">
      <c r="A2306" t="s">
        <v>2209</v>
      </c>
      <c r="B2306" t="s">
        <v>61</v>
      </c>
      <c r="C2306" t="s">
        <v>2249</v>
      </c>
      <c r="E2306" t="s">
        <v>2249</v>
      </c>
      <c r="G2306">
        <v>1.882754629629629E-3</v>
      </c>
      <c r="H2306" t="b">
        <v>0</v>
      </c>
      <c r="I2306" t="e">
        <f>G2307&lt;HLOOKUP(B2307,#REF!,IF('Time Sheet'!H2307,3,2),FALSE)</f>
        <v>#REF!</v>
      </c>
    </row>
    <row r="2307" spans="1:9" x14ac:dyDescent="0.25">
      <c r="A2307" t="s">
        <v>2209</v>
      </c>
      <c r="B2307" t="s">
        <v>63</v>
      </c>
      <c r="C2307" t="s">
        <v>2250</v>
      </c>
      <c r="E2307" t="s">
        <v>2250</v>
      </c>
      <c r="G2307">
        <v>3.544212962962963E-3</v>
      </c>
      <c r="H2307" t="b">
        <v>0</v>
      </c>
      <c r="I2307" t="e">
        <f>G2308&lt;HLOOKUP(B2308,#REF!,IF('Time Sheet'!H2308,3,2),FALSE)</f>
        <v>#REF!</v>
      </c>
    </row>
    <row r="2308" spans="1:9" x14ac:dyDescent="0.25">
      <c r="A2308" t="s">
        <v>2209</v>
      </c>
      <c r="B2308" t="s">
        <v>65</v>
      </c>
      <c r="C2308" t="s">
        <v>2251</v>
      </c>
      <c r="E2308" t="s">
        <v>2251</v>
      </c>
      <c r="G2308">
        <v>4.000347222222222E-3</v>
      </c>
      <c r="H2308" t="b">
        <v>0</v>
      </c>
      <c r="I2308" t="e">
        <f>G2309&lt;HLOOKUP(B2309,#REF!,IF('Time Sheet'!H2309,3,2),FALSE)</f>
        <v>#REF!</v>
      </c>
    </row>
    <row r="2309" spans="1:9" x14ac:dyDescent="0.25">
      <c r="A2309" t="s">
        <v>2209</v>
      </c>
      <c r="B2309" t="s">
        <v>154</v>
      </c>
      <c r="C2309" t="s">
        <v>1308</v>
      </c>
      <c r="E2309" t="s">
        <v>1308</v>
      </c>
      <c r="G2309">
        <v>3.8634259259259259E-4</v>
      </c>
      <c r="H2309" t="b">
        <v>0</v>
      </c>
      <c r="I2309" t="e">
        <f>G2310&lt;HLOOKUP(B2310,#REF!,IF('Time Sheet'!H2310,3,2),FALSE)</f>
        <v>#REF!</v>
      </c>
    </row>
    <row r="2310" spans="1:9" x14ac:dyDescent="0.25">
      <c r="A2310" t="s">
        <v>2252</v>
      </c>
      <c r="B2310" t="s">
        <v>1</v>
      </c>
      <c r="C2310" t="s">
        <v>2253</v>
      </c>
      <c r="E2310" t="s">
        <v>2253</v>
      </c>
      <c r="G2310">
        <v>3.1400462962962963E-4</v>
      </c>
      <c r="H2310" t="b">
        <v>0</v>
      </c>
      <c r="I2310" t="e">
        <f>G2311&lt;HLOOKUP(B2311,#REF!,IF('Time Sheet'!H2311,3,2),FALSE)</f>
        <v>#REF!</v>
      </c>
    </row>
    <row r="2311" spans="1:9" x14ac:dyDescent="0.25">
      <c r="A2311" t="s">
        <v>2252</v>
      </c>
      <c r="B2311" t="s">
        <v>3</v>
      </c>
      <c r="C2311" t="s">
        <v>502</v>
      </c>
      <c r="E2311" t="s">
        <v>502</v>
      </c>
      <c r="G2311">
        <v>3.5983796296296301E-4</v>
      </c>
      <c r="H2311" t="b">
        <v>0</v>
      </c>
      <c r="I2311" t="e">
        <f>G2312&lt;HLOOKUP(B2312,#REF!,IF('Time Sheet'!H2312,3,2),FALSE)</f>
        <v>#REF!</v>
      </c>
    </row>
    <row r="2312" spans="1:9" x14ac:dyDescent="0.25">
      <c r="A2312" t="s">
        <v>2252</v>
      </c>
      <c r="B2312" t="s">
        <v>5</v>
      </c>
      <c r="C2312" t="s">
        <v>2254</v>
      </c>
      <c r="E2312" t="s">
        <v>2254</v>
      </c>
      <c r="G2312">
        <v>6.7673611111111114E-4</v>
      </c>
      <c r="H2312" t="b">
        <v>0</v>
      </c>
      <c r="I2312" t="e">
        <f>G2313&lt;HLOOKUP(B2313,#REF!,IF('Time Sheet'!H2313,3,2),FALSE)</f>
        <v>#REF!</v>
      </c>
    </row>
    <row r="2313" spans="1:9" x14ac:dyDescent="0.25">
      <c r="A2313" t="s">
        <v>2252</v>
      </c>
      <c r="B2313" t="s">
        <v>7</v>
      </c>
      <c r="C2313" t="s">
        <v>2255</v>
      </c>
      <c r="E2313" t="s">
        <v>2255</v>
      </c>
      <c r="G2313">
        <v>7.8333333333333336E-4</v>
      </c>
      <c r="H2313" t="b">
        <v>0</v>
      </c>
      <c r="I2313" t="e">
        <f>G2314&lt;HLOOKUP(B2314,#REF!,IF('Time Sheet'!H2314,3,2),FALSE)</f>
        <v>#REF!</v>
      </c>
    </row>
    <row r="2314" spans="1:9" x14ac:dyDescent="0.25">
      <c r="A2314" t="s">
        <v>2252</v>
      </c>
      <c r="B2314" t="s">
        <v>9</v>
      </c>
      <c r="C2314" t="s">
        <v>2256</v>
      </c>
      <c r="E2314" t="s">
        <v>2256</v>
      </c>
      <c r="G2314">
        <v>1.526504629629629E-3</v>
      </c>
      <c r="H2314" t="b">
        <v>0</v>
      </c>
      <c r="I2314" t="e">
        <f>G2315&lt;HLOOKUP(B2315,#REF!,IF('Time Sheet'!H2315,3,2),FALSE)</f>
        <v>#REF!</v>
      </c>
    </row>
    <row r="2315" spans="1:9" x14ac:dyDescent="0.25">
      <c r="A2315" t="s">
        <v>2252</v>
      </c>
      <c r="B2315" t="s">
        <v>11</v>
      </c>
      <c r="C2315" t="s">
        <v>2257</v>
      </c>
      <c r="E2315" t="s">
        <v>2257</v>
      </c>
      <c r="G2315">
        <v>1.7081018518518519E-3</v>
      </c>
      <c r="H2315" t="b">
        <v>0</v>
      </c>
      <c r="I2315" t="e">
        <f>G2316&lt;HLOOKUP(B2316,#REF!,IF('Time Sheet'!H2316,3,2),FALSE)</f>
        <v>#REF!</v>
      </c>
    </row>
    <row r="2316" spans="1:9" x14ac:dyDescent="0.25">
      <c r="A2316" t="s">
        <v>2252</v>
      </c>
      <c r="B2316" t="s">
        <v>13</v>
      </c>
      <c r="C2316" t="s">
        <v>2258</v>
      </c>
      <c r="E2316" t="s">
        <v>2258</v>
      </c>
      <c r="G2316">
        <v>3.6245370370370368E-3</v>
      </c>
      <c r="H2316" t="b">
        <v>0</v>
      </c>
      <c r="I2316" t="e">
        <f>G2317&lt;HLOOKUP(B2317,#REF!,IF('Time Sheet'!H2317,3,2),FALSE)</f>
        <v>#REF!</v>
      </c>
    </row>
    <row r="2317" spans="1:9" x14ac:dyDescent="0.25">
      <c r="A2317" t="s">
        <v>2252</v>
      </c>
      <c r="B2317" t="s">
        <v>15</v>
      </c>
      <c r="C2317" t="s">
        <v>2259</v>
      </c>
      <c r="E2317" t="s">
        <v>2259</v>
      </c>
      <c r="G2317">
        <v>3.9874999999999997E-3</v>
      </c>
      <c r="H2317" t="b">
        <v>0</v>
      </c>
      <c r="I2317" t="e">
        <f>G2318&lt;HLOOKUP(B2318,#REF!,IF('Time Sheet'!H2318,3,2),FALSE)</f>
        <v>#REF!</v>
      </c>
    </row>
    <row r="2318" spans="1:9" x14ac:dyDescent="0.25">
      <c r="A2318" t="s">
        <v>2252</v>
      </c>
      <c r="B2318" t="s">
        <v>78</v>
      </c>
      <c r="C2318" t="s">
        <v>2260</v>
      </c>
      <c r="E2318" t="s">
        <v>2260</v>
      </c>
      <c r="G2318">
        <v>7.9033564814814817E-3</v>
      </c>
      <c r="H2318" t="b">
        <v>0</v>
      </c>
      <c r="I2318" t="e">
        <f>G2319&lt;HLOOKUP(B2319,#REF!,IF('Time Sheet'!H2319,3,2),FALSE)</f>
        <v>#REF!</v>
      </c>
    </row>
    <row r="2319" spans="1:9" x14ac:dyDescent="0.25">
      <c r="A2319" t="s">
        <v>2252</v>
      </c>
      <c r="B2319" t="s">
        <v>17</v>
      </c>
      <c r="C2319" t="s">
        <v>2261</v>
      </c>
      <c r="E2319" t="s">
        <v>2261</v>
      </c>
      <c r="G2319">
        <v>8.3133101851851857E-3</v>
      </c>
      <c r="H2319" t="b">
        <v>0</v>
      </c>
      <c r="I2319" t="e">
        <f>G2320&lt;HLOOKUP(B2320,#REF!,IF('Time Sheet'!H2320,3,2),FALSE)</f>
        <v>#REF!</v>
      </c>
    </row>
    <row r="2320" spans="1:9" x14ac:dyDescent="0.25">
      <c r="A2320" t="s">
        <v>2252</v>
      </c>
      <c r="B2320" t="s">
        <v>19</v>
      </c>
      <c r="C2320" t="s">
        <v>2262</v>
      </c>
      <c r="E2320" t="s">
        <v>2262</v>
      </c>
      <c r="G2320">
        <v>1.3693865740740741E-2</v>
      </c>
      <c r="H2320" t="b">
        <v>0</v>
      </c>
      <c r="I2320" t="e">
        <f>G2321&lt;HLOOKUP(B2321,#REF!,IF('Time Sheet'!H2321,3,2),FALSE)</f>
        <v>#REF!</v>
      </c>
    </row>
    <row r="2321" spans="1:9" x14ac:dyDescent="0.25">
      <c r="A2321" t="s">
        <v>2252</v>
      </c>
      <c r="B2321" t="s">
        <v>84</v>
      </c>
      <c r="C2321" t="s">
        <v>2263</v>
      </c>
      <c r="E2321" t="s">
        <v>2263</v>
      </c>
      <c r="G2321">
        <v>2.0810185185185189E-4</v>
      </c>
      <c r="H2321" t="b">
        <v>0</v>
      </c>
      <c r="I2321" t="e">
        <f>G2322&lt;HLOOKUP(B2322,#REF!,IF('Time Sheet'!H2322,3,2),FALSE)</f>
        <v>#REF!</v>
      </c>
    </row>
    <row r="2322" spans="1:9" x14ac:dyDescent="0.25">
      <c r="A2322" t="s">
        <v>2252</v>
      </c>
      <c r="B2322" t="s">
        <v>21</v>
      </c>
      <c r="C2322" t="s">
        <v>2264</v>
      </c>
      <c r="E2322" t="s">
        <v>2264</v>
      </c>
      <c r="G2322">
        <v>3.4745370370370372E-4</v>
      </c>
      <c r="H2322" t="b">
        <v>0</v>
      </c>
      <c r="I2322" t="e">
        <f>G2323&lt;HLOOKUP(B2323,#REF!,IF('Time Sheet'!H2323,3,2),FALSE)</f>
        <v>#REF!</v>
      </c>
    </row>
    <row r="2323" spans="1:9" x14ac:dyDescent="0.25">
      <c r="A2323" t="s">
        <v>2252</v>
      </c>
      <c r="B2323" t="s">
        <v>23</v>
      </c>
      <c r="C2323" t="s">
        <v>2265</v>
      </c>
      <c r="E2323" t="s">
        <v>2265</v>
      </c>
      <c r="G2323">
        <v>3.9050925925925928E-4</v>
      </c>
      <c r="H2323" t="b">
        <v>0</v>
      </c>
      <c r="I2323" t="e">
        <f>G2324&lt;HLOOKUP(B2324,#REF!,IF('Time Sheet'!H2324,3,2),FALSE)</f>
        <v>#REF!</v>
      </c>
    </row>
    <row r="2324" spans="1:9" x14ac:dyDescent="0.25">
      <c r="A2324" t="s">
        <v>2252</v>
      </c>
      <c r="B2324" t="s">
        <v>25</v>
      </c>
      <c r="C2324" t="s">
        <v>1356</v>
      </c>
      <c r="E2324" t="s">
        <v>1356</v>
      </c>
      <c r="G2324">
        <v>7.2974537037037029E-4</v>
      </c>
      <c r="H2324" t="b">
        <v>0</v>
      </c>
      <c r="I2324" t="e">
        <f>G2325&lt;HLOOKUP(B2325,#REF!,IF('Time Sheet'!H2325,3,2),FALSE)</f>
        <v>#REF!</v>
      </c>
    </row>
    <row r="2325" spans="1:9" x14ac:dyDescent="0.25">
      <c r="A2325" t="s">
        <v>2252</v>
      </c>
      <c r="B2325" t="s">
        <v>27</v>
      </c>
      <c r="C2325" t="s">
        <v>2266</v>
      </c>
      <c r="E2325" t="s">
        <v>2266</v>
      </c>
      <c r="G2325">
        <v>8.255787037037037E-4</v>
      </c>
      <c r="H2325" t="b">
        <v>0</v>
      </c>
      <c r="I2325" t="e">
        <f>G2326&lt;HLOOKUP(B2326,#REF!,IF('Time Sheet'!H2326,3,2),FALSE)</f>
        <v>#REF!</v>
      </c>
    </row>
    <row r="2326" spans="1:9" x14ac:dyDescent="0.25">
      <c r="A2326" t="s">
        <v>2252</v>
      </c>
      <c r="B2326" t="s">
        <v>29</v>
      </c>
      <c r="C2326" t="s">
        <v>374</v>
      </c>
      <c r="E2326" t="s">
        <v>374</v>
      </c>
      <c r="G2326">
        <v>1.5950231481481479E-3</v>
      </c>
      <c r="H2326" t="b">
        <v>0</v>
      </c>
      <c r="I2326" t="e">
        <f>G2327&lt;HLOOKUP(B2327,#REF!,IF('Time Sheet'!H2327,3,2),FALSE)</f>
        <v>#REF!</v>
      </c>
    </row>
    <row r="2327" spans="1:9" x14ac:dyDescent="0.25">
      <c r="A2327" t="s">
        <v>2252</v>
      </c>
      <c r="B2327" t="s">
        <v>31</v>
      </c>
      <c r="C2327" t="s">
        <v>2267</v>
      </c>
      <c r="E2327" t="s">
        <v>2267</v>
      </c>
      <c r="G2327">
        <v>1.806018518518518E-3</v>
      </c>
      <c r="H2327" t="b">
        <v>0</v>
      </c>
      <c r="I2327" t="e">
        <f>G2328&lt;HLOOKUP(B2328,#REF!,IF('Time Sheet'!H2328,3,2),FALSE)</f>
        <v>#REF!</v>
      </c>
    </row>
    <row r="2328" spans="1:9" x14ac:dyDescent="0.25">
      <c r="A2328" t="s">
        <v>2252</v>
      </c>
      <c r="B2328" t="s">
        <v>92</v>
      </c>
      <c r="C2328" t="s">
        <v>2268</v>
      </c>
      <c r="E2328" t="s">
        <v>2268</v>
      </c>
      <c r="G2328">
        <v>2.4664351851851849E-4</v>
      </c>
      <c r="H2328" t="b">
        <v>0</v>
      </c>
      <c r="I2328" t="e">
        <f>G2329&lt;HLOOKUP(B2329,#REF!,IF('Time Sheet'!H2329,3,2),FALSE)</f>
        <v>#REF!</v>
      </c>
    </row>
    <row r="2329" spans="1:9" x14ac:dyDescent="0.25">
      <c r="A2329" t="s">
        <v>2252</v>
      </c>
      <c r="B2329" t="s">
        <v>33</v>
      </c>
      <c r="C2329" t="s">
        <v>2269</v>
      </c>
      <c r="E2329" t="s">
        <v>2269</v>
      </c>
      <c r="G2329">
        <v>4.4444444444444441E-4</v>
      </c>
      <c r="H2329" t="b">
        <v>0</v>
      </c>
      <c r="I2329" t="e">
        <f>G2330&lt;HLOOKUP(B2330,#REF!,IF('Time Sheet'!H2330,3,2),FALSE)</f>
        <v>#REF!</v>
      </c>
    </row>
    <row r="2330" spans="1:9" x14ac:dyDescent="0.25">
      <c r="A2330" t="s">
        <v>2252</v>
      </c>
      <c r="B2330" t="s">
        <v>35</v>
      </c>
      <c r="C2330" t="s">
        <v>2270</v>
      </c>
      <c r="E2330" t="s">
        <v>2270</v>
      </c>
      <c r="G2330">
        <v>5.375E-4</v>
      </c>
      <c r="H2330" t="b">
        <v>0</v>
      </c>
      <c r="I2330" t="e">
        <f>G2331&lt;HLOOKUP(B2331,#REF!,IF('Time Sheet'!H2331,3,2),FALSE)</f>
        <v>#REF!</v>
      </c>
    </row>
    <row r="2331" spans="1:9" x14ac:dyDescent="0.25">
      <c r="A2331" t="s">
        <v>2252</v>
      </c>
      <c r="B2331" t="s">
        <v>37</v>
      </c>
      <c r="C2331" t="s">
        <v>2271</v>
      </c>
      <c r="E2331" t="s">
        <v>2271</v>
      </c>
      <c r="G2331">
        <v>9.424768518518519E-4</v>
      </c>
      <c r="H2331" t="b">
        <v>0</v>
      </c>
      <c r="I2331" t="e">
        <f>G2332&lt;HLOOKUP(B2332,#REF!,IF('Time Sheet'!H2332,3,2),FALSE)</f>
        <v>#REF!</v>
      </c>
    </row>
    <row r="2332" spans="1:9" x14ac:dyDescent="0.25">
      <c r="A2332" t="s">
        <v>2252</v>
      </c>
      <c r="B2332" t="s">
        <v>39</v>
      </c>
      <c r="C2332" t="s">
        <v>2272</v>
      </c>
      <c r="E2332" t="s">
        <v>2272</v>
      </c>
      <c r="G2332">
        <v>1.10150462962963E-3</v>
      </c>
      <c r="H2332" t="b">
        <v>0</v>
      </c>
      <c r="I2332" t="e">
        <f>G2333&lt;HLOOKUP(B2333,#REF!,IF('Time Sheet'!H2333,3,2),FALSE)</f>
        <v>#REF!</v>
      </c>
    </row>
    <row r="2333" spans="1:9" x14ac:dyDescent="0.25">
      <c r="A2333" t="s">
        <v>2252</v>
      </c>
      <c r="B2333" t="s">
        <v>41</v>
      </c>
      <c r="C2333" t="s">
        <v>2273</v>
      </c>
      <c r="E2333" t="s">
        <v>2273</v>
      </c>
      <c r="G2333">
        <v>2.0156250000000001E-3</v>
      </c>
      <c r="H2333" t="b">
        <v>0</v>
      </c>
      <c r="I2333" t="e">
        <f>G2334&lt;HLOOKUP(B2334,#REF!,IF('Time Sheet'!H2334,3,2),FALSE)</f>
        <v>#REF!</v>
      </c>
    </row>
    <row r="2334" spans="1:9" x14ac:dyDescent="0.25">
      <c r="A2334" t="s">
        <v>2252</v>
      </c>
      <c r="B2334" t="s">
        <v>43</v>
      </c>
      <c r="C2334" t="s">
        <v>2274</v>
      </c>
      <c r="E2334" t="s">
        <v>2274</v>
      </c>
      <c r="G2334">
        <v>2.398726851851852E-3</v>
      </c>
      <c r="H2334" t="b">
        <v>0</v>
      </c>
      <c r="I2334" t="e">
        <f>G2335&lt;HLOOKUP(B2335,#REF!,IF('Time Sheet'!H2335,3,2),FALSE)</f>
        <v>#REF!</v>
      </c>
    </row>
    <row r="2335" spans="1:9" x14ac:dyDescent="0.25">
      <c r="A2335" t="s">
        <v>2252</v>
      </c>
      <c r="B2335" t="s">
        <v>100</v>
      </c>
      <c r="C2335" t="s">
        <v>2275</v>
      </c>
      <c r="E2335" t="s">
        <v>2275</v>
      </c>
      <c r="G2335">
        <v>1.9444444444444449E-4</v>
      </c>
      <c r="H2335" t="b">
        <v>0</v>
      </c>
      <c r="I2335" t="e">
        <f>G2336&lt;HLOOKUP(B2336,#REF!,IF('Time Sheet'!H2336,3,2),FALSE)</f>
        <v>#REF!</v>
      </c>
    </row>
    <row r="2336" spans="1:9" x14ac:dyDescent="0.25">
      <c r="A2336" t="s">
        <v>2252</v>
      </c>
      <c r="B2336" t="s">
        <v>45</v>
      </c>
      <c r="C2336" t="s">
        <v>945</v>
      </c>
      <c r="E2336" t="s">
        <v>945</v>
      </c>
      <c r="G2336">
        <v>3.3449074074074072E-4</v>
      </c>
      <c r="H2336" t="b">
        <v>0</v>
      </c>
      <c r="I2336" t="e">
        <f>G2337&lt;HLOOKUP(B2337,#REF!,IF('Time Sheet'!H2337,3,2),FALSE)</f>
        <v>#REF!</v>
      </c>
    </row>
    <row r="2337" spans="1:9" x14ac:dyDescent="0.25">
      <c r="A2337" t="s">
        <v>2252</v>
      </c>
      <c r="B2337" t="s">
        <v>47</v>
      </c>
      <c r="C2337" t="s">
        <v>2276</v>
      </c>
      <c r="E2337" t="s">
        <v>2276</v>
      </c>
      <c r="G2337">
        <v>3.7326388888888891E-4</v>
      </c>
      <c r="H2337" t="b">
        <v>0</v>
      </c>
      <c r="I2337" t="e">
        <f>G2338&lt;HLOOKUP(B2338,#REF!,IF('Time Sheet'!H2338,3,2),FALSE)</f>
        <v>#REF!</v>
      </c>
    </row>
    <row r="2338" spans="1:9" x14ac:dyDescent="0.25">
      <c r="A2338" t="s">
        <v>2252</v>
      </c>
      <c r="B2338" t="s">
        <v>49</v>
      </c>
      <c r="C2338" t="s">
        <v>2277</v>
      </c>
      <c r="E2338" t="s">
        <v>2277</v>
      </c>
      <c r="G2338">
        <v>7.1643518518518519E-4</v>
      </c>
      <c r="H2338" t="b">
        <v>0</v>
      </c>
      <c r="I2338" t="e">
        <f>G2339&lt;HLOOKUP(B2339,#REF!,IF('Time Sheet'!H2339,3,2),FALSE)</f>
        <v>#REF!</v>
      </c>
    </row>
    <row r="2339" spans="1:9" x14ac:dyDescent="0.25">
      <c r="A2339" t="s">
        <v>2252</v>
      </c>
      <c r="B2339" t="s">
        <v>51</v>
      </c>
      <c r="C2339" t="s">
        <v>2278</v>
      </c>
      <c r="E2339" t="s">
        <v>2278</v>
      </c>
      <c r="G2339">
        <v>8.1099537037037034E-4</v>
      </c>
      <c r="H2339" t="b">
        <v>0</v>
      </c>
      <c r="I2339" t="e">
        <f>G2340&lt;HLOOKUP(B2340,#REF!,IF('Time Sheet'!H2340,3,2),FALSE)</f>
        <v>#REF!</v>
      </c>
    </row>
    <row r="2340" spans="1:9" x14ac:dyDescent="0.25">
      <c r="A2340" t="s">
        <v>2252</v>
      </c>
      <c r="B2340" t="s">
        <v>53</v>
      </c>
      <c r="C2340" t="s">
        <v>2279</v>
      </c>
      <c r="E2340" t="s">
        <v>2279</v>
      </c>
      <c r="G2340">
        <v>1.6125E-3</v>
      </c>
      <c r="H2340" t="b">
        <v>0</v>
      </c>
      <c r="I2340" t="e">
        <f>G2341&lt;HLOOKUP(B2341,#REF!,IF('Time Sheet'!H2341,3,2),FALSE)</f>
        <v>#REF!</v>
      </c>
    </row>
    <row r="2341" spans="1:9" x14ac:dyDescent="0.25">
      <c r="A2341" t="s">
        <v>2252</v>
      </c>
      <c r="B2341" t="s">
        <v>55</v>
      </c>
      <c r="C2341" t="s">
        <v>2280</v>
      </c>
      <c r="E2341" t="s">
        <v>2280</v>
      </c>
      <c r="G2341">
        <v>1.905208333333333E-3</v>
      </c>
      <c r="H2341" t="b">
        <v>0</v>
      </c>
      <c r="I2341" t="e">
        <f>G2342&lt;HLOOKUP(B2342,#REF!,IF('Time Sheet'!H2342,3,2),FALSE)</f>
        <v>#REF!</v>
      </c>
    </row>
    <row r="2342" spans="1:9" x14ac:dyDescent="0.25">
      <c r="A2342" t="s">
        <v>2252</v>
      </c>
      <c r="B2342" t="s">
        <v>57</v>
      </c>
      <c r="C2342" t="s">
        <v>2281</v>
      </c>
      <c r="E2342" t="s">
        <v>2281</v>
      </c>
      <c r="G2342">
        <v>8.0497685185185186E-4</v>
      </c>
      <c r="H2342" t="b">
        <v>0</v>
      </c>
      <c r="I2342" t="e">
        <f>G2343&lt;HLOOKUP(B2343,#REF!,IF('Time Sheet'!H2343,3,2),FALSE)</f>
        <v>#REF!</v>
      </c>
    </row>
    <row r="2343" spans="1:9" x14ac:dyDescent="0.25">
      <c r="A2343" t="s">
        <v>2252</v>
      </c>
      <c r="B2343" t="s">
        <v>59</v>
      </c>
      <c r="C2343" t="s">
        <v>2282</v>
      </c>
      <c r="E2343" t="s">
        <v>2282</v>
      </c>
      <c r="G2343">
        <v>1.6479166666666671E-3</v>
      </c>
      <c r="H2343" t="b">
        <v>0</v>
      </c>
      <c r="I2343" t="e">
        <f>G2344&lt;HLOOKUP(B2344,#REF!,IF('Time Sheet'!H2344,3,2),FALSE)</f>
        <v>#REF!</v>
      </c>
    </row>
    <row r="2344" spans="1:9" x14ac:dyDescent="0.25">
      <c r="A2344" t="s">
        <v>2252</v>
      </c>
      <c r="B2344" t="s">
        <v>61</v>
      </c>
      <c r="C2344" t="s">
        <v>2283</v>
      </c>
      <c r="E2344" t="s">
        <v>2283</v>
      </c>
      <c r="G2344">
        <v>1.931134259259259E-3</v>
      </c>
      <c r="H2344" t="b">
        <v>0</v>
      </c>
      <c r="I2344" t="e">
        <f>G2345&lt;HLOOKUP(B2345,#REF!,IF('Time Sheet'!H2345,3,2),FALSE)</f>
        <v>#REF!</v>
      </c>
    </row>
    <row r="2345" spans="1:9" x14ac:dyDescent="0.25">
      <c r="A2345" t="s">
        <v>2252</v>
      </c>
      <c r="B2345" t="s">
        <v>63</v>
      </c>
      <c r="C2345" t="s">
        <v>2284</v>
      </c>
      <c r="E2345" t="s">
        <v>2284</v>
      </c>
      <c r="G2345">
        <v>3.4902777777777779E-3</v>
      </c>
      <c r="H2345" t="b">
        <v>0</v>
      </c>
      <c r="I2345" t="e">
        <f>G2346&lt;HLOOKUP(B2346,#REF!,IF('Time Sheet'!H2346,3,2),FALSE)</f>
        <v>#REF!</v>
      </c>
    </row>
    <row r="2346" spans="1:9" x14ac:dyDescent="0.25">
      <c r="A2346" t="s">
        <v>2252</v>
      </c>
      <c r="B2346" t="s">
        <v>65</v>
      </c>
      <c r="C2346" t="s">
        <v>2251</v>
      </c>
      <c r="E2346" t="s">
        <v>2251</v>
      </c>
      <c r="G2346">
        <v>4.000347222222222E-3</v>
      </c>
      <c r="H2346" t="b">
        <v>0</v>
      </c>
      <c r="I2346" t="e">
        <f>G2347&lt;HLOOKUP(B2347,#REF!,IF('Time Sheet'!H2347,3,2),FALSE)</f>
        <v>#REF!</v>
      </c>
    </row>
    <row r="2347" spans="1:9" x14ac:dyDescent="0.25">
      <c r="A2347" t="s">
        <v>2285</v>
      </c>
      <c r="B2347" t="s">
        <v>1</v>
      </c>
      <c r="C2347" t="s">
        <v>2286</v>
      </c>
      <c r="E2347" t="s">
        <v>2286</v>
      </c>
      <c r="G2347">
        <v>3.038194444444444E-4</v>
      </c>
      <c r="H2347" t="b">
        <v>0</v>
      </c>
      <c r="I2347" t="e">
        <f>G2348&lt;HLOOKUP(B2348,#REF!,IF('Time Sheet'!H2348,3,2),FALSE)</f>
        <v>#REF!</v>
      </c>
    </row>
    <row r="2348" spans="1:9" x14ac:dyDescent="0.25">
      <c r="A2348" t="s">
        <v>2285</v>
      </c>
      <c r="B2348" t="s">
        <v>3</v>
      </c>
      <c r="C2348" t="s">
        <v>2287</v>
      </c>
      <c r="E2348" t="s">
        <v>2287</v>
      </c>
      <c r="G2348">
        <v>3.4305555555555549E-4</v>
      </c>
      <c r="H2348" t="b">
        <v>0</v>
      </c>
      <c r="I2348" t="e">
        <f>G2349&lt;HLOOKUP(B2349,#REF!,IF('Time Sheet'!H2349,3,2),FALSE)</f>
        <v>#REF!</v>
      </c>
    </row>
    <row r="2349" spans="1:9" x14ac:dyDescent="0.25">
      <c r="A2349" t="s">
        <v>2285</v>
      </c>
      <c r="B2349" t="s">
        <v>5</v>
      </c>
      <c r="C2349" t="s">
        <v>2288</v>
      </c>
      <c r="E2349" t="s">
        <v>2288</v>
      </c>
      <c r="G2349">
        <v>6.5462962962962968E-4</v>
      </c>
      <c r="H2349" t="b">
        <v>0</v>
      </c>
      <c r="I2349" t="e">
        <f>G2350&lt;HLOOKUP(B2350,#REF!,IF('Time Sheet'!H2350,3,2),FALSE)</f>
        <v>#REF!</v>
      </c>
    </row>
    <row r="2350" spans="1:9" x14ac:dyDescent="0.25">
      <c r="A2350" t="s">
        <v>2285</v>
      </c>
      <c r="B2350" t="s">
        <v>7</v>
      </c>
      <c r="C2350" t="s">
        <v>2289</v>
      </c>
      <c r="E2350" t="s">
        <v>2289</v>
      </c>
      <c r="G2350">
        <v>7.8055555555555549E-4</v>
      </c>
      <c r="H2350" t="b">
        <v>0</v>
      </c>
      <c r="I2350" t="e">
        <f>G2351&lt;HLOOKUP(B2351,#REF!,IF('Time Sheet'!H2351,3,2),FALSE)</f>
        <v>#REF!</v>
      </c>
    </row>
    <row r="2351" spans="1:9" x14ac:dyDescent="0.25">
      <c r="A2351" t="s">
        <v>2285</v>
      </c>
      <c r="B2351" t="s">
        <v>9</v>
      </c>
      <c r="C2351" t="s">
        <v>2290</v>
      </c>
      <c r="E2351" t="s">
        <v>2290</v>
      </c>
      <c r="G2351">
        <v>1.482060185185185E-3</v>
      </c>
      <c r="H2351" t="b">
        <v>0</v>
      </c>
      <c r="I2351" t="e">
        <f>G2352&lt;HLOOKUP(B2352,#REF!,IF('Time Sheet'!H2352,3,2),FALSE)</f>
        <v>#REF!</v>
      </c>
    </row>
    <row r="2352" spans="1:9" x14ac:dyDescent="0.25">
      <c r="A2352" t="s">
        <v>2285</v>
      </c>
      <c r="B2352" t="s">
        <v>11</v>
      </c>
      <c r="C2352" t="s">
        <v>727</v>
      </c>
      <c r="E2352" t="s">
        <v>727</v>
      </c>
      <c r="G2352">
        <v>1.6800925925925931E-3</v>
      </c>
      <c r="H2352" t="b">
        <v>0</v>
      </c>
      <c r="I2352" t="e">
        <f>G2353&lt;HLOOKUP(B2353,#REF!,IF('Time Sheet'!H2353,3,2),FALSE)</f>
        <v>#REF!</v>
      </c>
    </row>
    <row r="2353" spans="1:9" x14ac:dyDescent="0.25">
      <c r="A2353" t="s">
        <v>2285</v>
      </c>
      <c r="B2353" t="s">
        <v>13</v>
      </c>
      <c r="C2353" t="s">
        <v>1389</v>
      </c>
      <c r="E2353" t="s">
        <v>1389</v>
      </c>
      <c r="G2353">
        <v>3.7001157407407408E-3</v>
      </c>
      <c r="H2353" t="b">
        <v>0</v>
      </c>
      <c r="I2353" t="e">
        <f>G2354&lt;HLOOKUP(B2354,#REF!,IF('Time Sheet'!H2354,3,2),FALSE)</f>
        <v>#REF!</v>
      </c>
    </row>
    <row r="2354" spans="1:9" x14ac:dyDescent="0.25">
      <c r="A2354" t="s">
        <v>2285</v>
      </c>
      <c r="B2354" t="s">
        <v>15</v>
      </c>
      <c r="C2354" t="s">
        <v>2291</v>
      </c>
      <c r="E2354" t="s">
        <v>2291</v>
      </c>
      <c r="G2354">
        <v>3.9396990740740738E-3</v>
      </c>
      <c r="H2354" t="b">
        <v>0</v>
      </c>
      <c r="I2354" t="e">
        <f>G2355&lt;HLOOKUP(B2355,#REF!,IF('Time Sheet'!H2355,3,2),FALSE)</f>
        <v>#REF!</v>
      </c>
    </row>
    <row r="2355" spans="1:9" x14ac:dyDescent="0.25">
      <c r="A2355" t="s">
        <v>2285</v>
      </c>
      <c r="B2355" t="s">
        <v>81</v>
      </c>
      <c r="C2355" t="s">
        <v>2292</v>
      </c>
      <c r="E2355" t="s">
        <v>2292</v>
      </c>
      <c r="G2355">
        <v>1.6236921296296291E-2</v>
      </c>
      <c r="H2355" t="b">
        <v>0</v>
      </c>
      <c r="I2355" t="e">
        <f>G2356&lt;HLOOKUP(B2356,#REF!,IF('Time Sheet'!H2356,3,2),FALSE)</f>
        <v>#REF!</v>
      </c>
    </row>
    <row r="2356" spans="1:9" x14ac:dyDescent="0.25">
      <c r="A2356" t="s">
        <v>2285</v>
      </c>
      <c r="B2356" t="s">
        <v>21</v>
      </c>
      <c r="C2356" t="s">
        <v>2293</v>
      </c>
      <c r="E2356" t="s">
        <v>2293</v>
      </c>
      <c r="G2356">
        <v>3.6261574074074072E-4</v>
      </c>
      <c r="H2356" t="b">
        <v>0</v>
      </c>
      <c r="I2356" t="e">
        <f>G2357&lt;HLOOKUP(B2357,#REF!,IF('Time Sheet'!H2357,3,2),FALSE)</f>
        <v>#REF!</v>
      </c>
    </row>
    <row r="2357" spans="1:9" x14ac:dyDescent="0.25">
      <c r="A2357" t="s">
        <v>2285</v>
      </c>
      <c r="B2357" t="s">
        <v>23</v>
      </c>
      <c r="C2357" t="s">
        <v>2294</v>
      </c>
      <c r="E2357" t="s">
        <v>2294</v>
      </c>
      <c r="G2357">
        <v>4.5844907407407412E-4</v>
      </c>
      <c r="H2357" t="b">
        <v>0</v>
      </c>
      <c r="I2357" t="e">
        <f>G2358&lt;HLOOKUP(B2358,#REF!,IF('Time Sheet'!H2358,3,2),FALSE)</f>
        <v>#REF!</v>
      </c>
    </row>
    <row r="2358" spans="1:9" x14ac:dyDescent="0.25">
      <c r="A2358" t="s">
        <v>2285</v>
      </c>
      <c r="B2358" t="s">
        <v>25</v>
      </c>
      <c r="C2358" t="s">
        <v>2295</v>
      </c>
      <c r="E2358" t="s">
        <v>2295</v>
      </c>
      <c r="G2358">
        <v>7.8946759259259248E-4</v>
      </c>
      <c r="H2358" t="b">
        <v>0</v>
      </c>
      <c r="I2358" t="e">
        <f>G2359&lt;HLOOKUP(B2359,#REF!,IF('Time Sheet'!H2359,3,2),FALSE)</f>
        <v>#REF!</v>
      </c>
    </row>
    <row r="2359" spans="1:9" x14ac:dyDescent="0.25">
      <c r="A2359" t="s">
        <v>2285</v>
      </c>
      <c r="B2359" t="s">
        <v>27</v>
      </c>
      <c r="C2359" t="s">
        <v>2296</v>
      </c>
      <c r="E2359" t="s">
        <v>2296</v>
      </c>
      <c r="G2359">
        <v>9.2731481481481484E-4</v>
      </c>
      <c r="H2359" t="b">
        <v>0</v>
      </c>
      <c r="I2359" t="e">
        <f>G2360&lt;HLOOKUP(B2360,#REF!,IF('Time Sheet'!H2360,3,2),FALSE)</f>
        <v>#REF!</v>
      </c>
    </row>
    <row r="2360" spans="1:9" x14ac:dyDescent="0.25">
      <c r="A2360" t="s">
        <v>2285</v>
      </c>
      <c r="B2360" t="s">
        <v>29</v>
      </c>
      <c r="C2360" t="s">
        <v>2297</v>
      </c>
      <c r="E2360" t="s">
        <v>2297</v>
      </c>
      <c r="G2360">
        <v>1.728009259259259E-3</v>
      </c>
      <c r="H2360" t="b">
        <v>0</v>
      </c>
      <c r="I2360" t="e">
        <f>G2361&lt;HLOOKUP(B2361,#REF!,IF('Time Sheet'!H2361,3,2),FALSE)</f>
        <v>#REF!</v>
      </c>
    </row>
    <row r="2361" spans="1:9" x14ac:dyDescent="0.25">
      <c r="A2361" t="s">
        <v>2285</v>
      </c>
      <c r="B2361" t="s">
        <v>31</v>
      </c>
      <c r="C2361" t="s">
        <v>2298</v>
      </c>
      <c r="E2361" t="s">
        <v>2298</v>
      </c>
      <c r="G2361">
        <v>2.0188657407407412E-3</v>
      </c>
      <c r="H2361" t="b">
        <v>0</v>
      </c>
      <c r="I2361" t="e">
        <f>G2362&lt;HLOOKUP(B2362,#REF!,IF('Time Sheet'!H2362,3,2),FALSE)</f>
        <v>#REF!</v>
      </c>
    </row>
    <row r="2362" spans="1:9" x14ac:dyDescent="0.25">
      <c r="A2362" t="s">
        <v>2285</v>
      </c>
      <c r="B2362" t="s">
        <v>33</v>
      </c>
      <c r="C2362" t="s">
        <v>2299</v>
      </c>
      <c r="E2362" t="s">
        <v>2299</v>
      </c>
      <c r="G2362">
        <v>4.5995370370370369E-4</v>
      </c>
      <c r="H2362" t="b">
        <v>0</v>
      </c>
      <c r="I2362" t="e">
        <f>G2363&lt;HLOOKUP(B2363,#REF!,IF('Time Sheet'!H2363,3,2),FALSE)</f>
        <v>#REF!</v>
      </c>
    </row>
    <row r="2363" spans="1:9" x14ac:dyDescent="0.25">
      <c r="A2363" t="s">
        <v>2285</v>
      </c>
      <c r="B2363" t="s">
        <v>37</v>
      </c>
      <c r="C2363" t="s">
        <v>2300</v>
      </c>
      <c r="E2363" t="s">
        <v>2300</v>
      </c>
      <c r="G2363">
        <v>1.0043981481481479E-3</v>
      </c>
      <c r="H2363" t="b">
        <v>0</v>
      </c>
      <c r="I2363" t="e">
        <f>G2364&lt;HLOOKUP(B2364,#REF!,IF('Time Sheet'!H2364,3,2),FALSE)</f>
        <v>#REF!</v>
      </c>
    </row>
    <row r="2364" spans="1:9" x14ac:dyDescent="0.25">
      <c r="A2364" t="s">
        <v>2285</v>
      </c>
      <c r="B2364" t="s">
        <v>45</v>
      </c>
      <c r="C2364" t="s">
        <v>2301</v>
      </c>
      <c r="E2364" t="s">
        <v>2301</v>
      </c>
      <c r="G2364">
        <v>3.7708333333333327E-4</v>
      </c>
      <c r="H2364" t="b">
        <v>0</v>
      </c>
      <c r="I2364" t="e">
        <f>G2365&lt;HLOOKUP(B2365,#REF!,IF('Time Sheet'!H2365,3,2),FALSE)</f>
        <v>#REF!</v>
      </c>
    </row>
    <row r="2365" spans="1:9" x14ac:dyDescent="0.25">
      <c r="A2365" t="s">
        <v>2285</v>
      </c>
      <c r="B2365" t="s">
        <v>47</v>
      </c>
      <c r="C2365" t="s">
        <v>2302</v>
      </c>
      <c r="E2365" t="s">
        <v>2302</v>
      </c>
      <c r="G2365">
        <v>4.7835648148148151E-4</v>
      </c>
      <c r="H2365" t="b">
        <v>0</v>
      </c>
      <c r="I2365" t="e">
        <f>G2366&lt;HLOOKUP(B2366,#REF!,IF('Time Sheet'!H2366,3,2),FALSE)</f>
        <v>#REF!</v>
      </c>
    </row>
    <row r="2366" spans="1:9" x14ac:dyDescent="0.25">
      <c r="A2366" t="s">
        <v>2285</v>
      </c>
      <c r="B2366" t="s">
        <v>49</v>
      </c>
      <c r="C2366" t="s">
        <v>2303</v>
      </c>
      <c r="E2366" t="s">
        <v>2303</v>
      </c>
      <c r="G2366">
        <v>9.7071759259259268E-4</v>
      </c>
      <c r="H2366" t="b">
        <v>0</v>
      </c>
      <c r="I2366" t="e">
        <f>G2367&lt;HLOOKUP(B2367,#REF!,IF('Time Sheet'!H2367,3,2),FALSE)</f>
        <v>#REF!</v>
      </c>
    </row>
    <row r="2367" spans="1:9" x14ac:dyDescent="0.25">
      <c r="A2367" t="s">
        <v>2285</v>
      </c>
      <c r="B2367" t="s">
        <v>57</v>
      </c>
      <c r="C2367" t="s">
        <v>2304</v>
      </c>
      <c r="E2367" t="s">
        <v>2304</v>
      </c>
      <c r="G2367">
        <v>8.4490740740740739E-4</v>
      </c>
      <c r="H2367" t="b">
        <v>0</v>
      </c>
      <c r="I2367" t="e">
        <f>G2368&lt;HLOOKUP(B2368,#REF!,IF('Time Sheet'!H2368,3,2),FALSE)</f>
        <v>#REF!</v>
      </c>
    </row>
    <row r="2368" spans="1:9" x14ac:dyDescent="0.25">
      <c r="A2368" t="s">
        <v>2285</v>
      </c>
      <c r="B2368" t="s">
        <v>59</v>
      </c>
      <c r="C2368" t="s">
        <v>2305</v>
      </c>
      <c r="E2368" t="s">
        <v>2305</v>
      </c>
      <c r="G2368">
        <v>1.8187500000000001E-3</v>
      </c>
      <c r="H2368" t="b">
        <v>0</v>
      </c>
      <c r="I2368" t="e">
        <f>G2369&lt;HLOOKUP(B2369,#REF!,IF('Time Sheet'!H2369,3,2),FALSE)</f>
        <v>#REF!</v>
      </c>
    </row>
    <row r="2369" spans="1:9" x14ac:dyDescent="0.25">
      <c r="A2369" t="s">
        <v>2285</v>
      </c>
      <c r="B2369" t="s">
        <v>61</v>
      </c>
      <c r="C2369" t="s">
        <v>2306</v>
      </c>
      <c r="E2369" t="s">
        <v>2306</v>
      </c>
      <c r="G2369">
        <v>2.0718749999999999E-3</v>
      </c>
      <c r="H2369" t="b">
        <v>0</v>
      </c>
      <c r="I2369" t="e">
        <f>G2370&lt;HLOOKUP(B2370,#REF!,IF('Time Sheet'!H2370,3,2),FALSE)</f>
        <v>#REF!</v>
      </c>
    </row>
    <row r="2370" spans="1:9" x14ac:dyDescent="0.25">
      <c r="A2370" t="s">
        <v>2307</v>
      </c>
      <c r="B2370" t="s">
        <v>68</v>
      </c>
      <c r="C2370" t="s">
        <v>2308</v>
      </c>
      <c r="E2370" t="s">
        <v>2308</v>
      </c>
      <c r="G2370">
        <v>2.246527777777778E-4</v>
      </c>
      <c r="H2370" t="b">
        <v>0</v>
      </c>
      <c r="I2370" t="e">
        <f>G2371&lt;HLOOKUP(B2371,#REF!,IF('Time Sheet'!H2371,3,2),FALSE)</f>
        <v>#REF!</v>
      </c>
    </row>
    <row r="2371" spans="1:9" x14ac:dyDescent="0.25">
      <c r="A2371" t="s">
        <v>2307</v>
      </c>
      <c r="B2371" t="s">
        <v>1</v>
      </c>
      <c r="C2371" t="s">
        <v>2309</v>
      </c>
      <c r="E2371" t="s">
        <v>2309</v>
      </c>
      <c r="G2371">
        <v>3.0300925925925932E-4</v>
      </c>
      <c r="H2371" t="b">
        <v>0</v>
      </c>
      <c r="I2371" t="e">
        <f>G2372&lt;HLOOKUP(B2372,#REF!,IF('Time Sheet'!H2372,3,2),FALSE)</f>
        <v>#REF!</v>
      </c>
    </row>
    <row r="2372" spans="1:9" x14ac:dyDescent="0.25">
      <c r="A2372" t="s">
        <v>2307</v>
      </c>
      <c r="B2372" t="s">
        <v>3</v>
      </c>
      <c r="C2372" t="s">
        <v>2310</v>
      </c>
      <c r="E2372" t="s">
        <v>2310</v>
      </c>
      <c r="G2372">
        <v>3.4606481481481478E-4</v>
      </c>
      <c r="H2372" t="b">
        <v>0</v>
      </c>
      <c r="I2372" t="e">
        <f>G2373&lt;HLOOKUP(B2373,#REF!,IF('Time Sheet'!H2373,3,2),FALSE)</f>
        <v>#REF!</v>
      </c>
    </row>
    <row r="2373" spans="1:9" x14ac:dyDescent="0.25">
      <c r="A2373" t="s">
        <v>2307</v>
      </c>
      <c r="B2373" t="s">
        <v>5</v>
      </c>
      <c r="C2373" t="s">
        <v>2311</v>
      </c>
      <c r="E2373" t="s">
        <v>2311</v>
      </c>
      <c r="G2373">
        <v>6.5439814814814809E-4</v>
      </c>
      <c r="H2373" t="b">
        <v>0</v>
      </c>
      <c r="I2373" t="e">
        <f>G2374&lt;HLOOKUP(B2374,#REF!,IF('Time Sheet'!H2374,3,2),FALSE)</f>
        <v>#REF!</v>
      </c>
    </row>
    <row r="2374" spans="1:9" x14ac:dyDescent="0.25">
      <c r="A2374" t="s">
        <v>2307</v>
      </c>
      <c r="B2374" t="s">
        <v>7</v>
      </c>
      <c r="C2374" t="s">
        <v>177</v>
      </c>
      <c r="E2374" t="s">
        <v>177</v>
      </c>
      <c r="G2374">
        <v>7.6006944444444451E-4</v>
      </c>
      <c r="H2374" t="b">
        <v>0</v>
      </c>
      <c r="I2374" t="e">
        <f>G2375&lt;HLOOKUP(B2375,#REF!,IF('Time Sheet'!H2375,3,2),FALSE)</f>
        <v>#REF!</v>
      </c>
    </row>
    <row r="2375" spans="1:9" x14ac:dyDescent="0.25">
      <c r="A2375" t="s">
        <v>2307</v>
      </c>
      <c r="B2375" t="s">
        <v>9</v>
      </c>
      <c r="C2375" t="s">
        <v>2312</v>
      </c>
      <c r="E2375" t="s">
        <v>2312</v>
      </c>
      <c r="G2375">
        <v>1.491203703703704E-3</v>
      </c>
      <c r="H2375" t="b">
        <v>0</v>
      </c>
      <c r="I2375" t="e">
        <f>G2376&lt;HLOOKUP(B2376,#REF!,IF('Time Sheet'!H2376,3,2),FALSE)</f>
        <v>#REF!</v>
      </c>
    </row>
    <row r="2376" spans="1:9" x14ac:dyDescent="0.25">
      <c r="A2376" t="s">
        <v>2307</v>
      </c>
      <c r="B2376" t="s">
        <v>11</v>
      </c>
      <c r="C2376" t="s">
        <v>2313</v>
      </c>
      <c r="E2376" t="s">
        <v>2313</v>
      </c>
      <c r="G2376">
        <v>1.726851851851852E-3</v>
      </c>
      <c r="H2376" t="b">
        <v>0</v>
      </c>
      <c r="I2376" t="e">
        <f>G2377&lt;HLOOKUP(B2377,#REF!,IF('Time Sheet'!H2377,3,2),FALSE)</f>
        <v>#REF!</v>
      </c>
    </row>
    <row r="2377" spans="1:9" x14ac:dyDescent="0.25">
      <c r="A2377" t="s">
        <v>2307</v>
      </c>
      <c r="B2377" t="s">
        <v>13</v>
      </c>
      <c r="C2377" t="s">
        <v>2314</v>
      </c>
      <c r="E2377" t="s">
        <v>2314</v>
      </c>
      <c r="G2377">
        <v>3.7103009259259259E-3</v>
      </c>
      <c r="H2377" t="b">
        <v>0</v>
      </c>
      <c r="I2377" t="e">
        <f>G2378&lt;HLOOKUP(B2378,#REF!,IF('Time Sheet'!H2378,3,2),FALSE)</f>
        <v>#REF!</v>
      </c>
    </row>
    <row r="2378" spans="1:9" x14ac:dyDescent="0.25">
      <c r="A2378" t="s">
        <v>2307</v>
      </c>
      <c r="B2378" t="s">
        <v>15</v>
      </c>
      <c r="C2378" t="s">
        <v>2315</v>
      </c>
      <c r="E2378" t="s">
        <v>2315</v>
      </c>
      <c r="G2378">
        <v>4.1223379629629631E-3</v>
      </c>
      <c r="H2378" t="b">
        <v>0</v>
      </c>
      <c r="I2378" t="e">
        <f>G2379&lt;HLOOKUP(B2379,#REF!,IF('Time Sheet'!H2379,3,2),FALSE)</f>
        <v>#REF!</v>
      </c>
    </row>
    <row r="2379" spans="1:9" x14ac:dyDescent="0.25">
      <c r="A2379" t="s">
        <v>2307</v>
      </c>
      <c r="B2379" t="s">
        <v>84</v>
      </c>
      <c r="C2379" t="s">
        <v>2316</v>
      </c>
      <c r="E2379" t="s">
        <v>2316</v>
      </c>
      <c r="G2379">
        <v>2.699074074074074E-4</v>
      </c>
      <c r="H2379" t="b">
        <v>0</v>
      </c>
      <c r="I2379" t="e">
        <f>G2380&lt;HLOOKUP(B2380,#REF!,IF('Time Sheet'!H2380,3,2),FALSE)</f>
        <v>#REF!</v>
      </c>
    </row>
    <row r="2380" spans="1:9" x14ac:dyDescent="0.25">
      <c r="A2380" t="s">
        <v>2307</v>
      </c>
      <c r="B2380" t="s">
        <v>21</v>
      </c>
      <c r="C2380" t="s">
        <v>2317</v>
      </c>
      <c r="E2380" t="s">
        <v>2317</v>
      </c>
      <c r="G2380">
        <v>3.8136574074074082E-4</v>
      </c>
      <c r="H2380" t="b">
        <v>0</v>
      </c>
      <c r="I2380" t="e">
        <f>G2381&lt;HLOOKUP(B2381,#REF!,IF('Time Sheet'!H2381,3,2),FALSE)</f>
        <v>#REF!</v>
      </c>
    </row>
    <row r="2381" spans="1:9" x14ac:dyDescent="0.25">
      <c r="A2381" t="s">
        <v>2307</v>
      </c>
      <c r="B2381" t="s">
        <v>23</v>
      </c>
      <c r="C2381" t="s">
        <v>2318</v>
      </c>
      <c r="E2381" t="s">
        <v>2318</v>
      </c>
      <c r="G2381">
        <v>4.3750000000000001E-4</v>
      </c>
      <c r="H2381" t="b">
        <v>0</v>
      </c>
      <c r="I2381" t="e">
        <f>G2382&lt;HLOOKUP(B2382,#REF!,IF('Time Sheet'!H2382,3,2),FALSE)</f>
        <v>#REF!</v>
      </c>
    </row>
    <row r="2382" spans="1:9" x14ac:dyDescent="0.25">
      <c r="A2382" t="s">
        <v>2307</v>
      </c>
      <c r="B2382" t="s">
        <v>25</v>
      </c>
      <c r="C2382" t="s">
        <v>2319</v>
      </c>
      <c r="E2382" t="s">
        <v>2319</v>
      </c>
      <c r="G2382">
        <v>7.7442129629629627E-4</v>
      </c>
      <c r="H2382" t="b">
        <v>0</v>
      </c>
      <c r="I2382" t="e">
        <f>G2383&lt;HLOOKUP(B2383,#REF!,IF('Time Sheet'!H2383,3,2),FALSE)</f>
        <v>#REF!</v>
      </c>
    </row>
    <row r="2383" spans="1:9" x14ac:dyDescent="0.25">
      <c r="A2383" t="s">
        <v>2307</v>
      </c>
      <c r="B2383" t="s">
        <v>27</v>
      </c>
      <c r="C2383" t="s">
        <v>2320</v>
      </c>
      <c r="E2383" t="s">
        <v>2320</v>
      </c>
      <c r="G2383">
        <v>8.9618055555555566E-4</v>
      </c>
      <c r="H2383" t="b">
        <v>0</v>
      </c>
      <c r="I2383" t="e">
        <f>G2384&lt;HLOOKUP(B2384,#REF!,IF('Time Sheet'!H2384,3,2),FALSE)</f>
        <v>#REF!</v>
      </c>
    </row>
    <row r="2384" spans="1:9" x14ac:dyDescent="0.25">
      <c r="A2384" t="s">
        <v>2307</v>
      </c>
      <c r="B2384" t="s">
        <v>29</v>
      </c>
      <c r="C2384" t="s">
        <v>2321</v>
      </c>
      <c r="E2384" t="s">
        <v>2321</v>
      </c>
      <c r="G2384">
        <v>1.703587962962963E-3</v>
      </c>
      <c r="H2384" t="b">
        <v>0</v>
      </c>
      <c r="I2384" t="e">
        <f>G2385&lt;HLOOKUP(B2385,#REF!,IF('Time Sheet'!H2385,3,2),FALSE)</f>
        <v>#REF!</v>
      </c>
    </row>
    <row r="2385" spans="1:9" x14ac:dyDescent="0.25">
      <c r="A2385" t="s">
        <v>2307</v>
      </c>
      <c r="B2385" t="s">
        <v>31</v>
      </c>
      <c r="C2385" t="s">
        <v>2322</v>
      </c>
      <c r="E2385" t="s">
        <v>2322</v>
      </c>
      <c r="G2385">
        <v>1.888657407407407E-3</v>
      </c>
      <c r="H2385" t="b">
        <v>0</v>
      </c>
      <c r="I2385" t="e">
        <f>G2386&lt;HLOOKUP(B2386,#REF!,IF('Time Sheet'!H2386,3,2),FALSE)</f>
        <v>#REF!</v>
      </c>
    </row>
    <row r="2386" spans="1:9" x14ac:dyDescent="0.25">
      <c r="A2386" t="s">
        <v>2307</v>
      </c>
      <c r="B2386" t="s">
        <v>92</v>
      </c>
      <c r="C2386" t="s">
        <v>2323</v>
      </c>
      <c r="E2386" t="s">
        <v>2323</v>
      </c>
      <c r="G2386">
        <v>2.6712962962962959E-4</v>
      </c>
      <c r="H2386" t="b">
        <v>0</v>
      </c>
      <c r="I2386" t="e">
        <f>G2387&lt;HLOOKUP(B2387,#REF!,IF('Time Sheet'!H2387,3,2),FALSE)</f>
        <v>#REF!</v>
      </c>
    </row>
    <row r="2387" spans="1:9" x14ac:dyDescent="0.25">
      <c r="A2387" t="s">
        <v>2307</v>
      </c>
      <c r="B2387" t="s">
        <v>33</v>
      </c>
      <c r="C2387" t="s">
        <v>2324</v>
      </c>
      <c r="E2387" t="s">
        <v>2324</v>
      </c>
      <c r="G2387">
        <v>4.0636574074074072E-4</v>
      </c>
      <c r="H2387" t="b">
        <v>0</v>
      </c>
      <c r="I2387" t="e">
        <f>G2388&lt;HLOOKUP(B2388,#REF!,IF('Time Sheet'!H2388,3,2),FALSE)</f>
        <v>#REF!</v>
      </c>
    </row>
    <row r="2388" spans="1:9" x14ac:dyDescent="0.25">
      <c r="A2388" t="s">
        <v>2307</v>
      </c>
      <c r="B2388" t="s">
        <v>35</v>
      </c>
      <c r="C2388" t="s">
        <v>2325</v>
      </c>
      <c r="E2388" t="s">
        <v>2325</v>
      </c>
      <c r="G2388">
        <v>4.7696759259259258E-4</v>
      </c>
      <c r="H2388" t="b">
        <v>0</v>
      </c>
      <c r="I2388" t="e">
        <f>G2389&lt;HLOOKUP(B2389,#REF!,IF('Time Sheet'!H2389,3,2),FALSE)</f>
        <v>#REF!</v>
      </c>
    </row>
    <row r="2389" spans="1:9" x14ac:dyDescent="0.25">
      <c r="A2389" t="s">
        <v>2307</v>
      </c>
      <c r="B2389" t="s">
        <v>37</v>
      </c>
      <c r="C2389" t="s">
        <v>2326</v>
      </c>
      <c r="E2389" t="s">
        <v>2326</v>
      </c>
      <c r="G2389">
        <v>8.6249999999999999E-4</v>
      </c>
      <c r="H2389" t="b">
        <v>0</v>
      </c>
      <c r="I2389" t="e">
        <f>G2390&lt;HLOOKUP(B2390,#REF!,IF('Time Sheet'!H2390,3,2),FALSE)</f>
        <v>#REF!</v>
      </c>
    </row>
    <row r="2390" spans="1:9" x14ac:dyDescent="0.25">
      <c r="A2390" t="s">
        <v>2307</v>
      </c>
      <c r="B2390" t="s">
        <v>39</v>
      </c>
      <c r="C2390" t="s">
        <v>2327</v>
      </c>
      <c r="E2390" t="s">
        <v>2327</v>
      </c>
      <c r="G2390">
        <v>1.025694444444445E-3</v>
      </c>
      <c r="H2390" t="b">
        <v>0</v>
      </c>
      <c r="I2390" t="e">
        <f>G2391&lt;HLOOKUP(B2391,#REF!,IF('Time Sheet'!H2391,3,2),FALSE)</f>
        <v>#REF!</v>
      </c>
    </row>
    <row r="2391" spans="1:9" x14ac:dyDescent="0.25">
      <c r="A2391" t="s">
        <v>2307</v>
      </c>
      <c r="B2391" t="s">
        <v>41</v>
      </c>
      <c r="C2391" t="s">
        <v>2328</v>
      </c>
      <c r="E2391" t="s">
        <v>2328</v>
      </c>
      <c r="G2391">
        <v>1.9376157407407411E-3</v>
      </c>
      <c r="H2391" t="b">
        <v>0</v>
      </c>
      <c r="I2391" t="e">
        <f>G2392&lt;HLOOKUP(B2392,#REF!,IF('Time Sheet'!H2392,3,2),FALSE)</f>
        <v>#REF!</v>
      </c>
    </row>
    <row r="2392" spans="1:9" x14ac:dyDescent="0.25">
      <c r="A2392" t="s">
        <v>2307</v>
      </c>
      <c r="B2392" t="s">
        <v>43</v>
      </c>
      <c r="C2392" t="s">
        <v>2329</v>
      </c>
      <c r="E2392" t="s">
        <v>2329</v>
      </c>
      <c r="G2392">
        <v>2.2752314814814818E-3</v>
      </c>
      <c r="H2392" t="b">
        <v>0</v>
      </c>
      <c r="I2392" t="e">
        <f>G2393&lt;HLOOKUP(B2393,#REF!,IF('Time Sheet'!H2393,3,2),FALSE)</f>
        <v>#REF!</v>
      </c>
    </row>
    <row r="2393" spans="1:9" x14ac:dyDescent="0.25">
      <c r="A2393" t="s">
        <v>2307</v>
      </c>
      <c r="B2393" t="s">
        <v>100</v>
      </c>
      <c r="C2393" t="s">
        <v>2330</v>
      </c>
      <c r="E2393" t="s">
        <v>2330</v>
      </c>
      <c r="G2393">
        <v>2.2881944444444439E-4</v>
      </c>
      <c r="H2393" t="b">
        <v>0</v>
      </c>
      <c r="I2393" t="e">
        <f>G2394&lt;HLOOKUP(B2394,#REF!,IF('Time Sheet'!H2394,3,2),FALSE)</f>
        <v>#REF!</v>
      </c>
    </row>
    <row r="2394" spans="1:9" x14ac:dyDescent="0.25">
      <c r="A2394" t="s">
        <v>2307</v>
      </c>
      <c r="B2394" t="s">
        <v>45</v>
      </c>
      <c r="C2394" t="s">
        <v>1218</v>
      </c>
      <c r="E2394" t="s">
        <v>1218</v>
      </c>
      <c r="G2394">
        <v>3.5081018518518518E-4</v>
      </c>
      <c r="H2394" t="b">
        <v>0</v>
      </c>
      <c r="I2394" t="e">
        <f>G2395&lt;HLOOKUP(B2395,#REF!,IF('Time Sheet'!H2395,3,2),FALSE)</f>
        <v>#REF!</v>
      </c>
    </row>
    <row r="2395" spans="1:9" x14ac:dyDescent="0.25">
      <c r="A2395" t="s">
        <v>2307</v>
      </c>
      <c r="B2395" t="s">
        <v>47</v>
      </c>
      <c r="C2395" t="s">
        <v>2331</v>
      </c>
      <c r="E2395" t="s">
        <v>2331</v>
      </c>
      <c r="G2395">
        <v>4.0462962962962962E-4</v>
      </c>
      <c r="H2395" t="b">
        <v>0</v>
      </c>
      <c r="I2395" t="e">
        <f>G2396&lt;HLOOKUP(B2396,#REF!,IF('Time Sheet'!H2396,3,2),FALSE)</f>
        <v>#REF!</v>
      </c>
    </row>
    <row r="2396" spans="1:9" x14ac:dyDescent="0.25">
      <c r="A2396" t="s">
        <v>2307</v>
      </c>
      <c r="B2396" t="s">
        <v>49</v>
      </c>
      <c r="C2396" t="s">
        <v>2332</v>
      </c>
      <c r="E2396" t="s">
        <v>2332</v>
      </c>
      <c r="G2396">
        <v>7.6400462962962967E-4</v>
      </c>
      <c r="H2396" t="b">
        <v>0</v>
      </c>
      <c r="I2396" t="e">
        <f>G2397&lt;HLOOKUP(B2397,#REF!,IF('Time Sheet'!H2397,3,2),FALSE)</f>
        <v>#REF!</v>
      </c>
    </row>
    <row r="2397" spans="1:9" x14ac:dyDescent="0.25">
      <c r="A2397" t="s">
        <v>2307</v>
      </c>
      <c r="B2397" t="s">
        <v>51</v>
      </c>
      <c r="C2397" t="s">
        <v>2333</v>
      </c>
      <c r="E2397" t="s">
        <v>2333</v>
      </c>
      <c r="G2397">
        <v>8.8877314814814819E-4</v>
      </c>
      <c r="H2397" t="b">
        <v>0</v>
      </c>
      <c r="I2397" t="e">
        <f>G2398&lt;HLOOKUP(B2398,#REF!,IF('Time Sheet'!H2398,3,2),FALSE)</f>
        <v>#REF!</v>
      </c>
    </row>
    <row r="2398" spans="1:9" x14ac:dyDescent="0.25">
      <c r="A2398" t="s">
        <v>2307</v>
      </c>
      <c r="B2398" t="s">
        <v>53</v>
      </c>
      <c r="C2398" t="s">
        <v>2334</v>
      </c>
      <c r="E2398" t="s">
        <v>2334</v>
      </c>
      <c r="G2398">
        <v>1.9839120370370371E-3</v>
      </c>
      <c r="H2398" t="b">
        <v>0</v>
      </c>
      <c r="I2398" t="e">
        <f>G2399&lt;HLOOKUP(B2399,#REF!,IF('Time Sheet'!H2399,3,2),FALSE)</f>
        <v>#REF!</v>
      </c>
    </row>
    <row r="2399" spans="1:9" x14ac:dyDescent="0.25">
      <c r="A2399" t="s">
        <v>2307</v>
      </c>
      <c r="B2399" t="s">
        <v>57</v>
      </c>
      <c r="C2399" t="s">
        <v>2335</v>
      </c>
      <c r="E2399" t="s">
        <v>2335</v>
      </c>
      <c r="G2399">
        <v>7.7210648148148136E-4</v>
      </c>
      <c r="H2399" t="b">
        <v>0</v>
      </c>
      <c r="I2399" t="e">
        <f>G2400&lt;HLOOKUP(B2400,#REF!,IF('Time Sheet'!H2400,3,2),FALSE)</f>
        <v>#REF!</v>
      </c>
    </row>
    <row r="2400" spans="1:9" x14ac:dyDescent="0.25">
      <c r="A2400" t="s">
        <v>2307</v>
      </c>
      <c r="B2400" t="s">
        <v>59</v>
      </c>
      <c r="C2400" t="s">
        <v>2336</v>
      </c>
      <c r="E2400" t="s">
        <v>2336</v>
      </c>
      <c r="G2400">
        <v>1.6561342592592591E-3</v>
      </c>
      <c r="H2400" t="b">
        <v>0</v>
      </c>
      <c r="I2400" t="e">
        <f>G2401&lt;HLOOKUP(B2401,#REF!,IF('Time Sheet'!H2401,3,2),FALSE)</f>
        <v>#REF!</v>
      </c>
    </row>
    <row r="2401" spans="1:9" x14ac:dyDescent="0.25">
      <c r="A2401" t="s">
        <v>2307</v>
      </c>
      <c r="B2401" t="s">
        <v>61</v>
      </c>
      <c r="C2401" t="s">
        <v>2337</v>
      </c>
      <c r="E2401" t="s">
        <v>2337</v>
      </c>
      <c r="G2401">
        <v>1.922106481481481E-3</v>
      </c>
      <c r="H2401" t="b">
        <v>0</v>
      </c>
      <c r="I2401" t="e">
        <f>G2402&lt;HLOOKUP(B2402,#REF!,IF('Time Sheet'!H2402,3,2),FALSE)</f>
        <v>#REF!</v>
      </c>
    </row>
    <row r="2402" spans="1:9" x14ac:dyDescent="0.25">
      <c r="A2402" t="s">
        <v>2307</v>
      </c>
      <c r="B2402" t="s">
        <v>63</v>
      </c>
      <c r="C2402" t="s">
        <v>2338</v>
      </c>
      <c r="E2402" t="s">
        <v>2338</v>
      </c>
      <c r="G2402">
        <v>3.7422453703703702E-3</v>
      </c>
      <c r="H2402" t="b">
        <v>0</v>
      </c>
      <c r="I2402" t="e">
        <f>G2403&lt;HLOOKUP(B2403,#REF!,IF('Time Sheet'!H2403,3,2),FALSE)</f>
        <v>#REF!</v>
      </c>
    </row>
    <row r="2403" spans="1:9" x14ac:dyDescent="0.25">
      <c r="A2403" t="s">
        <v>2307</v>
      </c>
      <c r="B2403" t="s">
        <v>65</v>
      </c>
      <c r="C2403" t="s">
        <v>2339</v>
      </c>
      <c r="E2403" t="s">
        <v>2339</v>
      </c>
      <c r="G2403">
        <v>4.5126157407407406E-3</v>
      </c>
      <c r="H2403" t="b">
        <v>0</v>
      </c>
      <c r="I2403" t="e">
        <f>G2404&lt;HLOOKUP(B2404,#REF!,IF('Time Sheet'!H2404,3,2),FALSE)</f>
        <v>#REF!</v>
      </c>
    </row>
    <row r="2404" spans="1:9" x14ac:dyDescent="0.25">
      <c r="A2404" t="s">
        <v>2340</v>
      </c>
      <c r="B2404" t="s">
        <v>1</v>
      </c>
      <c r="C2404" t="s">
        <v>935</v>
      </c>
      <c r="E2404" t="s">
        <v>935</v>
      </c>
      <c r="G2404">
        <v>3.1238425925925932E-4</v>
      </c>
      <c r="H2404" t="b">
        <v>0</v>
      </c>
      <c r="I2404" t="e">
        <f>G2405&lt;HLOOKUP(B2405,#REF!,IF('Time Sheet'!H2405,3,2),FALSE)</f>
        <v>#REF!</v>
      </c>
    </row>
    <row r="2405" spans="1:9" x14ac:dyDescent="0.25">
      <c r="A2405" t="s">
        <v>2340</v>
      </c>
      <c r="B2405" t="s">
        <v>3</v>
      </c>
      <c r="C2405" t="s">
        <v>2341</v>
      </c>
      <c r="E2405" t="s">
        <v>2341</v>
      </c>
      <c r="G2405">
        <v>3.7557870370370382E-4</v>
      </c>
      <c r="H2405" t="b">
        <v>0</v>
      </c>
      <c r="I2405" t="e">
        <f>G2406&lt;HLOOKUP(B2406,#REF!,IF('Time Sheet'!H2406,3,2),FALSE)</f>
        <v>#REF!</v>
      </c>
    </row>
    <row r="2406" spans="1:9" x14ac:dyDescent="0.25">
      <c r="A2406" t="s">
        <v>2340</v>
      </c>
      <c r="B2406" t="s">
        <v>5</v>
      </c>
      <c r="C2406" t="s">
        <v>2342</v>
      </c>
      <c r="E2406" t="s">
        <v>2342</v>
      </c>
      <c r="G2406">
        <v>7.0763888888888894E-4</v>
      </c>
      <c r="H2406" t="b">
        <v>0</v>
      </c>
      <c r="I2406" t="e">
        <f>G2407&lt;HLOOKUP(B2407,#REF!,IF('Time Sheet'!H2407,3,2),FALSE)</f>
        <v>#REF!</v>
      </c>
    </row>
    <row r="2407" spans="1:9" x14ac:dyDescent="0.25">
      <c r="A2407" t="s">
        <v>2340</v>
      </c>
      <c r="B2407" t="s">
        <v>7</v>
      </c>
      <c r="C2407" t="s">
        <v>2343</v>
      </c>
      <c r="E2407" t="s">
        <v>2343</v>
      </c>
      <c r="G2407">
        <v>8.1956018518518521E-4</v>
      </c>
      <c r="H2407" t="b">
        <v>0</v>
      </c>
      <c r="I2407" t="e">
        <f>G2408&lt;HLOOKUP(B2408,#REF!,IF('Time Sheet'!H2408,3,2),FALSE)</f>
        <v>#REF!</v>
      </c>
    </row>
    <row r="2408" spans="1:9" x14ac:dyDescent="0.25">
      <c r="A2408" t="s">
        <v>2340</v>
      </c>
      <c r="B2408" t="s">
        <v>9</v>
      </c>
      <c r="C2408" t="s">
        <v>2344</v>
      </c>
      <c r="E2408" t="s">
        <v>2344</v>
      </c>
      <c r="G2408">
        <v>1.5141203703703701E-3</v>
      </c>
      <c r="H2408" t="b">
        <v>0</v>
      </c>
      <c r="I2408" t="e">
        <f>G2409&lt;HLOOKUP(B2409,#REF!,IF('Time Sheet'!H2409,3,2),FALSE)</f>
        <v>#REF!</v>
      </c>
    </row>
    <row r="2409" spans="1:9" x14ac:dyDescent="0.25">
      <c r="A2409" t="s">
        <v>2340</v>
      </c>
      <c r="B2409" t="s">
        <v>11</v>
      </c>
      <c r="C2409" t="s">
        <v>2345</v>
      </c>
      <c r="E2409" t="s">
        <v>2345</v>
      </c>
      <c r="G2409">
        <v>1.708680555555556E-3</v>
      </c>
      <c r="H2409" t="b">
        <v>0</v>
      </c>
      <c r="I2409" t="e">
        <f>G2410&lt;HLOOKUP(B2410,#REF!,IF('Time Sheet'!H2410,3,2),FALSE)</f>
        <v>#REF!</v>
      </c>
    </row>
    <row r="2410" spans="1:9" x14ac:dyDescent="0.25">
      <c r="A2410" t="s">
        <v>2340</v>
      </c>
      <c r="B2410" t="s">
        <v>13</v>
      </c>
      <c r="C2410" t="s">
        <v>2346</v>
      </c>
      <c r="E2410" t="s">
        <v>2346</v>
      </c>
      <c r="G2410">
        <v>3.6759259259259258E-3</v>
      </c>
      <c r="H2410" t="b">
        <v>0</v>
      </c>
      <c r="I2410" t="e">
        <f>G2411&lt;HLOOKUP(B2411,#REF!,IF('Time Sheet'!H2411,3,2),FALSE)</f>
        <v>#REF!</v>
      </c>
    </row>
    <row r="2411" spans="1:9" x14ac:dyDescent="0.25">
      <c r="A2411" t="s">
        <v>2340</v>
      </c>
      <c r="B2411" t="s">
        <v>15</v>
      </c>
      <c r="C2411" t="s">
        <v>2347</v>
      </c>
      <c r="E2411" t="s">
        <v>2347</v>
      </c>
      <c r="G2411">
        <v>4.1430555555555552E-3</v>
      </c>
      <c r="H2411" t="b">
        <v>0</v>
      </c>
      <c r="I2411" t="e">
        <f>G2412&lt;HLOOKUP(B2412,#REF!,IF('Time Sheet'!H2412,3,2),FALSE)</f>
        <v>#REF!</v>
      </c>
    </row>
    <row r="2412" spans="1:9" x14ac:dyDescent="0.25">
      <c r="A2412" t="s">
        <v>2340</v>
      </c>
      <c r="B2412" t="s">
        <v>21</v>
      </c>
      <c r="C2412" t="s">
        <v>2348</v>
      </c>
      <c r="E2412" t="s">
        <v>2348</v>
      </c>
      <c r="G2412">
        <v>3.6909722222222221E-4</v>
      </c>
      <c r="H2412" t="b">
        <v>0</v>
      </c>
      <c r="I2412" t="e">
        <f>G2413&lt;HLOOKUP(B2413,#REF!,IF('Time Sheet'!H2413,3,2),FALSE)</f>
        <v>#REF!</v>
      </c>
    </row>
    <row r="2413" spans="1:9" x14ac:dyDescent="0.25">
      <c r="A2413" t="s">
        <v>2340</v>
      </c>
      <c r="B2413" t="s">
        <v>23</v>
      </c>
      <c r="C2413" t="s">
        <v>2349</v>
      </c>
      <c r="E2413" t="s">
        <v>2349</v>
      </c>
      <c r="G2413">
        <v>4.6261574074074071E-4</v>
      </c>
      <c r="H2413" t="b">
        <v>0</v>
      </c>
      <c r="I2413" t="e">
        <f>G2414&lt;HLOOKUP(B2414,#REF!,IF('Time Sheet'!H2414,3,2),FALSE)</f>
        <v>#REF!</v>
      </c>
    </row>
    <row r="2414" spans="1:9" x14ac:dyDescent="0.25">
      <c r="A2414" t="s">
        <v>2340</v>
      </c>
      <c r="B2414" t="s">
        <v>25</v>
      </c>
      <c r="C2414" t="s">
        <v>2350</v>
      </c>
      <c r="E2414" t="s">
        <v>2350</v>
      </c>
      <c r="G2414">
        <v>7.6319444444444438E-4</v>
      </c>
      <c r="H2414" t="b">
        <v>0</v>
      </c>
      <c r="I2414" t="e">
        <f>G2415&lt;HLOOKUP(B2415,#REF!,IF('Time Sheet'!H2415,3,2),FALSE)</f>
        <v>#REF!</v>
      </c>
    </row>
    <row r="2415" spans="1:9" x14ac:dyDescent="0.25">
      <c r="A2415" t="s">
        <v>2340</v>
      </c>
      <c r="B2415" t="s">
        <v>27</v>
      </c>
      <c r="C2415" t="s">
        <v>2351</v>
      </c>
      <c r="E2415" t="s">
        <v>2351</v>
      </c>
      <c r="G2415">
        <v>9.3819444444444451E-4</v>
      </c>
      <c r="H2415" t="b">
        <v>0</v>
      </c>
      <c r="I2415" t="e">
        <f>G2416&lt;HLOOKUP(B2416,#REF!,IF('Time Sheet'!H2416,3,2),FALSE)</f>
        <v>#REF!</v>
      </c>
    </row>
    <row r="2416" spans="1:9" x14ac:dyDescent="0.25">
      <c r="A2416" t="s">
        <v>2340</v>
      </c>
      <c r="B2416" t="s">
        <v>29</v>
      </c>
      <c r="C2416" t="s">
        <v>2352</v>
      </c>
      <c r="E2416" t="s">
        <v>2352</v>
      </c>
      <c r="G2416">
        <v>1.666782407407407E-3</v>
      </c>
      <c r="H2416" t="b">
        <v>0</v>
      </c>
      <c r="I2416" t="e">
        <f>G2417&lt;HLOOKUP(B2417,#REF!,IF('Time Sheet'!H2417,3,2),FALSE)</f>
        <v>#REF!</v>
      </c>
    </row>
    <row r="2417" spans="1:9" x14ac:dyDescent="0.25">
      <c r="A2417" t="s">
        <v>2340</v>
      </c>
      <c r="B2417" t="s">
        <v>31</v>
      </c>
      <c r="C2417" t="s">
        <v>2353</v>
      </c>
      <c r="E2417" t="s">
        <v>2353</v>
      </c>
      <c r="G2417">
        <v>2.0005787037037041E-3</v>
      </c>
      <c r="H2417" t="b">
        <v>0</v>
      </c>
      <c r="I2417" t="e">
        <f>G2418&lt;HLOOKUP(B2418,#REF!,IF('Time Sheet'!H2418,3,2),FALSE)</f>
        <v>#REF!</v>
      </c>
    </row>
    <row r="2418" spans="1:9" x14ac:dyDescent="0.25">
      <c r="A2418" t="s">
        <v>2340</v>
      </c>
      <c r="B2418" t="s">
        <v>33</v>
      </c>
      <c r="C2418" t="s">
        <v>2354</v>
      </c>
      <c r="E2418" t="s">
        <v>2354</v>
      </c>
      <c r="G2418">
        <v>4.9201388888888884E-4</v>
      </c>
      <c r="H2418" t="b">
        <v>0</v>
      </c>
      <c r="I2418" t="e">
        <f>G2419&lt;HLOOKUP(B2419,#REF!,IF('Time Sheet'!H2419,3,2),FALSE)</f>
        <v>#REF!</v>
      </c>
    </row>
    <row r="2419" spans="1:9" x14ac:dyDescent="0.25">
      <c r="A2419" t="s">
        <v>2340</v>
      </c>
      <c r="B2419" t="s">
        <v>35</v>
      </c>
      <c r="C2419" t="s">
        <v>2355</v>
      </c>
      <c r="E2419" t="s">
        <v>2355</v>
      </c>
      <c r="G2419">
        <v>5.8692129629629632E-4</v>
      </c>
      <c r="H2419" t="b">
        <v>0</v>
      </c>
      <c r="I2419" t="e">
        <f>G2420&lt;HLOOKUP(B2420,#REF!,IF('Time Sheet'!H2420,3,2),FALSE)</f>
        <v>#REF!</v>
      </c>
    </row>
    <row r="2420" spans="1:9" x14ac:dyDescent="0.25">
      <c r="A2420" t="s">
        <v>2340</v>
      </c>
      <c r="B2420" t="s">
        <v>37</v>
      </c>
      <c r="C2420" t="s">
        <v>2356</v>
      </c>
      <c r="E2420" t="s">
        <v>2356</v>
      </c>
      <c r="G2420">
        <v>1.02650462962963E-3</v>
      </c>
      <c r="H2420" t="b">
        <v>0</v>
      </c>
      <c r="I2420" t="e">
        <f>G2421&lt;HLOOKUP(B2421,#REF!,IF('Time Sheet'!H2421,3,2),FALSE)</f>
        <v>#REF!</v>
      </c>
    </row>
    <row r="2421" spans="1:9" x14ac:dyDescent="0.25">
      <c r="A2421" t="s">
        <v>2340</v>
      </c>
      <c r="B2421" t="s">
        <v>39</v>
      </c>
      <c r="C2421" t="s">
        <v>2357</v>
      </c>
      <c r="E2421" t="s">
        <v>2357</v>
      </c>
      <c r="G2421">
        <v>1.214236111111111E-3</v>
      </c>
      <c r="H2421" t="b">
        <v>0</v>
      </c>
      <c r="I2421" t="e">
        <f>G2422&lt;HLOOKUP(B2422,#REF!,IF('Time Sheet'!H2422,3,2),FALSE)</f>
        <v>#REF!</v>
      </c>
    </row>
    <row r="2422" spans="1:9" x14ac:dyDescent="0.25">
      <c r="A2422" t="s">
        <v>2340</v>
      </c>
      <c r="B2422" t="s">
        <v>41</v>
      </c>
      <c r="C2422" t="s">
        <v>2358</v>
      </c>
      <c r="E2422" t="s">
        <v>2358</v>
      </c>
      <c r="G2422">
        <v>2.149421296296296E-3</v>
      </c>
      <c r="H2422" t="b">
        <v>0</v>
      </c>
      <c r="I2422" t="e">
        <f>G2423&lt;HLOOKUP(B2423,#REF!,IF('Time Sheet'!H2423,3,2),FALSE)</f>
        <v>#REF!</v>
      </c>
    </row>
    <row r="2423" spans="1:9" x14ac:dyDescent="0.25">
      <c r="A2423" t="s">
        <v>2340</v>
      </c>
      <c r="B2423" t="s">
        <v>43</v>
      </c>
      <c r="C2423" t="s">
        <v>2359</v>
      </c>
      <c r="E2423" t="s">
        <v>2359</v>
      </c>
      <c r="G2423">
        <v>2.590509259259259E-3</v>
      </c>
      <c r="H2423" t="b">
        <v>0</v>
      </c>
      <c r="I2423" t="e">
        <f>G2424&lt;HLOOKUP(B2424,#REF!,IF('Time Sheet'!H2424,3,2),FALSE)</f>
        <v>#REF!</v>
      </c>
    </row>
    <row r="2424" spans="1:9" x14ac:dyDescent="0.25">
      <c r="A2424" t="s">
        <v>2340</v>
      </c>
      <c r="B2424" t="s">
        <v>45</v>
      </c>
      <c r="C2424" t="s">
        <v>560</v>
      </c>
      <c r="E2424" t="s">
        <v>560</v>
      </c>
      <c r="G2424">
        <v>3.6319444444444442E-4</v>
      </c>
      <c r="H2424" t="b">
        <v>0</v>
      </c>
      <c r="I2424" t="e">
        <f>G2425&lt;HLOOKUP(B2425,#REF!,IF('Time Sheet'!H2425,3,2),FALSE)</f>
        <v>#REF!</v>
      </c>
    </row>
    <row r="2425" spans="1:9" x14ac:dyDescent="0.25">
      <c r="A2425" t="s">
        <v>2340</v>
      </c>
      <c r="B2425" t="s">
        <v>47</v>
      </c>
      <c r="C2425" t="s">
        <v>2229</v>
      </c>
      <c r="E2425" t="s">
        <v>2229</v>
      </c>
      <c r="G2425">
        <v>4.3182870370370369E-4</v>
      </c>
      <c r="H2425" t="b">
        <v>0</v>
      </c>
      <c r="I2425" t="e">
        <f>G2426&lt;HLOOKUP(B2426,#REF!,IF('Time Sheet'!H2426,3,2),FALSE)</f>
        <v>#REF!</v>
      </c>
    </row>
    <row r="2426" spans="1:9" x14ac:dyDescent="0.25">
      <c r="A2426" t="s">
        <v>2340</v>
      </c>
      <c r="B2426" t="s">
        <v>49</v>
      </c>
      <c r="C2426" t="s">
        <v>2360</v>
      </c>
      <c r="E2426" t="s">
        <v>2360</v>
      </c>
      <c r="G2426">
        <v>7.9039351851851861E-4</v>
      </c>
      <c r="H2426" t="b">
        <v>0</v>
      </c>
      <c r="I2426" t="e">
        <f>G2427&lt;HLOOKUP(B2427,#REF!,IF('Time Sheet'!H2427,3,2),FALSE)</f>
        <v>#REF!</v>
      </c>
    </row>
    <row r="2427" spans="1:9" x14ac:dyDescent="0.25">
      <c r="A2427" t="s">
        <v>2340</v>
      </c>
      <c r="B2427" t="s">
        <v>51</v>
      </c>
      <c r="C2427" t="s">
        <v>2361</v>
      </c>
      <c r="E2427" t="s">
        <v>2361</v>
      </c>
      <c r="G2427">
        <v>9.1550925925925914E-4</v>
      </c>
      <c r="H2427" t="b">
        <v>0</v>
      </c>
      <c r="I2427" t="e">
        <f>G2428&lt;HLOOKUP(B2428,#REF!,IF('Time Sheet'!H2428,3,2),FALSE)</f>
        <v>#REF!</v>
      </c>
    </row>
    <row r="2428" spans="1:9" x14ac:dyDescent="0.25">
      <c r="A2428" t="s">
        <v>2340</v>
      </c>
      <c r="B2428" t="s">
        <v>53</v>
      </c>
      <c r="C2428" t="s">
        <v>2362</v>
      </c>
      <c r="E2428" t="s">
        <v>2362</v>
      </c>
      <c r="G2428">
        <v>1.9217592592592589E-3</v>
      </c>
      <c r="H2428" t="b">
        <v>0</v>
      </c>
      <c r="I2428" t="e">
        <f>G2429&lt;HLOOKUP(B2429,#REF!,IF('Time Sheet'!H2429,3,2),FALSE)</f>
        <v>#REF!</v>
      </c>
    </row>
    <row r="2429" spans="1:9" x14ac:dyDescent="0.25">
      <c r="A2429" t="s">
        <v>2340</v>
      </c>
      <c r="B2429" t="s">
        <v>55</v>
      </c>
      <c r="C2429" t="s">
        <v>2363</v>
      </c>
      <c r="E2429" t="s">
        <v>2363</v>
      </c>
      <c r="G2429">
        <v>2.099652777777778E-3</v>
      </c>
      <c r="H2429" t="b">
        <v>0</v>
      </c>
      <c r="I2429" t="e">
        <f>G2430&lt;HLOOKUP(B2430,#REF!,IF('Time Sheet'!H2430,3,2),FALSE)</f>
        <v>#REF!</v>
      </c>
    </row>
    <row r="2430" spans="1:9" x14ac:dyDescent="0.25">
      <c r="A2430" t="s">
        <v>2340</v>
      </c>
      <c r="B2430" t="s">
        <v>57</v>
      </c>
      <c r="C2430" t="s">
        <v>954</v>
      </c>
      <c r="E2430" t="s">
        <v>954</v>
      </c>
      <c r="G2430">
        <v>8.5462962962962966E-4</v>
      </c>
      <c r="H2430" t="b">
        <v>0</v>
      </c>
      <c r="I2430" t="e">
        <f>G2431&lt;HLOOKUP(B2431,#REF!,IF('Time Sheet'!H2431,3,2),FALSE)</f>
        <v>#REF!</v>
      </c>
    </row>
    <row r="2431" spans="1:9" x14ac:dyDescent="0.25">
      <c r="A2431" t="s">
        <v>2340</v>
      </c>
      <c r="B2431" t="s">
        <v>59</v>
      </c>
      <c r="C2431" t="s">
        <v>2364</v>
      </c>
      <c r="E2431" t="s">
        <v>2364</v>
      </c>
      <c r="G2431">
        <v>1.799768518518518E-3</v>
      </c>
      <c r="H2431" t="b">
        <v>0</v>
      </c>
      <c r="I2431" t="e">
        <f>G2432&lt;HLOOKUP(B2432,#REF!,IF('Time Sheet'!H2432,3,2),FALSE)</f>
        <v>#REF!</v>
      </c>
    </row>
    <row r="2432" spans="1:9" x14ac:dyDescent="0.25">
      <c r="A2432" t="s">
        <v>2340</v>
      </c>
      <c r="B2432" t="s">
        <v>61</v>
      </c>
      <c r="C2432" t="s">
        <v>2365</v>
      </c>
      <c r="E2432" t="s">
        <v>2365</v>
      </c>
      <c r="G2432">
        <v>2.0716435185185191E-3</v>
      </c>
      <c r="H2432" t="b">
        <v>0</v>
      </c>
      <c r="I2432" t="e">
        <f>G2433&lt;HLOOKUP(B2433,#REF!,IF('Time Sheet'!H2433,3,2),FALSE)</f>
        <v>#REF!</v>
      </c>
    </row>
    <row r="2433" spans="1:9" x14ac:dyDescent="0.25">
      <c r="A2433" t="s">
        <v>2340</v>
      </c>
      <c r="B2433" t="s">
        <v>63</v>
      </c>
      <c r="C2433" t="s">
        <v>2366</v>
      </c>
      <c r="E2433" t="s">
        <v>2366</v>
      </c>
      <c r="G2433">
        <v>4.0982638888888883E-3</v>
      </c>
      <c r="H2433" t="b">
        <v>0</v>
      </c>
      <c r="I2433" t="e">
        <f>G2434&lt;HLOOKUP(B2434,#REF!,IF('Time Sheet'!H2434,3,2),FALSE)</f>
        <v>#REF!</v>
      </c>
    </row>
    <row r="2434" spans="1:9" x14ac:dyDescent="0.25">
      <c r="A2434" t="s">
        <v>2340</v>
      </c>
      <c r="B2434" t="s">
        <v>65</v>
      </c>
      <c r="C2434" t="s">
        <v>2367</v>
      </c>
      <c r="E2434" t="s">
        <v>2367</v>
      </c>
      <c r="G2434">
        <v>4.3814814814814819E-3</v>
      </c>
      <c r="H2434" t="b">
        <v>0</v>
      </c>
      <c r="I2434" t="e">
        <f>G2435&lt;HLOOKUP(B2435,#REF!,IF('Time Sheet'!H2435,3,2),FALSE)</f>
        <v>#REF!</v>
      </c>
    </row>
    <row r="2435" spans="1:9" x14ac:dyDescent="0.25">
      <c r="A2435" t="s">
        <v>2368</v>
      </c>
      <c r="B2435" t="s">
        <v>1</v>
      </c>
      <c r="C2435" t="s">
        <v>2369</v>
      </c>
      <c r="E2435" t="s">
        <v>2369</v>
      </c>
      <c r="G2435">
        <v>3.1215277777777779E-4</v>
      </c>
      <c r="H2435" t="b">
        <v>0</v>
      </c>
      <c r="I2435" t="e">
        <f>G2436&lt;HLOOKUP(B2436,#REF!,IF('Time Sheet'!H2436,3,2),FALSE)</f>
        <v>#REF!</v>
      </c>
    </row>
    <row r="2436" spans="1:9" x14ac:dyDescent="0.25">
      <c r="A2436" t="s">
        <v>2368</v>
      </c>
      <c r="B2436" t="s">
        <v>3</v>
      </c>
      <c r="C2436" t="s">
        <v>2370</v>
      </c>
      <c r="E2436" t="s">
        <v>2370</v>
      </c>
      <c r="G2436">
        <v>3.5868055555555561E-4</v>
      </c>
      <c r="H2436" t="b">
        <v>0</v>
      </c>
      <c r="I2436" t="e">
        <f>G2437&lt;HLOOKUP(B2437,#REF!,IF('Time Sheet'!H2437,3,2),FALSE)</f>
        <v>#REF!</v>
      </c>
    </row>
    <row r="2437" spans="1:9" x14ac:dyDescent="0.25">
      <c r="A2437" t="s">
        <v>2368</v>
      </c>
      <c r="B2437" t="s">
        <v>5</v>
      </c>
      <c r="C2437" t="s">
        <v>146</v>
      </c>
      <c r="E2437" t="s">
        <v>146</v>
      </c>
      <c r="G2437">
        <v>6.8749999999999996E-4</v>
      </c>
      <c r="H2437" t="b">
        <v>0</v>
      </c>
      <c r="I2437" t="e">
        <f>G2438&lt;HLOOKUP(B2438,#REF!,IF('Time Sheet'!H2438,3,2),FALSE)</f>
        <v>#REF!</v>
      </c>
    </row>
    <row r="2438" spans="1:9" x14ac:dyDescent="0.25">
      <c r="A2438" t="s">
        <v>2368</v>
      </c>
      <c r="B2438" t="s">
        <v>7</v>
      </c>
      <c r="C2438" t="s">
        <v>2371</v>
      </c>
      <c r="E2438" t="s">
        <v>2371</v>
      </c>
      <c r="G2438">
        <v>8.0879629629629628E-4</v>
      </c>
      <c r="H2438" t="b">
        <v>0</v>
      </c>
      <c r="I2438" t="e">
        <f>G2439&lt;HLOOKUP(B2439,#REF!,IF('Time Sheet'!H2439,3,2),FALSE)</f>
        <v>#REF!</v>
      </c>
    </row>
    <row r="2439" spans="1:9" x14ac:dyDescent="0.25">
      <c r="A2439" t="s">
        <v>2368</v>
      </c>
      <c r="B2439" t="s">
        <v>9</v>
      </c>
      <c r="C2439" t="s">
        <v>2372</v>
      </c>
      <c r="E2439" t="s">
        <v>2372</v>
      </c>
      <c r="G2439">
        <v>1.609490740740741E-3</v>
      </c>
      <c r="H2439" t="b">
        <v>0</v>
      </c>
      <c r="I2439" t="e">
        <f>G2440&lt;HLOOKUP(B2440,#REF!,IF('Time Sheet'!H2440,3,2),FALSE)</f>
        <v>#REF!</v>
      </c>
    </row>
    <row r="2440" spans="1:9" x14ac:dyDescent="0.25">
      <c r="A2440" t="s">
        <v>2368</v>
      </c>
      <c r="B2440" t="s">
        <v>11</v>
      </c>
      <c r="C2440" t="s">
        <v>2373</v>
      </c>
      <c r="E2440" t="s">
        <v>2373</v>
      </c>
      <c r="G2440">
        <v>1.808101851851852E-3</v>
      </c>
      <c r="H2440" t="b">
        <v>0</v>
      </c>
      <c r="I2440" t="e">
        <f>G2441&lt;HLOOKUP(B2441,#REF!,IF('Time Sheet'!H2441,3,2),FALSE)</f>
        <v>#REF!</v>
      </c>
    </row>
    <row r="2441" spans="1:9" x14ac:dyDescent="0.25">
      <c r="A2441" t="s">
        <v>2368</v>
      </c>
      <c r="B2441" t="s">
        <v>13</v>
      </c>
      <c r="C2441" t="s">
        <v>2374</v>
      </c>
      <c r="E2441" t="s">
        <v>2374</v>
      </c>
      <c r="G2441">
        <v>4.0151620370370376E-3</v>
      </c>
      <c r="H2441" t="b">
        <v>0</v>
      </c>
      <c r="I2441" t="e">
        <f>G2442&lt;HLOOKUP(B2442,#REF!,IF('Time Sheet'!H2442,3,2),FALSE)</f>
        <v>#REF!</v>
      </c>
    </row>
    <row r="2442" spans="1:9" x14ac:dyDescent="0.25">
      <c r="A2442" t="s">
        <v>2368</v>
      </c>
      <c r="B2442" t="s">
        <v>15</v>
      </c>
      <c r="C2442" t="s">
        <v>2375</v>
      </c>
      <c r="E2442" t="s">
        <v>2375</v>
      </c>
      <c r="G2442">
        <v>4.5895833333333344E-3</v>
      </c>
      <c r="H2442" t="b">
        <v>0</v>
      </c>
      <c r="I2442" t="e">
        <f>G2443&lt;HLOOKUP(B2443,#REF!,IF('Time Sheet'!H2443,3,2),FALSE)</f>
        <v>#REF!</v>
      </c>
    </row>
    <row r="2443" spans="1:9" x14ac:dyDescent="0.25">
      <c r="A2443" t="s">
        <v>2368</v>
      </c>
      <c r="B2443" t="s">
        <v>21</v>
      </c>
      <c r="C2443" t="s">
        <v>2376</v>
      </c>
      <c r="E2443" t="s">
        <v>2376</v>
      </c>
      <c r="G2443">
        <v>3.9479166666666672E-4</v>
      </c>
      <c r="H2443" t="b">
        <v>0</v>
      </c>
      <c r="I2443" t="e">
        <f>G2444&lt;HLOOKUP(B2444,#REF!,IF('Time Sheet'!H2444,3,2),FALSE)</f>
        <v>#REF!</v>
      </c>
    </row>
    <row r="2444" spans="1:9" x14ac:dyDescent="0.25">
      <c r="A2444" t="s">
        <v>2368</v>
      </c>
      <c r="B2444" t="s">
        <v>23</v>
      </c>
      <c r="C2444" t="s">
        <v>2377</v>
      </c>
      <c r="E2444" t="s">
        <v>2377</v>
      </c>
      <c r="G2444">
        <v>4.6168981481481479E-4</v>
      </c>
      <c r="H2444" t="b">
        <v>0</v>
      </c>
      <c r="I2444" t="e">
        <f>G2445&lt;HLOOKUP(B2445,#REF!,IF('Time Sheet'!H2445,3,2),FALSE)</f>
        <v>#REF!</v>
      </c>
    </row>
    <row r="2445" spans="1:9" x14ac:dyDescent="0.25">
      <c r="A2445" t="s">
        <v>2368</v>
      </c>
      <c r="B2445" t="s">
        <v>25</v>
      </c>
      <c r="C2445" t="s">
        <v>2378</v>
      </c>
      <c r="E2445" t="s">
        <v>2378</v>
      </c>
      <c r="G2445">
        <v>8.1620370370370364E-4</v>
      </c>
      <c r="H2445" t="b">
        <v>0</v>
      </c>
      <c r="I2445" t="e">
        <f>G2446&lt;HLOOKUP(B2446,#REF!,IF('Time Sheet'!H2446,3,2),FALSE)</f>
        <v>#REF!</v>
      </c>
    </row>
    <row r="2446" spans="1:9" x14ac:dyDescent="0.25">
      <c r="A2446" t="s">
        <v>2368</v>
      </c>
      <c r="B2446" t="s">
        <v>27</v>
      </c>
      <c r="C2446" t="s">
        <v>2379</v>
      </c>
      <c r="E2446" t="s">
        <v>2379</v>
      </c>
      <c r="G2446">
        <v>9.4768518518518509E-4</v>
      </c>
      <c r="H2446" t="b">
        <v>0</v>
      </c>
      <c r="I2446" t="e">
        <f>G2447&lt;HLOOKUP(B2447,#REF!,IF('Time Sheet'!H2447,3,2),FALSE)</f>
        <v>#REF!</v>
      </c>
    </row>
    <row r="2447" spans="1:9" x14ac:dyDescent="0.25">
      <c r="A2447" t="s">
        <v>2368</v>
      </c>
      <c r="B2447" t="s">
        <v>29</v>
      </c>
      <c r="C2447" t="s">
        <v>2380</v>
      </c>
      <c r="E2447" t="s">
        <v>2380</v>
      </c>
      <c r="G2447">
        <v>1.887152777777778E-3</v>
      </c>
      <c r="H2447" t="b">
        <v>0</v>
      </c>
      <c r="I2447" t="e">
        <f>G2448&lt;HLOOKUP(B2448,#REF!,IF('Time Sheet'!H2448,3,2),FALSE)</f>
        <v>#REF!</v>
      </c>
    </row>
    <row r="2448" spans="1:9" x14ac:dyDescent="0.25">
      <c r="A2448" t="s">
        <v>2368</v>
      </c>
      <c r="B2448" t="s">
        <v>31</v>
      </c>
      <c r="C2448" t="s">
        <v>878</v>
      </c>
      <c r="E2448" t="s">
        <v>878</v>
      </c>
      <c r="G2448">
        <v>2.105555555555555E-3</v>
      </c>
      <c r="H2448" t="b">
        <v>0</v>
      </c>
      <c r="I2448" t="e">
        <f>G2449&lt;HLOOKUP(B2449,#REF!,IF('Time Sheet'!H2449,3,2),FALSE)</f>
        <v>#REF!</v>
      </c>
    </row>
    <row r="2449" spans="1:9" x14ac:dyDescent="0.25">
      <c r="A2449" t="s">
        <v>2368</v>
      </c>
      <c r="B2449" t="s">
        <v>33</v>
      </c>
      <c r="C2449" t="s">
        <v>2381</v>
      </c>
      <c r="E2449" t="s">
        <v>2381</v>
      </c>
      <c r="G2449">
        <v>4.2118055555555561E-4</v>
      </c>
      <c r="H2449" t="b">
        <v>0</v>
      </c>
      <c r="I2449" t="e">
        <f>G2450&lt;HLOOKUP(B2450,#REF!,IF('Time Sheet'!H2450,3,2),FALSE)</f>
        <v>#REF!</v>
      </c>
    </row>
    <row r="2450" spans="1:9" x14ac:dyDescent="0.25">
      <c r="A2450" t="s">
        <v>2368</v>
      </c>
      <c r="B2450" t="s">
        <v>35</v>
      </c>
      <c r="C2450" t="s">
        <v>2382</v>
      </c>
      <c r="E2450" t="s">
        <v>2382</v>
      </c>
      <c r="G2450">
        <v>5.1666666666666668E-4</v>
      </c>
      <c r="H2450" t="b">
        <v>0</v>
      </c>
      <c r="I2450" t="e">
        <f>G2451&lt;HLOOKUP(B2451,#REF!,IF('Time Sheet'!H2451,3,2),FALSE)</f>
        <v>#REF!</v>
      </c>
    </row>
    <row r="2451" spans="1:9" x14ac:dyDescent="0.25">
      <c r="A2451" t="s">
        <v>2368</v>
      </c>
      <c r="B2451" t="s">
        <v>37</v>
      </c>
      <c r="C2451" t="s">
        <v>2383</v>
      </c>
      <c r="E2451" t="s">
        <v>2383</v>
      </c>
      <c r="G2451">
        <v>9.1967592592592589E-4</v>
      </c>
      <c r="H2451" t="b">
        <v>0</v>
      </c>
      <c r="I2451" t="e">
        <f>G2452&lt;HLOOKUP(B2452,#REF!,IF('Time Sheet'!H2452,3,2),FALSE)</f>
        <v>#REF!</v>
      </c>
    </row>
    <row r="2452" spans="1:9" x14ac:dyDescent="0.25">
      <c r="A2452" t="s">
        <v>2368</v>
      </c>
      <c r="B2452" t="s">
        <v>39</v>
      </c>
      <c r="C2452" t="s">
        <v>2384</v>
      </c>
      <c r="E2452" t="s">
        <v>2384</v>
      </c>
      <c r="G2452">
        <v>1.0884259259259261E-3</v>
      </c>
      <c r="H2452" t="b">
        <v>0</v>
      </c>
      <c r="I2452" t="e">
        <f>G2453&lt;HLOOKUP(B2453,#REF!,IF('Time Sheet'!H2453,3,2),FALSE)</f>
        <v>#REF!</v>
      </c>
    </row>
    <row r="2453" spans="1:9" x14ac:dyDescent="0.25">
      <c r="A2453" t="s">
        <v>2368</v>
      </c>
      <c r="B2453" t="s">
        <v>41</v>
      </c>
      <c r="C2453" t="s">
        <v>2385</v>
      </c>
      <c r="E2453" t="s">
        <v>2385</v>
      </c>
      <c r="G2453">
        <v>2.156944444444444E-3</v>
      </c>
      <c r="H2453" t="b">
        <v>0</v>
      </c>
      <c r="I2453" t="e">
        <f>G2454&lt;HLOOKUP(B2454,#REF!,IF('Time Sheet'!H2454,3,2),FALSE)</f>
        <v>#REF!</v>
      </c>
    </row>
    <row r="2454" spans="1:9" x14ac:dyDescent="0.25">
      <c r="A2454" t="s">
        <v>2368</v>
      </c>
      <c r="B2454" t="s">
        <v>43</v>
      </c>
      <c r="C2454" t="s">
        <v>2386</v>
      </c>
      <c r="E2454" t="s">
        <v>2386</v>
      </c>
      <c r="G2454">
        <v>2.33587962962963E-3</v>
      </c>
      <c r="H2454" t="b">
        <v>0</v>
      </c>
      <c r="I2454" t="e">
        <f>G2455&lt;HLOOKUP(B2455,#REF!,IF('Time Sheet'!H2455,3,2),FALSE)</f>
        <v>#REF!</v>
      </c>
    </row>
    <row r="2455" spans="1:9" x14ac:dyDescent="0.25">
      <c r="A2455" t="s">
        <v>2368</v>
      </c>
      <c r="B2455" t="s">
        <v>45</v>
      </c>
      <c r="C2455" t="s">
        <v>2387</v>
      </c>
      <c r="E2455" t="s">
        <v>2387</v>
      </c>
      <c r="G2455">
        <v>3.488425925925926E-4</v>
      </c>
      <c r="H2455" t="b">
        <v>0</v>
      </c>
      <c r="I2455" t="e">
        <f>G2456&lt;HLOOKUP(B2456,#REF!,IF('Time Sheet'!H2456,3,2),FALSE)</f>
        <v>#REF!</v>
      </c>
    </row>
    <row r="2456" spans="1:9" x14ac:dyDescent="0.25">
      <c r="A2456" t="s">
        <v>2368</v>
      </c>
      <c r="B2456" t="s">
        <v>47</v>
      </c>
      <c r="C2456" t="s">
        <v>1394</v>
      </c>
      <c r="E2456" t="s">
        <v>1394</v>
      </c>
      <c r="G2456">
        <v>4.0925925925925928E-4</v>
      </c>
      <c r="H2456" t="b">
        <v>0</v>
      </c>
      <c r="I2456" t="e">
        <f>G2457&lt;HLOOKUP(B2457,#REF!,IF('Time Sheet'!H2457,3,2),FALSE)</f>
        <v>#REF!</v>
      </c>
    </row>
    <row r="2457" spans="1:9" x14ac:dyDescent="0.25">
      <c r="A2457" t="s">
        <v>2368</v>
      </c>
      <c r="B2457" t="s">
        <v>49</v>
      </c>
      <c r="C2457" t="s">
        <v>2388</v>
      </c>
      <c r="E2457" t="s">
        <v>2388</v>
      </c>
      <c r="G2457">
        <v>7.5358796296296296E-4</v>
      </c>
      <c r="H2457" t="b">
        <v>0</v>
      </c>
      <c r="I2457" t="e">
        <f>G2458&lt;HLOOKUP(B2458,#REF!,IF('Time Sheet'!H2458,3,2),FALSE)</f>
        <v>#REF!</v>
      </c>
    </row>
    <row r="2458" spans="1:9" x14ac:dyDescent="0.25">
      <c r="A2458" t="s">
        <v>2368</v>
      </c>
      <c r="B2458" t="s">
        <v>51</v>
      </c>
      <c r="C2458" t="s">
        <v>2389</v>
      </c>
      <c r="E2458" t="s">
        <v>2389</v>
      </c>
      <c r="G2458">
        <v>8.8263888888888897E-4</v>
      </c>
      <c r="H2458" t="b">
        <v>0</v>
      </c>
      <c r="I2458" t="e">
        <f>G2459&lt;HLOOKUP(B2459,#REF!,IF('Time Sheet'!H2459,3,2),FALSE)</f>
        <v>#REF!</v>
      </c>
    </row>
    <row r="2459" spans="1:9" x14ac:dyDescent="0.25">
      <c r="A2459" t="s">
        <v>2368</v>
      </c>
      <c r="B2459" t="s">
        <v>53</v>
      </c>
      <c r="C2459" t="s">
        <v>2390</v>
      </c>
      <c r="E2459" t="s">
        <v>2390</v>
      </c>
      <c r="G2459">
        <v>1.877083333333333E-3</v>
      </c>
      <c r="H2459" t="b">
        <v>0</v>
      </c>
      <c r="I2459" t="e">
        <f>G2460&lt;HLOOKUP(B2460,#REF!,IF('Time Sheet'!H2460,3,2),FALSE)</f>
        <v>#REF!</v>
      </c>
    </row>
    <row r="2460" spans="1:9" x14ac:dyDescent="0.25">
      <c r="A2460" t="s">
        <v>2368</v>
      </c>
      <c r="B2460" t="s">
        <v>57</v>
      </c>
      <c r="C2460" t="s">
        <v>2391</v>
      </c>
      <c r="E2460" t="s">
        <v>2391</v>
      </c>
      <c r="G2460">
        <v>8.3333333333333339E-4</v>
      </c>
      <c r="H2460" t="b">
        <v>0</v>
      </c>
      <c r="I2460" t="e">
        <f>G2461&lt;HLOOKUP(B2461,#REF!,IF('Time Sheet'!H2461,3,2),FALSE)</f>
        <v>#REF!</v>
      </c>
    </row>
    <row r="2461" spans="1:9" x14ac:dyDescent="0.25">
      <c r="A2461" t="s">
        <v>2368</v>
      </c>
      <c r="B2461" t="s">
        <v>59</v>
      </c>
      <c r="C2461" t="s">
        <v>2392</v>
      </c>
      <c r="E2461" t="s">
        <v>2392</v>
      </c>
      <c r="G2461">
        <v>1.801273148148148E-3</v>
      </c>
      <c r="H2461" t="b">
        <v>0</v>
      </c>
      <c r="I2461" t="e">
        <f>G2462&lt;HLOOKUP(B2462,#REF!,IF('Time Sheet'!H2462,3,2),FALSE)</f>
        <v>#REF!</v>
      </c>
    </row>
    <row r="2462" spans="1:9" x14ac:dyDescent="0.25">
      <c r="A2462" t="s">
        <v>2368</v>
      </c>
      <c r="B2462" t="s">
        <v>61</v>
      </c>
      <c r="C2462" t="s">
        <v>2393</v>
      </c>
      <c r="E2462" t="s">
        <v>2393</v>
      </c>
      <c r="G2462">
        <v>2.0125E-3</v>
      </c>
      <c r="H2462" t="b">
        <v>0</v>
      </c>
      <c r="I2462" t="e">
        <f>G2463&lt;HLOOKUP(B2463,#REF!,IF('Time Sheet'!H2463,3,2),FALSE)</f>
        <v>#REF!</v>
      </c>
    </row>
    <row r="2463" spans="1:9" x14ac:dyDescent="0.25">
      <c r="A2463" t="s">
        <v>2368</v>
      </c>
      <c r="B2463" t="s">
        <v>63</v>
      </c>
      <c r="C2463" t="s">
        <v>2394</v>
      </c>
      <c r="E2463" t="s">
        <v>2394</v>
      </c>
      <c r="G2463">
        <v>4.0888888888888876E-3</v>
      </c>
      <c r="H2463" t="b">
        <v>0</v>
      </c>
      <c r="I2463" t="e">
        <f>G2464&lt;HLOOKUP(B2464,#REF!,IF('Time Sheet'!H2464,3,2),FALSE)</f>
        <v>#REF!</v>
      </c>
    </row>
    <row r="2464" spans="1:9" x14ac:dyDescent="0.25">
      <c r="A2464" t="s">
        <v>2368</v>
      </c>
      <c r="B2464" t="s">
        <v>65</v>
      </c>
      <c r="C2464" t="s">
        <v>2395</v>
      </c>
      <c r="E2464" t="s">
        <v>2395</v>
      </c>
      <c r="G2464">
        <v>4.5909722222222228E-3</v>
      </c>
      <c r="H2464" t="b">
        <v>0</v>
      </c>
      <c r="I2464" t="e">
        <f>G2465&lt;HLOOKUP(B2465,#REF!,IF('Time Sheet'!H2465,3,2),FALSE)</f>
        <v>#REF!</v>
      </c>
    </row>
    <row r="2465" spans="1:9" x14ac:dyDescent="0.25">
      <c r="A2465" t="s">
        <v>2396</v>
      </c>
      <c r="B2465" t="s">
        <v>1</v>
      </c>
      <c r="C2465" t="s">
        <v>1404</v>
      </c>
      <c r="E2465" t="s">
        <v>1404</v>
      </c>
      <c r="G2465">
        <v>3.2233796296296302E-4</v>
      </c>
      <c r="H2465" t="b">
        <v>0</v>
      </c>
      <c r="I2465" t="e">
        <f>G2466&lt;HLOOKUP(B2466,#REF!,IF('Time Sheet'!H2466,3,2),FALSE)</f>
        <v>#REF!</v>
      </c>
    </row>
    <row r="2466" spans="1:9" x14ac:dyDescent="0.25">
      <c r="A2466" t="s">
        <v>2396</v>
      </c>
      <c r="B2466" t="s">
        <v>3</v>
      </c>
      <c r="C2466" t="s">
        <v>2301</v>
      </c>
      <c r="E2466" t="s">
        <v>2301</v>
      </c>
      <c r="G2466">
        <v>3.7708333333333327E-4</v>
      </c>
      <c r="H2466" t="b">
        <v>0</v>
      </c>
      <c r="I2466" t="e">
        <f>G2467&lt;HLOOKUP(B2467,#REF!,IF('Time Sheet'!H2467,3,2),FALSE)</f>
        <v>#REF!</v>
      </c>
    </row>
    <row r="2467" spans="1:9" x14ac:dyDescent="0.25">
      <c r="A2467" t="s">
        <v>2396</v>
      </c>
      <c r="B2467" t="s">
        <v>5</v>
      </c>
      <c r="C2467" t="s">
        <v>2397</v>
      </c>
      <c r="E2467" t="s">
        <v>2397</v>
      </c>
      <c r="G2467">
        <v>7.0821759259259254E-4</v>
      </c>
      <c r="H2467" t="b">
        <v>0</v>
      </c>
      <c r="I2467" t="e">
        <f>G2468&lt;HLOOKUP(B2468,#REF!,IF('Time Sheet'!H2468,3,2),FALSE)</f>
        <v>#REF!</v>
      </c>
    </row>
    <row r="2468" spans="1:9" x14ac:dyDescent="0.25">
      <c r="A2468" t="s">
        <v>2396</v>
      </c>
      <c r="B2468" t="s">
        <v>7</v>
      </c>
      <c r="C2468" t="s">
        <v>2398</v>
      </c>
      <c r="E2468" t="s">
        <v>2398</v>
      </c>
      <c r="G2468">
        <v>8.2314814814814815E-4</v>
      </c>
      <c r="H2468" t="b">
        <v>0</v>
      </c>
      <c r="I2468" t="e">
        <f>G2469&lt;HLOOKUP(B2469,#REF!,IF('Time Sheet'!H2469,3,2),FALSE)</f>
        <v>#REF!</v>
      </c>
    </row>
    <row r="2469" spans="1:9" x14ac:dyDescent="0.25">
      <c r="A2469" t="s">
        <v>2396</v>
      </c>
      <c r="B2469" t="s">
        <v>9</v>
      </c>
      <c r="C2469" t="s">
        <v>2399</v>
      </c>
      <c r="E2469" t="s">
        <v>2399</v>
      </c>
      <c r="G2469">
        <v>1.605555555555556E-3</v>
      </c>
      <c r="H2469" t="b">
        <v>0</v>
      </c>
      <c r="I2469" t="e">
        <f>G2470&lt;HLOOKUP(B2470,#REF!,IF('Time Sheet'!H2470,3,2),FALSE)</f>
        <v>#REF!</v>
      </c>
    </row>
    <row r="2470" spans="1:9" x14ac:dyDescent="0.25">
      <c r="A2470" t="s">
        <v>2396</v>
      </c>
      <c r="B2470" t="s">
        <v>11</v>
      </c>
      <c r="C2470" t="s">
        <v>2400</v>
      </c>
      <c r="E2470" t="s">
        <v>2400</v>
      </c>
      <c r="G2470">
        <v>1.831365740740741E-3</v>
      </c>
      <c r="H2470" t="b">
        <v>0</v>
      </c>
      <c r="I2470" t="e">
        <f>G2471&lt;HLOOKUP(B2471,#REF!,IF('Time Sheet'!H2471,3,2),FALSE)</f>
        <v>#REF!</v>
      </c>
    </row>
    <row r="2471" spans="1:9" x14ac:dyDescent="0.25">
      <c r="A2471" t="s">
        <v>2396</v>
      </c>
      <c r="B2471" t="s">
        <v>15</v>
      </c>
      <c r="C2471" t="s">
        <v>2401</v>
      </c>
      <c r="E2471" t="s">
        <v>2401</v>
      </c>
      <c r="G2471">
        <v>4.5090277777777776E-3</v>
      </c>
      <c r="H2471" t="b">
        <v>0</v>
      </c>
      <c r="I2471" t="e">
        <f>G2472&lt;HLOOKUP(B2472,#REF!,IF('Time Sheet'!H2472,3,2),FALSE)</f>
        <v>#REF!</v>
      </c>
    </row>
    <row r="2472" spans="1:9" x14ac:dyDescent="0.25">
      <c r="A2472" t="s">
        <v>2396</v>
      </c>
      <c r="B2472" t="s">
        <v>21</v>
      </c>
      <c r="C2472" t="s">
        <v>2402</v>
      </c>
      <c r="E2472" t="s">
        <v>2402</v>
      </c>
      <c r="G2472">
        <v>3.7650462962962957E-4</v>
      </c>
      <c r="H2472" t="b">
        <v>0</v>
      </c>
      <c r="I2472" t="e">
        <f>G2473&lt;HLOOKUP(B2473,#REF!,IF('Time Sheet'!H2473,3,2),FALSE)</f>
        <v>#REF!</v>
      </c>
    </row>
    <row r="2473" spans="1:9" x14ac:dyDescent="0.25">
      <c r="A2473" t="s">
        <v>2396</v>
      </c>
      <c r="B2473" t="s">
        <v>23</v>
      </c>
      <c r="C2473" t="s">
        <v>2403</v>
      </c>
      <c r="E2473" t="s">
        <v>2403</v>
      </c>
      <c r="G2473">
        <v>4.5173611111111109E-4</v>
      </c>
      <c r="H2473" t="b">
        <v>0</v>
      </c>
      <c r="I2473" t="e">
        <f>G2474&lt;HLOOKUP(B2474,#REF!,IF('Time Sheet'!H2474,3,2),FALSE)</f>
        <v>#REF!</v>
      </c>
    </row>
    <row r="2474" spans="1:9" x14ac:dyDescent="0.25">
      <c r="A2474" t="s">
        <v>2396</v>
      </c>
      <c r="B2474" t="s">
        <v>25</v>
      </c>
      <c r="C2474" t="s">
        <v>2404</v>
      </c>
      <c r="E2474" t="s">
        <v>2404</v>
      </c>
      <c r="G2474">
        <v>8.0613425925925937E-4</v>
      </c>
      <c r="H2474" t="b">
        <v>0</v>
      </c>
      <c r="I2474" t="e">
        <f>G2475&lt;HLOOKUP(B2475,#REF!,IF('Time Sheet'!H2475,3,2),FALSE)</f>
        <v>#REF!</v>
      </c>
    </row>
    <row r="2475" spans="1:9" x14ac:dyDescent="0.25">
      <c r="A2475" t="s">
        <v>2396</v>
      </c>
      <c r="B2475" t="s">
        <v>27</v>
      </c>
      <c r="C2475" t="s">
        <v>2405</v>
      </c>
      <c r="E2475" t="s">
        <v>2405</v>
      </c>
      <c r="G2475">
        <v>9.4155092592592587E-4</v>
      </c>
      <c r="H2475" t="b">
        <v>0</v>
      </c>
      <c r="I2475" t="e">
        <f>G2476&lt;HLOOKUP(B2476,#REF!,IF('Time Sheet'!H2476,3,2),FALSE)</f>
        <v>#REF!</v>
      </c>
    </row>
    <row r="2476" spans="1:9" x14ac:dyDescent="0.25">
      <c r="A2476" t="s">
        <v>2396</v>
      </c>
      <c r="B2476" t="s">
        <v>29</v>
      </c>
      <c r="C2476" t="s">
        <v>2406</v>
      </c>
      <c r="E2476" t="s">
        <v>2406</v>
      </c>
      <c r="G2476">
        <v>1.755787037037037E-3</v>
      </c>
      <c r="H2476" t="b">
        <v>0</v>
      </c>
      <c r="I2476" t="e">
        <f>G2477&lt;HLOOKUP(B2477,#REF!,IF('Time Sheet'!H2477,3,2),FALSE)</f>
        <v>#REF!</v>
      </c>
    </row>
    <row r="2477" spans="1:9" x14ac:dyDescent="0.25">
      <c r="A2477" t="s">
        <v>2396</v>
      </c>
      <c r="B2477" t="s">
        <v>31</v>
      </c>
      <c r="C2477" t="s">
        <v>2407</v>
      </c>
      <c r="E2477" t="s">
        <v>2407</v>
      </c>
      <c r="G2477">
        <v>2.0625000000000001E-3</v>
      </c>
      <c r="H2477" t="b">
        <v>0</v>
      </c>
      <c r="I2477" t="e">
        <f>G2478&lt;HLOOKUP(B2478,#REF!,IF('Time Sheet'!H2478,3,2),FALSE)</f>
        <v>#REF!</v>
      </c>
    </row>
    <row r="2478" spans="1:9" x14ac:dyDescent="0.25">
      <c r="A2478" t="s">
        <v>2396</v>
      </c>
      <c r="B2478" t="s">
        <v>33</v>
      </c>
      <c r="C2478" t="s">
        <v>2408</v>
      </c>
      <c r="E2478" t="s">
        <v>2408</v>
      </c>
      <c r="G2478">
        <v>4.2337962962962962E-4</v>
      </c>
      <c r="H2478" t="b">
        <v>0</v>
      </c>
      <c r="I2478" t="e">
        <f>G2479&lt;HLOOKUP(B2479,#REF!,IF('Time Sheet'!H2479,3,2),FALSE)</f>
        <v>#REF!</v>
      </c>
    </row>
    <row r="2479" spans="1:9" x14ac:dyDescent="0.25">
      <c r="A2479" t="s">
        <v>2396</v>
      </c>
      <c r="B2479" t="s">
        <v>35</v>
      </c>
      <c r="C2479" t="s">
        <v>2409</v>
      </c>
      <c r="E2479" t="s">
        <v>2409</v>
      </c>
      <c r="G2479">
        <v>5.2581018518518515E-4</v>
      </c>
      <c r="H2479" t="b">
        <v>0</v>
      </c>
      <c r="I2479" t="e">
        <f>G2480&lt;HLOOKUP(B2480,#REF!,IF('Time Sheet'!H2480,3,2),FALSE)</f>
        <v>#REF!</v>
      </c>
    </row>
    <row r="2480" spans="1:9" x14ac:dyDescent="0.25">
      <c r="A2480" t="s">
        <v>2396</v>
      </c>
      <c r="B2480" t="s">
        <v>37</v>
      </c>
      <c r="C2480" t="s">
        <v>2410</v>
      </c>
      <c r="E2480" t="s">
        <v>2410</v>
      </c>
      <c r="G2480">
        <v>9.4756944444444446E-4</v>
      </c>
      <c r="H2480" t="b">
        <v>0</v>
      </c>
      <c r="I2480" t="e">
        <f>G2481&lt;HLOOKUP(B2481,#REF!,IF('Time Sheet'!H2481,3,2),FALSE)</f>
        <v>#REF!</v>
      </c>
    </row>
    <row r="2481" spans="1:9" x14ac:dyDescent="0.25">
      <c r="A2481" t="s">
        <v>2396</v>
      </c>
      <c r="B2481" t="s">
        <v>39</v>
      </c>
      <c r="C2481" t="s">
        <v>2411</v>
      </c>
      <c r="E2481" t="s">
        <v>2411</v>
      </c>
      <c r="G2481">
        <v>1.1231481481481481E-3</v>
      </c>
      <c r="H2481" t="b">
        <v>0</v>
      </c>
      <c r="I2481" t="e">
        <f>G2482&lt;HLOOKUP(B2482,#REF!,IF('Time Sheet'!H2482,3,2),FALSE)</f>
        <v>#REF!</v>
      </c>
    </row>
    <row r="2482" spans="1:9" x14ac:dyDescent="0.25">
      <c r="A2482" t="s">
        <v>2396</v>
      </c>
      <c r="B2482" t="s">
        <v>41</v>
      </c>
      <c r="C2482" t="s">
        <v>2412</v>
      </c>
      <c r="E2482" t="s">
        <v>2412</v>
      </c>
      <c r="G2482">
        <v>2.1321759259259258E-3</v>
      </c>
      <c r="H2482" t="b">
        <v>0</v>
      </c>
      <c r="I2482" t="e">
        <f>G2483&lt;HLOOKUP(B2483,#REF!,IF('Time Sheet'!H2483,3,2),FALSE)</f>
        <v>#REF!</v>
      </c>
    </row>
    <row r="2483" spans="1:9" x14ac:dyDescent="0.25">
      <c r="A2483" t="s">
        <v>2396</v>
      </c>
      <c r="B2483" t="s">
        <v>43</v>
      </c>
      <c r="C2483" t="s">
        <v>2413</v>
      </c>
      <c r="E2483" t="s">
        <v>2413</v>
      </c>
      <c r="G2483">
        <v>2.407407407407408E-3</v>
      </c>
      <c r="H2483" t="b">
        <v>0</v>
      </c>
      <c r="I2483" t="e">
        <f>G2484&lt;HLOOKUP(B2484,#REF!,IF('Time Sheet'!H2484,3,2),FALSE)</f>
        <v>#REF!</v>
      </c>
    </row>
    <row r="2484" spans="1:9" x14ac:dyDescent="0.25">
      <c r="A2484" t="s">
        <v>2396</v>
      </c>
      <c r="B2484" t="s">
        <v>45</v>
      </c>
      <c r="C2484" t="s">
        <v>1638</v>
      </c>
      <c r="E2484" t="s">
        <v>1638</v>
      </c>
      <c r="G2484">
        <v>3.6898148148148153E-4</v>
      </c>
      <c r="H2484" t="b">
        <v>0</v>
      </c>
      <c r="I2484" t="e">
        <f>G2485&lt;HLOOKUP(B2485,#REF!,IF('Time Sheet'!H2485,3,2),FALSE)</f>
        <v>#REF!</v>
      </c>
    </row>
    <row r="2485" spans="1:9" x14ac:dyDescent="0.25">
      <c r="A2485" t="s">
        <v>2396</v>
      </c>
      <c r="B2485" t="s">
        <v>47</v>
      </c>
      <c r="C2485" t="s">
        <v>582</v>
      </c>
      <c r="E2485" t="s">
        <v>582</v>
      </c>
      <c r="G2485">
        <v>4.4537037037037028E-4</v>
      </c>
      <c r="H2485" t="b">
        <v>0</v>
      </c>
      <c r="I2485" t="e">
        <f>G2486&lt;HLOOKUP(B2486,#REF!,IF('Time Sheet'!H2486,3,2),FALSE)</f>
        <v>#REF!</v>
      </c>
    </row>
    <row r="2486" spans="1:9" x14ac:dyDescent="0.25">
      <c r="A2486" t="s">
        <v>2396</v>
      </c>
      <c r="B2486" t="s">
        <v>49</v>
      </c>
      <c r="C2486" t="s">
        <v>1337</v>
      </c>
      <c r="E2486" t="s">
        <v>1337</v>
      </c>
      <c r="G2486">
        <v>8.66550925925926E-4</v>
      </c>
      <c r="H2486" t="b">
        <v>0</v>
      </c>
      <c r="I2486" t="e">
        <f>G2487&lt;HLOOKUP(B2487,#REF!,IF('Time Sheet'!H2487,3,2),FALSE)</f>
        <v>#REF!</v>
      </c>
    </row>
    <row r="2487" spans="1:9" x14ac:dyDescent="0.25">
      <c r="A2487" t="s">
        <v>2396</v>
      </c>
      <c r="B2487" t="s">
        <v>51</v>
      </c>
      <c r="C2487" t="s">
        <v>2414</v>
      </c>
      <c r="E2487" t="s">
        <v>2414</v>
      </c>
      <c r="G2487">
        <v>1.018865740740741E-3</v>
      </c>
      <c r="H2487" t="b">
        <v>0</v>
      </c>
      <c r="I2487" t="e">
        <f>G2488&lt;HLOOKUP(B2488,#REF!,IF('Time Sheet'!H2488,3,2),FALSE)</f>
        <v>#REF!</v>
      </c>
    </row>
    <row r="2488" spans="1:9" x14ac:dyDescent="0.25">
      <c r="A2488" t="s">
        <v>2396</v>
      </c>
      <c r="B2488" t="s">
        <v>57</v>
      </c>
      <c r="C2488" t="s">
        <v>2389</v>
      </c>
      <c r="E2488" t="s">
        <v>2389</v>
      </c>
      <c r="G2488">
        <v>8.8263888888888897E-4</v>
      </c>
      <c r="H2488" t="b">
        <v>0</v>
      </c>
      <c r="I2488" t="e">
        <f>G2489&lt;HLOOKUP(B2489,#REF!,IF('Time Sheet'!H2489,3,2),FALSE)</f>
        <v>#REF!</v>
      </c>
    </row>
    <row r="2489" spans="1:9" x14ac:dyDescent="0.25">
      <c r="A2489" t="s">
        <v>2396</v>
      </c>
      <c r="B2489" t="s">
        <v>59</v>
      </c>
      <c r="C2489" t="s">
        <v>2415</v>
      </c>
      <c r="E2489" t="s">
        <v>2415</v>
      </c>
      <c r="G2489">
        <v>1.90625E-3</v>
      </c>
      <c r="H2489" t="b">
        <v>0</v>
      </c>
      <c r="I2489" t="e">
        <f>G2490&lt;HLOOKUP(B2490,#REF!,IF('Time Sheet'!H2490,3,2),FALSE)</f>
        <v>#REF!</v>
      </c>
    </row>
    <row r="2490" spans="1:9" x14ac:dyDescent="0.25">
      <c r="A2490" t="s">
        <v>2396</v>
      </c>
      <c r="B2490" t="s">
        <v>61</v>
      </c>
      <c r="C2490" t="s">
        <v>2416</v>
      </c>
      <c r="E2490" t="s">
        <v>2416</v>
      </c>
      <c r="G2490">
        <v>2.1399305555555559E-3</v>
      </c>
      <c r="H2490" t="b">
        <v>0</v>
      </c>
      <c r="I2490" t="e">
        <f>G2491&lt;HLOOKUP(B2491,#REF!,IF('Time Sheet'!H2491,3,2),FALSE)</f>
        <v>#REF!</v>
      </c>
    </row>
    <row r="2491" spans="1:9" x14ac:dyDescent="0.25">
      <c r="A2491" t="s">
        <v>2396</v>
      </c>
      <c r="B2491" t="s">
        <v>63</v>
      </c>
      <c r="C2491" t="s">
        <v>2417</v>
      </c>
      <c r="E2491" t="s">
        <v>2417</v>
      </c>
      <c r="G2491">
        <v>4.043634259259259E-3</v>
      </c>
      <c r="H2491" t="b">
        <v>0</v>
      </c>
      <c r="I2491" t="e">
        <f>G2492&lt;HLOOKUP(B2492,#REF!,IF('Time Sheet'!H2492,3,2),FALSE)</f>
        <v>#REF!</v>
      </c>
    </row>
    <row r="2492" spans="1:9" x14ac:dyDescent="0.25">
      <c r="A2492" t="s">
        <v>2396</v>
      </c>
      <c r="B2492" t="s">
        <v>65</v>
      </c>
      <c r="C2492" t="s">
        <v>2418</v>
      </c>
      <c r="E2492" t="s">
        <v>2418</v>
      </c>
      <c r="G2492">
        <v>4.8609953703703714E-3</v>
      </c>
      <c r="H2492" t="b">
        <v>0</v>
      </c>
      <c r="I2492" t="e">
        <f>G2493&lt;HLOOKUP(B2493,#REF!,IF('Time Sheet'!H2493,3,2),FALSE)</f>
        <v>#REF!</v>
      </c>
    </row>
    <row r="2493" spans="1:9" x14ac:dyDescent="0.25">
      <c r="A2493" t="s">
        <v>2419</v>
      </c>
      <c r="B2493" t="s">
        <v>1</v>
      </c>
      <c r="C2493" t="s">
        <v>2420</v>
      </c>
      <c r="E2493" t="s">
        <v>2420</v>
      </c>
      <c r="G2493">
        <v>3.4224537037037041E-4</v>
      </c>
      <c r="H2493" t="b">
        <v>0</v>
      </c>
      <c r="I2493" t="e">
        <f>G2494&lt;HLOOKUP(B2494,#REF!,IF('Time Sheet'!H2494,3,2),FALSE)</f>
        <v>#REF!</v>
      </c>
    </row>
    <row r="2494" spans="1:9" x14ac:dyDescent="0.25">
      <c r="A2494" t="s">
        <v>2419</v>
      </c>
      <c r="B2494" t="s">
        <v>3</v>
      </c>
      <c r="C2494" t="s">
        <v>2421</v>
      </c>
      <c r="E2494" t="s">
        <v>2421</v>
      </c>
      <c r="G2494">
        <v>3.826388888888889E-4</v>
      </c>
      <c r="H2494" t="b">
        <v>0</v>
      </c>
      <c r="I2494" t="e">
        <f>G2495&lt;HLOOKUP(B2495,#REF!,IF('Time Sheet'!H2495,3,2),FALSE)</f>
        <v>#REF!</v>
      </c>
    </row>
    <row r="2495" spans="1:9" x14ac:dyDescent="0.25">
      <c r="A2495" t="s">
        <v>2419</v>
      </c>
      <c r="B2495" t="s">
        <v>5</v>
      </c>
      <c r="C2495" t="s">
        <v>2422</v>
      </c>
      <c r="E2495" t="s">
        <v>2422</v>
      </c>
      <c r="G2495">
        <v>7.3912037037037034E-4</v>
      </c>
      <c r="H2495" t="b">
        <v>0</v>
      </c>
      <c r="I2495" t="e">
        <f>G2496&lt;HLOOKUP(B2496,#REF!,IF('Time Sheet'!H2496,3,2),FALSE)</f>
        <v>#REF!</v>
      </c>
    </row>
    <row r="2496" spans="1:9" x14ac:dyDescent="0.25">
      <c r="A2496" t="s">
        <v>2419</v>
      </c>
      <c r="B2496" t="s">
        <v>7</v>
      </c>
      <c r="C2496" t="s">
        <v>2423</v>
      </c>
      <c r="E2496" t="s">
        <v>2423</v>
      </c>
      <c r="G2496">
        <v>8.501157407407408E-4</v>
      </c>
      <c r="H2496" t="b">
        <v>0</v>
      </c>
      <c r="I2496" t="e">
        <f>G2497&lt;HLOOKUP(B2497,#REF!,IF('Time Sheet'!H2497,3,2),FALSE)</f>
        <v>#REF!</v>
      </c>
    </row>
    <row r="2497" spans="1:9" x14ac:dyDescent="0.25">
      <c r="A2497" t="s">
        <v>2419</v>
      </c>
      <c r="B2497" t="s">
        <v>9</v>
      </c>
      <c r="C2497" t="s">
        <v>2424</v>
      </c>
      <c r="E2497" t="s">
        <v>2424</v>
      </c>
      <c r="G2497">
        <v>1.6292824074074081E-3</v>
      </c>
      <c r="H2497" t="b">
        <v>0</v>
      </c>
      <c r="I2497" t="e">
        <f>G2498&lt;HLOOKUP(B2498,#REF!,IF('Time Sheet'!H2498,3,2),FALSE)</f>
        <v>#REF!</v>
      </c>
    </row>
    <row r="2498" spans="1:9" x14ac:dyDescent="0.25">
      <c r="A2498" t="s">
        <v>2419</v>
      </c>
      <c r="B2498" t="s">
        <v>11</v>
      </c>
      <c r="C2498" t="s">
        <v>2425</v>
      </c>
      <c r="E2498" t="s">
        <v>2425</v>
      </c>
      <c r="G2498">
        <v>1.8208333333333329E-3</v>
      </c>
      <c r="H2498" t="b">
        <v>0</v>
      </c>
      <c r="I2498" t="e">
        <f>G2499&lt;HLOOKUP(B2499,#REF!,IF('Time Sheet'!H2499,3,2),FALSE)</f>
        <v>#REF!</v>
      </c>
    </row>
    <row r="2499" spans="1:9" x14ac:dyDescent="0.25">
      <c r="A2499" t="s">
        <v>2419</v>
      </c>
      <c r="B2499" t="s">
        <v>13</v>
      </c>
      <c r="C2499" t="s">
        <v>2426</v>
      </c>
      <c r="E2499" t="s">
        <v>2426</v>
      </c>
      <c r="G2499">
        <v>3.8511574074074069E-3</v>
      </c>
      <c r="H2499" t="b">
        <v>0</v>
      </c>
      <c r="I2499" t="e">
        <f>G2500&lt;HLOOKUP(B2500,#REF!,IF('Time Sheet'!H2500,3,2),FALSE)</f>
        <v>#REF!</v>
      </c>
    </row>
    <row r="2500" spans="1:9" x14ac:dyDescent="0.25">
      <c r="A2500" t="s">
        <v>2419</v>
      </c>
      <c r="B2500" t="s">
        <v>15</v>
      </c>
      <c r="C2500" t="s">
        <v>2427</v>
      </c>
      <c r="E2500" t="s">
        <v>2427</v>
      </c>
      <c r="G2500">
        <v>4.3765046296296286E-3</v>
      </c>
      <c r="H2500" t="b">
        <v>0</v>
      </c>
      <c r="I2500" t="e">
        <f>G2501&lt;HLOOKUP(B2501,#REF!,IF('Time Sheet'!H2501,3,2),FALSE)</f>
        <v>#REF!</v>
      </c>
    </row>
    <row r="2501" spans="1:9" x14ac:dyDescent="0.25">
      <c r="A2501" t="s">
        <v>2419</v>
      </c>
      <c r="B2501" t="s">
        <v>21</v>
      </c>
      <c r="C2501" t="s">
        <v>2428</v>
      </c>
      <c r="E2501" t="s">
        <v>2428</v>
      </c>
      <c r="G2501">
        <v>3.8981481481481479E-4</v>
      </c>
      <c r="H2501" t="b">
        <v>0</v>
      </c>
      <c r="I2501" t="e">
        <f>G2502&lt;HLOOKUP(B2502,#REF!,IF('Time Sheet'!H2502,3,2),FALSE)</f>
        <v>#REF!</v>
      </c>
    </row>
    <row r="2502" spans="1:9" x14ac:dyDescent="0.25">
      <c r="A2502" t="s">
        <v>2419</v>
      </c>
      <c r="B2502" t="s">
        <v>23</v>
      </c>
      <c r="C2502" t="s">
        <v>2429</v>
      </c>
      <c r="E2502" t="s">
        <v>2429</v>
      </c>
      <c r="G2502">
        <v>4.8182870370370372E-4</v>
      </c>
      <c r="H2502" t="b">
        <v>0</v>
      </c>
      <c r="I2502" t="e">
        <f>G2503&lt;HLOOKUP(B2503,#REF!,IF('Time Sheet'!H2503,3,2),FALSE)</f>
        <v>#REF!</v>
      </c>
    </row>
    <row r="2503" spans="1:9" x14ac:dyDescent="0.25">
      <c r="A2503" t="s">
        <v>2419</v>
      </c>
      <c r="B2503" t="s">
        <v>25</v>
      </c>
      <c r="C2503" t="s">
        <v>178</v>
      </c>
      <c r="E2503" t="s">
        <v>178</v>
      </c>
      <c r="G2503">
        <v>8.6203703703703713E-4</v>
      </c>
      <c r="H2503" t="b">
        <v>0</v>
      </c>
      <c r="I2503" t="e">
        <f>G2504&lt;HLOOKUP(B2504,#REF!,IF('Time Sheet'!H2504,3,2),FALSE)</f>
        <v>#REF!</v>
      </c>
    </row>
    <row r="2504" spans="1:9" x14ac:dyDescent="0.25">
      <c r="A2504" t="s">
        <v>2419</v>
      </c>
      <c r="B2504" t="s">
        <v>27</v>
      </c>
      <c r="C2504" t="s">
        <v>2430</v>
      </c>
      <c r="E2504" t="s">
        <v>2430</v>
      </c>
      <c r="G2504">
        <v>9.8969907407407405E-4</v>
      </c>
      <c r="H2504" t="b">
        <v>0</v>
      </c>
      <c r="I2504" t="e">
        <f>G2505&lt;HLOOKUP(B2505,#REF!,IF('Time Sheet'!H2505,3,2),FALSE)</f>
        <v>#REF!</v>
      </c>
    </row>
    <row r="2505" spans="1:9" x14ac:dyDescent="0.25">
      <c r="A2505" t="s">
        <v>2419</v>
      </c>
      <c r="B2505" t="s">
        <v>29</v>
      </c>
      <c r="C2505" t="s">
        <v>2431</v>
      </c>
      <c r="E2505" t="s">
        <v>2431</v>
      </c>
      <c r="G2505">
        <v>1.8246527777777779E-3</v>
      </c>
      <c r="H2505" t="b">
        <v>0</v>
      </c>
      <c r="I2505" t="e">
        <f>G2506&lt;HLOOKUP(B2506,#REF!,IF('Time Sheet'!H2506,3,2),FALSE)</f>
        <v>#REF!</v>
      </c>
    </row>
    <row r="2506" spans="1:9" x14ac:dyDescent="0.25">
      <c r="A2506" t="s">
        <v>2419</v>
      </c>
      <c r="B2506" t="s">
        <v>31</v>
      </c>
      <c r="C2506" t="s">
        <v>2306</v>
      </c>
      <c r="E2506" t="s">
        <v>2306</v>
      </c>
      <c r="G2506">
        <v>2.0718749999999999E-3</v>
      </c>
      <c r="H2506" t="b">
        <v>0</v>
      </c>
      <c r="I2506" t="e">
        <f>G2507&lt;HLOOKUP(B2507,#REF!,IF('Time Sheet'!H2507,3,2),FALSE)</f>
        <v>#REF!</v>
      </c>
    </row>
    <row r="2507" spans="1:9" x14ac:dyDescent="0.25">
      <c r="A2507" t="s">
        <v>2419</v>
      </c>
      <c r="B2507" t="s">
        <v>92</v>
      </c>
      <c r="C2507" t="s">
        <v>2432</v>
      </c>
      <c r="E2507" t="s">
        <v>2432</v>
      </c>
      <c r="G2507">
        <v>2.5266203703703703E-4</v>
      </c>
      <c r="H2507" t="b">
        <v>0</v>
      </c>
      <c r="I2507" t="e">
        <f>G2508&lt;HLOOKUP(B2508,#REF!,IF('Time Sheet'!H2508,3,2),FALSE)</f>
        <v>#REF!</v>
      </c>
    </row>
    <row r="2508" spans="1:9" x14ac:dyDescent="0.25">
      <c r="A2508" t="s">
        <v>2419</v>
      </c>
      <c r="B2508" t="s">
        <v>33</v>
      </c>
      <c r="C2508" t="s">
        <v>2433</v>
      </c>
      <c r="E2508" t="s">
        <v>2433</v>
      </c>
      <c r="G2508">
        <v>4.0844907407407399E-4</v>
      </c>
      <c r="H2508" t="b">
        <v>0</v>
      </c>
      <c r="I2508" t="e">
        <f>G2509&lt;HLOOKUP(B2509,#REF!,IF('Time Sheet'!H2509,3,2),FALSE)</f>
        <v>#REF!</v>
      </c>
    </row>
    <row r="2509" spans="1:9" x14ac:dyDescent="0.25">
      <c r="A2509" t="s">
        <v>2419</v>
      </c>
      <c r="B2509" t="s">
        <v>35</v>
      </c>
      <c r="C2509" t="s">
        <v>2434</v>
      </c>
      <c r="E2509" t="s">
        <v>2434</v>
      </c>
      <c r="G2509">
        <v>4.5590277777777778E-4</v>
      </c>
      <c r="H2509" t="b">
        <v>0</v>
      </c>
      <c r="I2509" t="e">
        <f>G2510&lt;HLOOKUP(B2510,#REF!,IF('Time Sheet'!H2510,3,2),FALSE)</f>
        <v>#REF!</v>
      </c>
    </row>
    <row r="2510" spans="1:9" x14ac:dyDescent="0.25">
      <c r="A2510" t="s">
        <v>2419</v>
      </c>
      <c r="B2510" t="s">
        <v>37</v>
      </c>
      <c r="C2510" t="s">
        <v>2435</v>
      </c>
      <c r="E2510" t="s">
        <v>2435</v>
      </c>
      <c r="G2510">
        <v>8.6597222222222219E-4</v>
      </c>
      <c r="H2510" t="b">
        <v>0</v>
      </c>
      <c r="I2510" t="e">
        <f>G2511&lt;HLOOKUP(B2511,#REF!,IF('Time Sheet'!H2511,3,2),FALSE)</f>
        <v>#REF!</v>
      </c>
    </row>
    <row r="2511" spans="1:9" x14ac:dyDescent="0.25">
      <c r="A2511" t="s">
        <v>2419</v>
      </c>
      <c r="B2511" t="s">
        <v>39</v>
      </c>
      <c r="C2511" t="s">
        <v>2436</v>
      </c>
      <c r="E2511" t="s">
        <v>2436</v>
      </c>
      <c r="G2511">
        <v>9.7962962962962956E-4</v>
      </c>
      <c r="H2511" t="b">
        <v>0</v>
      </c>
      <c r="I2511" t="e">
        <f>G2512&lt;HLOOKUP(B2512,#REF!,IF('Time Sheet'!H2512,3,2),FALSE)</f>
        <v>#REF!</v>
      </c>
    </row>
    <row r="2512" spans="1:9" x14ac:dyDescent="0.25">
      <c r="A2512" t="s">
        <v>2419</v>
      </c>
      <c r="B2512" t="s">
        <v>41</v>
      </c>
      <c r="C2512" t="s">
        <v>2437</v>
      </c>
      <c r="E2512" t="s">
        <v>2437</v>
      </c>
      <c r="G2512">
        <v>1.880439814814815E-3</v>
      </c>
      <c r="H2512" t="b">
        <v>0</v>
      </c>
      <c r="I2512" t="e">
        <f>G2513&lt;HLOOKUP(B2513,#REF!,IF('Time Sheet'!H2513,3,2),FALSE)</f>
        <v>#REF!</v>
      </c>
    </row>
    <row r="2513" spans="1:9" x14ac:dyDescent="0.25">
      <c r="A2513" t="s">
        <v>2419</v>
      </c>
      <c r="B2513" t="s">
        <v>43</v>
      </c>
      <c r="C2513" t="s">
        <v>2438</v>
      </c>
      <c r="E2513" t="s">
        <v>2438</v>
      </c>
      <c r="G2513">
        <v>2.1318287037037031E-3</v>
      </c>
      <c r="H2513" t="b">
        <v>0</v>
      </c>
      <c r="I2513" t="e">
        <f>G2514&lt;HLOOKUP(B2514,#REF!,IF('Time Sheet'!H2514,3,2),FALSE)</f>
        <v>#REF!</v>
      </c>
    </row>
    <row r="2514" spans="1:9" x14ac:dyDescent="0.25">
      <c r="A2514" t="s">
        <v>2419</v>
      </c>
      <c r="B2514" t="s">
        <v>45</v>
      </c>
      <c r="C2514" t="s">
        <v>2439</v>
      </c>
      <c r="E2514" t="s">
        <v>2439</v>
      </c>
      <c r="G2514">
        <v>4.0069444444444441E-4</v>
      </c>
      <c r="H2514" t="b">
        <v>0</v>
      </c>
      <c r="I2514" t="e">
        <f>G2515&lt;HLOOKUP(B2515,#REF!,IF('Time Sheet'!H2515,3,2),FALSE)</f>
        <v>#REF!</v>
      </c>
    </row>
    <row r="2515" spans="1:9" x14ac:dyDescent="0.25">
      <c r="A2515" t="s">
        <v>2419</v>
      </c>
      <c r="B2515" t="s">
        <v>47</v>
      </c>
      <c r="C2515" t="s">
        <v>2440</v>
      </c>
      <c r="E2515" t="s">
        <v>2440</v>
      </c>
      <c r="G2515">
        <v>4.6481481481481482E-4</v>
      </c>
      <c r="H2515" t="b">
        <v>0</v>
      </c>
      <c r="I2515" t="e">
        <f>G2516&lt;HLOOKUP(B2516,#REF!,IF('Time Sheet'!H2516,3,2),FALSE)</f>
        <v>#REF!</v>
      </c>
    </row>
    <row r="2516" spans="1:9" x14ac:dyDescent="0.25">
      <c r="A2516" t="s">
        <v>2419</v>
      </c>
      <c r="B2516" t="s">
        <v>49</v>
      </c>
      <c r="C2516" t="s">
        <v>2441</v>
      </c>
      <c r="E2516" t="s">
        <v>2441</v>
      </c>
      <c r="G2516">
        <v>9.3113425925925926E-4</v>
      </c>
      <c r="H2516" t="b">
        <v>0</v>
      </c>
      <c r="I2516" t="e">
        <f>G2517&lt;HLOOKUP(B2517,#REF!,IF('Time Sheet'!H2517,3,2),FALSE)</f>
        <v>#REF!</v>
      </c>
    </row>
    <row r="2517" spans="1:9" x14ac:dyDescent="0.25">
      <c r="A2517" t="s">
        <v>2419</v>
      </c>
      <c r="B2517" t="s">
        <v>51</v>
      </c>
      <c r="C2517" t="s">
        <v>2442</v>
      </c>
      <c r="E2517" t="s">
        <v>2442</v>
      </c>
      <c r="G2517">
        <v>1.114814814814815E-3</v>
      </c>
      <c r="H2517" t="b">
        <v>0</v>
      </c>
      <c r="I2517" t="e">
        <f>G2518&lt;HLOOKUP(B2518,#REF!,IF('Time Sheet'!H2518,3,2),FALSE)</f>
        <v>#REF!</v>
      </c>
    </row>
    <row r="2518" spans="1:9" x14ac:dyDescent="0.25">
      <c r="A2518" t="s">
        <v>2419</v>
      </c>
      <c r="B2518" t="s">
        <v>53</v>
      </c>
      <c r="C2518" t="s">
        <v>2443</v>
      </c>
      <c r="E2518" t="s">
        <v>2443</v>
      </c>
      <c r="G2518">
        <v>2.0712962962962959E-3</v>
      </c>
      <c r="H2518" t="b">
        <v>0</v>
      </c>
      <c r="I2518" t="e">
        <f>G2519&lt;HLOOKUP(B2519,#REF!,IF('Time Sheet'!H2519,3,2),FALSE)</f>
        <v>#REF!</v>
      </c>
    </row>
    <row r="2519" spans="1:9" x14ac:dyDescent="0.25">
      <c r="A2519" t="s">
        <v>2419</v>
      </c>
      <c r="B2519" t="s">
        <v>57</v>
      </c>
      <c r="C2519" t="s">
        <v>2444</v>
      </c>
      <c r="E2519" t="s">
        <v>2444</v>
      </c>
      <c r="G2519">
        <v>8.2569444444444444E-4</v>
      </c>
      <c r="H2519" t="b">
        <v>0</v>
      </c>
      <c r="I2519" t="e">
        <f>G2520&lt;HLOOKUP(B2520,#REF!,IF('Time Sheet'!H2520,3,2),FALSE)</f>
        <v>#REF!</v>
      </c>
    </row>
    <row r="2520" spans="1:9" x14ac:dyDescent="0.25">
      <c r="A2520" t="s">
        <v>2419</v>
      </c>
      <c r="B2520" t="s">
        <v>59</v>
      </c>
      <c r="C2520" t="s">
        <v>2445</v>
      </c>
      <c r="E2520" t="s">
        <v>2445</v>
      </c>
      <c r="G2520">
        <v>1.785648148148148E-3</v>
      </c>
      <c r="H2520" t="b">
        <v>0</v>
      </c>
      <c r="I2520" t="e">
        <f>G2521&lt;HLOOKUP(B2521,#REF!,IF('Time Sheet'!H2521,3,2),FALSE)</f>
        <v>#REF!</v>
      </c>
    </row>
    <row r="2521" spans="1:9" x14ac:dyDescent="0.25">
      <c r="A2521" t="s">
        <v>2419</v>
      </c>
      <c r="B2521" t="s">
        <v>61</v>
      </c>
      <c r="C2521" t="s">
        <v>920</v>
      </c>
      <c r="E2521" t="s">
        <v>920</v>
      </c>
      <c r="G2521">
        <v>2.0233796296296302E-3</v>
      </c>
      <c r="H2521" t="b">
        <v>0</v>
      </c>
      <c r="I2521" t="e">
        <f>G2522&lt;HLOOKUP(B2522,#REF!,IF('Time Sheet'!H2522,3,2),FALSE)</f>
        <v>#REF!</v>
      </c>
    </row>
    <row r="2522" spans="1:9" x14ac:dyDescent="0.25">
      <c r="A2522" t="s">
        <v>2419</v>
      </c>
      <c r="B2522" t="s">
        <v>63</v>
      </c>
      <c r="C2522" t="s">
        <v>2446</v>
      </c>
      <c r="E2522" t="s">
        <v>2446</v>
      </c>
      <c r="G2522">
        <v>3.789467592592593E-3</v>
      </c>
      <c r="H2522" t="b">
        <v>0</v>
      </c>
      <c r="I2522" t="e">
        <f>G2523&lt;HLOOKUP(B2523,#REF!,IF('Time Sheet'!H2523,3,2),FALSE)</f>
        <v>#REF!</v>
      </c>
    </row>
    <row r="2523" spans="1:9" x14ac:dyDescent="0.25">
      <c r="A2523" t="s">
        <v>2419</v>
      </c>
      <c r="B2523" t="s">
        <v>65</v>
      </c>
      <c r="C2523" t="s">
        <v>2447</v>
      </c>
      <c r="E2523" t="s">
        <v>2447</v>
      </c>
      <c r="G2523">
        <v>4.3219907407407408E-3</v>
      </c>
      <c r="H2523" t="b">
        <v>0</v>
      </c>
      <c r="I2523" t="e">
        <f>G2524&lt;HLOOKUP(B2524,#REF!,IF('Time Sheet'!H2524,3,2),FALSE)</f>
        <v>#REF!</v>
      </c>
    </row>
    <row r="2524" spans="1:9" x14ac:dyDescent="0.25">
      <c r="A2524" t="s">
        <v>2474</v>
      </c>
      <c r="B2524" t="s">
        <v>1</v>
      </c>
      <c r="C2524" t="s">
        <v>2075</v>
      </c>
      <c r="E2524" t="s">
        <v>2075</v>
      </c>
      <c r="G2524">
        <v>2.8055555555555548E-4</v>
      </c>
      <c r="H2524" t="b">
        <v>1</v>
      </c>
    </row>
    <row r="2525" spans="1:9" x14ac:dyDescent="0.25">
      <c r="A2525" t="s">
        <v>2474</v>
      </c>
      <c r="B2525" t="s">
        <v>3</v>
      </c>
      <c r="C2525" t="s">
        <v>2475</v>
      </c>
      <c r="E2525" t="s">
        <v>2475</v>
      </c>
      <c r="G2525">
        <v>3.1377314814814809E-4</v>
      </c>
      <c r="H2525" t="b">
        <v>1</v>
      </c>
    </row>
    <row r="2526" spans="1:9" x14ac:dyDescent="0.25">
      <c r="A2526" t="s">
        <v>2474</v>
      </c>
      <c r="B2526" t="s">
        <v>5</v>
      </c>
      <c r="C2526" t="s">
        <v>2476</v>
      </c>
      <c r="E2526" t="s">
        <v>2476</v>
      </c>
      <c r="G2526">
        <v>6.0462962962962966E-4</v>
      </c>
      <c r="H2526" t="b">
        <v>1</v>
      </c>
    </row>
    <row r="2527" spans="1:9" x14ac:dyDescent="0.25">
      <c r="A2527" t="s">
        <v>2474</v>
      </c>
      <c r="B2527" t="s">
        <v>7</v>
      </c>
      <c r="C2527" t="s">
        <v>2477</v>
      </c>
      <c r="E2527" t="s">
        <v>2477</v>
      </c>
      <c r="G2527">
        <v>6.8310185185185184E-4</v>
      </c>
      <c r="H2527" t="b">
        <v>1</v>
      </c>
    </row>
    <row r="2528" spans="1:9" x14ac:dyDescent="0.25">
      <c r="A2528" t="s">
        <v>2474</v>
      </c>
      <c r="B2528" t="s">
        <v>9</v>
      </c>
      <c r="C2528" t="s">
        <v>2478</v>
      </c>
      <c r="E2528" t="s">
        <v>2478</v>
      </c>
      <c r="G2528">
        <v>1.290856481481482E-3</v>
      </c>
      <c r="H2528" t="b">
        <v>1</v>
      </c>
    </row>
    <row r="2529" spans="1:8" x14ac:dyDescent="0.25">
      <c r="A2529" t="s">
        <v>2474</v>
      </c>
      <c r="B2529" t="s">
        <v>11</v>
      </c>
      <c r="C2529" t="s">
        <v>1716</v>
      </c>
      <c r="E2529" t="s">
        <v>1716</v>
      </c>
      <c r="G2529">
        <v>1.4961805555555559E-3</v>
      </c>
      <c r="H2529" t="b">
        <v>1</v>
      </c>
    </row>
    <row r="2530" spans="1:8" x14ac:dyDescent="0.25">
      <c r="A2530" t="s">
        <v>2474</v>
      </c>
      <c r="B2530" t="s">
        <v>13</v>
      </c>
      <c r="C2530" t="s">
        <v>2479</v>
      </c>
      <c r="E2530" t="s">
        <v>2479</v>
      </c>
      <c r="G2530">
        <v>3.1712962962962962E-3</v>
      </c>
      <c r="H2530" t="b">
        <v>1</v>
      </c>
    </row>
    <row r="2531" spans="1:8" x14ac:dyDescent="0.25">
      <c r="A2531" t="s">
        <v>2474</v>
      </c>
      <c r="B2531" t="s">
        <v>15</v>
      </c>
      <c r="C2531" t="s">
        <v>2480</v>
      </c>
      <c r="E2531" t="s">
        <v>2480</v>
      </c>
      <c r="G2531">
        <v>3.450115740740741E-3</v>
      </c>
      <c r="H2531" t="b">
        <v>1</v>
      </c>
    </row>
    <row r="2532" spans="1:8" x14ac:dyDescent="0.25">
      <c r="A2532" t="s">
        <v>2474</v>
      </c>
      <c r="B2532" t="s">
        <v>21</v>
      </c>
      <c r="C2532" t="s">
        <v>2481</v>
      </c>
      <c r="E2532" t="s">
        <v>2481</v>
      </c>
      <c r="G2532">
        <v>3.5648148148148149E-4</v>
      </c>
      <c r="H2532" t="b">
        <v>1</v>
      </c>
    </row>
    <row r="2533" spans="1:8" x14ac:dyDescent="0.25">
      <c r="A2533" t="s">
        <v>2474</v>
      </c>
      <c r="B2533" t="s">
        <v>23</v>
      </c>
      <c r="C2533" t="s">
        <v>2482</v>
      </c>
      <c r="E2533" t="s">
        <v>2482</v>
      </c>
      <c r="G2533">
        <v>4.3888888888888889E-4</v>
      </c>
      <c r="H2533" t="b">
        <v>1</v>
      </c>
    </row>
    <row r="2534" spans="1:8" x14ac:dyDescent="0.25">
      <c r="A2534" t="s">
        <v>2474</v>
      </c>
      <c r="B2534" t="s">
        <v>25</v>
      </c>
      <c r="C2534" t="s">
        <v>2483</v>
      </c>
      <c r="E2534" t="s">
        <v>2483</v>
      </c>
      <c r="G2534">
        <v>7.3391203703703704E-4</v>
      </c>
      <c r="H2534" t="b">
        <v>1</v>
      </c>
    </row>
    <row r="2535" spans="1:8" x14ac:dyDescent="0.25">
      <c r="A2535" t="s">
        <v>2474</v>
      </c>
      <c r="B2535" t="s">
        <v>27</v>
      </c>
      <c r="C2535" t="s">
        <v>2484</v>
      </c>
      <c r="E2535" t="s">
        <v>2484</v>
      </c>
      <c r="G2535">
        <v>8.7303240740740744E-4</v>
      </c>
      <c r="H2535" t="b">
        <v>1</v>
      </c>
    </row>
    <row r="2536" spans="1:8" x14ac:dyDescent="0.25">
      <c r="A2536" t="s">
        <v>2474</v>
      </c>
      <c r="B2536" t="s">
        <v>29</v>
      </c>
      <c r="C2536" t="s">
        <v>443</v>
      </c>
      <c r="E2536" t="s">
        <v>443</v>
      </c>
      <c r="G2536">
        <v>1.6901620370370369E-3</v>
      </c>
      <c r="H2536" t="b">
        <v>1</v>
      </c>
    </row>
    <row r="2537" spans="1:8" x14ac:dyDescent="0.25">
      <c r="A2537" t="s">
        <v>2474</v>
      </c>
      <c r="B2537" t="s">
        <v>31</v>
      </c>
      <c r="C2537" t="s">
        <v>2485</v>
      </c>
      <c r="E2537" t="s">
        <v>2485</v>
      </c>
      <c r="G2537">
        <v>1.853240740740741E-3</v>
      </c>
      <c r="H2537" t="b">
        <v>1</v>
      </c>
    </row>
    <row r="2538" spans="1:8" x14ac:dyDescent="0.25">
      <c r="A2538" t="s">
        <v>2474</v>
      </c>
      <c r="B2538" t="s">
        <v>33</v>
      </c>
      <c r="C2538" t="s">
        <v>2486</v>
      </c>
      <c r="E2538" t="s">
        <v>2486</v>
      </c>
      <c r="G2538">
        <v>4.7118055555555558E-4</v>
      </c>
      <c r="H2538" t="b">
        <v>1</v>
      </c>
    </row>
    <row r="2539" spans="1:8" x14ac:dyDescent="0.25">
      <c r="A2539" t="s">
        <v>2474</v>
      </c>
      <c r="B2539" t="s">
        <v>35</v>
      </c>
      <c r="C2539" t="s">
        <v>2487</v>
      </c>
      <c r="E2539" t="s">
        <v>2487</v>
      </c>
      <c r="G2539">
        <v>5.9270833333333332E-4</v>
      </c>
      <c r="H2539" t="b">
        <v>1</v>
      </c>
    </row>
    <row r="2540" spans="1:8" x14ac:dyDescent="0.25">
      <c r="A2540" t="s">
        <v>2474</v>
      </c>
      <c r="B2540" t="s">
        <v>37</v>
      </c>
      <c r="C2540" t="s">
        <v>2488</v>
      </c>
      <c r="E2540" t="s">
        <v>2488</v>
      </c>
      <c r="G2540">
        <v>9.9166666666666674E-4</v>
      </c>
      <c r="H2540" t="b">
        <v>1</v>
      </c>
    </row>
    <row r="2541" spans="1:8" x14ac:dyDescent="0.25">
      <c r="A2541" t="s">
        <v>2474</v>
      </c>
      <c r="B2541" t="s">
        <v>39</v>
      </c>
      <c r="C2541" t="s">
        <v>2489</v>
      </c>
      <c r="E2541" t="s">
        <v>2489</v>
      </c>
      <c r="G2541">
        <v>1.235648148148148E-3</v>
      </c>
      <c r="H2541" t="b">
        <v>1</v>
      </c>
    </row>
    <row r="2542" spans="1:8" x14ac:dyDescent="0.25">
      <c r="A2542" t="s">
        <v>2474</v>
      </c>
      <c r="B2542" t="s">
        <v>41</v>
      </c>
      <c r="C2542" t="s">
        <v>2490</v>
      </c>
      <c r="E2542" t="s">
        <v>2490</v>
      </c>
      <c r="G2542">
        <v>2.1490740740740741E-3</v>
      </c>
      <c r="H2542" t="b">
        <v>1</v>
      </c>
    </row>
    <row r="2543" spans="1:8" x14ac:dyDescent="0.25">
      <c r="A2543" t="s">
        <v>2474</v>
      </c>
      <c r="B2543" t="s">
        <v>43</v>
      </c>
      <c r="C2543" t="s">
        <v>2491</v>
      </c>
      <c r="E2543" t="s">
        <v>2491</v>
      </c>
      <c r="G2543">
        <v>2.6179398148148151E-3</v>
      </c>
      <c r="H2543" t="b">
        <v>1</v>
      </c>
    </row>
    <row r="2544" spans="1:8" x14ac:dyDescent="0.25">
      <c r="A2544" t="s">
        <v>2474</v>
      </c>
      <c r="B2544" t="s">
        <v>45</v>
      </c>
      <c r="C2544" t="s">
        <v>2492</v>
      </c>
      <c r="E2544" t="s">
        <v>2492</v>
      </c>
      <c r="G2544">
        <v>3.2256944444444439E-4</v>
      </c>
      <c r="H2544" t="b">
        <v>1</v>
      </c>
    </row>
    <row r="2545" spans="1:8" x14ac:dyDescent="0.25">
      <c r="A2545" t="s">
        <v>2474</v>
      </c>
      <c r="B2545" t="s">
        <v>47</v>
      </c>
      <c r="C2545" t="s">
        <v>2493</v>
      </c>
      <c r="E2545" t="s">
        <v>2493</v>
      </c>
      <c r="G2545">
        <v>3.7673611111111111E-4</v>
      </c>
      <c r="H2545" t="b">
        <v>1</v>
      </c>
    </row>
    <row r="2546" spans="1:8" x14ac:dyDescent="0.25">
      <c r="A2546" t="s">
        <v>2474</v>
      </c>
      <c r="B2546" t="s">
        <v>49</v>
      </c>
      <c r="C2546" t="s">
        <v>972</v>
      </c>
      <c r="E2546" t="s">
        <v>972</v>
      </c>
      <c r="G2546">
        <v>6.8715277777777774E-4</v>
      </c>
      <c r="H2546" t="b">
        <v>1</v>
      </c>
    </row>
    <row r="2547" spans="1:8" x14ac:dyDescent="0.25">
      <c r="A2547" t="s">
        <v>2474</v>
      </c>
      <c r="B2547" t="s">
        <v>51</v>
      </c>
      <c r="C2547" t="s">
        <v>644</v>
      </c>
      <c r="E2547" t="s">
        <v>644</v>
      </c>
      <c r="G2547">
        <v>7.9247685185185183E-4</v>
      </c>
      <c r="H2547" t="b">
        <v>1</v>
      </c>
    </row>
    <row r="2548" spans="1:8" x14ac:dyDescent="0.25">
      <c r="A2548" t="s">
        <v>2474</v>
      </c>
      <c r="B2548" t="s">
        <v>53</v>
      </c>
      <c r="C2548" t="s">
        <v>2494</v>
      </c>
      <c r="E2548" t="s">
        <v>2494</v>
      </c>
      <c r="G2548">
        <v>2.2179398148148149E-3</v>
      </c>
      <c r="H2548" t="b">
        <v>1</v>
      </c>
    </row>
    <row r="2549" spans="1:8" x14ac:dyDescent="0.25">
      <c r="A2549" t="s">
        <v>2474</v>
      </c>
      <c r="B2549" t="s">
        <v>57</v>
      </c>
      <c r="C2549" t="s">
        <v>1652</v>
      </c>
      <c r="E2549" t="s">
        <v>1652</v>
      </c>
      <c r="G2549">
        <v>7.4143518518518525E-4</v>
      </c>
      <c r="H2549" t="b">
        <v>1</v>
      </c>
    </row>
    <row r="2550" spans="1:8" x14ac:dyDescent="0.25">
      <c r="A2550" t="s">
        <v>2474</v>
      </c>
      <c r="B2550" t="s">
        <v>59</v>
      </c>
      <c r="C2550" t="s">
        <v>2495</v>
      </c>
      <c r="E2550" t="s">
        <v>2495</v>
      </c>
      <c r="G2550">
        <v>1.559375E-3</v>
      </c>
      <c r="H2550" t="b">
        <v>1</v>
      </c>
    </row>
    <row r="2551" spans="1:8" x14ac:dyDescent="0.25">
      <c r="A2551" t="s">
        <v>2474</v>
      </c>
      <c r="B2551" t="s">
        <v>61</v>
      </c>
      <c r="C2551" t="s">
        <v>2496</v>
      </c>
      <c r="E2551" t="s">
        <v>2496</v>
      </c>
      <c r="G2551">
        <v>1.9590277777777779E-3</v>
      </c>
      <c r="H2551" t="b">
        <v>1</v>
      </c>
    </row>
    <row r="2552" spans="1:8" x14ac:dyDescent="0.25">
      <c r="A2552" t="s">
        <v>2474</v>
      </c>
      <c r="B2552" t="s">
        <v>63</v>
      </c>
      <c r="C2552" t="s">
        <v>2497</v>
      </c>
      <c r="E2552" t="s">
        <v>2497</v>
      </c>
      <c r="G2552">
        <v>3.764699074074074E-3</v>
      </c>
      <c r="H2552" t="b">
        <v>1</v>
      </c>
    </row>
    <row r="2553" spans="1:8" x14ac:dyDescent="0.25">
      <c r="A2553" t="s">
        <v>2474</v>
      </c>
      <c r="B2553" t="s">
        <v>154</v>
      </c>
      <c r="C2553" t="s">
        <v>2498</v>
      </c>
      <c r="E2553" t="s">
        <v>2498</v>
      </c>
      <c r="G2553">
        <v>3.8379629629629631E-4</v>
      </c>
      <c r="H2553" t="b">
        <v>1</v>
      </c>
    </row>
    <row r="2554" spans="1:8" x14ac:dyDescent="0.25">
      <c r="A2554" t="s">
        <v>2499</v>
      </c>
      <c r="B2554" t="s">
        <v>1</v>
      </c>
      <c r="C2554" t="s">
        <v>2500</v>
      </c>
      <c r="E2554" t="s">
        <v>2500</v>
      </c>
      <c r="G2554">
        <v>2.8819444444444438E-4</v>
      </c>
      <c r="H2554" t="b">
        <v>1</v>
      </c>
    </row>
    <row r="2555" spans="1:8" x14ac:dyDescent="0.25">
      <c r="A2555" t="s">
        <v>2499</v>
      </c>
      <c r="B2555" t="s">
        <v>3</v>
      </c>
      <c r="C2555" t="s">
        <v>2501</v>
      </c>
      <c r="E2555" t="s">
        <v>2501</v>
      </c>
      <c r="G2555">
        <v>3.3611111111111108E-4</v>
      </c>
      <c r="H2555" t="b">
        <v>1</v>
      </c>
    </row>
    <row r="2556" spans="1:8" x14ac:dyDescent="0.25">
      <c r="A2556" t="s">
        <v>2499</v>
      </c>
      <c r="B2556" t="s">
        <v>5</v>
      </c>
      <c r="C2556" t="s">
        <v>1416</v>
      </c>
      <c r="E2556" t="s">
        <v>1416</v>
      </c>
      <c r="G2556">
        <v>6.2916666666666665E-4</v>
      </c>
      <c r="H2556" t="b">
        <v>1</v>
      </c>
    </row>
    <row r="2557" spans="1:8" x14ac:dyDescent="0.25">
      <c r="A2557" t="s">
        <v>2499</v>
      </c>
      <c r="B2557" t="s">
        <v>7</v>
      </c>
      <c r="C2557" t="s">
        <v>1031</v>
      </c>
      <c r="E2557" t="s">
        <v>1031</v>
      </c>
      <c r="G2557">
        <v>7.4513888888888883E-4</v>
      </c>
      <c r="H2557" t="b">
        <v>1</v>
      </c>
    </row>
    <row r="2558" spans="1:8" x14ac:dyDescent="0.25">
      <c r="A2558" t="s">
        <v>2499</v>
      </c>
      <c r="B2558" t="s">
        <v>9</v>
      </c>
      <c r="C2558" t="s">
        <v>2502</v>
      </c>
      <c r="E2558" t="s">
        <v>2502</v>
      </c>
      <c r="G2558">
        <v>1.439930555555555E-3</v>
      </c>
      <c r="H2558" t="b">
        <v>1</v>
      </c>
    </row>
    <row r="2559" spans="1:8" x14ac:dyDescent="0.25">
      <c r="A2559" t="s">
        <v>2499</v>
      </c>
      <c r="B2559" t="s">
        <v>11</v>
      </c>
      <c r="C2559" t="s">
        <v>2503</v>
      </c>
      <c r="E2559" t="s">
        <v>2503</v>
      </c>
      <c r="G2559">
        <v>1.7332175925925931E-3</v>
      </c>
      <c r="H2559" t="b">
        <v>1</v>
      </c>
    </row>
    <row r="2560" spans="1:8" x14ac:dyDescent="0.25">
      <c r="A2560" t="s">
        <v>2499</v>
      </c>
      <c r="B2560" t="s">
        <v>13</v>
      </c>
      <c r="C2560" t="s">
        <v>2504</v>
      </c>
      <c r="E2560" t="s">
        <v>2504</v>
      </c>
      <c r="G2560">
        <v>3.9876157407407404E-3</v>
      </c>
      <c r="H2560" t="b">
        <v>1</v>
      </c>
    </row>
    <row r="2561" spans="1:8" x14ac:dyDescent="0.25">
      <c r="A2561" t="s">
        <v>2499</v>
      </c>
      <c r="B2561" t="s">
        <v>15</v>
      </c>
      <c r="C2561" t="s">
        <v>2505</v>
      </c>
      <c r="E2561" t="s">
        <v>2505</v>
      </c>
      <c r="G2561">
        <v>4.1177083333333326E-3</v>
      </c>
      <c r="H2561" t="b">
        <v>1</v>
      </c>
    </row>
    <row r="2562" spans="1:8" x14ac:dyDescent="0.25">
      <c r="A2562" t="s">
        <v>2499</v>
      </c>
      <c r="B2562" t="s">
        <v>84</v>
      </c>
      <c r="C2562" t="s">
        <v>2506</v>
      </c>
      <c r="E2562" t="s">
        <v>2506</v>
      </c>
      <c r="G2562">
        <v>2.4733796296296298E-4</v>
      </c>
      <c r="H2562" t="b">
        <v>1</v>
      </c>
    </row>
    <row r="2563" spans="1:8" x14ac:dyDescent="0.25">
      <c r="A2563" t="s">
        <v>2499</v>
      </c>
      <c r="B2563" t="s">
        <v>21</v>
      </c>
      <c r="C2563" t="s">
        <v>522</v>
      </c>
      <c r="E2563" t="s">
        <v>522</v>
      </c>
      <c r="G2563">
        <v>3.1932870370370372E-4</v>
      </c>
      <c r="H2563" t="b">
        <v>1</v>
      </c>
    </row>
    <row r="2564" spans="1:8" x14ac:dyDescent="0.25">
      <c r="A2564" t="s">
        <v>2499</v>
      </c>
      <c r="B2564" t="s">
        <v>23</v>
      </c>
      <c r="C2564" t="s">
        <v>2507</v>
      </c>
      <c r="E2564" t="s">
        <v>2507</v>
      </c>
      <c r="G2564">
        <v>4.0798611111111108E-4</v>
      </c>
      <c r="H2564" t="b">
        <v>1</v>
      </c>
    </row>
    <row r="2565" spans="1:8" x14ac:dyDescent="0.25">
      <c r="A2565" t="s">
        <v>2499</v>
      </c>
      <c r="B2565" t="s">
        <v>25</v>
      </c>
      <c r="C2565" t="s">
        <v>119</v>
      </c>
      <c r="E2565" t="s">
        <v>119</v>
      </c>
      <c r="G2565">
        <v>6.6550925925925924E-4</v>
      </c>
      <c r="H2565" t="b">
        <v>1</v>
      </c>
    </row>
    <row r="2566" spans="1:8" x14ac:dyDescent="0.25">
      <c r="A2566" t="s">
        <v>2499</v>
      </c>
      <c r="B2566" t="s">
        <v>27</v>
      </c>
      <c r="C2566" t="s">
        <v>2508</v>
      </c>
      <c r="E2566" t="s">
        <v>2508</v>
      </c>
      <c r="G2566">
        <v>8.2164351851851843E-4</v>
      </c>
      <c r="H2566" t="b">
        <v>1</v>
      </c>
    </row>
    <row r="2567" spans="1:8" x14ac:dyDescent="0.25">
      <c r="A2567" t="s">
        <v>2499</v>
      </c>
      <c r="B2567" t="s">
        <v>29</v>
      </c>
      <c r="C2567" t="s">
        <v>2045</v>
      </c>
      <c r="E2567" t="s">
        <v>2045</v>
      </c>
      <c r="G2567">
        <v>1.6181712962962959E-3</v>
      </c>
      <c r="H2567" t="b">
        <v>1</v>
      </c>
    </row>
    <row r="2568" spans="1:8" x14ac:dyDescent="0.25">
      <c r="A2568" t="s">
        <v>2499</v>
      </c>
      <c r="B2568" t="s">
        <v>31</v>
      </c>
      <c r="C2568" t="s">
        <v>2509</v>
      </c>
      <c r="E2568" t="s">
        <v>2509</v>
      </c>
      <c r="G2568">
        <v>1.889699074074074E-3</v>
      </c>
      <c r="H2568" t="b">
        <v>1</v>
      </c>
    </row>
    <row r="2569" spans="1:8" x14ac:dyDescent="0.25">
      <c r="A2569" t="s">
        <v>2499</v>
      </c>
      <c r="B2569" t="s">
        <v>92</v>
      </c>
      <c r="C2569" t="s">
        <v>2510</v>
      </c>
      <c r="E2569" t="s">
        <v>2510</v>
      </c>
      <c r="G2569">
        <v>3.4479166666666659E-4</v>
      </c>
      <c r="H2569" t="b">
        <v>1</v>
      </c>
    </row>
    <row r="2570" spans="1:8" x14ac:dyDescent="0.25">
      <c r="A2570" t="s">
        <v>2499</v>
      </c>
      <c r="B2570" t="s">
        <v>33</v>
      </c>
      <c r="C2570" t="s">
        <v>2511</v>
      </c>
      <c r="E2570" t="s">
        <v>2511</v>
      </c>
      <c r="G2570">
        <v>4.3217592592592602E-4</v>
      </c>
      <c r="H2570" t="b">
        <v>1</v>
      </c>
    </row>
    <row r="2571" spans="1:8" x14ac:dyDescent="0.25">
      <c r="A2571" t="s">
        <v>2499</v>
      </c>
      <c r="B2571" t="s">
        <v>35</v>
      </c>
      <c r="C2571" t="s">
        <v>2512</v>
      </c>
      <c r="E2571" t="s">
        <v>2512</v>
      </c>
      <c r="G2571">
        <v>5.4282407407407404E-4</v>
      </c>
      <c r="H2571" t="b">
        <v>1</v>
      </c>
    </row>
    <row r="2572" spans="1:8" x14ac:dyDescent="0.25">
      <c r="A2572" t="s">
        <v>2499</v>
      </c>
      <c r="B2572" t="s">
        <v>37</v>
      </c>
      <c r="C2572" t="s">
        <v>2513</v>
      </c>
      <c r="E2572" t="s">
        <v>2513</v>
      </c>
      <c r="G2572">
        <v>9.3171296296296296E-4</v>
      </c>
      <c r="H2572" t="b">
        <v>1</v>
      </c>
    </row>
    <row r="2573" spans="1:8" x14ac:dyDescent="0.25">
      <c r="A2573" t="s">
        <v>2499</v>
      </c>
      <c r="B2573" t="s">
        <v>39</v>
      </c>
      <c r="C2573" t="s">
        <v>2514</v>
      </c>
      <c r="E2573" t="s">
        <v>2514</v>
      </c>
      <c r="G2573">
        <v>1.121180555555556E-3</v>
      </c>
      <c r="H2573" t="b">
        <v>1</v>
      </c>
    </row>
    <row r="2574" spans="1:8" x14ac:dyDescent="0.25">
      <c r="A2574" t="s">
        <v>2499</v>
      </c>
      <c r="B2574" t="s">
        <v>41</v>
      </c>
      <c r="C2574" t="s">
        <v>2515</v>
      </c>
      <c r="E2574" t="s">
        <v>2515</v>
      </c>
      <c r="G2574">
        <v>2.0554398148148151E-3</v>
      </c>
      <c r="H2574" t="b">
        <v>1</v>
      </c>
    </row>
    <row r="2575" spans="1:8" x14ac:dyDescent="0.25">
      <c r="A2575" t="s">
        <v>2499</v>
      </c>
      <c r="B2575" t="s">
        <v>43</v>
      </c>
      <c r="C2575" t="s">
        <v>2516</v>
      </c>
      <c r="E2575" t="s">
        <v>2516</v>
      </c>
      <c r="G2575">
        <v>2.4604166666666672E-3</v>
      </c>
      <c r="H2575" t="b">
        <v>1</v>
      </c>
    </row>
    <row r="2576" spans="1:8" x14ac:dyDescent="0.25">
      <c r="A2576" t="s">
        <v>2499</v>
      </c>
      <c r="B2576" t="s">
        <v>100</v>
      </c>
      <c r="C2576" t="s">
        <v>2517</v>
      </c>
      <c r="E2576" t="s">
        <v>2517</v>
      </c>
      <c r="G2576">
        <v>3.2118055555555562E-4</v>
      </c>
      <c r="H2576" t="b">
        <v>1</v>
      </c>
    </row>
    <row r="2577" spans="1:8" x14ac:dyDescent="0.25">
      <c r="A2577" t="s">
        <v>2499</v>
      </c>
      <c r="B2577" t="s">
        <v>45</v>
      </c>
      <c r="C2577" t="s">
        <v>2518</v>
      </c>
      <c r="E2577" t="s">
        <v>2518</v>
      </c>
      <c r="G2577">
        <v>3.4108796296296301E-4</v>
      </c>
      <c r="H2577" t="b">
        <v>1</v>
      </c>
    </row>
    <row r="2578" spans="1:8" x14ac:dyDescent="0.25">
      <c r="A2578" t="s">
        <v>2499</v>
      </c>
      <c r="B2578" t="s">
        <v>47</v>
      </c>
      <c r="C2578" t="s">
        <v>2519</v>
      </c>
      <c r="E2578" t="s">
        <v>2519</v>
      </c>
      <c r="G2578">
        <v>3.8553240740740751E-4</v>
      </c>
      <c r="H2578" t="b">
        <v>1</v>
      </c>
    </row>
    <row r="2579" spans="1:8" x14ac:dyDescent="0.25">
      <c r="A2579" t="s">
        <v>2499</v>
      </c>
      <c r="B2579" t="s">
        <v>49</v>
      </c>
      <c r="C2579" t="s">
        <v>478</v>
      </c>
      <c r="E2579" t="s">
        <v>478</v>
      </c>
      <c r="G2579">
        <v>7.390046296296296E-4</v>
      </c>
      <c r="H2579" t="b">
        <v>1</v>
      </c>
    </row>
    <row r="2580" spans="1:8" x14ac:dyDescent="0.25">
      <c r="A2580" t="s">
        <v>2499</v>
      </c>
      <c r="B2580" t="s">
        <v>51</v>
      </c>
      <c r="C2580" t="s">
        <v>2520</v>
      </c>
      <c r="E2580" t="s">
        <v>2520</v>
      </c>
      <c r="G2580">
        <v>9.2013888888888885E-4</v>
      </c>
      <c r="H2580" t="b">
        <v>1</v>
      </c>
    </row>
    <row r="2581" spans="1:8" x14ac:dyDescent="0.25">
      <c r="A2581" t="s">
        <v>2499</v>
      </c>
      <c r="B2581" t="s">
        <v>57</v>
      </c>
      <c r="C2581" t="s">
        <v>2521</v>
      </c>
      <c r="E2581" t="s">
        <v>2521</v>
      </c>
      <c r="G2581">
        <v>7.6979166666666678E-4</v>
      </c>
      <c r="H2581" t="b">
        <v>1</v>
      </c>
    </row>
    <row r="2582" spans="1:8" x14ac:dyDescent="0.25">
      <c r="A2582" t="s">
        <v>2499</v>
      </c>
      <c r="B2582" t="s">
        <v>59</v>
      </c>
      <c r="C2582" t="s">
        <v>2522</v>
      </c>
      <c r="E2582" t="s">
        <v>2522</v>
      </c>
      <c r="G2582">
        <v>1.643518518518519E-3</v>
      </c>
      <c r="H2582" t="b">
        <v>1</v>
      </c>
    </row>
    <row r="2583" spans="1:8" x14ac:dyDescent="0.25">
      <c r="A2583" t="s">
        <v>2499</v>
      </c>
      <c r="B2583" t="s">
        <v>61</v>
      </c>
      <c r="C2583" t="s">
        <v>2523</v>
      </c>
      <c r="E2583" t="s">
        <v>2523</v>
      </c>
      <c r="G2583">
        <v>1.897106481481481E-3</v>
      </c>
      <c r="H2583" t="b">
        <v>1</v>
      </c>
    </row>
    <row r="2584" spans="1:8" x14ac:dyDescent="0.25">
      <c r="A2584" t="s">
        <v>2499</v>
      </c>
      <c r="B2584" t="s">
        <v>63</v>
      </c>
      <c r="C2584" t="s">
        <v>2524</v>
      </c>
      <c r="E2584" t="s">
        <v>2524</v>
      </c>
      <c r="G2584">
        <v>3.9101851851851849E-3</v>
      </c>
      <c r="H2584" t="b">
        <v>1</v>
      </c>
    </row>
    <row r="2585" spans="1:8" x14ac:dyDescent="0.25">
      <c r="A2585" t="s">
        <v>2499</v>
      </c>
      <c r="B2585" t="s">
        <v>65</v>
      </c>
      <c r="C2585" t="s">
        <v>2525</v>
      </c>
      <c r="E2585" t="s">
        <v>2525</v>
      </c>
      <c r="G2585">
        <v>4.5785879629629623E-3</v>
      </c>
      <c r="H25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zoomScale="125" workbookViewId="0">
      <pane xSplit="2" ySplit="1" topLeftCell="N10" activePane="bottomRight" state="frozen"/>
      <selection activeCell="AG15" sqref="AG15"/>
      <selection pane="topRight" activeCell="AG15" sqref="AG15"/>
      <selection pane="bottomLeft" activeCell="AG15" sqref="AG15"/>
      <selection pane="bottomRight" activeCell="AG15" sqref="AG15"/>
    </sheetView>
  </sheetViews>
  <sheetFormatPr defaultColWidth="10.875" defaultRowHeight="15.75" x14ac:dyDescent="0.25"/>
  <cols>
    <col min="1" max="1" width="15.875" bestFit="1" customWidth="1"/>
    <col min="2" max="2" width="5" customWidth="1"/>
    <col min="3" max="12" width="12.625" style="1" customWidth="1"/>
    <col min="13" max="14" width="12.875" style="1" customWidth="1"/>
    <col min="15" max="16" width="12.625" style="1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3" customWidth="1"/>
  </cols>
  <sheetData>
    <row r="1" spans="1:35" x14ac:dyDescent="0.25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5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2.7719907407407408E-4</v>
      </c>
      <c r="D2" s="1">
        <f t="array" ref="D2">IFERROR(VLOOKUP($A2,_xlfn._xlws.SORT(_xlfn._xlws.FILTER('Time Sheet'!$A:$G,'Time Sheet'!$B:$B=D$1),7,1),7,FALSE),"")</f>
        <v>5.9502314814814813E-4</v>
      </c>
      <c r="E2" s="1">
        <f t="array" ref="E2">IFERROR(VLOOKUP($A2,_xlfn._xlws.SORT(_xlfn._xlws.FILTER('Time Sheet'!$A:$G,'Time Sheet'!$B:$B=E$1),7,1),7,FALSE),"")</f>
        <v>1.25162037037037E-3</v>
      </c>
      <c r="F2" s="1">
        <f t="array" ref="F2">IFERROR(VLOOKUP($A2,_xlfn._xlws.SORT(_xlfn._xlws.FILTER('Time Sheet'!$A:$G,'Time Sheet'!$B:$B=F$1),7,1),7,FALSE),"")</f>
        <v>3.3451388888888888E-3</v>
      </c>
      <c r="G2" s="1">
        <f t="array" ref="G2">IFERROR(VLOOKUP($A2,_xlfn._xlws.SORT(_xlfn._xlws.FILTER('Time Sheet'!$A:$G,'Time Sheet'!$B:$B=G$1),7,1),7,FALSE),"")</f>
        <v>6.8655092592592587E-3</v>
      </c>
      <c r="H2" s="1">
        <f t="array" ref="H2">IFERROR(VLOOKUP($A2,_xlfn._xlws.SORT(_xlfn._xlws.FILTER('Time Sheet'!$A:$G,'Time Sheet'!$B:$B=H$1),7,1),7,FALSE),"")</f>
        <v>1.161597222222222E-2</v>
      </c>
      <c r="I2" s="1">
        <f t="array" ref="I2">IFERROR(VLOOKUP($A2,_xlfn._xlws.SORT(_xlfn._xlws.FILTER('Time Sheet'!$A:$G,'Time Sheet'!$B:$B=I$1),7,1),7,FALSE),"")</f>
        <v>6.4594907407407407E-4</v>
      </c>
      <c r="J2" s="1">
        <f t="array" ref="J2">IFERROR(VLOOKUP($A2,_xlfn._xlws.SORT(_xlfn._xlws.FILTER('Time Sheet'!$A:$G,'Time Sheet'!$B:$B=J$1),7,1),7,FALSE),"")</f>
        <v>1.375231481481481E-3</v>
      </c>
      <c r="K2" s="1">
        <f t="array" ref="K2">IFERROR(VLOOKUP($A2,_xlfn._xlws.SORT(_xlfn._xlws.FILTER('Time Sheet'!$A:$G,'Time Sheet'!$B:$B=K$1),7,1),7,FALSE),"")</f>
        <v>8.3055555555555563E-4</v>
      </c>
      <c r="L2" s="1">
        <f t="array" ref="L2">IFERROR(VLOOKUP($A2,_xlfn._xlws.SORT(_xlfn._xlws.FILTER('Time Sheet'!$A:$G,'Time Sheet'!$B:$B=L$1),7,1),7,FALSE),"")</f>
        <v>1.840625E-3</v>
      </c>
      <c r="M2" s="1">
        <f t="array" ref="M2">IFERROR(VLOOKUP($A2,_xlfn._xlws.SORT(_xlfn._xlws.FILTER('Time Sheet'!$A:$G,'Time Sheet'!$B:$B=M$1),7,1),7,FALSE),"")</f>
        <v>6.6504629629629628E-4</v>
      </c>
      <c r="N2" s="1">
        <f t="array" ref="N2">IFERROR(VLOOKUP($A2,_xlfn._xlws.SORT(_xlfn._xlws.FILTER('Time Sheet'!$A:$G,'Time Sheet'!$B:$B=N$1),7,1),7,FALSE),"")</f>
        <v>1.4665509259259261E-3</v>
      </c>
      <c r="O2" s="1">
        <f t="array" ref="O2">IFERROR(VLOOKUP($A2,_xlfn._xlws.SORT(_xlfn._xlws.FILTER('Time Sheet'!$A:$G,'Time Sheet'!$B:$B=O$1),7,1),7,FALSE),"")</f>
        <v>1.475810185185185E-3</v>
      </c>
      <c r="P2" s="1">
        <f t="array" ref="P2">IFERROR(VLOOKUP($A2,_xlfn._xlws.SORT(_xlfn._xlws.FILTER('Time Sheet'!$A:$G,'Time Sheet'!$B:$B=P$1),7,1),7,FALSE),"")</f>
        <v>3.0387731481481481E-3</v>
      </c>
      <c r="Q2">
        <f t="shared" ref="Q2:Q32" si="0">IFERROR(_xlfn.RANK.EQ(C2,C:C,1),"")</f>
        <v>4</v>
      </c>
      <c r="R2">
        <f t="shared" ref="R2:R32" si="1">IFERROR(_xlfn.RANK.EQ(D2,D:D,1),"")</f>
        <v>4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2</v>
      </c>
      <c r="X2">
        <f t="shared" ref="X2:X32" si="7">IFERROR(_xlfn.RANK.EQ(J2,J:J,1),"")</f>
        <v>1</v>
      </c>
      <c r="Y2">
        <f t="shared" ref="Y2:Y32" si="8">IFERROR(_xlfn.RANK.EQ(K2,K:K,1),"")</f>
        <v>8</v>
      </c>
      <c r="Z2">
        <f t="shared" ref="Z2:Z32" si="9">IFERROR(_xlfn.RANK.EQ(L2,L:L,1),"")</f>
        <v>11</v>
      </c>
      <c r="AA2">
        <f t="shared" ref="AA2:AA32" si="10">IFERROR(_xlfn.RANK.EQ(M2,M:M,1),"")</f>
        <v>4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IFERROR(AVERAGE(female[[#This Row],[50]:[4IM]]),"")</f>
        <v>3.1428571428571428</v>
      </c>
      <c r="AF2" s="3">
        <f t="array" ref="AF2">IFERROR(AVERAGE(SMALL(female[[#This Row],[50]:[4IM]],_xlfn.SEQUENCE($AF$1))),"")</f>
        <v>1</v>
      </c>
      <c r="AG2" s="11" t="s">
        <v>2471</v>
      </c>
      <c r="AH2" s="11"/>
      <c r="AI2" s="11"/>
    </row>
    <row r="3" spans="1:35" x14ac:dyDescent="0.25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2.8761574074074068E-4</v>
      </c>
      <c r="D3" s="1" cm="1">
        <f t="array" ref="D3">IFERROR(VLOOKUP($A3,_xlfn._xlws.SORT(_xlfn._xlws.FILTER('Time Sheet'!$A:$G,'Time Sheet'!$B:$B=D$1),7,1),7,FALSE),"")</f>
        <v>5.9409722222222221E-4</v>
      </c>
      <c r="E3" s="1" cm="1">
        <f t="array" ref="E3">IFERROR(VLOOKUP($A3,_xlfn._xlws.SORT(_xlfn._xlws.FILTER('Time Sheet'!$A:$G,'Time Sheet'!$B:$B=E$1),7,1),7,FALSE),"")</f>
        <v>1.2686342592592591E-3</v>
      </c>
      <c r="F3" s="1" cm="1">
        <f t="array" ref="F3">IFERROR(VLOOKUP($A3,_xlfn._xlws.SORT(_xlfn._xlws.FILTER('Time Sheet'!$A:$G,'Time Sheet'!$B:$B=F$1),7,1),7,FALSE),"")</f>
        <v>3.6054398148148148E-3</v>
      </c>
      <c r="G3" s="1" cm="1">
        <f t="array" ref="G3">IFERROR(VLOOKUP($A3,_xlfn._xlws.SORT(_xlfn._xlws.FILTER('Time Sheet'!$A:$G,'Time Sheet'!$B:$B=G$1),7,1),7,FALSE),"")</f>
        <v>7.7307870370370377E-3</v>
      </c>
      <c r="H3" s="1" cm="1">
        <f t="array" ref="H3">IFERROR(VLOOKUP($A3,_xlfn._xlws.SORT(_xlfn._xlws.FILTER('Time Sheet'!$A:$G,'Time Sheet'!$B:$B=H$1),7,1),7,FALSE),"")</f>
        <v>1.353622685185185E-2</v>
      </c>
      <c r="I3" s="1" cm="1">
        <f t="array" ref="I3">IFERROR(VLOOKUP($A3,_xlfn._xlws.SORT(_xlfn._xlws.FILTER('Time Sheet'!$A:$G,'Time Sheet'!$B:$B=I$1),7,1),7,FALSE),"")</f>
        <v>6.6874999999999997E-4</v>
      </c>
      <c r="J3" s="1" cm="1">
        <f t="array" ref="J3">IFERROR(VLOOKUP($A3,_xlfn._xlws.SORT(_xlfn._xlws.FILTER('Time Sheet'!$A:$G,'Time Sheet'!$B:$B=J$1),7,1),7,FALSE),"")</f>
        <v>1.4614583333333331E-3</v>
      </c>
      <c r="K3" s="1" cm="1">
        <f t="array" ref="K3">IFERROR(VLOOKUP($A3,_xlfn._xlws.SORT(_xlfn._xlws.FILTER('Time Sheet'!$A:$G,'Time Sheet'!$B:$B=K$1),7,1),7,FALSE),"")</f>
        <v>8.466435185185186E-4</v>
      </c>
      <c r="L3" s="1" cm="1">
        <f t="array" ref="L3">IFERROR(VLOOKUP($A3,_xlfn._xlws.SORT(_xlfn._xlws.FILTER('Time Sheet'!$A:$G,'Time Sheet'!$B:$B=L$1),7,1),7,FALSE),"")</f>
        <v>1.8346064814814809E-3</v>
      </c>
      <c r="M3" s="1" cm="1">
        <f t="array" ref="M3">IFERROR(VLOOKUP($A3,_xlfn._xlws.SORT(_xlfn._xlws.FILTER('Time Sheet'!$A:$G,'Time Sheet'!$B:$B=M$1),7,1),7,FALSE),"")</f>
        <v>6.3703703703703698E-4</v>
      </c>
      <c r="N3" s="1" cm="1">
        <f t="array" ref="N3">IFERROR(VLOOKUP($A3,_xlfn._xlws.SORT(_xlfn._xlws.FILTER('Time Sheet'!$A:$G,'Time Sheet'!$B:$B=N$1),7,1),7,FALSE),"")</f>
        <v>1.4037037037037041E-3</v>
      </c>
      <c r="O3" s="1" cm="1">
        <f t="array" ref="O3">IFERROR(VLOOKUP($A3,_xlfn._xlws.SORT(_xlfn._xlws.FILTER('Time Sheet'!$A:$G,'Time Sheet'!$B:$B=O$1),7,1),7,FALSE),"")</f>
        <v>1.4437499999999999E-3</v>
      </c>
      <c r="P3" s="1" cm="1">
        <f t="array" ref="P3">IFERROR(VLOOKUP($A3,_xlfn._xlws.SORT(_xlfn._xlws.FILTER('Time Sheet'!$A:$G,'Time Sheet'!$B:$B=P$1),7,1),7,FALSE),"")</f>
        <v>3.1473379629629629E-3</v>
      </c>
      <c r="Q3">
        <f t="shared" si="0"/>
        <v>8</v>
      </c>
      <c r="R3">
        <f t="shared" si="1"/>
        <v>1</v>
      </c>
      <c r="S3">
        <f t="shared" si="2"/>
        <v>2</v>
      </c>
      <c r="T3">
        <f t="shared" si="3"/>
        <v>8</v>
      </c>
      <c r="U3">
        <f t="shared" si="4"/>
        <v>9</v>
      </c>
      <c r="V3">
        <f t="shared" si="5"/>
        <v>9</v>
      </c>
      <c r="W3">
        <f t="shared" si="6"/>
        <v>4</v>
      </c>
      <c r="X3">
        <f t="shared" si="7"/>
        <v>8</v>
      </c>
      <c r="Y3">
        <f t="shared" si="8"/>
        <v>11</v>
      </c>
      <c r="Z3">
        <f t="shared" si="9"/>
        <v>10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3</v>
      </c>
      <c r="AE3" s="2">
        <f>IFERROR(AVERAGE(female[[#This Row],[50]:[4IM]]),"")</f>
        <v>5.4285714285714288</v>
      </c>
      <c r="AF3" s="3" cm="1">
        <f t="array" ref="AF3">IFERROR(AVERAGE(SMALL(female[[#This Row],[50]:[4IM]],_xlfn.SEQUENCE($AF$1))),"")</f>
        <v>1</v>
      </c>
      <c r="AG3" s="12" t="s">
        <v>2472</v>
      </c>
      <c r="AH3" s="12"/>
      <c r="AI3" s="12"/>
    </row>
    <row r="4" spans="1:35" x14ac:dyDescent="0.25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2.6967592592592592E-4</v>
      </c>
      <c r="D4" s="1" cm="1">
        <f t="array" ref="D4">IFERROR(VLOOKUP($A4,_xlfn._xlws.SORT(_xlfn._xlws.FILTER('Time Sheet'!$A:$G,'Time Sheet'!$B:$B=D$1),7,1),7,FALSE),"")</f>
        <v>5.9409722222222221E-4</v>
      </c>
      <c r="E4" s="1" cm="1">
        <f t="array" ref="E4">IFERROR(VLOOKUP($A4,_xlfn._xlws.SORT(_xlfn._xlws.FILTER('Time Sheet'!$A:$G,'Time Sheet'!$B:$B=E$1),7,1),7,FALSE),"")</f>
        <v>1.275925925925926E-3</v>
      </c>
      <c r="F4" s="1" cm="1">
        <f t="array" ref="F4">IFERROR(VLOOKUP($A4,_xlfn._xlws.SORT(_xlfn._xlws.FILTER('Time Sheet'!$A:$G,'Time Sheet'!$B:$B=F$1),7,1),7,FALSE),"")</f>
        <v>3.5244212962962959E-3</v>
      </c>
      <c r="G4" s="1" cm="1">
        <f t="array" ref="G4">IFERROR(VLOOKUP($A4,_xlfn._xlws.SORT(_xlfn._xlws.FILTER('Time Sheet'!$A:$G,'Time Sheet'!$B:$B=G$1),7,1),7,FALSE),"")</f>
        <v>7.3018518518518519E-3</v>
      </c>
      <c r="H4" s="1" cm="1">
        <f t="array" ref="H4">IFERROR(VLOOKUP($A4,_xlfn._xlws.SORT(_xlfn._xlws.FILTER('Time Sheet'!$A:$G,'Time Sheet'!$B:$B=H$1),7,1),7,FALSE),"")</f>
        <v>1.244652777777778E-2</v>
      </c>
      <c r="I4" s="1" cm="1">
        <f t="array" ref="I4">IFERROR(VLOOKUP($A4,_xlfn._xlws.SORT(_xlfn._xlws.FILTER('Time Sheet'!$A:$G,'Time Sheet'!$B:$B=I$1),7,1),7,FALSE),"")</f>
        <v>7.0381944444444452E-4</v>
      </c>
      <c r="J4" s="1" cm="1">
        <f t="array" ref="J4">IFERROR(VLOOKUP($A4,_xlfn._xlws.SORT(_xlfn._xlws.FILTER('Time Sheet'!$A:$G,'Time Sheet'!$B:$B=J$1),7,1),7,FALSE),"")</f>
        <v>1.4499999999999999E-3</v>
      </c>
      <c r="K4" s="1" cm="1">
        <f t="array" ref="K4">IFERROR(VLOOKUP($A4,_xlfn._xlws.SORT(_xlfn._xlws.FILTER('Time Sheet'!$A:$G,'Time Sheet'!$B:$B=K$1),7,1),7,FALSE),"")</f>
        <v>9.00925925925926E-4</v>
      </c>
      <c r="L4" s="1" cm="1">
        <f t="array" ref="L4">IFERROR(VLOOKUP($A4,_xlfn._xlws.SORT(_xlfn._xlws.FILTER('Time Sheet'!$A:$G,'Time Sheet'!$B:$B=L$1),7,1),7,FALSE),"")</f>
        <v>1.957638888888889E-3</v>
      </c>
      <c r="M4" s="1" cm="1">
        <f t="array" ref="M4">IFERROR(VLOOKUP($A4,_xlfn._xlws.SORT(_xlfn._xlws.FILTER('Time Sheet'!$A:$G,'Time Sheet'!$B:$B=M$1),7,1),7,FALSE),"")</f>
        <v>6.6157407407407408E-4</v>
      </c>
      <c r="N4" s="1" cm="1">
        <f t="array" ref="N4">IFERROR(VLOOKUP($A4,_xlfn._xlws.SORT(_xlfn._xlws.FILTER('Time Sheet'!$A:$G,'Time Sheet'!$B:$B=N$1),7,1),7,FALSE),"")</f>
        <v>1.580092592592593E-3</v>
      </c>
      <c r="O4" s="1" cm="1">
        <f t="array" ref="O4">IFERROR(VLOOKUP($A4,_xlfn._xlws.SORT(_xlfn._xlws.FILTER('Time Sheet'!$A:$G,'Time Sheet'!$B:$B=O$1),7,1),7,FALSE),"")</f>
        <v>1.5135416666666669E-3</v>
      </c>
      <c r="P4" s="1" cm="1">
        <f t="array" ref="P4">IFERROR(VLOOKUP($A4,_xlfn._xlws.SORT(_xlfn._xlws.FILTER('Time Sheet'!$A:$G,'Time Sheet'!$B:$B=P$1),7,1),7,FALSE),"")</f>
        <v>3.2651620370370369E-3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2</v>
      </c>
      <c r="U4">
        <f t="shared" si="4"/>
        <v>2</v>
      </c>
      <c r="V4">
        <f t="shared" si="5"/>
        <v>2</v>
      </c>
      <c r="W4">
        <f t="shared" si="6"/>
        <v>11</v>
      </c>
      <c r="X4">
        <f t="shared" si="7"/>
        <v>6</v>
      </c>
      <c r="Y4">
        <f t="shared" si="8"/>
        <v>22</v>
      </c>
      <c r="Z4">
        <f t="shared" si="9"/>
        <v>18</v>
      </c>
      <c r="AA4">
        <f t="shared" si="10"/>
        <v>3</v>
      </c>
      <c r="AB4">
        <f t="shared" si="11"/>
        <v>9</v>
      </c>
      <c r="AC4">
        <f t="shared" si="12"/>
        <v>7</v>
      </c>
      <c r="AD4">
        <f t="shared" si="13"/>
        <v>9</v>
      </c>
      <c r="AE4" s="2">
        <f>IFERROR(AVERAGE(female[[#This Row],[50]:[4IM]]),"")</f>
        <v>6.8571428571428568</v>
      </c>
      <c r="AF4" s="3" cm="1">
        <f t="array" ref="AF4">IFERROR(AVERAGE(SMALL(female[[#This Row],[50]:[4IM]],_xlfn.SEQUENCE($AF$1))),"")</f>
        <v>1.5</v>
      </c>
      <c r="AG4" s="12"/>
      <c r="AH4" s="12"/>
      <c r="AI4" s="12"/>
    </row>
    <row r="5" spans="1:35" x14ac:dyDescent="0.25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2.7430555555555552E-4</v>
      </c>
      <c r="D5" s="1" cm="1">
        <f t="array" ref="D5">IFERROR(VLOOKUP($A5,_xlfn._xlws.SORT(_xlfn._xlws.FILTER('Time Sheet'!$A:$G,'Time Sheet'!$B:$B=D$1),7,1),7,FALSE),"")</f>
        <v>5.9467592592592591E-4</v>
      </c>
      <c r="E5" s="1" cm="1">
        <f t="array" ref="E5">IFERROR(VLOOKUP($A5,_xlfn._xlws.SORT(_xlfn._xlws.FILTER('Time Sheet'!$A:$G,'Time Sheet'!$B:$B=E$1),7,1),7,FALSE),"")</f>
        <v>1.3415509259259259E-3</v>
      </c>
      <c r="F5" s="1" cm="1">
        <f t="array" ref="F5">IFERROR(VLOOKUP($A5,_xlfn._xlws.SORT(_xlfn._xlws.FILTER('Time Sheet'!$A:$G,'Time Sheet'!$B:$B=F$1),7,1),7,FALSE),"")</f>
        <v>3.8869212962962959E-3</v>
      </c>
      <c r="G5" s="1" cm="1">
        <f t="array" ref="G5">IFERROR(VLOOKUP($A5,_xlfn._xlws.SORT(_xlfn._xlws.FILTER('Time Sheet'!$A:$G,'Time Sheet'!$B:$B=G$1),7,1),7,FALSE),"")</f>
        <v>8.1496527777777782E-3</v>
      </c>
      <c r="H5" s="1" cm="1">
        <f t="array" ref="H5">IFERROR(VLOOKUP($A5,_xlfn._xlws.SORT(_xlfn._xlws.FILTER('Time Sheet'!$A:$G,'Time Sheet'!$B:$B=H$1),7,1),7,FALSE),"")</f>
        <v>1.361319444444445E-2</v>
      </c>
      <c r="I5" s="1" cm="1">
        <f t="array" ref="I5">IFERROR(VLOOKUP($A5,_xlfn._xlws.SORT(_xlfn._xlws.FILTER('Time Sheet'!$A:$G,'Time Sheet'!$B:$B=I$1),7,1),7,FALSE),"")</f>
        <v>6.6840277777777775E-4</v>
      </c>
      <c r="J5" s="1" cm="1">
        <f t="array" ref="J5">IFERROR(VLOOKUP($A5,_xlfn._xlws.SORT(_xlfn._xlws.FILTER('Time Sheet'!$A:$G,'Time Sheet'!$B:$B=J$1),7,1),7,FALSE),"")</f>
        <v>1.578472222222222E-3</v>
      </c>
      <c r="K5" s="1" cm="1">
        <f t="array" ref="K5">IFERROR(VLOOKUP($A5,_xlfn._xlws.SORT(_xlfn._xlws.FILTER('Time Sheet'!$A:$G,'Time Sheet'!$B:$B=K$1),7,1),7,FALSE),"")</f>
        <v>7.5370370370370381E-4</v>
      </c>
      <c r="L5" s="1" cm="1">
        <f t="array" ref="L5">IFERROR(VLOOKUP($A5,_xlfn._xlws.SORT(_xlfn._xlws.FILTER('Time Sheet'!$A:$G,'Time Sheet'!$B:$B=L$1),7,1),7,FALSE),"")</f>
        <v>1.675347222222222E-3</v>
      </c>
      <c r="M5" s="1" cm="1">
        <f t="array" ref="M5">IFERROR(VLOOKUP($A5,_xlfn._xlws.SORT(_xlfn._xlws.FILTER('Time Sheet'!$A:$G,'Time Sheet'!$B:$B=M$1),7,1),7,FALSE),"")</f>
        <v>7.0972222222222226E-4</v>
      </c>
      <c r="N5" s="1" cm="1">
        <f t="array" ref="N5">IFERROR(VLOOKUP($A5,_xlfn._xlws.SORT(_xlfn._xlws.FILTER('Time Sheet'!$A:$G,'Time Sheet'!$B:$B=N$1),7,1),7,FALSE),"")</f>
        <v>1.6706018518518519E-3</v>
      </c>
      <c r="O5" s="1" cm="1">
        <f t="array" ref="O5">IFERROR(VLOOKUP($A5,_xlfn._xlws.SORT(_xlfn._xlws.FILTER('Time Sheet'!$A:$G,'Time Sheet'!$B:$B=O$1),7,1),7,FALSE),"")</f>
        <v>1.452430555555556E-3</v>
      </c>
      <c r="P5" s="1" cm="1">
        <f t="array" ref="P5">IFERROR(VLOOKUP($A5,_xlfn._xlws.SORT(_xlfn._xlws.FILTER('Time Sheet'!$A:$G,'Time Sheet'!$B:$B=P$1),7,1),7,FALSE),"")</f>
        <v>3.1662037037037041E-3</v>
      </c>
      <c r="Q5">
        <f t="shared" si="0"/>
        <v>3</v>
      </c>
      <c r="R5">
        <f t="shared" si="1"/>
        <v>3</v>
      </c>
      <c r="S5">
        <f t="shared" si="2"/>
        <v>13</v>
      </c>
      <c r="T5">
        <f t="shared" si="3"/>
        <v>20</v>
      </c>
      <c r="U5">
        <f t="shared" si="4"/>
        <v>12</v>
      </c>
      <c r="V5">
        <f t="shared" si="5"/>
        <v>12</v>
      </c>
      <c r="W5">
        <f t="shared" si="6"/>
        <v>3</v>
      </c>
      <c r="X5">
        <f t="shared" si="7"/>
        <v>18</v>
      </c>
      <c r="Y5">
        <f t="shared" si="8"/>
        <v>1</v>
      </c>
      <c r="Z5">
        <f t="shared" si="9"/>
        <v>2</v>
      </c>
      <c r="AA5">
        <f t="shared" si="10"/>
        <v>16</v>
      </c>
      <c r="AB5">
        <f t="shared" si="11"/>
        <v>13</v>
      </c>
      <c r="AC5">
        <f t="shared" si="12"/>
        <v>2</v>
      </c>
      <c r="AD5">
        <f t="shared" si="13"/>
        <v>4</v>
      </c>
      <c r="AE5" s="2">
        <f>IFERROR(AVERAGE(female[[#This Row],[50]:[4IM]]),"")</f>
        <v>8.7142857142857135</v>
      </c>
      <c r="AF5" s="3" cm="1">
        <f t="array" ref="AF5">IFERROR(AVERAGE(SMALL(female[[#This Row],[50]:[4IM]],_xlfn.SEQUENCE($AF$1))),"")</f>
        <v>2</v>
      </c>
      <c r="AG5" s="12"/>
      <c r="AH5" s="12"/>
      <c r="AI5" s="12"/>
    </row>
    <row r="6" spans="1:35" x14ac:dyDescent="0.25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2.8229166666666669E-4</v>
      </c>
      <c r="D6" s="1" cm="1">
        <f t="array" ref="D6">IFERROR(VLOOKUP($A6,_xlfn._xlws.SORT(_xlfn._xlws.FILTER('Time Sheet'!$A:$G,'Time Sheet'!$B:$B=D$1),7,1),7,FALSE),"")</f>
        <v>6.09375E-4</v>
      </c>
      <c r="E6" s="1" cm="1">
        <f t="array" ref="E6">IFERROR(VLOOKUP($A6,_xlfn._xlws.SORT(_xlfn._xlws.FILTER('Time Sheet'!$A:$G,'Time Sheet'!$B:$B=E$1),7,1),7,FALSE),"")</f>
        <v>1.3327546296296299E-3</v>
      </c>
      <c r="F6" s="1" cm="1">
        <f t="array" ref="F6">IFERROR(VLOOKUP($A6,_xlfn._xlws.SORT(_xlfn._xlws.FILTER('Time Sheet'!$A:$G,'Time Sheet'!$B:$B=F$1),7,1),7,FALSE),"")</f>
        <v>3.7690972222222219E-3</v>
      </c>
      <c r="G6" s="1" cm="1">
        <f t="array" ref="G6">IFERROR(VLOOKUP($A6,_xlfn._xlws.SORT(_xlfn._xlws.FILTER('Time Sheet'!$A:$G,'Time Sheet'!$B:$B=G$1),7,1),7,FALSE),"")</f>
        <v>8.0832175925925932E-3</v>
      </c>
      <c r="H6" s="1" cm="1">
        <f t="array" ref="H6">IFERROR(VLOOKUP($A6,_xlfn._xlws.SORT(_xlfn._xlws.FILTER('Time Sheet'!$A:$G,'Time Sheet'!$B:$B=H$1),7,1),7,FALSE),"")</f>
        <v>1.353900462962963E-2</v>
      </c>
      <c r="I6" s="1" cm="1">
        <f t="array" ref="I6">IFERROR(VLOOKUP($A6,_xlfn._xlws.SORT(_xlfn._xlws.FILTER('Time Sheet'!$A:$G,'Time Sheet'!$B:$B=I$1),7,1),7,FALSE),"")</f>
        <v>6.4560185185185185E-4</v>
      </c>
      <c r="J6" s="1" cm="1">
        <f t="array" ref="J6">IFERROR(VLOOKUP($A6,_xlfn._xlws.SORT(_xlfn._xlws.FILTER('Time Sheet'!$A:$G,'Time Sheet'!$B:$B=J$1),7,1),7,FALSE),"")</f>
        <v>1.399305555555556E-3</v>
      </c>
      <c r="K6" s="1" cm="1">
        <f t="array" ref="K6">IFERROR(VLOOKUP($A6,_xlfn._xlws.SORT(_xlfn._xlws.FILTER('Time Sheet'!$A:$G,'Time Sheet'!$B:$B=K$1),7,1),7,FALSE),"")</f>
        <v>7.9826388888888883E-4</v>
      </c>
      <c r="L6" s="1" cm="1">
        <f t="array" ref="L6">IFERROR(VLOOKUP($A6,_xlfn._xlws.SORT(_xlfn._xlws.FILTER('Time Sheet'!$A:$G,'Time Sheet'!$B:$B=L$1),7,1),7,FALSE),"")</f>
        <v>1.8304398148148149E-3</v>
      </c>
      <c r="M6" s="1" cm="1">
        <f t="array" ref="M6">IFERROR(VLOOKUP($A6,_xlfn._xlws.SORT(_xlfn._xlws.FILTER('Time Sheet'!$A:$G,'Time Sheet'!$B:$B=M$1),7,1),7,FALSE),"")</f>
        <v>6.7754629629629632E-4</v>
      </c>
      <c r="N6" s="1" cm="1">
        <f t="array" ref="N6">IFERROR(VLOOKUP($A6,_xlfn._xlws.SORT(_xlfn._xlws.FILTER('Time Sheet'!$A:$G,'Time Sheet'!$B:$B=N$1),7,1),7,FALSE),"")</f>
        <v>1.630439814814815E-3</v>
      </c>
      <c r="O6" s="1" cm="1">
        <f t="array" ref="O6">IFERROR(VLOOKUP($A6,_xlfn._xlws.SORT(_xlfn._xlws.FILTER('Time Sheet'!$A:$G,'Time Sheet'!$B:$B=O$1),7,1),7,FALSE),"")</f>
        <v>1.486689814814815E-3</v>
      </c>
      <c r="P6" s="1" cm="1">
        <f t="array" ref="P6">IFERROR(VLOOKUP($A6,_xlfn._xlws.SORT(_xlfn._xlws.FILTER('Time Sheet'!$A:$G,'Time Sheet'!$B:$B=P$1),7,1),7,FALSE),"")</f>
        <v>3.1284722222222222E-3</v>
      </c>
      <c r="Q6">
        <f t="shared" si="0"/>
        <v>5</v>
      </c>
      <c r="R6">
        <f t="shared" si="1"/>
        <v>6</v>
      </c>
      <c r="S6">
        <f t="shared" si="2"/>
        <v>8</v>
      </c>
      <c r="T6">
        <f t="shared" si="3"/>
        <v>15</v>
      </c>
      <c r="U6">
        <f t="shared" si="4"/>
        <v>11</v>
      </c>
      <c r="V6">
        <f t="shared" si="5"/>
        <v>10</v>
      </c>
      <c r="W6">
        <f t="shared" si="6"/>
        <v>1</v>
      </c>
      <c r="X6">
        <f t="shared" si="7"/>
        <v>2</v>
      </c>
      <c r="Y6">
        <f t="shared" si="8"/>
        <v>4</v>
      </c>
      <c r="Z6">
        <f t="shared" si="9"/>
        <v>9</v>
      </c>
      <c r="AA6">
        <f t="shared" si="10"/>
        <v>7</v>
      </c>
      <c r="AB6">
        <f t="shared" si="11"/>
        <v>12</v>
      </c>
      <c r="AC6">
        <f t="shared" si="12"/>
        <v>5</v>
      </c>
      <c r="AD6">
        <f t="shared" si="13"/>
        <v>2</v>
      </c>
      <c r="AE6" s="2">
        <f>IFERROR(AVERAGE(female[[#This Row],[50]:[4IM]]),"")</f>
        <v>6.9285714285714288</v>
      </c>
      <c r="AF6" s="3" cm="1">
        <f t="array" ref="AF6">IFERROR(AVERAGE(SMALL(female[[#This Row],[50]:[4IM]],_xlfn.SEQUENCE($AF$1))),"")</f>
        <v>2.25</v>
      </c>
      <c r="AG6" s="12"/>
      <c r="AH6" s="12"/>
      <c r="AI6" s="12"/>
    </row>
    <row r="7" spans="1:35" x14ac:dyDescent="0.25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3.0949074074074071E-4</v>
      </c>
      <c r="D7" s="1" cm="1">
        <f t="array" ref="D7">IFERROR(VLOOKUP($A7,_xlfn._xlws.SORT(_xlfn._xlws.FILTER('Time Sheet'!$A:$G,'Time Sheet'!$B:$B=D$1),7,1),7,FALSE),"")</f>
        <v>6.4780092592592591E-4</v>
      </c>
      <c r="E7" s="1" cm="1">
        <f t="array" ref="E7">IFERROR(VLOOKUP($A7,_xlfn._xlws.SORT(_xlfn._xlws.FILTER('Time Sheet'!$A:$G,'Time Sheet'!$B:$B=E$1),7,1),7,FALSE),"")</f>
        <v>1.363078703703704E-3</v>
      </c>
      <c r="F7" s="1" cm="1">
        <f t="array" ref="F7">IFERROR(VLOOKUP($A7,_xlfn._xlws.SORT(_xlfn._xlws.FILTER('Time Sheet'!$A:$G,'Time Sheet'!$B:$B=F$1),7,1),7,FALSE),"")</f>
        <v>3.5846064814814812E-3</v>
      </c>
      <c r="G7" s="1" cm="1">
        <f t="array" ref="G7">IFERROR(VLOOKUP($A7,_xlfn._xlws.SORT(_xlfn._xlws.FILTER('Time Sheet'!$A:$G,'Time Sheet'!$B:$B=G$1),7,1),7,FALSE),"")</f>
        <v>7.3388888888888896E-3</v>
      </c>
      <c r="H7" s="1" cm="1">
        <f t="array" ref="H7">IFERROR(VLOOKUP($A7,_xlfn._xlws.SORT(_xlfn._xlws.FILTER('Time Sheet'!$A:$G,'Time Sheet'!$B:$B=H$1),7,1),7,FALSE),"")</f>
        <v>1.274259259259259E-2</v>
      </c>
      <c r="I7" s="1" cm="1">
        <f t="array" ref="I7">IFERROR(VLOOKUP($A7,_xlfn._xlws.SORT(_xlfn._xlws.FILTER('Time Sheet'!$A:$G,'Time Sheet'!$B:$B=I$1),7,1),7,FALSE),"")</f>
        <v>7.4386574074074069E-4</v>
      </c>
      <c r="J7" s="1" cm="1">
        <f t="array" ref="J7">IFERROR(VLOOKUP($A7,_xlfn._xlws.SORT(_xlfn._xlws.FILTER('Time Sheet'!$A:$G,'Time Sheet'!$B:$B=J$1),7,1),7,FALSE),"")</f>
        <v>1.5434027777777781E-3</v>
      </c>
      <c r="K7" s="1" cm="1">
        <f t="array" ref="K7">IFERROR(VLOOKUP($A7,_xlfn._xlws.SORT(_xlfn._xlws.FILTER('Time Sheet'!$A:$G,'Time Sheet'!$B:$B=K$1),7,1),7,FALSE),"")</f>
        <v>7.7025462962962963E-4</v>
      </c>
      <c r="L7" s="1" cm="1">
        <f t="array" ref="L7">IFERROR(VLOOKUP($A7,_xlfn._xlws.SORT(_xlfn._xlws.FILTER('Time Sheet'!$A:$G,'Time Sheet'!$B:$B=L$1),7,1),7,FALSE),"")</f>
        <v>1.6456018518518521E-3</v>
      </c>
      <c r="M7" s="1" cm="1">
        <f t="array" ref="M7">IFERROR(VLOOKUP($A7,_xlfn._xlws.SORT(_xlfn._xlws.FILTER('Time Sheet'!$A:$G,'Time Sheet'!$B:$B=M$1),7,1),7,FALSE),"")</f>
        <v>6.8796296296296292E-4</v>
      </c>
      <c r="N7" s="1" cm="1">
        <f t="array" ref="N7">IFERROR(VLOOKUP($A7,_xlfn._xlws.SORT(_xlfn._xlws.FILTER('Time Sheet'!$A:$G,'Time Sheet'!$B:$B=N$1),7,1),7,FALSE),"")</f>
        <v>1.522453703703704E-3</v>
      </c>
      <c r="O7" s="1" cm="1">
        <f t="array" ref="O7">IFERROR(VLOOKUP($A7,_xlfn._xlws.SORT(_xlfn._xlws.FILTER('Time Sheet'!$A:$G,'Time Sheet'!$B:$B=O$1),7,1),7,FALSE),"")</f>
        <v>1.484953703703704E-3</v>
      </c>
      <c r="P7" s="1" cm="1">
        <f t="array" ref="P7">IFERROR(VLOOKUP($A7,_xlfn._xlws.SORT(_xlfn._xlws.FILTER('Time Sheet'!$A:$G,'Time Sheet'!$B:$B=P$1),7,1),7,FALSE),"")</f>
        <v>3.1976851851851849E-3</v>
      </c>
      <c r="Q7">
        <f t="shared" si="0"/>
        <v>25</v>
      </c>
      <c r="R7">
        <f t="shared" si="1"/>
        <v>20</v>
      </c>
      <c r="S7">
        <f t="shared" si="2"/>
        <v>15</v>
      </c>
      <c r="T7">
        <f t="shared" si="3"/>
        <v>5</v>
      </c>
      <c r="U7">
        <f t="shared" si="4"/>
        <v>3</v>
      </c>
      <c r="V7">
        <f t="shared" si="5"/>
        <v>4</v>
      </c>
      <c r="W7">
        <f t="shared" si="6"/>
        <v>21</v>
      </c>
      <c r="X7">
        <f t="shared" si="7"/>
        <v>13</v>
      </c>
      <c r="Y7">
        <f t="shared" si="8"/>
        <v>2</v>
      </c>
      <c r="Z7">
        <f t="shared" si="9"/>
        <v>1</v>
      </c>
      <c r="AA7">
        <f t="shared" si="10"/>
        <v>9</v>
      </c>
      <c r="AB7">
        <f t="shared" si="11"/>
        <v>4</v>
      </c>
      <c r="AC7">
        <f t="shared" si="12"/>
        <v>4</v>
      </c>
      <c r="AD7">
        <f t="shared" si="13"/>
        <v>5</v>
      </c>
      <c r="AE7" s="2">
        <f>IFERROR(AVERAGE(female[[#This Row],[50]:[4IM]]),"")</f>
        <v>9.3571428571428577</v>
      </c>
      <c r="AF7" s="3" cm="1">
        <f t="array" ref="AF7">IFERROR(AVERAGE(SMALL(female[[#This Row],[50]:[4IM]],_xlfn.SEQUENCE($AF$1))),"")</f>
        <v>2.5</v>
      </c>
      <c r="AG7" s="12"/>
      <c r="AH7" s="12"/>
      <c r="AI7" s="12"/>
    </row>
    <row r="8" spans="1:35" x14ac:dyDescent="0.25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2.7349537037037029E-4</v>
      </c>
      <c r="D8" s="1" cm="1">
        <f t="array" ref="D8">IFERROR(VLOOKUP($A8,_xlfn._xlws.SORT(_xlfn._xlws.FILTER('Time Sheet'!$A:$G,'Time Sheet'!$B:$B=D$1),7,1),7,FALSE),"")</f>
        <v>6.1273148148148146E-4</v>
      </c>
      <c r="E8" s="1" cm="1">
        <f t="array" ref="E8">IFERROR(VLOOKUP($A8,_xlfn._xlws.SORT(_xlfn._xlws.FILTER('Time Sheet'!$A:$G,'Time Sheet'!$B:$B=E$1),7,1),7,FALSE),"")</f>
        <v>1.324537037037037E-3</v>
      </c>
      <c r="F8" s="1" cm="1">
        <f t="array" ref="F8">IFERROR(VLOOKUP($A8,_xlfn._xlws.SORT(_xlfn._xlws.FILTER('Time Sheet'!$A:$G,'Time Sheet'!$B:$B=F$1),7,1),7,FALSE),"")</f>
        <v>3.7090277777777781E-3</v>
      </c>
      <c r="G8" s="1" cm="1">
        <f t="array" ref="G8">IFERROR(VLOOKUP($A8,_xlfn._xlws.SORT(_xlfn._xlws.FILTER('Time Sheet'!$A:$G,'Time Sheet'!$B:$B=G$1),7,1),7,FALSE),"")</f>
        <v>7.9591435185185182E-3</v>
      </c>
      <c r="H8" s="1" cm="1">
        <f t="array" ref="H8">IFERROR(VLOOKUP($A8,_xlfn._xlws.SORT(_xlfn._xlws.FILTER('Time Sheet'!$A:$G,'Time Sheet'!$B:$B=H$1),7,1),7,FALSE),"")</f>
        <v>1.36025462962963E-2</v>
      </c>
      <c r="I8" s="1" cm="1">
        <f t="array" ref="I8">IFERROR(VLOOKUP($A8,_xlfn._xlws.SORT(_xlfn._xlws.FILTER('Time Sheet'!$A:$G,'Time Sheet'!$B:$B=I$1),7,1),7,FALSE),"")</f>
        <v>6.6979166666666663E-4</v>
      </c>
      <c r="J8" s="1" cm="1">
        <f t="array" ref="J8">IFERROR(VLOOKUP($A8,_xlfn._xlws.SORT(_xlfn._xlws.FILTER('Time Sheet'!$A:$G,'Time Sheet'!$B:$B=J$1),7,1),7,FALSE),"")</f>
        <v>1.440972222222222E-3</v>
      </c>
      <c r="K8" s="1" cm="1">
        <f t="array" ref="K8">IFERROR(VLOOKUP($A8,_xlfn._xlws.SORT(_xlfn._xlws.FILTER('Time Sheet'!$A:$G,'Time Sheet'!$B:$B=K$1),7,1),7,FALSE),"")</f>
        <v>7.7766203703703699E-4</v>
      </c>
      <c r="L8" s="1" cm="1">
        <f t="array" ref="L8">IFERROR(VLOOKUP($A8,_xlfn._xlws.SORT(_xlfn._xlws.FILTER('Time Sheet'!$A:$G,'Time Sheet'!$B:$B=L$1),7,1),7,FALSE),"")</f>
        <v>1.7677083333333329E-3</v>
      </c>
      <c r="M8" s="1" cm="1">
        <f t="array" ref="M8">IFERROR(VLOOKUP($A8,_xlfn._xlws.SORT(_xlfn._xlws.FILTER('Time Sheet'!$A:$G,'Time Sheet'!$B:$B=M$1),7,1),7,FALSE),"")</f>
        <v>7.1504629629629631E-4</v>
      </c>
      <c r="N8" s="1" cm="1">
        <f t="array" ref="N8">IFERROR(VLOOKUP($A8,_xlfn._xlws.SORT(_xlfn._xlws.FILTER('Time Sheet'!$A:$G,'Time Sheet'!$B:$B=N$1),7,1),7,FALSE),"")</f>
        <v>1.7542824074074071E-3</v>
      </c>
      <c r="O8" s="1" cm="1">
        <f t="array" ref="O8">IFERROR(VLOOKUP($A8,_xlfn._xlws.SORT(_xlfn._xlws.FILTER('Time Sheet'!$A:$G,'Time Sheet'!$B:$B=O$1),7,1),7,FALSE),"")</f>
        <v>1.4961805555555559E-3</v>
      </c>
      <c r="P8" s="1" cm="1">
        <f t="array" ref="P8">IFERROR(VLOOKUP($A8,_xlfn._xlws.SORT(_xlfn._xlws.FILTER('Time Sheet'!$A:$G,'Time Sheet'!$B:$B=P$1),7,1),7,FALSE),"")</f>
        <v>3.200810185185185E-3</v>
      </c>
      <c r="Q8">
        <f t="shared" si="0"/>
        <v>2</v>
      </c>
      <c r="R8">
        <f t="shared" si="1"/>
        <v>7</v>
      </c>
      <c r="S8">
        <f t="shared" si="2"/>
        <v>6</v>
      </c>
      <c r="T8">
        <f t="shared" si="3"/>
        <v>12</v>
      </c>
      <c r="U8">
        <f t="shared" si="4"/>
        <v>10</v>
      </c>
      <c r="V8">
        <f t="shared" si="5"/>
        <v>11</v>
      </c>
      <c r="W8">
        <f t="shared" si="6"/>
        <v>5</v>
      </c>
      <c r="X8">
        <f t="shared" si="7"/>
        <v>4</v>
      </c>
      <c r="Y8">
        <f t="shared" si="8"/>
        <v>3</v>
      </c>
      <c r="Z8">
        <f t="shared" si="9"/>
        <v>5</v>
      </c>
      <c r="AA8">
        <f t="shared" si="10"/>
        <v>17</v>
      </c>
      <c r="AB8">
        <f t="shared" si="11"/>
        <v>17</v>
      </c>
      <c r="AC8">
        <f t="shared" si="12"/>
        <v>6</v>
      </c>
      <c r="AD8">
        <f t="shared" si="13"/>
        <v>6</v>
      </c>
      <c r="AE8" s="2">
        <f>IFERROR(AVERAGE(female[[#This Row],[50]:[4IM]]),"")</f>
        <v>7.9285714285714288</v>
      </c>
      <c r="AF8" s="3" cm="1">
        <f t="array" ref="AF8">IFERROR(AVERAGE(SMALL(female[[#This Row],[50]:[4IM]],_xlfn.SEQUENCE($AF$1))),"")</f>
        <v>3.5</v>
      </c>
    </row>
    <row r="9" spans="1:35" x14ac:dyDescent="0.25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2.9224537037037039E-4</v>
      </c>
      <c r="D9" s="1" cm="1">
        <f t="array" ref="D9">IFERROR(VLOOKUP($A9,_xlfn._xlws.SORT(_xlfn._xlws.FILTER('Time Sheet'!$A:$G,'Time Sheet'!$B:$B=D$1),7,1),7,FALSE),"")</f>
        <v>6.2048611111111115E-4</v>
      </c>
      <c r="E9" s="1" cm="1">
        <f t="array" ref="E9">IFERROR(VLOOKUP($A9,_xlfn._xlws.SORT(_xlfn._xlws.FILTER('Time Sheet'!$A:$G,'Time Sheet'!$B:$B=E$1),7,1),7,FALSE),"")</f>
        <v>1.3188657407407409E-3</v>
      </c>
      <c r="F9" s="1" cm="1">
        <f t="array" ref="F9">IFERROR(VLOOKUP($A9,_xlfn._xlws.SORT(_xlfn._xlws.FILTER('Time Sheet'!$A:$G,'Time Sheet'!$B:$B=F$1),7,1),7,FALSE),"")</f>
        <v>3.5505787037037029E-3</v>
      </c>
      <c r="G9" s="1" cm="1">
        <f t="array" ref="G9">IFERROR(VLOOKUP($A9,_xlfn._xlws.SORT(_xlfn._xlws.FILTER('Time Sheet'!$A:$G,'Time Sheet'!$B:$B=G$1),7,1),7,FALSE),"")</f>
        <v>7.4100694444444448E-3</v>
      </c>
      <c r="H9" s="1" cm="1">
        <f t="array" ref="H9">IFERROR(VLOOKUP($A9,_xlfn._xlws.SORT(_xlfn._xlws.FILTER('Time Sheet'!$A:$G,'Time Sheet'!$B:$B=H$1),7,1),7,FALSE),"")</f>
        <v>1.283263888888889E-2</v>
      </c>
      <c r="I9" s="1" cm="1">
        <f t="array" ref="I9">IFERROR(VLOOKUP($A9,_xlfn._xlws.SORT(_xlfn._xlws.FILTER('Time Sheet'!$A:$G,'Time Sheet'!$B:$B=I$1),7,1),7,FALSE),"")</f>
        <v>7.075231481481482E-4</v>
      </c>
      <c r="J9" s="1" cm="1">
        <f t="array" ref="J9">IFERROR(VLOOKUP($A9,_xlfn._xlws.SORT(_xlfn._xlws.FILTER('Time Sheet'!$A:$G,'Time Sheet'!$B:$B=J$1),7,1),7,FALSE),"")</f>
        <v>1.503472222222222E-3</v>
      </c>
      <c r="K9" s="1" cm="1">
        <f t="array" ref="K9">IFERROR(VLOOKUP($A9,_xlfn._xlws.SORT(_xlfn._xlws.FILTER('Time Sheet'!$A:$G,'Time Sheet'!$B:$B=K$1),7,1),7,FALSE),"")</f>
        <v>8.7152777777777771E-4</v>
      </c>
      <c r="L9" s="1" cm="1">
        <f t="array" ref="L9">IFERROR(VLOOKUP($A9,_xlfn._xlws.SORT(_xlfn._xlws.FILTER('Time Sheet'!$A:$G,'Time Sheet'!$B:$B=L$1),7,1),7,FALSE),"")</f>
        <v>1.856712962962963E-3</v>
      </c>
      <c r="M9" s="1" cm="1">
        <f t="array" ref="M9">IFERROR(VLOOKUP($A9,_xlfn._xlws.SORT(_xlfn._xlws.FILTER('Time Sheet'!$A:$G,'Time Sheet'!$B:$B=M$1),7,1),7,FALSE),"")</f>
        <v>6.9386574074074077E-4</v>
      </c>
      <c r="N9" s="1" cm="1">
        <f t="array" ref="N9">IFERROR(VLOOKUP($A9,_xlfn._xlws.SORT(_xlfn._xlws.FILTER('Time Sheet'!$A:$G,'Time Sheet'!$B:$B=N$1),7,1),7,FALSE),"")</f>
        <v>1.507291666666667E-3</v>
      </c>
      <c r="O9" s="1" cm="1">
        <f t="array" ref="O9">IFERROR(VLOOKUP($A9,_xlfn._xlws.SORT(_xlfn._xlws.FILTER('Time Sheet'!$A:$G,'Time Sheet'!$B:$B=O$1),7,1),7,FALSE),"")</f>
        <v>1.53287037037037E-3</v>
      </c>
      <c r="P9" s="1" cm="1">
        <f t="array" ref="P9">IFERROR(VLOOKUP($A9,_xlfn._xlws.SORT(_xlfn._xlws.FILTER('Time Sheet'!$A:$G,'Time Sheet'!$B:$B=P$1),7,1),7,FALSE),"")</f>
        <v>3.2449074074074082E-3</v>
      </c>
      <c r="Q9">
        <f t="shared" si="0"/>
        <v>14</v>
      </c>
      <c r="R9">
        <f t="shared" si="1"/>
        <v>12</v>
      </c>
      <c r="S9">
        <f t="shared" si="2"/>
        <v>5</v>
      </c>
      <c r="T9">
        <f t="shared" si="3"/>
        <v>3</v>
      </c>
      <c r="U9">
        <f t="shared" si="4"/>
        <v>6</v>
      </c>
      <c r="V9">
        <f t="shared" si="5"/>
        <v>7</v>
      </c>
      <c r="W9">
        <f t="shared" si="6"/>
        <v>12</v>
      </c>
      <c r="X9">
        <f t="shared" si="7"/>
        <v>10</v>
      </c>
      <c r="Y9">
        <f t="shared" si="8"/>
        <v>18</v>
      </c>
      <c r="Z9">
        <f t="shared" si="9"/>
        <v>13</v>
      </c>
      <c r="AA9">
        <f t="shared" si="10"/>
        <v>11</v>
      </c>
      <c r="AB9">
        <f t="shared" si="11"/>
        <v>3</v>
      </c>
      <c r="AC9">
        <f t="shared" si="12"/>
        <v>12</v>
      </c>
      <c r="AD9">
        <f t="shared" si="13"/>
        <v>8</v>
      </c>
      <c r="AE9" s="2">
        <f>IFERROR(AVERAGE(female[[#This Row],[50]:[4IM]]),"")</f>
        <v>9.5714285714285712</v>
      </c>
      <c r="AF9" s="3" cm="1">
        <f t="array" ref="AF9">IFERROR(AVERAGE(SMALL(female[[#This Row],[50]:[4IM]],_xlfn.SEQUENCE($AF$1))),"")</f>
        <v>4.25</v>
      </c>
    </row>
    <row r="10" spans="1:35" x14ac:dyDescent="0.25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2.8391203703703711E-4</v>
      </c>
      <c r="D10" s="1" cm="1">
        <f t="array" ref="D10">IFERROR(VLOOKUP($A10,_xlfn._xlws.SORT(_xlfn._xlws.FILTER('Time Sheet'!$A:$G,'Time Sheet'!$B:$B=D$1),7,1),7,FALSE),"")</f>
        <v>5.9895833333333329E-4</v>
      </c>
      <c r="E10" s="1" cm="1">
        <f t="array" ref="E10">IFERROR(VLOOKUP($A10,_xlfn._xlws.SORT(_xlfn._xlws.FILTER('Time Sheet'!$A:$G,'Time Sheet'!$B:$B=E$1),7,1),7,FALSE),"")</f>
        <v>1.2987268518518519E-3</v>
      </c>
      <c r="F10" s="1" cm="1">
        <f t="array" ref="F10">IFERROR(VLOOKUP($A10,_xlfn._xlws.SORT(_xlfn._xlws.FILTER('Time Sheet'!$A:$G,'Time Sheet'!$B:$B=F$1),7,1),7,FALSE),"")</f>
        <v>3.557986111111112E-3</v>
      </c>
      <c r="G10" s="1" cm="1">
        <f t="array" ref="G10">IFERROR(VLOOKUP($A10,_xlfn._xlws.SORT(_xlfn._xlws.FILTER('Time Sheet'!$A:$G,'Time Sheet'!$B:$B=G$1),7,1),7,FALSE),"")</f>
        <v>7.4606481481481494E-3</v>
      </c>
      <c r="H10" s="1" cm="1">
        <f t="array" ref="H10">IFERROR(VLOOKUP($A10,_xlfn._xlws.SORT(_xlfn._xlws.FILTER('Time Sheet'!$A:$G,'Time Sheet'!$B:$B=H$1),7,1),7,FALSE),"")</f>
        <v>1.4068865740740739E-2</v>
      </c>
      <c r="I10" s="1" cm="1">
        <f t="array" ref="I10">IFERROR(VLOOKUP($A10,_xlfn._xlws.SORT(_xlfn._xlws.FILTER('Time Sheet'!$A:$G,'Time Sheet'!$B:$B=I$1),7,1),7,FALSE),"")</f>
        <v>6.9074074074074079E-4</v>
      </c>
      <c r="J10" s="1" cm="1">
        <f t="array" ref="J10">IFERROR(VLOOKUP($A10,_xlfn._xlws.SORT(_xlfn._xlws.FILTER('Time Sheet'!$A:$G,'Time Sheet'!$B:$B=J$1),7,1),7,FALSE),"")</f>
        <v>1.53287037037037E-3</v>
      </c>
      <c r="K10" s="1" cm="1">
        <f t="array" ref="K10">IFERROR(VLOOKUP($A10,_xlfn._xlws.SORT(_xlfn._xlws.FILTER('Time Sheet'!$A:$G,'Time Sheet'!$B:$B=K$1),7,1),7,FALSE),"")</f>
        <v>8.9317129629629631E-4</v>
      </c>
      <c r="L10" s="1" cm="1">
        <f t="array" ref="L10">IFERROR(VLOOKUP($A10,_xlfn._xlws.SORT(_xlfn._xlws.FILTER('Time Sheet'!$A:$G,'Time Sheet'!$B:$B=L$1),7,1),7,FALSE),"")</f>
        <v>1.9753472222222221E-3</v>
      </c>
      <c r="M10" s="1" cm="1">
        <f t="array" ref="M10">IFERROR(VLOOKUP($A10,_xlfn._xlws.SORT(_xlfn._xlws.FILTER('Time Sheet'!$A:$G,'Time Sheet'!$B:$B=M$1),7,1),7,FALSE),"")</f>
        <v>6.7604166666666659E-4</v>
      </c>
      <c r="N10" s="1" cm="1">
        <f t="array" ref="N10">IFERROR(VLOOKUP($A10,_xlfn._xlws.SORT(_xlfn._xlws.FILTER('Time Sheet'!$A:$G,'Time Sheet'!$B:$B=N$1),7,1),7,FALSE),"")</f>
        <v>1.8195601851851849E-3</v>
      </c>
      <c r="O10" s="1" cm="1">
        <f t="array" ref="O10">IFERROR(VLOOKUP($A10,_xlfn._xlws.SORT(_xlfn._xlws.FILTER('Time Sheet'!$A:$G,'Time Sheet'!$B:$B=O$1),7,1),7,FALSE),"")</f>
        <v>1.571527777777778E-3</v>
      </c>
      <c r="P10" s="1" cm="1">
        <f t="array" ref="P10">IFERROR(VLOOKUP($A10,_xlfn._xlws.SORT(_xlfn._xlws.FILTER('Time Sheet'!$A:$G,'Time Sheet'!$B:$B=P$1),7,1),7,FALSE),"")</f>
        <v>3.4824074074074072E-3</v>
      </c>
      <c r="Q10">
        <f t="shared" si="0"/>
        <v>6</v>
      </c>
      <c r="R10">
        <f t="shared" si="1"/>
        <v>5</v>
      </c>
      <c r="S10">
        <f t="shared" si="2"/>
        <v>4</v>
      </c>
      <c r="T10">
        <f t="shared" si="3"/>
        <v>4</v>
      </c>
      <c r="U10">
        <f t="shared" si="4"/>
        <v>7</v>
      </c>
      <c r="V10">
        <f t="shared" si="5"/>
        <v>16</v>
      </c>
      <c r="W10">
        <f t="shared" si="6"/>
        <v>8</v>
      </c>
      <c r="X10">
        <f t="shared" si="7"/>
        <v>11</v>
      </c>
      <c r="Y10">
        <f t="shared" si="8"/>
        <v>21</v>
      </c>
      <c r="Z10">
        <f t="shared" si="9"/>
        <v>22</v>
      </c>
      <c r="AA10">
        <f t="shared" si="10"/>
        <v>6</v>
      </c>
      <c r="AB10">
        <f t="shared" si="11"/>
        <v>20</v>
      </c>
      <c r="AC10">
        <f t="shared" si="12"/>
        <v>17</v>
      </c>
      <c r="AD10">
        <f t="shared" si="13"/>
        <v>20</v>
      </c>
      <c r="AE10" s="2">
        <f>IFERROR(AVERAGE(female[[#This Row],[50]:[4IM]]),"")</f>
        <v>11.928571428571429</v>
      </c>
      <c r="AF10" s="3" cm="1">
        <f t="array" ref="AF10">IFERROR(AVERAGE(SMALL(female[[#This Row],[50]:[4IM]],_xlfn.SEQUENCE($AF$1))),"")</f>
        <v>4.75</v>
      </c>
    </row>
    <row r="11" spans="1:35" x14ac:dyDescent="0.25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2.9108796296296288E-4</v>
      </c>
      <c r="D11" s="1" cm="1">
        <f t="array" ref="D11">IFERROR(VLOOKUP($A11,_xlfn._xlws.SORT(_xlfn._xlws.FILTER('Time Sheet'!$A:$G,'Time Sheet'!$B:$B=D$1),7,1),7,FALSE),"")</f>
        <v>6.1782407407407413E-4</v>
      </c>
      <c r="E11" s="1" cm="1">
        <f t="array" ref="E11">IFERROR(VLOOKUP($A11,_xlfn._xlws.SORT(_xlfn._xlws.FILTER('Time Sheet'!$A:$G,'Time Sheet'!$B:$B=E$1),7,1),7,FALSE),"")</f>
        <v>1.335300925925926E-3</v>
      </c>
      <c r="F11" s="1" cm="1">
        <f t="array" ref="F11">IFERROR(VLOOKUP($A11,_xlfn._xlws.SORT(_xlfn._xlws.FILTER('Time Sheet'!$A:$G,'Time Sheet'!$B:$B=F$1),7,1),7,FALSE),"")</f>
        <v>3.9363425925925928E-3</v>
      </c>
      <c r="G11" s="1" t="str" cm="1">
        <f t="array" ref="G11">IFERROR(VLOOKUP($A11,_xlfn._xlws.SORT(_xlfn._xlws.FILTER('Time Sheet'!$A:$G,'Time Sheet'!$B:$B=G$1),7,1),7,FALSE),"")</f>
        <v/>
      </c>
      <c r="H11" s="1" cm="1">
        <f t="array" ref="H11">IFERROR(VLOOKUP($A11,_xlfn._xlws.SORT(_xlfn._xlws.FILTER('Time Sheet'!$A:$G,'Time Sheet'!$B:$B=H$1),7,1),7,FALSE),"")</f>
        <v>1.4790162037037039E-2</v>
      </c>
      <c r="I11" s="1" cm="1">
        <f t="array" ref="I11">IFERROR(VLOOKUP($A11,_xlfn._xlws.SORT(_xlfn._xlws.FILTER('Time Sheet'!$A:$G,'Time Sheet'!$B:$B=I$1),7,1),7,FALSE),"")</f>
        <v>6.7152777777777783E-4</v>
      </c>
      <c r="J11" s="1" cm="1">
        <f t="array" ref="J11">IFERROR(VLOOKUP($A11,_xlfn._xlws.SORT(_xlfn._xlws.FILTER('Time Sheet'!$A:$G,'Time Sheet'!$B:$B=J$1),7,1),7,FALSE),"")</f>
        <v>1.4488425925925929E-3</v>
      </c>
      <c r="K11" s="1" cm="1">
        <f t="array" ref="K11">IFERROR(VLOOKUP($A11,_xlfn._xlws.SORT(_xlfn._xlws.FILTER('Time Sheet'!$A:$G,'Time Sheet'!$B:$B=K$1),7,1),7,FALSE),"")</f>
        <v>9.1273148148148149E-4</v>
      </c>
      <c r="L11" s="1" cm="1">
        <f t="array" ref="L11">IFERROR(VLOOKUP($A11,_xlfn._xlws.SORT(_xlfn._xlws.FILTER('Time Sheet'!$A:$G,'Time Sheet'!$B:$B=L$1),7,1),7,FALSE),"")</f>
        <v>1.965277777777778E-3</v>
      </c>
      <c r="M11" s="1" cm="1">
        <f t="array" ref="M11">IFERROR(VLOOKUP($A11,_xlfn._xlws.SORT(_xlfn._xlws.FILTER('Time Sheet'!$A:$G,'Time Sheet'!$B:$B=M$1),7,1),7,FALSE),"")</f>
        <v>6.6111111111111112E-4</v>
      </c>
      <c r="N11" s="1" cm="1">
        <f t="array" ref="N11">IFERROR(VLOOKUP($A11,_xlfn._xlws.SORT(_xlfn._xlws.FILTER('Time Sheet'!$A:$G,'Time Sheet'!$B:$B=N$1),7,1),7,FALSE),"")</f>
        <v>1.544444444444444E-3</v>
      </c>
      <c r="O11" s="1" cm="1">
        <f t="array" ref="O11">IFERROR(VLOOKUP($A11,_xlfn._xlws.SORT(_xlfn._xlws.FILTER('Time Sheet'!$A:$G,'Time Sheet'!$B:$B=O$1),7,1),7,FALSE),"")</f>
        <v>1.5244212962962961E-3</v>
      </c>
      <c r="P11" s="1" cm="1">
        <f t="array" ref="P11">IFERROR(VLOOKUP($A11,_xlfn._xlws.SORT(_xlfn._xlws.FILTER('Time Sheet'!$A:$G,'Time Sheet'!$B:$B=P$1),7,1),7,FALSE),"")</f>
        <v>3.3569444444444449E-3</v>
      </c>
      <c r="Q11">
        <f t="shared" si="0"/>
        <v>12</v>
      </c>
      <c r="R11">
        <f t="shared" si="1"/>
        <v>10</v>
      </c>
      <c r="S11">
        <f t="shared" si="2"/>
        <v>11</v>
      </c>
      <c r="T11">
        <f t="shared" si="3"/>
        <v>22</v>
      </c>
      <c r="U11" t="str">
        <f t="shared" si="4"/>
        <v/>
      </c>
      <c r="V11">
        <f t="shared" si="5"/>
        <v>20</v>
      </c>
      <c r="W11">
        <f t="shared" si="6"/>
        <v>6</v>
      </c>
      <c r="X11">
        <f t="shared" si="7"/>
        <v>5</v>
      </c>
      <c r="Y11">
        <f t="shared" si="8"/>
        <v>24</v>
      </c>
      <c r="Z11">
        <f t="shared" si="9"/>
        <v>19</v>
      </c>
      <c r="AA11">
        <f t="shared" si="10"/>
        <v>2</v>
      </c>
      <c r="AB11">
        <f t="shared" si="11"/>
        <v>7</v>
      </c>
      <c r="AC11">
        <f t="shared" si="12"/>
        <v>9</v>
      </c>
      <c r="AD11">
        <f t="shared" si="13"/>
        <v>13</v>
      </c>
      <c r="AE11" s="2">
        <f>IFERROR(AVERAGE(female[[#This Row],[50]:[4IM]]),"")</f>
        <v>12.307692307692308</v>
      </c>
      <c r="AF11" s="3" cm="1">
        <f t="array" ref="AF11">IFERROR(AVERAGE(SMALL(female[[#This Row],[50]:[4IM]],_xlfn.SEQUENCE($AF$1))),"")</f>
        <v>5</v>
      </c>
    </row>
    <row r="12" spans="1:35" x14ac:dyDescent="0.25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2.9502314814814821E-4</v>
      </c>
      <c r="D12" s="1" cm="1">
        <f t="array" ref="D12">IFERROR(VLOOKUP($A12,_xlfn._xlws.SORT(_xlfn._xlws.FILTER('Time Sheet'!$A:$G,'Time Sheet'!$B:$B=D$1),7,1),7,FALSE),"")</f>
        <v>6.3553240740740736E-4</v>
      </c>
      <c r="E12" s="1" cm="1">
        <f t="array" ref="E12">IFERROR(VLOOKUP($A12,_xlfn._xlws.SORT(_xlfn._xlws.FILTER('Time Sheet'!$A:$G,'Time Sheet'!$B:$B=E$1),7,1),7,FALSE),"")</f>
        <v>1.3339120370370371E-3</v>
      </c>
      <c r="F12" s="1" cm="1">
        <f t="array" ref="F12">IFERROR(VLOOKUP($A12,_xlfn._xlws.SORT(_xlfn._xlws.FILTER('Time Sheet'!$A:$G,'Time Sheet'!$B:$B=F$1),7,1),7,FALSE),"")</f>
        <v>3.586921296296296E-3</v>
      </c>
      <c r="G12" s="1" cm="1">
        <f t="array" ref="G12">IFERROR(VLOOKUP($A12,_xlfn._xlws.SORT(_xlfn._xlws.FILTER('Time Sheet'!$A:$G,'Time Sheet'!$B:$B=G$1),7,1),7,FALSE),"")</f>
        <v>7.347222222222222E-3</v>
      </c>
      <c r="H12" s="1" cm="1">
        <f t="array" ref="H12">IFERROR(VLOOKUP($A12,_xlfn._xlws.SORT(_xlfn._xlws.FILTER('Time Sheet'!$A:$G,'Time Sheet'!$B:$B=H$1),7,1),7,FALSE),"")</f>
        <v>1.2799768518518519E-2</v>
      </c>
      <c r="I12" s="1" cm="1">
        <f t="array" ref="I12">IFERROR(VLOOKUP($A12,_xlfn._xlws.SORT(_xlfn._xlws.FILTER('Time Sheet'!$A:$G,'Time Sheet'!$B:$B=I$1),7,1),7,FALSE),"")</f>
        <v>7.3888888888888897E-4</v>
      </c>
      <c r="J12" s="1" cm="1">
        <f t="array" ref="J12">IFERROR(VLOOKUP($A12,_xlfn._xlws.SORT(_xlfn._xlws.FILTER('Time Sheet'!$A:$G,'Time Sheet'!$B:$B=J$1),7,1),7,FALSE),"")</f>
        <v>1.5843750000000001E-3</v>
      </c>
      <c r="K12" s="1" cm="1">
        <f t="array" ref="K12">IFERROR(VLOOKUP($A12,_xlfn._xlws.SORT(_xlfn._xlws.FILTER('Time Sheet'!$A:$G,'Time Sheet'!$B:$B=K$1),7,1),7,FALSE),"")</f>
        <v>8.3263888888888884E-4</v>
      </c>
      <c r="L12" s="1" cm="1">
        <f t="array" ref="L12">IFERROR(VLOOKUP($A12,_xlfn._xlws.SORT(_xlfn._xlws.FILTER('Time Sheet'!$A:$G,'Time Sheet'!$B:$B=L$1),7,1),7,FALSE),"")</f>
        <v>1.801388888888889E-3</v>
      </c>
      <c r="M12" s="1" cm="1">
        <f t="array" ref="M12">IFERROR(VLOOKUP($A12,_xlfn._xlws.SORT(_xlfn._xlws.FILTER('Time Sheet'!$A:$G,'Time Sheet'!$B:$B=M$1),7,1),7,FALSE),"")</f>
        <v>6.9895833333333333E-4</v>
      </c>
      <c r="N12" s="1" cm="1">
        <f t="array" ref="N12">IFERROR(VLOOKUP($A12,_xlfn._xlws.SORT(_xlfn._xlws.FILTER('Time Sheet'!$A:$G,'Time Sheet'!$B:$B=N$1),7,1),7,FALSE),"")</f>
        <v>1.5399305555555561E-3</v>
      </c>
      <c r="O12" s="1" cm="1">
        <f t="array" ref="O12">IFERROR(VLOOKUP($A12,_xlfn._xlws.SORT(_xlfn._xlws.FILTER('Time Sheet'!$A:$G,'Time Sheet'!$B:$B=O$1),7,1),7,FALSE),"")</f>
        <v>1.523842592592592E-3</v>
      </c>
      <c r="P12" s="1" cm="1">
        <f t="array" ref="P12">IFERROR(VLOOKUP($A12,_xlfn._xlws.SORT(_xlfn._xlws.FILTER('Time Sheet'!$A:$G,'Time Sheet'!$B:$B=P$1),7,1),7,FALSE),"")</f>
        <v>3.2259259259259259E-3</v>
      </c>
      <c r="Q12">
        <f t="shared" si="0"/>
        <v>15</v>
      </c>
      <c r="R12">
        <f t="shared" si="1"/>
        <v>15</v>
      </c>
      <c r="S12">
        <f t="shared" si="2"/>
        <v>10</v>
      </c>
      <c r="T12">
        <f t="shared" si="3"/>
        <v>6</v>
      </c>
      <c r="U12">
        <f t="shared" si="4"/>
        <v>4</v>
      </c>
      <c r="V12">
        <f t="shared" si="5"/>
        <v>6</v>
      </c>
      <c r="W12">
        <f t="shared" si="6"/>
        <v>19</v>
      </c>
      <c r="X12">
        <f t="shared" si="7"/>
        <v>20</v>
      </c>
      <c r="Y12">
        <f t="shared" si="8"/>
        <v>9</v>
      </c>
      <c r="Z12">
        <f t="shared" si="9"/>
        <v>7</v>
      </c>
      <c r="AA12">
        <f t="shared" si="10"/>
        <v>13</v>
      </c>
      <c r="AB12">
        <f t="shared" si="11"/>
        <v>5</v>
      </c>
      <c r="AC12">
        <f t="shared" si="12"/>
        <v>8</v>
      </c>
      <c r="AD12">
        <f t="shared" si="13"/>
        <v>7</v>
      </c>
      <c r="AE12" s="2">
        <f>IFERROR(AVERAGE(female[[#This Row],[50]:[4IM]]),"")</f>
        <v>10.285714285714286</v>
      </c>
      <c r="AF12" s="3" cm="1">
        <f t="array" ref="AF12">IFERROR(AVERAGE(SMALL(female[[#This Row],[50]:[4IM]],_xlfn.SEQUENCE($AF$1))),"")</f>
        <v>5.25</v>
      </c>
    </row>
    <row r="13" spans="1:35" x14ac:dyDescent="0.25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2.8796296296296301E-4</v>
      </c>
      <c r="D13" s="1" cm="1">
        <f t="array" ref="D13">IFERROR(VLOOKUP($A13,_xlfn._xlws.SORT(_xlfn._xlws.FILTER('Time Sheet'!$A:$G,'Time Sheet'!$B:$B=D$1),7,1),7,FALSE),"")</f>
        <v>6.1527777777777774E-4</v>
      </c>
      <c r="E13" s="1" cm="1">
        <f t="array" ref="E13">IFERROR(VLOOKUP($A13,_xlfn._xlws.SORT(_xlfn._xlws.FILTER('Time Sheet'!$A:$G,'Time Sheet'!$B:$B=E$1),7,1),7,FALSE),"")</f>
        <v>1.3268518518518521E-3</v>
      </c>
      <c r="F13" s="1" cm="1">
        <f t="array" ref="F13">IFERROR(VLOOKUP($A13,_xlfn._xlws.SORT(_xlfn._xlws.FILTER('Time Sheet'!$A:$G,'Time Sheet'!$B:$B=F$1),7,1),7,FALSE),"")</f>
        <v>3.591087962962963E-3</v>
      </c>
      <c r="G13" s="1" cm="1">
        <f t="array" ref="G13">IFERROR(VLOOKUP($A13,_xlfn._xlws.SORT(_xlfn._xlws.FILTER('Time Sheet'!$A:$G,'Time Sheet'!$B:$B=G$1),7,1),7,FALSE),"")</f>
        <v>7.3988425925925923E-3</v>
      </c>
      <c r="H13" s="1" cm="1">
        <f t="array" ref="H13">IFERROR(VLOOKUP($A13,_xlfn._xlws.SORT(_xlfn._xlws.FILTER('Time Sheet'!$A:$G,'Time Sheet'!$B:$B=H$1),7,1),7,FALSE),"")</f>
        <v>1.261886574074074E-2</v>
      </c>
      <c r="I13" s="1" cm="1">
        <f t="array" ref="I13">IFERROR(VLOOKUP($A13,_xlfn._xlws.SORT(_xlfn._xlws.FILTER('Time Sheet'!$A:$G,'Time Sheet'!$B:$B=I$1),7,1),7,FALSE),"")</f>
        <v>7.1620370370370371E-4</v>
      </c>
      <c r="J13" s="1" cm="1">
        <f t="array" ref="J13">IFERROR(VLOOKUP($A13,_xlfn._xlws.SORT(_xlfn._xlws.FILTER('Time Sheet'!$A:$G,'Time Sheet'!$B:$B=J$1),7,1),7,FALSE),"")</f>
        <v>1.5635416666666671E-3</v>
      </c>
      <c r="K13" s="1" cm="1">
        <f t="array" ref="K13">IFERROR(VLOOKUP($A13,_xlfn._xlws.SORT(_xlfn._xlws.FILTER('Time Sheet'!$A:$G,'Time Sheet'!$B:$B=K$1),7,1),7,FALSE),"")</f>
        <v>9.1655092592592591E-4</v>
      </c>
      <c r="L13" s="1" cm="1">
        <f t="array" ref="L13">IFERROR(VLOOKUP($A13,_xlfn._xlws.SORT(_xlfn._xlws.FILTER('Time Sheet'!$A:$G,'Time Sheet'!$B:$B=L$1),7,1),7,FALSE),"")</f>
        <v>2.0027777777777778E-3</v>
      </c>
      <c r="M13" s="1" cm="1">
        <f t="array" ref="M13">IFERROR(VLOOKUP($A13,_xlfn._xlws.SORT(_xlfn._xlws.FILTER('Time Sheet'!$A:$G,'Time Sheet'!$B:$B=M$1),7,1),7,FALSE),"")</f>
        <v>7.2928240740740733E-4</v>
      </c>
      <c r="N13" s="1" cm="1">
        <f t="array" ref="N13">IFERROR(VLOOKUP($A13,_xlfn._xlws.SORT(_xlfn._xlws.FILTER('Time Sheet'!$A:$G,'Time Sheet'!$B:$B=N$1),7,1),7,FALSE),"")</f>
        <v>1.7032407407407411E-3</v>
      </c>
      <c r="O13" s="1" cm="1">
        <f t="array" ref="O13">IFERROR(VLOOKUP($A13,_xlfn._xlws.SORT(_xlfn._xlws.FILTER('Time Sheet'!$A:$G,'Time Sheet'!$B:$B=O$1),7,1),7,FALSE),"")</f>
        <v>1.6831018518518521E-3</v>
      </c>
      <c r="P13" s="1" cm="1">
        <f t="array" ref="P13">IFERROR(VLOOKUP($A13,_xlfn._xlws.SORT(_xlfn._xlws.FILTER('Time Sheet'!$A:$G,'Time Sheet'!$B:$B=P$1),7,1),7,FALSE),"")</f>
        <v>3.76724537037037E-3</v>
      </c>
      <c r="Q13">
        <f t="shared" si="0"/>
        <v>9</v>
      </c>
      <c r="R13">
        <f t="shared" si="1"/>
        <v>9</v>
      </c>
      <c r="S13">
        <f t="shared" si="2"/>
        <v>7</v>
      </c>
      <c r="T13">
        <f t="shared" si="3"/>
        <v>7</v>
      </c>
      <c r="U13">
        <f t="shared" si="4"/>
        <v>5</v>
      </c>
      <c r="V13">
        <f t="shared" si="5"/>
        <v>3</v>
      </c>
      <c r="W13">
        <f t="shared" si="6"/>
        <v>16</v>
      </c>
      <c r="X13">
        <f t="shared" si="7"/>
        <v>16</v>
      </c>
      <c r="Y13">
        <f t="shared" si="8"/>
        <v>25</v>
      </c>
      <c r="Z13">
        <f t="shared" si="9"/>
        <v>25</v>
      </c>
      <c r="AA13">
        <f t="shared" si="10"/>
        <v>22</v>
      </c>
      <c r="AB13">
        <f t="shared" si="11"/>
        <v>15</v>
      </c>
      <c r="AC13">
        <f t="shared" si="12"/>
        <v>26</v>
      </c>
      <c r="AD13">
        <f t="shared" si="13"/>
        <v>26</v>
      </c>
      <c r="AE13" s="2">
        <f>IFERROR(AVERAGE(female[[#This Row],[50]:[4IM]]),"")</f>
        <v>15.071428571428571</v>
      </c>
      <c r="AF13" s="3" cm="1">
        <f t="array" ref="AF13">IFERROR(AVERAGE(SMALL(female[[#This Row],[50]:[4IM]],_xlfn.SEQUENCE($AF$1))),"")</f>
        <v>5.5</v>
      </c>
    </row>
    <row r="14" spans="1:35" x14ac:dyDescent="0.25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2.91550925925926E-4</v>
      </c>
      <c r="D14" s="1" cm="1">
        <f t="array" ref="D14">IFERROR(VLOOKUP($A14,_xlfn._xlws.SORT(_xlfn._xlws.FILTER('Time Sheet'!$A:$G,'Time Sheet'!$B:$B=D$1),7,1),7,FALSE),"")</f>
        <v>6.3680555555555561E-4</v>
      </c>
      <c r="E14" s="1" cm="1">
        <f t="array" ref="E14">IFERROR(VLOOKUP($A14,_xlfn._xlws.SORT(_xlfn._xlws.FILTER('Time Sheet'!$A:$G,'Time Sheet'!$B:$B=E$1),7,1),7,FALSE),"")</f>
        <v>1.3702546296296299E-3</v>
      </c>
      <c r="F14" s="1" cm="1">
        <f t="array" ref="F14">IFERROR(VLOOKUP($A14,_xlfn._xlws.SORT(_xlfn._xlws.FILTER('Time Sheet'!$A:$G,'Time Sheet'!$B:$B=F$1),7,1),7,FALSE),"")</f>
        <v>3.7386574074074071E-3</v>
      </c>
      <c r="G14" s="1" cm="1">
        <f t="array" ref="G14">IFERROR(VLOOKUP($A14,_xlfn._xlws.SORT(_xlfn._xlws.FILTER('Time Sheet'!$A:$G,'Time Sheet'!$B:$B=G$1),7,1),7,FALSE),"")</f>
        <v>8.2302083333333342E-3</v>
      </c>
      <c r="H14" s="1" cm="1">
        <f t="array" ref="H14">IFERROR(VLOOKUP($A14,_xlfn._xlws.SORT(_xlfn._xlws.FILTER('Time Sheet'!$A:$G,'Time Sheet'!$B:$B=H$1),7,1),7,FALSE),"")</f>
        <v>1.3770138888888891E-2</v>
      </c>
      <c r="I14" s="1" cm="1">
        <f t="array" ref="I14">IFERROR(VLOOKUP($A14,_xlfn._xlws.SORT(_xlfn._xlws.FILTER('Time Sheet'!$A:$G,'Time Sheet'!$B:$B=I$1),7,1),7,FALSE),"")</f>
        <v>6.9293981481481474E-4</v>
      </c>
      <c r="J14" s="1" cm="1">
        <f t="array" ref="J14">IFERROR(VLOOKUP($A14,_xlfn._xlws.SORT(_xlfn._xlws.FILTER('Time Sheet'!$A:$G,'Time Sheet'!$B:$B=J$1),7,1),7,FALSE),"")</f>
        <v>1.440393518518519E-3</v>
      </c>
      <c r="K14" s="1" cm="1">
        <f t="array" ref="K14">IFERROR(VLOOKUP($A14,_xlfn._xlws.SORT(_xlfn._xlws.FILTER('Time Sheet'!$A:$G,'Time Sheet'!$B:$B=K$1),7,1),7,FALSE),"")</f>
        <v>8.2175925925925927E-4</v>
      </c>
      <c r="L14" s="1" cm="1">
        <f t="array" ref="L14">IFERROR(VLOOKUP($A14,_xlfn._xlws.SORT(_xlfn._xlws.FILTER('Time Sheet'!$A:$G,'Time Sheet'!$B:$B=L$1),7,1),7,FALSE),"")</f>
        <v>1.7508101851851851E-3</v>
      </c>
      <c r="M14" s="1" cm="1">
        <f t="array" ref="M14">IFERROR(VLOOKUP($A14,_xlfn._xlws.SORT(_xlfn._xlws.FILTER('Time Sheet'!$A:$G,'Time Sheet'!$B:$B=M$1),7,1),7,FALSE),"")</f>
        <v>7.9097222222222232E-4</v>
      </c>
      <c r="N14" s="1" cm="1">
        <f t="array" ref="N14">IFERROR(VLOOKUP($A14,_xlfn._xlws.SORT(_xlfn._xlws.FILTER('Time Sheet'!$A:$G,'Time Sheet'!$B:$B=N$1),7,1),7,FALSE),"")</f>
        <v>1.834143518518519E-3</v>
      </c>
      <c r="O14" s="1" cm="1">
        <f t="array" ref="O14">IFERROR(VLOOKUP($A14,_xlfn._xlws.SORT(_xlfn._xlws.FILTER('Time Sheet'!$A:$G,'Time Sheet'!$B:$B=O$1),7,1),7,FALSE),"")</f>
        <v>1.5724537037037039E-3</v>
      </c>
      <c r="P14" s="1" cm="1">
        <f t="array" ref="P14">IFERROR(VLOOKUP($A14,_xlfn._xlws.SORT(_xlfn._xlws.FILTER('Time Sheet'!$A:$G,'Time Sheet'!$B:$B=P$1),7,1),7,FALSE),"")</f>
        <v>3.2841435185185191E-3</v>
      </c>
      <c r="Q14">
        <f t="shared" si="0"/>
        <v>13</v>
      </c>
      <c r="R14">
        <f t="shared" si="1"/>
        <v>16</v>
      </c>
      <c r="S14">
        <f t="shared" si="2"/>
        <v>16</v>
      </c>
      <c r="T14">
        <f t="shared" si="3"/>
        <v>13</v>
      </c>
      <c r="U14">
        <f t="shared" si="4"/>
        <v>15</v>
      </c>
      <c r="V14">
        <f t="shared" si="5"/>
        <v>15</v>
      </c>
      <c r="W14">
        <f t="shared" si="6"/>
        <v>10</v>
      </c>
      <c r="X14">
        <f t="shared" si="7"/>
        <v>3</v>
      </c>
      <c r="Y14">
        <f t="shared" si="8"/>
        <v>7</v>
      </c>
      <c r="Z14">
        <f t="shared" si="9"/>
        <v>4</v>
      </c>
      <c r="AA14">
        <f t="shared" si="10"/>
        <v>27</v>
      </c>
      <c r="AB14">
        <f t="shared" si="11"/>
        <v>21</v>
      </c>
      <c r="AC14">
        <f t="shared" si="12"/>
        <v>18</v>
      </c>
      <c r="AD14">
        <f t="shared" si="13"/>
        <v>10</v>
      </c>
      <c r="AE14" s="2">
        <f>IFERROR(AVERAGE(female[[#This Row],[50]:[4IM]]),"")</f>
        <v>13.428571428571429</v>
      </c>
      <c r="AF14" s="3" cm="1">
        <f t="array" ref="AF14">IFERROR(AVERAGE(SMALL(female[[#This Row],[50]:[4IM]],_xlfn.SEQUENCE($AF$1))),"")</f>
        <v>6</v>
      </c>
    </row>
    <row r="15" spans="1:35" x14ac:dyDescent="0.25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2.9074074074074082E-4</v>
      </c>
      <c r="D15" s="1" cm="1">
        <f t="array" ref="D15">IFERROR(VLOOKUP($A15,_xlfn._xlws.SORT(_xlfn._xlws.FILTER('Time Sheet'!$A:$G,'Time Sheet'!$B:$B=D$1),7,1),7,FALSE),"")</f>
        <v>6.1886574074074068E-4</v>
      </c>
      <c r="E15" s="1" cm="1">
        <f t="array" ref="E15">IFERROR(VLOOKUP($A15,_xlfn._xlws.SORT(_xlfn._xlws.FILTER('Time Sheet'!$A:$G,'Time Sheet'!$B:$B=E$1),7,1),7,FALSE),"")</f>
        <v>1.3328703703703699E-3</v>
      </c>
      <c r="F15" s="1" cm="1">
        <f t="array" ref="F15">IFERROR(VLOOKUP($A15,_xlfn._xlws.SORT(_xlfn._xlws.FILTER('Time Sheet'!$A:$G,'Time Sheet'!$B:$B=F$1),7,1),7,FALSE),"")</f>
        <v>3.9151620370370356E-3</v>
      </c>
      <c r="G15" s="1" cm="1">
        <f t="array" ref="G15">IFERROR(VLOOKUP($A15,_xlfn._xlws.SORT(_xlfn._xlws.FILTER('Time Sheet'!$A:$G,'Time Sheet'!$B:$B=G$1),7,1),7,FALSE),"")</f>
        <v>9.0517361111111111E-3</v>
      </c>
      <c r="H15" s="1" cm="1">
        <f t="array" ref="H15">IFERROR(VLOOKUP($A15,_xlfn._xlws.SORT(_xlfn._xlws.FILTER('Time Sheet'!$A:$G,'Time Sheet'!$B:$B=H$1),7,1),7,FALSE),"")</f>
        <v>1.488518518518518E-2</v>
      </c>
      <c r="I15" s="1" cm="1">
        <f t="array" ref="I15">IFERROR(VLOOKUP($A15,_xlfn._xlws.SORT(_xlfn._xlws.FILTER('Time Sheet'!$A:$G,'Time Sheet'!$B:$B=I$1),7,1),7,FALSE),"")</f>
        <v>7.1550925925925927E-4</v>
      </c>
      <c r="J15" s="1" cm="1">
        <f t="array" ref="J15">IFERROR(VLOOKUP($A15,_xlfn._xlws.SORT(_xlfn._xlws.FILTER('Time Sheet'!$A:$G,'Time Sheet'!$B:$B=J$1),7,1),7,FALSE),"")</f>
        <v>1.5792824074074071E-3</v>
      </c>
      <c r="K15" s="1" cm="1">
        <f t="array" ref="K15">IFERROR(VLOOKUP($A15,_xlfn._xlws.SORT(_xlfn._xlws.FILTER('Time Sheet'!$A:$G,'Time Sheet'!$B:$B=K$1),7,1),7,FALSE),"")</f>
        <v>7.9884259259259253E-4</v>
      </c>
      <c r="L15" s="1" cm="1">
        <f t="array" ref="L15">IFERROR(VLOOKUP($A15,_xlfn._xlws.SORT(_xlfn._xlws.FILTER('Time Sheet'!$A:$G,'Time Sheet'!$B:$B=L$1),7,1),7,FALSE),"")</f>
        <v>1.722569444444445E-3</v>
      </c>
      <c r="M15" s="1" cm="1">
        <f t="array" ref="M15">IFERROR(VLOOKUP($A15,_xlfn._xlws.SORT(_xlfn._xlws.FILTER('Time Sheet'!$A:$G,'Time Sheet'!$B:$B=M$1),7,1),7,FALSE),"")</f>
        <v>7.5451388888888888E-4</v>
      </c>
      <c r="N15" s="1" cm="1">
        <f t="array" ref="N15">IFERROR(VLOOKUP($A15,_xlfn._xlws.SORT(_xlfn._xlws.FILTER('Time Sheet'!$A:$G,'Time Sheet'!$B:$B=N$1),7,1),7,FALSE),"")</f>
        <v>1.779398148148148E-3</v>
      </c>
      <c r="O15" s="1" cm="1">
        <f t="array" ref="O15">IFERROR(VLOOKUP($A15,_xlfn._xlws.SORT(_xlfn._xlws.FILTER('Time Sheet'!$A:$G,'Time Sheet'!$B:$B=O$1),7,1),7,FALSE),"")</f>
        <v>1.5350694444444439E-3</v>
      </c>
      <c r="P15" s="1" cm="1">
        <f t="array" ref="P15">IFERROR(VLOOKUP($A15,_xlfn._xlws.SORT(_xlfn._xlws.FILTER('Time Sheet'!$A:$G,'Time Sheet'!$B:$B=P$1),7,1),7,FALSE),"")</f>
        <v>3.387152777777778E-3</v>
      </c>
      <c r="Q15">
        <f t="shared" si="0"/>
        <v>11</v>
      </c>
      <c r="R15">
        <f t="shared" si="1"/>
        <v>11</v>
      </c>
      <c r="S15">
        <f t="shared" si="2"/>
        <v>9</v>
      </c>
      <c r="T15">
        <f t="shared" si="3"/>
        <v>21</v>
      </c>
      <c r="U15">
        <f t="shared" si="4"/>
        <v>22</v>
      </c>
      <c r="V15">
        <f t="shared" si="5"/>
        <v>21</v>
      </c>
      <c r="W15">
        <f t="shared" si="6"/>
        <v>15</v>
      </c>
      <c r="X15">
        <f t="shared" si="7"/>
        <v>19</v>
      </c>
      <c r="Y15">
        <f t="shared" si="8"/>
        <v>5</v>
      </c>
      <c r="Z15">
        <f t="shared" si="9"/>
        <v>3</v>
      </c>
      <c r="AA15">
        <f t="shared" si="10"/>
        <v>24</v>
      </c>
      <c r="AB15">
        <f t="shared" si="11"/>
        <v>18</v>
      </c>
      <c r="AC15">
        <f t="shared" si="12"/>
        <v>13</v>
      </c>
      <c r="AD15">
        <f t="shared" si="13"/>
        <v>15</v>
      </c>
      <c r="AE15" s="2">
        <f>IFERROR(AVERAGE(female[[#This Row],[50]:[4IM]]),"")</f>
        <v>14.785714285714286</v>
      </c>
      <c r="AF15" s="3" cm="1">
        <f t="array" ref="AF15">IFERROR(AVERAGE(SMALL(female[[#This Row],[50]:[4IM]],_xlfn.SEQUENCE($AF$1))),"")</f>
        <v>7</v>
      </c>
    </row>
    <row r="16" spans="1:35" x14ac:dyDescent="0.25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2.9502314814814821E-4</v>
      </c>
      <c r="D16" s="1" cm="1">
        <f t="array" ref="D16">IFERROR(VLOOKUP($A16,_xlfn._xlws.SORT(_xlfn._xlws.FILTER('Time Sheet'!$A:$G,'Time Sheet'!$B:$B=D$1),7,1),7,FALSE),"")</f>
        <v>6.1331018518518516E-4</v>
      </c>
      <c r="E16" s="1" cm="1">
        <f t="array" ref="E16">IFERROR(VLOOKUP($A16,_xlfn._xlws.SORT(_xlfn._xlws.FILTER('Time Sheet'!$A:$G,'Time Sheet'!$B:$B=E$1),7,1),7,FALSE),"")</f>
        <v>1.341319444444444E-3</v>
      </c>
      <c r="F16" s="1" cm="1">
        <f t="array" ref="F16">IFERROR(VLOOKUP($A16,_xlfn._xlws.SORT(_xlfn._xlws.FILTER('Time Sheet'!$A:$G,'Time Sheet'!$B:$B=F$1),7,1),7,FALSE),"")</f>
        <v>3.637268518518518E-3</v>
      </c>
      <c r="G16" s="1" cm="1">
        <f t="array" ref="G16">IFERROR(VLOOKUP($A16,_xlfn._xlws.SORT(_xlfn._xlws.FILTER('Time Sheet'!$A:$G,'Time Sheet'!$B:$B=G$1),7,1),7,FALSE),"")</f>
        <v>8.1638888888888889E-3</v>
      </c>
      <c r="H16" s="1" cm="1">
        <f t="array" ref="H16">IFERROR(VLOOKUP($A16,_xlfn._xlws.SORT(_xlfn._xlws.FILTER('Time Sheet'!$A:$G,'Time Sheet'!$B:$B=H$1),7,1),7,FALSE),"")</f>
        <v>1.3509259259259261E-2</v>
      </c>
      <c r="I16" s="1" cm="1">
        <f t="array" ref="I16">IFERROR(VLOOKUP($A16,_xlfn._xlws.SORT(_xlfn._xlws.FILTER('Time Sheet'!$A:$G,'Time Sheet'!$B:$B=I$1),7,1),7,FALSE),"")</f>
        <v>7.3657407407407406E-4</v>
      </c>
      <c r="J16" s="1" cm="1">
        <f t="array" ref="J16">IFERROR(VLOOKUP($A16,_xlfn._xlws.SORT(_xlfn._xlws.FILTER('Time Sheet'!$A:$G,'Time Sheet'!$B:$B=J$1),7,1),7,FALSE),"")</f>
        <v>1.5532407407407411E-3</v>
      </c>
      <c r="K16" s="1" cm="1">
        <f t="array" ref="K16">IFERROR(VLOOKUP($A16,_xlfn._xlws.SORT(_xlfn._xlws.FILTER('Time Sheet'!$A:$G,'Time Sheet'!$B:$B=K$1),7,1),7,FALSE),"")</f>
        <v>8.6064814814814814E-4</v>
      </c>
      <c r="L16" s="1" cm="1">
        <f t="array" ref="L16">IFERROR(VLOOKUP($A16,_xlfn._xlws.SORT(_xlfn._xlws.FILTER('Time Sheet'!$A:$G,'Time Sheet'!$B:$B=L$1),7,1),7,FALSE),"")</f>
        <v>1.854282407407408E-3</v>
      </c>
      <c r="M16" s="1" cm="1">
        <f t="array" ref="M16">IFERROR(VLOOKUP($A16,_xlfn._xlws.SORT(_xlfn._xlws.FILTER('Time Sheet'!$A:$G,'Time Sheet'!$B:$B=M$1),7,1),7,FALSE),"")</f>
        <v>6.8506944444444442E-4</v>
      </c>
      <c r="N16" s="1" cm="1">
        <f t="array" ref="N16">IFERROR(VLOOKUP($A16,_xlfn._xlws.SORT(_xlfn._xlws.FILTER('Time Sheet'!$A:$G,'Time Sheet'!$B:$B=N$1),7,1),7,FALSE),"")</f>
        <v>1.5440972222222221E-3</v>
      </c>
      <c r="O16" s="1" cm="1">
        <f t="array" ref="O16">IFERROR(VLOOKUP($A16,_xlfn._xlws.SORT(_xlfn._xlws.FILTER('Time Sheet'!$A:$G,'Time Sheet'!$B:$B=O$1),7,1),7,FALSE),"")</f>
        <v>1.5256944444444441E-3</v>
      </c>
      <c r="P16" s="1" cm="1">
        <f t="array" ref="P16">IFERROR(VLOOKUP($A16,_xlfn._xlws.SORT(_xlfn._xlws.FILTER('Time Sheet'!$A:$G,'Time Sheet'!$B:$B=P$1),7,1),7,FALSE),"")</f>
        <v>3.40474537037037E-3</v>
      </c>
      <c r="Q16">
        <f t="shared" si="0"/>
        <v>15</v>
      </c>
      <c r="R16">
        <f t="shared" si="1"/>
        <v>8</v>
      </c>
      <c r="S16">
        <f t="shared" si="2"/>
        <v>12</v>
      </c>
      <c r="T16">
        <f t="shared" si="3"/>
        <v>9</v>
      </c>
      <c r="U16">
        <f t="shared" si="4"/>
        <v>13</v>
      </c>
      <c r="V16">
        <f t="shared" si="5"/>
        <v>8</v>
      </c>
      <c r="W16">
        <f t="shared" si="6"/>
        <v>18</v>
      </c>
      <c r="X16">
        <f t="shared" si="7"/>
        <v>14</v>
      </c>
      <c r="Y16">
        <f t="shared" si="8"/>
        <v>12</v>
      </c>
      <c r="Z16">
        <f t="shared" si="9"/>
        <v>12</v>
      </c>
      <c r="AA16">
        <f t="shared" si="10"/>
        <v>8</v>
      </c>
      <c r="AB16">
        <f t="shared" si="11"/>
        <v>6</v>
      </c>
      <c r="AC16">
        <f t="shared" si="12"/>
        <v>10</v>
      </c>
      <c r="AD16">
        <f t="shared" si="13"/>
        <v>16</v>
      </c>
      <c r="AE16" s="2">
        <f>IFERROR(AVERAGE(female[[#This Row],[50]:[4IM]]),"")</f>
        <v>11.5</v>
      </c>
      <c r="AF16" s="3" cm="1">
        <f t="array" ref="AF16">IFERROR(AVERAGE(SMALL(female[[#This Row],[50]:[4IM]],_xlfn.SEQUENCE($AF$1))),"")</f>
        <v>7.5</v>
      </c>
    </row>
    <row r="17" spans="1:32" x14ac:dyDescent="0.25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2.8622685185185191E-4</v>
      </c>
      <c r="D17" s="1" cm="1">
        <f t="array" ref="D17">IFERROR(VLOOKUP($A17,_xlfn._xlws.SORT(_xlfn._xlws.FILTER('Time Sheet'!$A:$G,'Time Sheet'!$B:$B=D$1),7,1),7,FALSE),"")</f>
        <v>6.2569444444444445E-4</v>
      </c>
      <c r="E17" s="1" cm="1">
        <f t="array" ref="E17">IFERROR(VLOOKUP($A17,_xlfn._xlws.SORT(_xlfn._xlws.FILTER('Time Sheet'!$A:$G,'Time Sheet'!$B:$B=E$1),7,1),7,FALSE),"")</f>
        <v>1.388425925925926E-3</v>
      </c>
      <c r="F17" s="1" cm="1">
        <f t="array" ref="F17">IFERROR(VLOOKUP($A17,_xlfn._xlws.SORT(_xlfn._xlws.FILTER('Time Sheet'!$A:$G,'Time Sheet'!$B:$B=F$1),7,1),7,FALSE),"")</f>
        <v>3.8418981481481481E-3</v>
      </c>
      <c r="G17" s="1" cm="1">
        <f t="array" ref="G17">IFERROR(VLOOKUP($A17,_xlfn._xlws.SORT(_xlfn._xlws.FILTER('Time Sheet'!$A:$G,'Time Sheet'!$B:$B=G$1),7,1),7,FALSE),"")</f>
        <v>8.6447916666666669E-3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7.081018518518518E-4</v>
      </c>
      <c r="J17" s="1" cm="1">
        <f t="array" ref="J17">IFERROR(VLOOKUP($A17,_xlfn._xlws.SORT(_xlfn._xlws.FILTER('Time Sheet'!$A:$G,'Time Sheet'!$B:$B=J$1),7,1),7,FALSE),"")</f>
        <v>1.5763888888888889E-3</v>
      </c>
      <c r="K17" s="1" cm="1">
        <f t="array" ref="K17">IFERROR(VLOOKUP($A17,_xlfn._xlws.SORT(_xlfn._xlws.FILTER('Time Sheet'!$A:$G,'Time Sheet'!$B:$B=K$1),7,1),7,FALSE),"")</f>
        <v>8.4606481481481479E-4</v>
      </c>
      <c r="L17" s="1" cm="1">
        <f t="array" ref="L17">IFERROR(VLOOKUP($A17,_xlfn._xlws.SORT(_xlfn._xlws.FILTER('Time Sheet'!$A:$G,'Time Sheet'!$B:$B=L$1),7,1),7,FALSE),"")</f>
        <v>1.818518518518519E-3</v>
      </c>
      <c r="M17" s="1" cm="1">
        <f t="array" ref="M17">IFERROR(VLOOKUP($A17,_xlfn._xlws.SORT(_xlfn._xlws.FILTER('Time Sheet'!$A:$G,'Time Sheet'!$B:$B=M$1),7,1),7,FALSE),"")</f>
        <v>6.7500000000000004E-4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1.562731481481482E-3</v>
      </c>
      <c r="P17" s="1" cm="1">
        <f t="array" ref="P17">IFERROR(VLOOKUP($A17,_xlfn._xlws.SORT(_xlfn._xlws.FILTER('Time Sheet'!$A:$G,'Time Sheet'!$B:$B=P$1),7,1),7,FALSE),"")</f>
        <v>3.5258101851851852E-3</v>
      </c>
      <c r="Q17">
        <f t="shared" si="0"/>
        <v>7</v>
      </c>
      <c r="R17">
        <f t="shared" si="1"/>
        <v>13</v>
      </c>
      <c r="S17">
        <f t="shared" si="2"/>
        <v>19</v>
      </c>
      <c r="T17">
        <f t="shared" si="3"/>
        <v>17</v>
      </c>
      <c r="U17">
        <f t="shared" si="4"/>
        <v>20</v>
      </c>
      <c r="V17" t="str">
        <f t="shared" si="5"/>
        <v/>
      </c>
      <c r="W17">
        <f t="shared" si="6"/>
        <v>13</v>
      </c>
      <c r="X17">
        <f t="shared" si="7"/>
        <v>17</v>
      </c>
      <c r="Y17">
        <f t="shared" si="8"/>
        <v>10</v>
      </c>
      <c r="Z17">
        <f t="shared" si="9"/>
        <v>8</v>
      </c>
      <c r="AA17">
        <f t="shared" si="10"/>
        <v>5</v>
      </c>
      <c r="AB17" t="str">
        <f t="shared" si="11"/>
        <v/>
      </c>
      <c r="AC17">
        <f t="shared" si="12"/>
        <v>16</v>
      </c>
      <c r="AD17">
        <f t="shared" si="13"/>
        <v>22</v>
      </c>
      <c r="AE17" s="2">
        <f>IFERROR(AVERAGE(female[[#This Row],[50]:[4IM]]),"")</f>
        <v>13.916666666666666</v>
      </c>
      <c r="AF17" s="3" cm="1">
        <f t="array" ref="AF17">IFERROR(AVERAGE(SMALL(female[[#This Row],[50]:[4IM]],_xlfn.SEQUENCE($AF$1))),"")</f>
        <v>7.5</v>
      </c>
    </row>
    <row r="18" spans="1:32" x14ac:dyDescent="0.25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2.9872685185185178E-4</v>
      </c>
      <c r="D18" s="1" cm="1">
        <f t="array" ref="D18">IFERROR(VLOOKUP($A18,_xlfn._xlws.SORT(_xlfn._xlws.FILTER('Time Sheet'!$A:$G,'Time Sheet'!$B:$B=D$1),7,1),7,FALSE),"")</f>
        <v>6.5405092592592587E-4</v>
      </c>
      <c r="E18" s="1" cm="1">
        <f t="array" ref="E18">IFERROR(VLOOKUP($A18,_xlfn._xlws.SORT(_xlfn._xlws.FILTER('Time Sheet'!$A:$G,'Time Sheet'!$B:$B=E$1),7,1),7,FALSE),"")</f>
        <v>1.3966435185185191E-3</v>
      </c>
      <c r="F18" s="1" cm="1">
        <f t="array" ref="F18">IFERROR(VLOOKUP($A18,_xlfn._xlws.SORT(_xlfn._xlws.FILTER('Time Sheet'!$A:$G,'Time Sheet'!$B:$B=F$1),7,1),7,FALSE),"")</f>
        <v>3.7533564814814821E-3</v>
      </c>
      <c r="G18" s="1" cm="1">
        <f t="array" ref="G18">IFERROR(VLOOKUP($A18,_xlfn._xlws.SORT(_xlfn._xlws.FILTER('Time Sheet'!$A:$G,'Time Sheet'!$B:$B=G$1),7,1),7,FALSE),"")</f>
        <v>8.4451388888888892E-3</v>
      </c>
      <c r="H18" s="1" cm="1">
        <f t="array" ref="H18">IFERROR(VLOOKUP($A18,_xlfn._xlws.SORT(_xlfn._xlws.FILTER('Time Sheet'!$A:$G,'Time Sheet'!$B:$B=H$1),7,1),7,FALSE),"")</f>
        <v>1.4183449074074071E-2</v>
      </c>
      <c r="I18" s="1" cm="1">
        <f t="array" ref="I18">IFERROR(VLOOKUP($A18,_xlfn._xlws.SORT(_xlfn._xlws.FILTER('Time Sheet'!$A:$G,'Time Sheet'!$B:$B=I$1),7,1),7,FALSE),"")</f>
        <v>6.8159722222222222E-4</v>
      </c>
      <c r="J18" s="1" cm="1">
        <f t="array" ref="J18">IFERROR(VLOOKUP($A18,_xlfn._xlws.SORT(_xlfn._xlws.FILTER('Time Sheet'!$A:$G,'Time Sheet'!$B:$B=J$1),7,1),7,FALSE),"")</f>
        <v>1.4568287037037041E-3</v>
      </c>
      <c r="K18" s="1" cm="1">
        <f t="array" ref="K18">IFERROR(VLOOKUP($A18,_xlfn._xlws.SORT(_xlfn._xlws.FILTER('Time Sheet'!$A:$G,'Time Sheet'!$B:$B=K$1),7,1),7,FALSE),"")</f>
        <v>8.7766203703703704E-4</v>
      </c>
      <c r="L18" s="1" cm="1">
        <f t="array" ref="L18">IFERROR(VLOOKUP($A18,_xlfn._xlws.SORT(_xlfn._xlws.FILTER('Time Sheet'!$A:$G,'Time Sheet'!$B:$B=L$1),7,1),7,FALSE),"")</f>
        <v>1.956018518518518E-3</v>
      </c>
      <c r="M18" s="1" cm="1">
        <f t="array" ref="M18">IFERROR(VLOOKUP($A18,_xlfn._xlws.SORT(_xlfn._xlws.FILTER('Time Sheet'!$A:$G,'Time Sheet'!$B:$B=M$1),7,1),7,FALSE),"")</f>
        <v>6.8807870370370377E-4</v>
      </c>
      <c r="N18" s="1" cm="1">
        <f t="array" ref="N18">IFERROR(VLOOKUP($A18,_xlfn._xlws.SORT(_xlfn._xlws.FILTER('Time Sheet'!$A:$G,'Time Sheet'!$B:$B=N$1),7,1),7,FALSE),"")</f>
        <v>1.5517361111111109E-3</v>
      </c>
      <c r="O18" s="1" cm="1">
        <f t="array" ref="O18">IFERROR(VLOOKUP($A18,_xlfn._xlws.SORT(_xlfn._xlws.FILTER('Time Sheet'!$A:$G,'Time Sheet'!$B:$B=O$1),7,1),7,FALSE),"")</f>
        <v>1.5479166666666671E-3</v>
      </c>
      <c r="P18" s="1" cm="1">
        <f t="array" ref="P18">IFERROR(VLOOKUP($A18,_xlfn._xlws.SORT(_xlfn._xlws.FILTER('Time Sheet'!$A:$G,'Time Sheet'!$B:$B=P$1),7,1),7,FALSE),"")</f>
        <v>3.3598379629629629E-3</v>
      </c>
      <c r="Q18">
        <f t="shared" si="0"/>
        <v>18</v>
      </c>
      <c r="R18">
        <f t="shared" si="1"/>
        <v>21</v>
      </c>
      <c r="S18">
        <f t="shared" si="2"/>
        <v>21</v>
      </c>
      <c r="T18">
        <f t="shared" si="3"/>
        <v>14</v>
      </c>
      <c r="U18">
        <f t="shared" si="4"/>
        <v>19</v>
      </c>
      <c r="V18">
        <f t="shared" si="5"/>
        <v>17</v>
      </c>
      <c r="W18">
        <f t="shared" si="6"/>
        <v>7</v>
      </c>
      <c r="X18">
        <f t="shared" si="7"/>
        <v>7</v>
      </c>
      <c r="Y18">
        <f t="shared" si="8"/>
        <v>19</v>
      </c>
      <c r="Z18">
        <f t="shared" si="9"/>
        <v>17</v>
      </c>
      <c r="AA18">
        <f t="shared" si="10"/>
        <v>10</v>
      </c>
      <c r="AB18">
        <f t="shared" si="11"/>
        <v>8</v>
      </c>
      <c r="AC18">
        <f t="shared" si="12"/>
        <v>15</v>
      </c>
      <c r="AD18">
        <f t="shared" si="13"/>
        <v>14</v>
      </c>
      <c r="AE18" s="2">
        <f>IFERROR(AVERAGE(female[[#This Row],[50]:[4IM]]),"")</f>
        <v>14.785714285714286</v>
      </c>
      <c r="AF18" s="3" cm="1">
        <f t="array" ref="AF18">IFERROR(AVERAGE(SMALL(female[[#This Row],[50]:[4IM]],_xlfn.SEQUENCE($AF$1))),"")</f>
        <v>8</v>
      </c>
    </row>
    <row r="19" spans="1:32" x14ac:dyDescent="0.25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2.9548611111111111E-4</v>
      </c>
      <c r="D19" s="1" cm="1">
        <f t="array" ref="D19">IFERROR(VLOOKUP($A19,_xlfn._xlws.SORT(_xlfn._xlws.FILTER('Time Sheet'!$A:$G,'Time Sheet'!$B:$B=D$1),7,1),7,FALSE),"")</f>
        <v>6.3194444444444442E-4</v>
      </c>
      <c r="E19" s="1" cm="1">
        <f t="array" ref="E19">IFERROR(VLOOKUP($A19,_xlfn._xlws.SORT(_xlfn._xlws.FILTER('Time Sheet'!$A:$G,'Time Sheet'!$B:$B=E$1),7,1),7,FALSE),"")</f>
        <v>1.3611111111111109E-3</v>
      </c>
      <c r="F19" s="1" cm="1">
        <f t="array" ref="F19">IFERROR(VLOOKUP($A19,_xlfn._xlws.SORT(_xlfn._xlws.FILTER('Time Sheet'!$A:$G,'Time Sheet'!$B:$B=F$1),7,1),7,FALSE),"")</f>
        <v>3.7067129629629629E-3</v>
      </c>
      <c r="G19" s="1" cm="1">
        <f t="array" ref="G19">IFERROR(VLOOKUP($A19,_xlfn._xlws.SORT(_xlfn._xlws.FILTER('Time Sheet'!$A:$G,'Time Sheet'!$B:$B=G$1),7,1),7,FALSE),"")</f>
        <v>8.216203703703703E-3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7.6724537037037039E-4</v>
      </c>
      <c r="J19" s="1" cm="1">
        <f t="array" ref="J19">IFERROR(VLOOKUP($A19,_xlfn._xlws.SORT(_xlfn._xlws.FILTER('Time Sheet'!$A:$G,'Time Sheet'!$B:$B=J$1),7,1),7,FALSE),"")</f>
        <v>1.6498842592592589E-3</v>
      </c>
      <c r="K19" s="1" cm="1">
        <f t="array" ref="K19">IFERROR(VLOOKUP($A19,_xlfn._xlws.SORT(_xlfn._xlws.FILTER('Time Sheet'!$A:$G,'Time Sheet'!$B:$B=K$1),7,1),7,FALSE),"")</f>
        <v>8.1597222222222227E-4</v>
      </c>
      <c r="L19" s="1" cm="1">
        <f t="array" ref="L19">IFERROR(VLOOKUP($A19,_xlfn._xlws.SORT(_xlfn._xlws.FILTER('Time Sheet'!$A:$G,'Time Sheet'!$B:$B=L$1),7,1),7,FALSE),"")</f>
        <v>1.7738425925925921E-3</v>
      </c>
      <c r="M19" s="1" cm="1">
        <f t="array" ref="M19">IFERROR(VLOOKUP($A19,_xlfn._xlws.SORT(_xlfn._xlws.FILTER('Time Sheet'!$A:$G,'Time Sheet'!$B:$B=M$1),7,1),7,FALSE),"")</f>
        <v>6.9861111111111111E-4</v>
      </c>
      <c r="N19" s="1" cm="1">
        <f t="array" ref="N19">IFERROR(VLOOKUP($A19,_xlfn._xlws.SORT(_xlfn._xlws.FILTER('Time Sheet'!$A:$G,'Time Sheet'!$B:$B=N$1),7,1),7,FALSE),"")</f>
        <v>1.6181712962962959E-3</v>
      </c>
      <c r="O19" s="1" cm="1">
        <f t="array" ref="O19">IFERROR(VLOOKUP($A19,_xlfn._xlws.SORT(_xlfn._xlws.FILTER('Time Sheet'!$A:$G,'Time Sheet'!$B:$B=O$1),7,1),7,FALSE),"")</f>
        <v>1.5383101851851851E-3</v>
      </c>
      <c r="P19" s="1" cm="1">
        <f t="array" ref="P19">IFERROR(VLOOKUP($A19,_xlfn._xlws.SORT(_xlfn._xlws.FILTER('Time Sheet'!$A:$G,'Time Sheet'!$B:$B=P$1),7,1),7,FALSE),"")</f>
        <v>3.292476851851852E-3</v>
      </c>
      <c r="Q19">
        <f t="shared" si="0"/>
        <v>17</v>
      </c>
      <c r="R19">
        <f t="shared" si="1"/>
        <v>14</v>
      </c>
      <c r="S19">
        <f t="shared" si="2"/>
        <v>14</v>
      </c>
      <c r="T19">
        <f t="shared" si="3"/>
        <v>11</v>
      </c>
      <c r="U19">
        <f t="shared" si="4"/>
        <v>14</v>
      </c>
      <c r="V19" t="str">
        <f t="shared" si="5"/>
        <v/>
      </c>
      <c r="W19">
        <f t="shared" si="6"/>
        <v>25</v>
      </c>
      <c r="X19">
        <f t="shared" si="7"/>
        <v>24</v>
      </c>
      <c r="Y19">
        <f t="shared" si="8"/>
        <v>6</v>
      </c>
      <c r="Z19">
        <f t="shared" si="9"/>
        <v>6</v>
      </c>
      <c r="AA19">
        <f t="shared" si="10"/>
        <v>12</v>
      </c>
      <c r="AB19">
        <f t="shared" si="11"/>
        <v>11</v>
      </c>
      <c r="AC19">
        <f t="shared" si="12"/>
        <v>14</v>
      </c>
      <c r="AD19">
        <f t="shared" si="13"/>
        <v>11</v>
      </c>
      <c r="AE19" s="2">
        <f>IFERROR(AVERAGE(female[[#This Row],[50]:[4IM]]),"")</f>
        <v>13.76923076923077</v>
      </c>
      <c r="AF19" s="3" cm="1">
        <f t="array" ref="AF19">IFERROR(AVERAGE(SMALL(female[[#This Row],[50]:[4IM]],_xlfn.SEQUENCE($AF$1))),"")</f>
        <v>8.5</v>
      </c>
    </row>
    <row r="20" spans="1:32" x14ac:dyDescent="0.25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3.0115740740740737E-4</v>
      </c>
      <c r="D20" s="1" cm="1">
        <f t="array" ref="D20">IFERROR(VLOOKUP($A20,_xlfn._xlws.SORT(_xlfn._xlws.FILTER('Time Sheet'!$A:$G,'Time Sheet'!$B:$B=D$1),7,1),7,FALSE),"")</f>
        <v>6.4652777777777777E-4</v>
      </c>
      <c r="E20" s="1" cm="1">
        <f t="array" ref="E20">IFERROR(VLOOKUP($A20,_xlfn._xlws.SORT(_xlfn._xlws.FILTER('Time Sheet'!$A:$G,'Time Sheet'!$B:$B=E$1),7,1),7,FALSE),"")</f>
        <v>1.3865740740740739E-3</v>
      </c>
      <c r="F20" s="1" cm="1">
        <f t="array" ref="F20">IFERROR(VLOOKUP($A20,_xlfn._xlws.SORT(_xlfn._xlws.FILTER('Time Sheet'!$A:$G,'Time Sheet'!$B:$B=F$1),7,1),7,FALSE),"")</f>
        <v>3.6891203703703699E-3</v>
      </c>
      <c r="G20" s="1" cm="1">
        <f t="array" ref="G20">IFERROR(VLOOKUP($A20,_xlfn._xlws.SORT(_xlfn._xlws.FILTER('Time Sheet'!$A:$G,'Time Sheet'!$B:$B=G$1),7,1),7,FALSE),"")</f>
        <v>7.6784722222222219E-3</v>
      </c>
      <c r="H20" s="1" cm="1">
        <f t="array" ref="H20">IFERROR(VLOOKUP($A20,_xlfn._xlws.SORT(_xlfn._xlws.FILTER('Time Sheet'!$A:$G,'Time Sheet'!$B:$B=H$1),7,1),7,FALSE),"")</f>
        <v>1.277476851851852E-2</v>
      </c>
      <c r="I20" s="1" cm="1">
        <f t="array" ref="I20">IFERROR(VLOOKUP($A20,_xlfn._xlws.SORT(_xlfn._xlws.FILTER('Time Sheet'!$A:$G,'Time Sheet'!$B:$B=I$1),7,1),7,FALSE),"")</f>
        <v>7.6134259259259265E-4</v>
      </c>
      <c r="J20" s="1" cm="1">
        <f t="array" ref="J20">IFERROR(VLOOKUP($A20,_xlfn._xlws.SORT(_xlfn._xlws.FILTER('Time Sheet'!$A:$G,'Time Sheet'!$B:$B=J$1),7,1),7,FALSE),"")</f>
        <v>1.5533564814814819E-3</v>
      </c>
      <c r="K20" s="1" cm="1">
        <f t="array" ref="K20">IFERROR(VLOOKUP($A20,_xlfn._xlws.SORT(_xlfn._xlws.FILTER('Time Sheet'!$A:$G,'Time Sheet'!$B:$B=K$1),7,1),7,FALSE),"")</f>
        <v>8.8495370370370366E-4</v>
      </c>
      <c r="L20" s="1" cm="1">
        <f t="array" ref="L20">IFERROR(VLOOKUP($A20,_xlfn._xlws.SORT(_xlfn._xlws.FILTER('Time Sheet'!$A:$G,'Time Sheet'!$B:$B=L$1),7,1),7,FALSE),"")</f>
        <v>1.9746527777777779E-3</v>
      </c>
      <c r="M20" s="1" cm="1">
        <f t="array" ref="M20">IFERROR(VLOOKUP($A20,_xlfn._xlws.SORT(_xlfn._xlws.FILTER('Time Sheet'!$A:$G,'Time Sheet'!$B:$B=M$1),7,1),7,FALSE),"")</f>
        <v>7.256944444444445E-4</v>
      </c>
      <c r="N20" s="1" cm="1">
        <f t="array" ref="N20">IFERROR(VLOOKUP($A20,_xlfn._xlws.SORT(_xlfn._xlws.FILTER('Time Sheet'!$A:$G,'Time Sheet'!$B:$B=N$1),7,1),7,FALSE),"")</f>
        <v>1.7211805555555561E-3</v>
      </c>
      <c r="O20" s="1" cm="1">
        <f t="array" ref="O20">IFERROR(VLOOKUP($A20,_xlfn._xlws.SORT(_xlfn._xlws.FILTER('Time Sheet'!$A:$G,'Time Sheet'!$B:$B=O$1),7,1),7,FALSE),"")</f>
        <v>1.573263888888889E-3</v>
      </c>
      <c r="P20" s="1" cm="1">
        <f t="array" ref="P20">IFERROR(VLOOKUP($A20,_xlfn._xlws.SORT(_xlfn._xlws.FILTER('Time Sheet'!$A:$G,'Time Sheet'!$B:$B=P$1),7,1),7,FALSE),"")</f>
        <v>3.3049768518518519E-3</v>
      </c>
      <c r="Q20">
        <f t="shared" si="0"/>
        <v>21</v>
      </c>
      <c r="R20">
        <f t="shared" si="1"/>
        <v>19</v>
      </c>
      <c r="S20">
        <f t="shared" si="2"/>
        <v>17</v>
      </c>
      <c r="T20">
        <f t="shared" si="3"/>
        <v>10</v>
      </c>
      <c r="U20">
        <f t="shared" si="4"/>
        <v>8</v>
      </c>
      <c r="V20">
        <f t="shared" si="5"/>
        <v>5</v>
      </c>
      <c r="W20">
        <f t="shared" si="6"/>
        <v>23</v>
      </c>
      <c r="X20">
        <f t="shared" si="7"/>
        <v>15</v>
      </c>
      <c r="Y20">
        <f t="shared" si="8"/>
        <v>20</v>
      </c>
      <c r="Z20">
        <f t="shared" si="9"/>
        <v>21</v>
      </c>
      <c r="AA20">
        <f t="shared" si="10"/>
        <v>19</v>
      </c>
      <c r="AB20">
        <f t="shared" si="11"/>
        <v>16</v>
      </c>
      <c r="AC20">
        <f t="shared" si="12"/>
        <v>19</v>
      </c>
      <c r="AD20">
        <f t="shared" si="13"/>
        <v>12</v>
      </c>
      <c r="AE20" s="2">
        <f>IFERROR(AVERAGE(female[[#This Row],[50]:[4IM]]),"")</f>
        <v>16.071428571428573</v>
      </c>
      <c r="AF20" s="3" cm="1">
        <f t="array" ref="AF20">IFERROR(AVERAGE(SMALL(female[[#This Row],[50]:[4IM]],_xlfn.SEQUENCE($AF$1))),"")</f>
        <v>8.75</v>
      </c>
    </row>
    <row r="21" spans="1:32" x14ac:dyDescent="0.25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2.9016203703703702E-4</v>
      </c>
      <c r="D21" s="1" cm="1">
        <f t="array" ref="D21">IFERROR(VLOOKUP($A21,_xlfn._xlws.SORT(_xlfn._xlws.FILTER('Time Sheet'!$A:$G,'Time Sheet'!$B:$B=D$1),7,1),7,FALSE),"")</f>
        <v>6.3912037037037041E-4</v>
      </c>
      <c r="E21" s="1" cm="1">
        <f t="array" ref="E21">IFERROR(VLOOKUP($A21,_xlfn._xlws.SORT(_xlfn._xlws.FILTER('Time Sheet'!$A:$G,'Time Sheet'!$B:$B=E$1),7,1),7,FALSE),"")</f>
        <v>1.387268518518519E-3</v>
      </c>
      <c r="F21" s="1" cm="1">
        <f t="array" ref="F21">IFERROR(VLOOKUP($A21,_xlfn._xlws.SORT(_xlfn._xlws.FILTER('Time Sheet'!$A:$G,'Time Sheet'!$B:$B=F$1),7,1),7,FALSE),"")</f>
        <v>3.9903935185185181E-3</v>
      </c>
      <c r="G21" s="1" cm="1">
        <f t="array" ref="G21">IFERROR(VLOOKUP($A21,_xlfn._xlws.SORT(_xlfn._xlws.FILTER('Time Sheet'!$A:$G,'Time Sheet'!$B:$B=G$1),7,1),7,FALSE),"")</f>
        <v>8.7591435185185185E-3</v>
      </c>
      <c r="H21" s="1" cm="1">
        <f t="array" ref="H21">IFERROR(VLOOKUP($A21,_xlfn._xlws.SORT(_xlfn._xlws.FILTER('Time Sheet'!$A:$G,'Time Sheet'!$B:$B=H$1),7,1),7,FALSE),"")</f>
        <v>1.450428240740741E-2</v>
      </c>
      <c r="I21" s="1" cm="1">
        <f t="array" ref="I21">IFERROR(VLOOKUP($A21,_xlfn._xlws.SORT(_xlfn._xlws.FILTER('Time Sheet'!$A:$G,'Time Sheet'!$B:$B=I$1),7,1),7,FALSE),"")</f>
        <v>6.9120370370370364E-4</v>
      </c>
      <c r="J21" s="1" cm="1">
        <f t="array" ref="J21">IFERROR(VLOOKUP($A21,_xlfn._xlws.SORT(_xlfn._xlws.FILTER('Time Sheet'!$A:$G,'Time Sheet'!$B:$B=J$1),7,1),7,FALSE),"")</f>
        <v>1.4880787037037039E-3</v>
      </c>
      <c r="K21" s="1" cm="1">
        <f t="array" ref="K21">IFERROR(VLOOKUP($A21,_xlfn._xlws.SORT(_xlfn._xlws.FILTER('Time Sheet'!$A:$G,'Time Sheet'!$B:$B=K$1),7,1),7,FALSE),"")</f>
        <v>8.7106481481481486E-4</v>
      </c>
      <c r="L21" s="1" cm="1">
        <f t="array" ref="L21">IFERROR(VLOOKUP($A21,_xlfn._xlws.SORT(_xlfn._xlws.FILTER('Time Sheet'!$A:$G,'Time Sheet'!$B:$B=L$1),7,1),7,FALSE),"")</f>
        <v>2.0364583333333328E-3</v>
      </c>
      <c r="M21" s="1" cm="1">
        <f t="array" ref="M21">IFERROR(VLOOKUP($A21,_xlfn._xlws.SORT(_xlfn._xlws.FILTER('Time Sheet'!$A:$G,'Time Sheet'!$B:$B=M$1),7,1),7,FALSE),"")</f>
        <v>7.0266203703703701E-4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1.5307870370370371E-3</v>
      </c>
      <c r="P21" s="1" cm="1">
        <f t="array" ref="P21">IFERROR(VLOOKUP($A21,_xlfn._xlws.SORT(_xlfn._xlws.FILTER('Time Sheet'!$A:$G,'Time Sheet'!$B:$B=P$1),7,1),7,FALSE),"")</f>
        <v>3.4584490740740739E-3</v>
      </c>
      <c r="Q21">
        <f t="shared" si="0"/>
        <v>10</v>
      </c>
      <c r="R21">
        <f t="shared" si="1"/>
        <v>17</v>
      </c>
      <c r="S21">
        <f t="shared" si="2"/>
        <v>18</v>
      </c>
      <c r="T21">
        <f t="shared" si="3"/>
        <v>25</v>
      </c>
      <c r="U21">
        <f t="shared" si="4"/>
        <v>21</v>
      </c>
      <c r="V21">
        <f t="shared" si="5"/>
        <v>19</v>
      </c>
      <c r="W21">
        <f t="shared" si="6"/>
        <v>9</v>
      </c>
      <c r="X21">
        <f t="shared" si="7"/>
        <v>9</v>
      </c>
      <c r="Y21">
        <f t="shared" si="8"/>
        <v>17</v>
      </c>
      <c r="Z21">
        <f t="shared" si="9"/>
        <v>27</v>
      </c>
      <c r="AA21">
        <f t="shared" si="10"/>
        <v>14</v>
      </c>
      <c r="AB21" t="str">
        <f t="shared" si="11"/>
        <v/>
      </c>
      <c r="AC21">
        <f t="shared" si="12"/>
        <v>11</v>
      </c>
      <c r="AD21">
        <f t="shared" si="13"/>
        <v>18</v>
      </c>
      <c r="AE21" s="2">
        <f>IFERROR(AVERAGE(female[[#This Row],[50]:[4IM]]),"")</f>
        <v>16.53846153846154</v>
      </c>
      <c r="AF21" s="3" cm="1">
        <f t="array" ref="AF21">IFERROR(AVERAGE(SMALL(female[[#This Row],[50]:[4IM]],_xlfn.SEQUENCE($AF$1))),"")</f>
        <v>9.75</v>
      </c>
    </row>
    <row r="22" spans="1:32" x14ac:dyDescent="0.25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3.0243055555555562E-4</v>
      </c>
      <c r="D22" s="1" cm="1">
        <f t="array" ref="D22">IFERROR(VLOOKUP($A22,_xlfn._xlws.SORT(_xlfn._xlws.FILTER('Time Sheet'!$A:$G,'Time Sheet'!$B:$B=D$1),7,1),7,FALSE),"")</f>
        <v>6.6817129629629626E-4</v>
      </c>
      <c r="E22" s="1" cm="1">
        <f t="array" ref="E22">IFERROR(VLOOKUP($A22,_xlfn._xlws.SORT(_xlfn._xlws.FILTER('Time Sheet'!$A:$G,'Time Sheet'!$B:$B=E$1),7,1),7,FALSE),"")</f>
        <v>1.453356481481481E-3</v>
      </c>
      <c r="F22" s="1" cm="1">
        <f t="array" ref="F22">IFERROR(VLOOKUP($A22,_xlfn._xlws.SORT(_xlfn._xlws.FILTER('Time Sheet'!$A:$G,'Time Sheet'!$B:$B=F$1),7,1),7,FALSE),"")</f>
        <v>3.9972222222222223E-3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7.0949074074074068E-4</v>
      </c>
      <c r="J22" s="1" cm="1">
        <f t="array" ref="J22">IFERROR(VLOOKUP($A22,_xlfn._xlws.SORT(_xlfn._xlws.FILTER('Time Sheet'!$A:$G,'Time Sheet'!$B:$B=J$1),7,1),7,FALSE),"")</f>
        <v>1.5346064814814821E-3</v>
      </c>
      <c r="K22" s="1" cm="1">
        <f t="array" ref="K22">IFERROR(VLOOKUP($A22,_xlfn._xlws.SORT(_xlfn._xlws.FILTER('Time Sheet'!$A:$G,'Time Sheet'!$B:$B=K$1),7,1),7,FALSE),"")</f>
        <v>8.6157407407407407E-4</v>
      </c>
      <c r="L22" s="1" cm="1">
        <f t="array" ref="L22">IFERROR(VLOOKUP($A22,_xlfn._xlws.SORT(_xlfn._xlws.FILTER('Time Sheet'!$A:$G,'Time Sheet'!$B:$B=L$1),7,1),7,FALSE),"")</f>
        <v>1.9962962962962959E-3</v>
      </c>
      <c r="M22" s="1" cm="1">
        <f t="array" ref="M22">IFERROR(VLOOKUP($A22,_xlfn._xlws.SORT(_xlfn._xlws.FILTER('Time Sheet'!$A:$G,'Time Sheet'!$B:$B=M$1),7,1),7,FALSE),"")</f>
        <v>7.0335648148148156E-4</v>
      </c>
      <c r="N22" s="1" cm="1">
        <f t="array" ref="N22">IFERROR(VLOOKUP($A22,_xlfn._xlws.SORT(_xlfn._xlws.FILTER('Time Sheet'!$A:$G,'Time Sheet'!$B:$B=N$1),7,1),7,FALSE),"")</f>
        <v>1.8034722222222219E-3</v>
      </c>
      <c r="O22" s="1" cm="1">
        <f t="array" ref="O22">IFERROR(VLOOKUP($A22,_xlfn._xlws.SORT(_xlfn._xlws.FILTER('Time Sheet'!$A:$G,'Time Sheet'!$B:$B=O$1),7,1),7,FALSE),"")</f>
        <v>1.6405092592592591E-3</v>
      </c>
      <c r="P22" s="1" cm="1">
        <f t="array" ref="P22">IFERROR(VLOOKUP($A22,_xlfn._xlws.SORT(_xlfn._xlws.FILTER('Time Sheet'!$A:$G,'Time Sheet'!$B:$B=P$1),7,1),7,FALSE),"")</f>
        <v>3.418865740740741E-3</v>
      </c>
      <c r="Q22">
        <f t="shared" si="0"/>
        <v>22</v>
      </c>
      <c r="R22">
        <f t="shared" si="1"/>
        <v>26</v>
      </c>
      <c r="S22">
        <f t="shared" si="2"/>
        <v>24</v>
      </c>
      <c r="T22">
        <f t="shared" si="3"/>
        <v>26</v>
      </c>
      <c r="U22" t="str">
        <f t="shared" si="4"/>
        <v/>
      </c>
      <c r="V22" t="str">
        <f t="shared" si="5"/>
        <v/>
      </c>
      <c r="W22">
        <f t="shared" si="6"/>
        <v>14</v>
      </c>
      <c r="X22">
        <f t="shared" si="7"/>
        <v>12</v>
      </c>
      <c r="Y22">
        <f t="shared" si="8"/>
        <v>13</v>
      </c>
      <c r="Z22">
        <f t="shared" si="9"/>
        <v>23</v>
      </c>
      <c r="AA22">
        <f t="shared" si="10"/>
        <v>15</v>
      </c>
      <c r="AB22">
        <f t="shared" si="11"/>
        <v>19</v>
      </c>
      <c r="AC22">
        <f t="shared" si="12"/>
        <v>22</v>
      </c>
      <c r="AD22">
        <f t="shared" si="13"/>
        <v>17</v>
      </c>
      <c r="AE22" s="2">
        <f>IFERROR(AVERAGE(female[[#This Row],[50]:[4IM]]),"")</f>
        <v>19.416666666666668</v>
      </c>
      <c r="AF22" s="3" cm="1">
        <f t="array" ref="AF22">IFERROR(AVERAGE(SMALL(female[[#This Row],[50]:[4IM]],_xlfn.SEQUENCE($AF$1))),"")</f>
        <v>13.5</v>
      </c>
    </row>
    <row r="23" spans="1:32" x14ac:dyDescent="0.25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3.1400462962962963E-4</v>
      </c>
      <c r="D23" s="1" cm="1">
        <f t="array" ref="D23">IFERROR(VLOOKUP($A23,_xlfn._xlws.SORT(_xlfn._xlws.FILTER('Time Sheet'!$A:$G,'Time Sheet'!$B:$B=D$1),7,1),7,FALSE),"")</f>
        <v>6.7673611111111114E-4</v>
      </c>
      <c r="E23" s="1" cm="1">
        <f t="array" ref="E23">IFERROR(VLOOKUP($A23,_xlfn._xlws.SORT(_xlfn._xlws.FILTER('Time Sheet'!$A:$G,'Time Sheet'!$B:$B=E$1),7,1),7,FALSE),"")</f>
        <v>1.526504629629629E-3</v>
      </c>
      <c r="F23" s="1" cm="1">
        <f t="array" ref="F23">IFERROR(VLOOKUP($A23,_xlfn._xlws.SORT(_xlfn._xlws.FILTER('Time Sheet'!$A:$G,'Time Sheet'!$B:$B=F$1),7,1),7,FALSE),"")</f>
        <v>3.9874999999999997E-3</v>
      </c>
      <c r="G23" s="1" cm="1">
        <f t="array" ref="G23">IFERROR(VLOOKUP($A23,_xlfn._xlws.SORT(_xlfn._xlws.FILTER('Time Sheet'!$A:$G,'Time Sheet'!$B:$B=G$1),7,1),7,FALSE),"")</f>
        <v>8.3133101851851857E-3</v>
      </c>
      <c r="H23" s="1" cm="1">
        <f t="array" ref="H23">IFERROR(VLOOKUP($A23,_xlfn._xlws.SORT(_xlfn._xlws.FILTER('Time Sheet'!$A:$G,'Time Sheet'!$B:$B=H$1),7,1),7,FALSE),"")</f>
        <v>1.3693865740740741E-2</v>
      </c>
      <c r="I23" s="1" cm="1">
        <f t="array" ref="I23">IFERROR(VLOOKUP($A23,_xlfn._xlws.SORT(_xlfn._xlws.FILTER('Time Sheet'!$A:$G,'Time Sheet'!$B:$B=I$1),7,1),7,FALSE),"")</f>
        <v>7.2974537037037029E-4</v>
      </c>
      <c r="J23" s="1" cm="1">
        <f t="array" ref="J23">IFERROR(VLOOKUP($A23,_xlfn._xlws.SORT(_xlfn._xlws.FILTER('Time Sheet'!$A:$G,'Time Sheet'!$B:$B=J$1),7,1),7,FALSE),"")</f>
        <v>1.5950231481481479E-3</v>
      </c>
      <c r="K23" s="1" cm="1">
        <f t="array" ref="K23">IFERROR(VLOOKUP($A23,_xlfn._xlws.SORT(_xlfn._xlws.FILTER('Time Sheet'!$A:$G,'Time Sheet'!$B:$B=K$1),7,1),7,FALSE),"")</f>
        <v>9.424768518518519E-4</v>
      </c>
      <c r="L23" s="1" cm="1">
        <f t="array" ref="L23">IFERROR(VLOOKUP($A23,_xlfn._xlws.SORT(_xlfn._xlws.FILTER('Time Sheet'!$A:$G,'Time Sheet'!$B:$B=L$1),7,1),7,FALSE),"")</f>
        <v>2.0156250000000001E-3</v>
      </c>
      <c r="M23" s="1" cm="1">
        <f t="array" ref="M23">IFERROR(VLOOKUP($A23,_xlfn._xlws.SORT(_xlfn._xlws.FILTER('Time Sheet'!$A:$G,'Time Sheet'!$B:$B=M$1),7,1),7,FALSE),"")</f>
        <v>7.1643518518518519E-4</v>
      </c>
      <c r="N23" s="1" cm="1">
        <f t="array" ref="N23">IFERROR(VLOOKUP($A23,_xlfn._xlws.SORT(_xlfn._xlws.FILTER('Time Sheet'!$A:$G,'Time Sheet'!$B:$B=N$1),7,1),7,FALSE),"")</f>
        <v>1.6125E-3</v>
      </c>
      <c r="O23" s="1" cm="1">
        <f t="array" ref="O23">IFERROR(VLOOKUP($A23,_xlfn._xlws.SORT(_xlfn._xlws.FILTER('Time Sheet'!$A:$G,'Time Sheet'!$B:$B=O$1),7,1),7,FALSE),"")</f>
        <v>1.6479166666666671E-3</v>
      </c>
      <c r="P23" s="1" cm="1">
        <f t="array" ref="P23">IFERROR(VLOOKUP($A23,_xlfn._xlws.SORT(_xlfn._xlws.FILTER('Time Sheet'!$A:$G,'Time Sheet'!$B:$B=P$1),7,1),7,FALSE),"")</f>
        <v>3.4902777777777779E-3</v>
      </c>
      <c r="Q23">
        <f t="shared" si="0"/>
        <v>29</v>
      </c>
      <c r="R23">
        <f t="shared" si="1"/>
        <v>27</v>
      </c>
      <c r="S23">
        <f t="shared" si="2"/>
        <v>28</v>
      </c>
      <c r="T23">
        <f t="shared" si="3"/>
        <v>24</v>
      </c>
      <c r="U23">
        <f t="shared" si="4"/>
        <v>18</v>
      </c>
      <c r="V23">
        <f t="shared" si="5"/>
        <v>13</v>
      </c>
      <c r="W23">
        <f t="shared" si="6"/>
        <v>17</v>
      </c>
      <c r="X23">
        <f t="shared" si="7"/>
        <v>22</v>
      </c>
      <c r="Y23">
        <f t="shared" si="8"/>
        <v>27</v>
      </c>
      <c r="Z23">
        <f t="shared" si="9"/>
        <v>26</v>
      </c>
      <c r="AA23">
        <f t="shared" si="10"/>
        <v>18</v>
      </c>
      <c r="AB23">
        <f t="shared" si="11"/>
        <v>10</v>
      </c>
      <c r="AC23">
        <f t="shared" si="12"/>
        <v>23</v>
      </c>
      <c r="AD23">
        <f t="shared" si="13"/>
        <v>21</v>
      </c>
      <c r="AE23" s="2">
        <f>IFERROR(AVERAGE(female[[#This Row],[50]:[4IM]]),"")</f>
        <v>21.642857142857142</v>
      </c>
      <c r="AF23" s="3" cm="1">
        <f t="array" ref="AF23">IFERROR(AVERAGE(SMALL(female[[#This Row],[50]:[4IM]],_xlfn.SEQUENCE($AF$1))),"")</f>
        <v>14.5</v>
      </c>
    </row>
    <row r="24" spans="1:32" x14ac:dyDescent="0.25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2.9895833333333331E-4</v>
      </c>
      <c r="D24" s="1" cm="1">
        <f t="array" ref="D24">IFERROR(VLOOKUP($A24,_xlfn._xlws.SORT(_xlfn._xlws.FILTER('Time Sheet'!$A:$G,'Time Sheet'!$B:$B=D$1),7,1),7,FALSE),"")</f>
        <v>6.5509259259259264E-4</v>
      </c>
      <c r="E24" s="1" cm="1">
        <f t="array" ref="E24">IFERROR(VLOOKUP($A24,_xlfn._xlws.SORT(_xlfn._xlws.FILTER('Time Sheet'!$A:$G,'Time Sheet'!$B:$B=E$1),7,1),7,FALSE),"")</f>
        <v>1.423611111111111E-3</v>
      </c>
      <c r="F24" s="1" cm="1">
        <f t="array" ref="F24">IFERROR(VLOOKUP($A24,_xlfn._xlws.SORT(_xlfn._xlws.FILTER('Time Sheet'!$A:$G,'Time Sheet'!$B:$B=F$1),7,1),7,FALSE),"")</f>
        <v>3.8673611111111109E-3</v>
      </c>
      <c r="G24" s="1" cm="1">
        <f t="array" ref="G24">IFERROR(VLOOKUP($A24,_xlfn._xlws.SORT(_xlfn._xlws.FILTER('Time Sheet'!$A:$G,'Time Sheet'!$B:$B=G$1),7,1),7,FALSE),"")</f>
        <v>8.2677083333333335E-3</v>
      </c>
      <c r="H24" s="1" cm="1">
        <f t="array" ref="H24">IFERROR(VLOOKUP($A24,_xlfn._xlws.SORT(_xlfn._xlws.FILTER('Time Sheet'!$A:$G,'Time Sheet'!$B:$B=H$1),7,1),7,FALSE),"")</f>
        <v>1.374537037037037E-2</v>
      </c>
      <c r="I24" s="1" cm="1">
        <f t="array" ref="I24">IFERROR(VLOOKUP($A24,_xlfn._xlws.SORT(_xlfn._xlws.FILTER('Time Sheet'!$A:$G,'Time Sheet'!$B:$B=I$1),7,1),7,FALSE),"")</f>
        <v>7.4537037037037041E-4</v>
      </c>
      <c r="J24" s="1" cm="1">
        <f t="array" ref="J24">IFERROR(VLOOKUP($A24,_xlfn._xlws.SORT(_xlfn._xlws.FILTER('Time Sheet'!$A:$G,'Time Sheet'!$B:$B=J$1),7,1),7,FALSE),"")</f>
        <v>1.5877314814814821E-3</v>
      </c>
      <c r="K24" s="1" cm="1">
        <f t="array" ref="K24">IFERROR(VLOOKUP($A24,_xlfn._xlws.SORT(_xlfn._xlws.FILTER('Time Sheet'!$A:$G,'Time Sheet'!$B:$B=K$1),7,1),7,FALSE),"")</f>
        <v>9.4282407407407401E-4</v>
      </c>
      <c r="L24" s="1" cm="1">
        <f t="array" ref="L24">IFERROR(VLOOKUP($A24,_xlfn._xlws.SORT(_xlfn._xlws.FILTER('Time Sheet'!$A:$G,'Time Sheet'!$B:$B=L$1),7,1),7,FALSE),"")</f>
        <v>2.0020833333333331E-3</v>
      </c>
      <c r="M24" s="1" cm="1">
        <f t="array" ref="M24">IFERROR(VLOOKUP($A24,_xlfn._xlws.SORT(_xlfn._xlws.FILTER('Time Sheet'!$A:$G,'Time Sheet'!$B:$B=M$1),7,1),7,FALSE),"")</f>
        <v>7.2708333333333338E-4</v>
      </c>
      <c r="N24" s="1" cm="1">
        <f t="array" ref="N24">IFERROR(VLOOKUP($A24,_xlfn._xlws.SORT(_xlfn._xlws.FILTER('Time Sheet'!$A:$G,'Time Sheet'!$B:$B=N$1),7,1),7,FALSE),"")</f>
        <v>1.7006944444444439E-3</v>
      </c>
      <c r="O24" s="1" cm="1">
        <f t="array" ref="O24">IFERROR(VLOOKUP($A24,_xlfn._xlws.SORT(_xlfn._xlws.FILTER('Time Sheet'!$A:$G,'Time Sheet'!$B:$B=O$1),7,1),7,FALSE),"")</f>
        <v>1.6111111111111109E-3</v>
      </c>
      <c r="P24" s="1" cm="1">
        <f t="array" ref="P24">IFERROR(VLOOKUP($A24,_xlfn._xlws.SORT(_xlfn._xlws.FILTER('Time Sheet'!$A:$G,'Time Sheet'!$B:$B=P$1),7,1),7,FALSE),"")</f>
        <v>3.544212962962963E-3</v>
      </c>
      <c r="Q24">
        <f t="shared" si="0"/>
        <v>19</v>
      </c>
      <c r="R24">
        <f t="shared" si="1"/>
        <v>24</v>
      </c>
      <c r="S24">
        <f t="shared" si="2"/>
        <v>23</v>
      </c>
      <c r="T24">
        <f t="shared" si="3"/>
        <v>18</v>
      </c>
      <c r="U24">
        <f t="shared" si="4"/>
        <v>16</v>
      </c>
      <c r="V24">
        <f t="shared" si="5"/>
        <v>14</v>
      </c>
      <c r="W24">
        <f t="shared" si="6"/>
        <v>22</v>
      </c>
      <c r="X24">
        <f t="shared" si="7"/>
        <v>21</v>
      </c>
      <c r="Y24">
        <f t="shared" si="8"/>
        <v>28</v>
      </c>
      <c r="Z24">
        <f t="shared" si="9"/>
        <v>24</v>
      </c>
      <c r="AA24">
        <f t="shared" si="10"/>
        <v>20</v>
      </c>
      <c r="AB24">
        <f t="shared" si="11"/>
        <v>14</v>
      </c>
      <c r="AC24">
        <f t="shared" si="12"/>
        <v>21</v>
      </c>
      <c r="AD24">
        <f t="shared" si="13"/>
        <v>23</v>
      </c>
      <c r="AE24" s="2">
        <f>IFERROR(AVERAGE(female[[#This Row],[50]:[4IM]]),"")</f>
        <v>20.5</v>
      </c>
      <c r="AF24" s="3" cm="1">
        <f t="array" ref="AF24">IFERROR(AVERAGE(SMALL(female[[#This Row],[50]:[4IM]],_xlfn.SEQUENCE($AF$1))),"")</f>
        <v>15.5</v>
      </c>
    </row>
    <row r="25" spans="1:32" x14ac:dyDescent="0.25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3.0092592592592589E-4</v>
      </c>
      <c r="D25" s="1" cm="1">
        <f t="array" ref="D25">IFERROR(VLOOKUP($A25,_xlfn._xlws.SORT(_xlfn._xlws.FILTER('Time Sheet'!$A:$G,'Time Sheet'!$B:$B=D$1),7,1),7,FALSE),"")</f>
        <v>6.3981481481481485E-4</v>
      </c>
      <c r="E25" s="1" cm="1">
        <f t="array" ref="E25">IFERROR(VLOOKUP($A25,_xlfn._xlws.SORT(_xlfn._xlws.FILTER('Time Sheet'!$A:$G,'Time Sheet'!$B:$B=E$1),7,1),7,FALSE),"")</f>
        <v>1.3945601851851851E-3</v>
      </c>
      <c r="F25" s="1" cm="1">
        <f t="array" ref="F25">IFERROR(VLOOKUP($A25,_xlfn._xlws.SORT(_xlfn._xlws.FILTER('Time Sheet'!$A:$G,'Time Sheet'!$B:$B=F$1),7,1),7,FALSE),"")</f>
        <v>3.8346064814814809E-3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7.730324074074075E-4</v>
      </c>
      <c r="J25" s="1" cm="1">
        <f t="array" ref="J25">IFERROR(VLOOKUP($A25,_xlfn._xlws.SORT(_xlfn._xlws.FILTER('Time Sheet'!$A:$G,'Time Sheet'!$B:$B=J$1),7,1),7,FALSE),"")</f>
        <v>1.7732638888888889E-3</v>
      </c>
      <c r="K25" s="1" cm="1">
        <f t="array" ref="K25">IFERROR(VLOOKUP($A25,_xlfn._xlws.SORT(_xlfn._xlws.FILTER('Time Sheet'!$A:$G,'Time Sheet'!$B:$B=K$1),7,1),7,FALSE),"")</f>
        <v>8.6539351851851849E-4</v>
      </c>
      <c r="L25" s="1" cm="1">
        <f t="array" ref="L25">IFERROR(VLOOKUP($A25,_xlfn._xlws.SORT(_xlfn._xlws.FILTER('Time Sheet'!$A:$G,'Time Sheet'!$B:$B=L$1),7,1),7,FALSE),"")</f>
        <v>1.9671296296296299E-3</v>
      </c>
      <c r="M25" s="1" cm="1">
        <f t="array" ref="M25">IFERROR(VLOOKUP($A25,_xlfn._xlws.SORT(_xlfn._xlws.FILTER('Time Sheet'!$A:$G,'Time Sheet'!$B:$B=M$1),7,1),7,FALSE),"")</f>
        <v>7.2719907407407401E-4</v>
      </c>
      <c r="N25" s="1" cm="1">
        <f t="array" ref="N25">IFERROR(VLOOKUP($A25,_xlfn._xlws.SORT(_xlfn._xlws.FILTER('Time Sheet'!$A:$G,'Time Sheet'!$B:$B=N$1),7,1),7,FALSE),"")</f>
        <v>1.8557870370370371E-3</v>
      </c>
      <c r="O25" s="1" cm="1">
        <f t="array" ref="O25">IFERROR(VLOOKUP($A25,_xlfn._xlws.SORT(_xlfn._xlws.FILTER('Time Sheet'!$A:$G,'Time Sheet'!$B:$B=O$1),7,1),7,FALSE),"")</f>
        <v>1.5994212962962961E-3</v>
      </c>
      <c r="P25" s="1" cm="1">
        <f t="array" ref="P25">IFERROR(VLOOKUP($A25,_xlfn._xlws.SORT(_xlfn._xlws.FILTER('Time Sheet'!$A:$G,'Time Sheet'!$B:$B=P$1),7,1),7,FALSE),"")</f>
        <v>3.547685185185185E-3</v>
      </c>
      <c r="Q25">
        <f t="shared" si="0"/>
        <v>20</v>
      </c>
      <c r="R25">
        <f t="shared" si="1"/>
        <v>18</v>
      </c>
      <c r="S25">
        <f t="shared" si="2"/>
        <v>20</v>
      </c>
      <c r="T25">
        <f t="shared" si="3"/>
        <v>16</v>
      </c>
      <c r="U25" t="str">
        <f t="shared" si="4"/>
        <v/>
      </c>
      <c r="V25" t="str">
        <f t="shared" si="5"/>
        <v/>
      </c>
      <c r="W25">
        <f t="shared" si="6"/>
        <v>26</v>
      </c>
      <c r="X25">
        <f t="shared" si="7"/>
        <v>29</v>
      </c>
      <c r="Y25">
        <f t="shared" si="8"/>
        <v>15</v>
      </c>
      <c r="Z25">
        <f t="shared" si="9"/>
        <v>20</v>
      </c>
      <c r="AA25">
        <f t="shared" si="10"/>
        <v>21</v>
      </c>
      <c r="AB25">
        <f t="shared" si="11"/>
        <v>23</v>
      </c>
      <c r="AC25">
        <f t="shared" si="12"/>
        <v>20</v>
      </c>
      <c r="AD25">
        <f t="shared" si="13"/>
        <v>24</v>
      </c>
      <c r="AE25" s="2">
        <f>IFERROR(AVERAGE(female[[#This Row],[50]:[4IM]]),"")</f>
        <v>21</v>
      </c>
      <c r="AF25" s="3" cm="1">
        <f t="array" ref="AF25">IFERROR(AVERAGE(SMALL(female[[#This Row],[50]:[4IM]],_xlfn.SEQUENCE($AF$1))),"")</f>
        <v>17.25</v>
      </c>
    </row>
    <row r="26" spans="1:32" x14ac:dyDescent="0.25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3.1087962962962959E-4</v>
      </c>
      <c r="D26" s="1" cm="1">
        <f t="array" ref="D26">IFERROR(VLOOKUP($A26,_xlfn._xlws.SORT(_xlfn._xlws.FILTER('Time Sheet'!$A:$G,'Time Sheet'!$B:$B=D$1),7,1),7,FALSE),"")</f>
        <v>6.5578703703703697E-4</v>
      </c>
      <c r="E26" s="1" cm="1">
        <f t="array" ref="E26">IFERROR(VLOOKUP($A26,_xlfn._xlws.SORT(_xlfn._xlws.FILTER('Time Sheet'!$A:$G,'Time Sheet'!$B:$B=E$1),7,1),7,FALSE),"")</f>
        <v>1.421990740740741E-3</v>
      </c>
      <c r="F26" s="1" cm="1">
        <f t="array" ref="F26">IFERROR(VLOOKUP($A26,_xlfn._xlws.SORT(_xlfn._xlws.FILTER('Time Sheet'!$A:$G,'Time Sheet'!$B:$B=F$1),7,1),7,FALSE),"")</f>
        <v>3.8771990740740741E-3</v>
      </c>
      <c r="G26" s="1" cm="1">
        <f t="array" ref="G26">IFERROR(VLOOKUP($A26,_xlfn._xlws.SORT(_xlfn._xlws.FILTER('Time Sheet'!$A:$G,'Time Sheet'!$B:$B=G$1),7,1),7,FALSE),"")</f>
        <v>8.2714120370370372E-3</v>
      </c>
      <c r="H26" s="1" cm="1">
        <f t="array" ref="H26">IFERROR(VLOOKUP($A26,_xlfn._xlws.SORT(_xlfn._xlws.FILTER('Time Sheet'!$A:$G,'Time Sheet'!$B:$B=H$1),7,1),7,FALSE),"")</f>
        <v>1.4249652777777779E-2</v>
      </c>
      <c r="I26" s="1" cm="1">
        <f t="array" ref="I26">IFERROR(VLOOKUP($A26,_xlfn._xlws.SORT(_xlfn._xlws.FILTER('Time Sheet'!$A:$G,'Time Sheet'!$B:$B=I$1),7,1),7,FALSE),"")</f>
        <v>7.4004629629629626E-4</v>
      </c>
      <c r="J26" s="1" cm="1">
        <f t="array" ref="J26">IFERROR(VLOOKUP($A26,_xlfn._xlws.SORT(_xlfn._xlws.FILTER('Time Sheet'!$A:$G,'Time Sheet'!$B:$B=J$1),7,1),7,FALSE),"")</f>
        <v>1.616203703703703E-3</v>
      </c>
      <c r="K26" s="1" cm="1">
        <f t="array" ref="K26">IFERROR(VLOOKUP($A26,_xlfn._xlws.SORT(_xlfn._xlws.FILTER('Time Sheet'!$A:$G,'Time Sheet'!$B:$B=K$1),7,1),7,FALSE),"")</f>
        <v>9.0833333333333337E-4</v>
      </c>
      <c r="L26" s="1" cm="1">
        <f t="array" ref="L26">IFERROR(VLOOKUP($A26,_xlfn._xlws.SORT(_xlfn._xlws.FILTER('Time Sheet'!$A:$G,'Time Sheet'!$B:$B=L$1),7,1),7,FALSE),"")</f>
        <v>1.941550925925926E-3</v>
      </c>
      <c r="M26" s="1" cm="1">
        <f t="array" ref="M26">IFERROR(VLOOKUP($A26,_xlfn._xlws.SORT(_xlfn._xlws.FILTER('Time Sheet'!$A:$G,'Time Sheet'!$B:$B=M$1),7,1),7,FALSE),"")</f>
        <v>8.0486111111111123E-4</v>
      </c>
      <c r="N26" s="1" cm="1">
        <f t="array" ref="N26">IFERROR(VLOOKUP($A26,_xlfn._xlws.SORT(_xlfn._xlws.FILTER('Time Sheet'!$A:$G,'Time Sheet'!$B:$B=N$1),7,1),7,FALSE),"")</f>
        <v>1.853356481481481E-3</v>
      </c>
      <c r="O26" s="1" cm="1">
        <f t="array" ref="O26">IFERROR(VLOOKUP($A26,_xlfn._xlws.SORT(_xlfn._xlws.FILTER('Time Sheet'!$A:$G,'Time Sheet'!$B:$B=O$1),7,1),7,FALSE),"")</f>
        <v>1.6532407407407409E-3</v>
      </c>
      <c r="P26" s="1" cm="1">
        <f t="array" ref="P26">IFERROR(VLOOKUP($A26,_xlfn._xlws.SORT(_xlfn._xlws.FILTER('Time Sheet'!$A:$G,'Time Sheet'!$B:$B=P$1),7,1),7,FALSE),"")</f>
        <v>3.4734953703703711E-3</v>
      </c>
      <c r="Q26">
        <f t="shared" si="0"/>
        <v>26</v>
      </c>
      <c r="R26">
        <f t="shared" si="1"/>
        <v>25</v>
      </c>
      <c r="S26">
        <f t="shared" si="2"/>
        <v>22</v>
      </c>
      <c r="T26">
        <f t="shared" si="3"/>
        <v>19</v>
      </c>
      <c r="U26">
        <f t="shared" si="4"/>
        <v>17</v>
      </c>
      <c r="V26">
        <f t="shared" si="5"/>
        <v>18</v>
      </c>
      <c r="W26">
        <f t="shared" si="6"/>
        <v>20</v>
      </c>
      <c r="X26">
        <f t="shared" si="7"/>
        <v>23</v>
      </c>
      <c r="Y26">
        <f t="shared" si="8"/>
        <v>23</v>
      </c>
      <c r="Z26">
        <f t="shared" si="9"/>
        <v>16</v>
      </c>
      <c r="AA26">
        <f t="shared" si="10"/>
        <v>28</v>
      </c>
      <c r="AB26">
        <f t="shared" si="11"/>
        <v>22</v>
      </c>
      <c r="AC26">
        <f t="shared" si="12"/>
        <v>24</v>
      </c>
      <c r="AD26">
        <f t="shared" si="13"/>
        <v>19</v>
      </c>
      <c r="AE26" s="2">
        <f>IFERROR(AVERAGE(female[[#This Row],[50]:[4IM]]),"")</f>
        <v>21.571428571428573</v>
      </c>
      <c r="AF26" s="3" cm="1">
        <f t="array" ref="AF26">IFERROR(AVERAGE(SMALL(female[[#This Row],[50]:[4IM]],_xlfn.SEQUENCE($AF$1))),"")</f>
        <v>17.5</v>
      </c>
    </row>
    <row r="27" spans="1:32" x14ac:dyDescent="0.25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3.0300925925925932E-4</v>
      </c>
      <c r="D27" s="1" cm="1">
        <f t="array" ref="D27">IFERROR(VLOOKUP($A27,_xlfn._xlws.SORT(_xlfn._xlws.FILTER('Time Sheet'!$A:$G,'Time Sheet'!$B:$B=D$1),7,1),7,FALSE),"")</f>
        <v>6.5439814814814809E-4</v>
      </c>
      <c r="E27" s="1" cm="1">
        <f t="array" ref="E27">IFERROR(VLOOKUP($A27,_xlfn._xlws.SORT(_xlfn._xlws.FILTER('Time Sheet'!$A:$G,'Time Sheet'!$B:$B=E$1),7,1),7,FALSE),"")</f>
        <v>1.491203703703704E-3</v>
      </c>
      <c r="F27" s="1" cm="1">
        <f t="array" ref="F27">IFERROR(VLOOKUP($A27,_xlfn._xlws.SORT(_xlfn._xlws.FILTER('Time Sheet'!$A:$G,'Time Sheet'!$B:$B=F$1),7,1),7,FALSE),"")</f>
        <v>4.1223379629629631E-3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7.7442129629629627E-4</v>
      </c>
      <c r="J27" s="1" cm="1">
        <f t="array" ref="J27">IFERROR(VLOOKUP($A27,_xlfn._xlws.SORT(_xlfn._xlws.FILTER('Time Sheet'!$A:$G,'Time Sheet'!$B:$B=J$1),7,1),7,FALSE),"")</f>
        <v>1.703587962962963E-3</v>
      </c>
      <c r="K27" s="1" cm="1">
        <f t="array" ref="K27">IFERROR(VLOOKUP($A27,_xlfn._xlws.SORT(_xlfn._xlws.FILTER('Time Sheet'!$A:$G,'Time Sheet'!$B:$B=K$1),7,1),7,FALSE),"")</f>
        <v>8.6249999999999999E-4</v>
      </c>
      <c r="L27" s="1" cm="1">
        <f t="array" ref="L27">IFERROR(VLOOKUP($A27,_xlfn._xlws.SORT(_xlfn._xlws.FILTER('Time Sheet'!$A:$G,'Time Sheet'!$B:$B=L$1),7,1),7,FALSE),"")</f>
        <v>1.9376157407407411E-3</v>
      </c>
      <c r="M27" s="1" cm="1">
        <f t="array" ref="M27">IFERROR(VLOOKUP($A27,_xlfn._xlws.SORT(_xlfn._xlws.FILTER('Time Sheet'!$A:$G,'Time Sheet'!$B:$B=M$1),7,1),7,FALSE),"")</f>
        <v>7.6400462962962967E-4</v>
      </c>
      <c r="N27" s="1" cm="1">
        <f t="array" ref="N27">IFERROR(VLOOKUP($A27,_xlfn._xlws.SORT(_xlfn._xlws.FILTER('Time Sheet'!$A:$G,'Time Sheet'!$B:$B=N$1),7,1),7,FALSE),"")</f>
        <v>1.9839120370370371E-3</v>
      </c>
      <c r="O27" s="1" cm="1">
        <f t="array" ref="O27">IFERROR(VLOOKUP($A27,_xlfn._xlws.SORT(_xlfn._xlws.FILTER('Time Sheet'!$A:$G,'Time Sheet'!$B:$B=O$1),7,1),7,FALSE),"")</f>
        <v>1.6561342592592591E-3</v>
      </c>
      <c r="P27" s="1" cm="1">
        <f t="array" ref="P27">IFERROR(VLOOKUP($A27,_xlfn._xlws.SORT(_xlfn._xlws.FILTER('Time Sheet'!$A:$G,'Time Sheet'!$B:$B=P$1),7,1),7,FALSE),"")</f>
        <v>3.7422453703703702E-3</v>
      </c>
      <c r="Q27">
        <f t="shared" si="0"/>
        <v>23</v>
      </c>
      <c r="R27">
        <f t="shared" si="1"/>
        <v>22</v>
      </c>
      <c r="S27">
        <f t="shared" si="2"/>
        <v>26</v>
      </c>
      <c r="T27">
        <f t="shared" si="3"/>
        <v>27</v>
      </c>
      <c r="U27" t="str">
        <f t="shared" si="4"/>
        <v/>
      </c>
      <c r="V27" t="str">
        <f t="shared" si="5"/>
        <v/>
      </c>
      <c r="W27">
        <f t="shared" si="6"/>
        <v>27</v>
      </c>
      <c r="X27">
        <f t="shared" si="7"/>
        <v>26</v>
      </c>
      <c r="Y27">
        <f t="shared" si="8"/>
        <v>14</v>
      </c>
      <c r="Z27">
        <f t="shared" si="9"/>
        <v>15</v>
      </c>
      <c r="AA27">
        <f t="shared" si="10"/>
        <v>25</v>
      </c>
      <c r="AB27">
        <f t="shared" si="11"/>
        <v>26</v>
      </c>
      <c r="AC27">
        <f t="shared" si="12"/>
        <v>25</v>
      </c>
      <c r="AD27">
        <f t="shared" si="13"/>
        <v>25</v>
      </c>
      <c r="AE27" s="2">
        <f>IFERROR(AVERAGE(female[[#This Row],[50]:[4IM]]),"")</f>
        <v>23.416666666666668</v>
      </c>
      <c r="AF27" s="3" cm="1">
        <f t="array" ref="AF27">IFERROR(AVERAGE(SMALL(female[[#This Row],[50]:[4IM]],_xlfn.SEQUENCE($AF$1))),"")</f>
        <v>18.5</v>
      </c>
    </row>
    <row r="28" spans="1:32" x14ac:dyDescent="0.25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3.4224537037037041E-4</v>
      </c>
      <c r="D28" s="1" cm="1">
        <f t="array" ref="D28">IFERROR(VLOOKUP($A28,_xlfn._xlws.SORT(_xlfn._xlws.FILTER('Time Sheet'!$A:$G,'Time Sheet'!$B:$B=D$1),7,1),7,FALSE),"")</f>
        <v>7.3912037037037034E-4</v>
      </c>
      <c r="E28" s="1" cm="1">
        <f t="array" ref="E28">IFERROR(VLOOKUP($A28,_xlfn._xlws.SORT(_xlfn._xlws.FILTER('Time Sheet'!$A:$G,'Time Sheet'!$B:$B=E$1),7,1),7,FALSE),"")</f>
        <v>1.6292824074074081E-3</v>
      </c>
      <c r="F28" s="1" cm="1">
        <f t="array" ref="F28">IFERROR(VLOOKUP($A28,_xlfn._xlws.SORT(_xlfn._xlws.FILTER('Time Sheet'!$A:$G,'Time Sheet'!$B:$B=F$1),7,1),7,FALSE),"")</f>
        <v>4.3765046296296286E-3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8.6203703703703713E-4</v>
      </c>
      <c r="J28" s="1" cm="1">
        <f t="array" ref="J28">IFERROR(VLOOKUP($A28,_xlfn._xlws.SORT(_xlfn._xlws.FILTER('Time Sheet'!$A:$G,'Time Sheet'!$B:$B=J$1),7,1),7,FALSE),"")</f>
        <v>1.8246527777777779E-3</v>
      </c>
      <c r="K28" s="1" cm="1">
        <f t="array" ref="K28">IFERROR(VLOOKUP($A28,_xlfn._xlws.SORT(_xlfn._xlws.FILTER('Time Sheet'!$A:$G,'Time Sheet'!$B:$B=K$1),7,1),7,FALSE),"")</f>
        <v>8.6597222222222219E-4</v>
      </c>
      <c r="L28" s="1" cm="1">
        <f t="array" ref="L28">IFERROR(VLOOKUP($A28,_xlfn._xlws.SORT(_xlfn._xlws.FILTER('Time Sheet'!$A:$G,'Time Sheet'!$B:$B=L$1),7,1),7,FALSE),"")</f>
        <v>1.880439814814815E-3</v>
      </c>
      <c r="M28" s="1" cm="1">
        <f t="array" ref="M28">IFERROR(VLOOKUP($A28,_xlfn._xlws.SORT(_xlfn._xlws.FILTER('Time Sheet'!$A:$G,'Time Sheet'!$B:$B=M$1),7,1),7,FALSE),"")</f>
        <v>9.3113425925925926E-4</v>
      </c>
      <c r="N28" s="1" cm="1">
        <f t="array" ref="N28">IFERROR(VLOOKUP($A28,_xlfn._xlws.SORT(_xlfn._xlws.FILTER('Time Sheet'!$A:$G,'Time Sheet'!$B:$B=N$1),7,1),7,FALSE),"")</f>
        <v>2.0712962962962959E-3</v>
      </c>
      <c r="O28" s="1" cm="1">
        <f t="array" ref="O28">IFERROR(VLOOKUP($A28,_xlfn._xlws.SORT(_xlfn._xlws.FILTER('Time Sheet'!$A:$G,'Time Sheet'!$B:$B=O$1),7,1),7,FALSE),"")</f>
        <v>1.785648148148148E-3</v>
      </c>
      <c r="P28" s="1" cm="1">
        <f t="array" ref="P28">IFERROR(VLOOKUP($A28,_xlfn._xlws.SORT(_xlfn._xlws.FILTER('Time Sheet'!$A:$G,'Time Sheet'!$B:$B=P$1),7,1),7,FALSE),"")</f>
        <v>3.789467592592593E-3</v>
      </c>
      <c r="Q28">
        <f t="shared" si="0"/>
        <v>31</v>
      </c>
      <c r="R28">
        <f t="shared" si="1"/>
        <v>31</v>
      </c>
      <c r="S28">
        <f t="shared" si="2"/>
        <v>31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30</v>
      </c>
      <c r="Y28">
        <f t="shared" si="8"/>
        <v>16</v>
      </c>
      <c r="Z28">
        <f t="shared" si="9"/>
        <v>14</v>
      </c>
      <c r="AA28">
        <f t="shared" si="10"/>
        <v>30</v>
      </c>
      <c r="AB28">
        <f t="shared" si="11"/>
        <v>27</v>
      </c>
      <c r="AC28">
        <f t="shared" si="12"/>
        <v>27</v>
      </c>
      <c r="AD28">
        <f t="shared" si="13"/>
        <v>27</v>
      </c>
      <c r="AE28" s="2">
        <f>IFERROR(AVERAGE(female[[#This Row],[50]:[4IM]]),"")</f>
        <v>27</v>
      </c>
      <c r="AF28" s="3" cm="1">
        <f t="array" ref="AF28">IFERROR(AVERAGE(SMALL(female[[#This Row],[50]:[4IM]],_xlfn.SEQUENCE($AF$1))),"")</f>
        <v>21</v>
      </c>
    </row>
    <row r="29" spans="1:32" x14ac:dyDescent="0.25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3.038194444444444E-4</v>
      </c>
      <c r="D29" s="1" cm="1">
        <f t="array" ref="D29">IFERROR(VLOOKUP($A29,_xlfn._xlws.SORT(_xlfn._xlws.FILTER('Time Sheet'!$A:$G,'Time Sheet'!$B:$B=D$1),7,1),7,FALSE),"")</f>
        <v>6.5462962962962968E-4</v>
      </c>
      <c r="E29" s="1" cm="1">
        <f t="array" ref="E29">IFERROR(VLOOKUP($A29,_xlfn._xlws.SORT(_xlfn._xlws.FILTER('Time Sheet'!$A:$G,'Time Sheet'!$B:$B=E$1),7,1),7,FALSE),"")</f>
        <v>1.482060185185185E-3</v>
      </c>
      <c r="F29" s="1" cm="1">
        <f t="array" ref="F29">IFERROR(VLOOKUP($A29,_xlfn._xlws.SORT(_xlfn._xlws.FILTER('Time Sheet'!$A:$G,'Time Sheet'!$B:$B=F$1),7,1),7,FALSE),"")</f>
        <v>3.9396990740740738E-3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7.8946759259259248E-4</v>
      </c>
      <c r="J29" s="1" cm="1">
        <f t="array" ref="J29">IFERROR(VLOOKUP($A29,_xlfn._xlws.SORT(_xlfn._xlws.FILTER('Time Sheet'!$A:$G,'Time Sheet'!$B:$B=J$1),7,1),7,FALSE),"")</f>
        <v>1.728009259259259E-3</v>
      </c>
      <c r="K29" s="1" cm="1">
        <f t="array" ref="K29">IFERROR(VLOOKUP($A29,_xlfn._xlws.SORT(_xlfn._xlws.FILTER('Time Sheet'!$A:$G,'Time Sheet'!$B:$B=K$1),7,1),7,FALSE),"")</f>
        <v>1.0043981481481479E-3</v>
      </c>
      <c r="L29" s="1" t="str" cm="1">
        <f t="array" ref="L29">IFERROR(VLOOKUP($A29,_xlfn._xlws.SORT(_xlfn._xlws.FILTER('Time Sheet'!$A:$G,'Time Sheet'!$B:$B=L$1),7,1),7,FALSE),"")</f>
        <v/>
      </c>
      <c r="M29" s="1" cm="1">
        <f t="array" ref="M29">IFERROR(VLOOKUP($A29,_xlfn._xlws.SORT(_xlfn._xlws.FILTER('Time Sheet'!$A:$G,'Time Sheet'!$B:$B=M$1),7,1),7,FALSE),"")</f>
        <v>9.7071759259259268E-4</v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1.8187500000000001E-3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24</v>
      </c>
      <c r="R29">
        <f t="shared" si="1"/>
        <v>23</v>
      </c>
      <c r="S29">
        <f t="shared" si="2"/>
        <v>25</v>
      </c>
      <c r="T29">
        <f t="shared" si="3"/>
        <v>23</v>
      </c>
      <c r="U29" t="str">
        <f t="shared" si="4"/>
        <v/>
      </c>
      <c r="V29" t="str">
        <f t="shared" si="5"/>
        <v/>
      </c>
      <c r="W29">
        <f t="shared" si="6"/>
        <v>28</v>
      </c>
      <c r="X29">
        <f t="shared" si="7"/>
        <v>27</v>
      </c>
      <c r="Y29">
        <f t="shared" si="8"/>
        <v>30</v>
      </c>
      <c r="Z29" t="str">
        <f t="shared" si="9"/>
        <v/>
      </c>
      <c r="AA29">
        <f t="shared" si="10"/>
        <v>31</v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IFERROR(AVERAGE(female[[#This Row],[50]:[4IM]]),"")</f>
        <v>26.777777777777779</v>
      </c>
      <c r="AF29" s="3" cm="1">
        <f t="array" ref="AF29">IFERROR(AVERAGE(SMALL(female[[#This Row],[50]:[4IM]],_xlfn.SEQUENCE($AF$1))),"")</f>
        <v>23.75</v>
      </c>
    </row>
    <row r="30" spans="1:32" x14ac:dyDescent="0.25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3.1238425925925932E-4</v>
      </c>
      <c r="D30" s="1" cm="1">
        <f t="array" ref="D30">IFERROR(VLOOKUP($A30,_xlfn._xlws.SORT(_xlfn._xlws.FILTER('Time Sheet'!$A:$G,'Time Sheet'!$B:$B=D$1),7,1),7,FALSE),"")</f>
        <v>7.0763888888888894E-4</v>
      </c>
      <c r="E30" s="1" cm="1">
        <f t="array" ref="E30">IFERROR(VLOOKUP($A30,_xlfn._xlws.SORT(_xlfn._xlws.FILTER('Time Sheet'!$A:$G,'Time Sheet'!$B:$B=E$1),7,1),7,FALSE),"")</f>
        <v>1.5141203703703701E-3</v>
      </c>
      <c r="F30" s="1" cm="1">
        <f t="array" ref="F30">IFERROR(VLOOKUP($A30,_xlfn._xlws.SORT(_xlfn._xlws.FILTER('Time Sheet'!$A:$G,'Time Sheet'!$B:$B=F$1),7,1),7,FALSE),"")</f>
        <v>4.1430555555555552E-3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7.6319444444444438E-4</v>
      </c>
      <c r="J30" s="1" cm="1">
        <f t="array" ref="J30">IFERROR(VLOOKUP($A30,_xlfn._xlws.SORT(_xlfn._xlws.FILTER('Time Sheet'!$A:$G,'Time Sheet'!$B:$B=J$1),7,1),7,FALSE),"")</f>
        <v>1.666782407407407E-3</v>
      </c>
      <c r="K30" s="1" cm="1">
        <f t="array" ref="K30">IFERROR(VLOOKUP($A30,_xlfn._xlws.SORT(_xlfn._xlws.FILTER('Time Sheet'!$A:$G,'Time Sheet'!$B:$B=K$1),7,1),7,FALSE),"")</f>
        <v>1.02650462962963E-3</v>
      </c>
      <c r="L30" s="1" cm="1">
        <f t="array" ref="L30">IFERROR(VLOOKUP($A30,_xlfn._xlws.SORT(_xlfn._xlws.FILTER('Time Sheet'!$A:$G,'Time Sheet'!$B:$B=L$1),7,1),7,FALSE),"")</f>
        <v>2.149421296296296E-3</v>
      </c>
      <c r="M30" s="1" cm="1">
        <f t="array" ref="M30">IFERROR(VLOOKUP($A30,_xlfn._xlws.SORT(_xlfn._xlws.FILTER('Time Sheet'!$A:$G,'Time Sheet'!$B:$B=M$1),7,1),7,FALSE),"")</f>
        <v>7.9039351851851861E-4</v>
      </c>
      <c r="N30" s="1" cm="1">
        <f t="array" ref="N30">IFERROR(VLOOKUP($A30,_xlfn._xlws.SORT(_xlfn._xlws.FILTER('Time Sheet'!$A:$G,'Time Sheet'!$B:$B=N$1),7,1),7,FALSE),"")</f>
        <v>1.9217592592592589E-3</v>
      </c>
      <c r="O30" s="1" cm="1">
        <f t="array" ref="O30">IFERROR(VLOOKUP($A30,_xlfn._xlws.SORT(_xlfn._xlws.FILTER('Time Sheet'!$A:$G,'Time Sheet'!$B:$B=O$1),7,1),7,FALSE),"")</f>
        <v>1.799768518518518E-3</v>
      </c>
      <c r="P30" s="1" cm="1">
        <f t="array" ref="P30">IFERROR(VLOOKUP($A30,_xlfn._xlws.SORT(_xlfn._xlws.FILTER('Time Sheet'!$A:$G,'Time Sheet'!$B:$B=P$1),7,1),7,FALSE),"")</f>
        <v>4.0982638888888883E-3</v>
      </c>
      <c r="Q30">
        <f t="shared" si="0"/>
        <v>28</v>
      </c>
      <c r="R30">
        <f t="shared" si="1"/>
        <v>29</v>
      </c>
      <c r="S30">
        <f t="shared" si="2"/>
        <v>27</v>
      </c>
      <c r="T30">
        <f t="shared" si="3"/>
        <v>28</v>
      </c>
      <c r="U30" t="str">
        <f t="shared" si="4"/>
        <v/>
      </c>
      <c r="V30" t="str">
        <f t="shared" si="5"/>
        <v/>
      </c>
      <c r="W30">
        <f t="shared" si="6"/>
        <v>24</v>
      </c>
      <c r="X30">
        <f t="shared" si="7"/>
        <v>25</v>
      </c>
      <c r="Y30">
        <f t="shared" si="8"/>
        <v>31</v>
      </c>
      <c r="Z30">
        <f t="shared" si="9"/>
        <v>29</v>
      </c>
      <c r="AA30">
        <f t="shared" si="10"/>
        <v>26</v>
      </c>
      <c r="AB30">
        <f t="shared" si="11"/>
        <v>25</v>
      </c>
      <c r="AC30">
        <f t="shared" si="12"/>
        <v>28</v>
      </c>
      <c r="AD30">
        <f t="shared" si="13"/>
        <v>30</v>
      </c>
      <c r="AE30" s="2">
        <f>IFERROR(AVERAGE(female[[#This Row],[50]:[4IM]]),"")</f>
        <v>27.5</v>
      </c>
      <c r="AF30" s="3" cm="1">
        <f t="array" ref="AF30">IFERROR(AVERAGE(SMALL(female[[#This Row],[50]:[4IM]],_xlfn.SEQUENCE($AF$1))),"")</f>
        <v>25</v>
      </c>
    </row>
    <row r="31" spans="1:32" x14ac:dyDescent="0.25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3.1215277777777779E-4</v>
      </c>
      <c r="D31" s="1" cm="1">
        <f t="array" ref="D31">IFERROR(VLOOKUP($A31,_xlfn._xlws.SORT(_xlfn._xlws.FILTER('Time Sheet'!$A:$G,'Time Sheet'!$B:$B=D$1),7,1),7,FALSE),"")</f>
        <v>6.8749999999999996E-4</v>
      </c>
      <c r="E31" s="1" cm="1">
        <f t="array" ref="E31">IFERROR(VLOOKUP($A31,_xlfn._xlws.SORT(_xlfn._xlws.FILTER('Time Sheet'!$A:$G,'Time Sheet'!$B:$B=E$1),7,1),7,FALSE),"")</f>
        <v>1.609490740740741E-3</v>
      </c>
      <c r="F31" s="1" cm="1">
        <f t="array" ref="F31">IFERROR(VLOOKUP($A31,_xlfn._xlws.SORT(_xlfn._xlws.FILTER('Time Sheet'!$A:$G,'Time Sheet'!$B:$B=F$1),7,1),7,FALSE),"")</f>
        <v>4.5895833333333344E-3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8.1620370370370364E-4</v>
      </c>
      <c r="J31" s="1" cm="1">
        <f t="array" ref="J31">IFERROR(VLOOKUP($A31,_xlfn._xlws.SORT(_xlfn._xlws.FILTER('Time Sheet'!$A:$G,'Time Sheet'!$B:$B=J$1),7,1),7,FALSE),"")</f>
        <v>1.887152777777778E-3</v>
      </c>
      <c r="K31" s="1" cm="1">
        <f t="array" ref="K31">IFERROR(VLOOKUP($A31,_xlfn._xlws.SORT(_xlfn._xlws.FILTER('Time Sheet'!$A:$G,'Time Sheet'!$B:$B=K$1),7,1),7,FALSE),"")</f>
        <v>9.1967592592592589E-4</v>
      </c>
      <c r="L31" s="1" cm="1">
        <f t="array" ref="L31">IFERROR(VLOOKUP($A31,_xlfn._xlws.SORT(_xlfn._xlws.FILTER('Time Sheet'!$A:$G,'Time Sheet'!$B:$B=L$1),7,1),7,FALSE),"")</f>
        <v>2.156944444444444E-3</v>
      </c>
      <c r="M31" s="1" cm="1">
        <f t="array" ref="M31">IFERROR(VLOOKUP($A31,_xlfn._xlws.SORT(_xlfn._xlws.FILTER('Time Sheet'!$A:$G,'Time Sheet'!$B:$B=M$1),7,1),7,FALSE),"")</f>
        <v>7.5358796296296296E-4</v>
      </c>
      <c r="N31" s="1" cm="1">
        <f t="array" ref="N31">IFERROR(VLOOKUP($A31,_xlfn._xlws.SORT(_xlfn._xlws.FILTER('Time Sheet'!$A:$G,'Time Sheet'!$B:$B=N$1),7,1),7,FALSE),"")</f>
        <v>1.877083333333333E-3</v>
      </c>
      <c r="O31" s="1" cm="1">
        <f t="array" ref="O31">IFERROR(VLOOKUP($A31,_xlfn._xlws.SORT(_xlfn._xlws.FILTER('Time Sheet'!$A:$G,'Time Sheet'!$B:$B=O$1),7,1),7,FALSE),"")</f>
        <v>1.801273148148148E-3</v>
      </c>
      <c r="P31" s="1" cm="1">
        <f t="array" ref="P31">IFERROR(VLOOKUP($A31,_xlfn._xlws.SORT(_xlfn._xlws.FILTER('Time Sheet'!$A:$G,'Time Sheet'!$B:$B=P$1),7,1),7,FALSE),"")</f>
        <v>4.0888888888888876E-3</v>
      </c>
      <c r="Q31">
        <f t="shared" si="0"/>
        <v>27</v>
      </c>
      <c r="R31">
        <f t="shared" si="1"/>
        <v>28</v>
      </c>
      <c r="S31">
        <f t="shared" si="2"/>
        <v>30</v>
      </c>
      <c r="T31">
        <f t="shared" si="3"/>
        <v>31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31</v>
      </c>
      <c r="Y31">
        <f t="shared" si="8"/>
        <v>26</v>
      </c>
      <c r="Z31">
        <f t="shared" si="9"/>
        <v>30</v>
      </c>
      <c r="AA31">
        <f t="shared" si="10"/>
        <v>23</v>
      </c>
      <c r="AB31">
        <f t="shared" si="11"/>
        <v>24</v>
      </c>
      <c r="AC31">
        <f t="shared" si="12"/>
        <v>29</v>
      </c>
      <c r="AD31">
        <f t="shared" si="13"/>
        <v>29</v>
      </c>
      <c r="AE31" s="2">
        <f>IFERROR(AVERAGE(female[[#This Row],[50]:[4IM]]),"")</f>
        <v>28.166666666666668</v>
      </c>
      <c r="AF31" s="3" cm="1">
        <f t="array" ref="AF31">IFERROR(AVERAGE(SMALL(female[[#This Row],[50]:[4IM]],_xlfn.SEQUENCE($AF$1))),"")</f>
        <v>25</v>
      </c>
    </row>
    <row r="32" spans="1:32" x14ac:dyDescent="0.25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3.2233796296296302E-4</v>
      </c>
      <c r="D32" s="1" cm="1">
        <f t="array" ref="D32">IFERROR(VLOOKUP($A32,_xlfn._xlws.SORT(_xlfn._xlws.FILTER('Time Sheet'!$A:$G,'Time Sheet'!$B:$B=D$1),7,1),7,FALSE),"")</f>
        <v>7.0821759259259254E-4</v>
      </c>
      <c r="E32" s="1" cm="1">
        <f t="array" ref="E32">IFERROR(VLOOKUP($A32,_xlfn._xlws.SORT(_xlfn._xlws.FILTER('Time Sheet'!$A:$G,'Time Sheet'!$B:$B=E$1),7,1),7,FALSE),"")</f>
        <v>1.605555555555556E-3</v>
      </c>
      <c r="F32" s="1" cm="1">
        <f t="array" ref="F32">IFERROR(VLOOKUP($A32,_xlfn._xlws.SORT(_xlfn._xlws.FILTER('Time Sheet'!$A:$G,'Time Sheet'!$B:$B=F$1),7,1),7,FALSE),"")</f>
        <v>4.5090277777777776E-3</v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8.0613425925925937E-4</v>
      </c>
      <c r="J32" s="1" cm="1">
        <f t="array" ref="J32">IFERROR(VLOOKUP($A32,_xlfn._xlws.SORT(_xlfn._xlws.FILTER('Time Sheet'!$A:$G,'Time Sheet'!$B:$B=J$1),7,1),7,FALSE),"")</f>
        <v>1.755787037037037E-3</v>
      </c>
      <c r="K32" s="1" cm="1">
        <f t="array" ref="K32">IFERROR(VLOOKUP($A32,_xlfn._xlws.SORT(_xlfn._xlws.FILTER('Time Sheet'!$A:$G,'Time Sheet'!$B:$B=K$1),7,1),7,FALSE),"")</f>
        <v>9.4756944444444446E-4</v>
      </c>
      <c r="L32" s="1" cm="1">
        <f t="array" ref="L32">IFERROR(VLOOKUP($A32,_xlfn._xlws.SORT(_xlfn._xlws.FILTER('Time Sheet'!$A:$G,'Time Sheet'!$B:$B=L$1),7,1),7,FALSE),"")</f>
        <v>2.1321759259259258E-3</v>
      </c>
      <c r="M32" s="1" cm="1">
        <f t="array" ref="M32">IFERROR(VLOOKUP($A32,_xlfn._xlws.SORT(_xlfn._xlws.FILTER('Time Sheet'!$A:$G,'Time Sheet'!$B:$B=M$1),7,1),7,FALSE),"")</f>
        <v>8.66550925925926E-4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1.90625E-3</v>
      </c>
      <c r="P32" s="1" cm="1">
        <f t="array" ref="P32">IFERROR(VLOOKUP($A32,_xlfn._xlws.SORT(_xlfn._xlws.FILTER('Time Sheet'!$A:$G,'Time Sheet'!$B:$B=P$1),7,1),7,FALSE),"")</f>
        <v>4.043634259259259E-3</v>
      </c>
      <c r="Q32">
        <f t="shared" si="0"/>
        <v>30</v>
      </c>
      <c r="R32">
        <f t="shared" si="1"/>
        <v>30</v>
      </c>
      <c r="S32">
        <f t="shared" si="2"/>
        <v>29</v>
      </c>
      <c r="T32">
        <f t="shared" si="3"/>
        <v>30</v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28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IFERROR(AVERAGE(female[[#This Row],[50]:[4IM]]),"")</f>
        <v>29.181818181818183</v>
      </c>
      <c r="AF32" s="3" cm="1">
        <f t="array" ref="AF32">IFERROR(AVERAGE(SMALL(female[[#This Row],[50]:[4IM]],_xlfn.SEQUENCE($AF$1))),"")</f>
        <v>28.25</v>
      </c>
    </row>
    <row r="33" spans="3:32" x14ac:dyDescent="0.25">
      <c r="C33" s="1" t="str" cm="1">
        <f t="array" ref="C33">IFERROR(VLOOKUP($A33,_xlfn._xlws.SORT(_xlfn._xlws.FILTER('Time Sheet'!$A:$G,'Time Sheet'!$B:$B=C$1),7,1),7,FALSE),"")</f>
        <v/>
      </c>
      <c r="D33" s="1" t="str" cm="1">
        <f t="array" ref="D33">IFERROR(VLOOKUP($A33,_xlfn._xlws.SORT(_xlfn._xlws.FILTER('Time Sheet'!$A:$G,'Time Sheet'!$B:$B=D$1),7,1),7,FALSE),"")</f>
        <v/>
      </c>
      <c r="E33" s="1" t="str" cm="1">
        <f t="array" ref="E33">IFERROR(VLOOKUP($A33,_xlfn._xlws.SORT(_xlfn._xlws.FILTER('Time Sheet'!$A:$G,'Time Sheet'!$B:$B=E$1),7,1),7,FALSE),"")</f>
        <v/>
      </c>
      <c r="F33" s="1" t="str" cm="1">
        <f t="array" ref="F33">IFERROR(VLOOKUP($A33,_xlfn._xlws.SORT(_xlfn._xlws.FILTER('Time Sheet'!$A:$G,'Time Sheet'!$B:$B=F$1),7,1),7,FALSE),"")</f>
        <v/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t="str" cm="1">
        <f t="array" ref="I33">IFERROR(VLOOKUP($A33,_xlfn._xlws.SORT(_xlfn._xlws.FILTER('Time Sheet'!$A:$G,'Time Sheet'!$B:$B=I$1),7,1),7,FALSE),"")</f>
        <v/>
      </c>
      <c r="J33" s="1" t="str" cm="1">
        <f t="array" ref="J33">IFERROR(VLOOKUP($A33,_xlfn._xlws.SORT(_xlfn._xlws.FILTER('Time Sheet'!$A:$G,'Time Sheet'!$B:$B=J$1),7,1),7,FALSE),"")</f>
        <v/>
      </c>
      <c r="K33" s="1" t="str" cm="1">
        <f t="array" ref="K33">IFERROR(VLOOKUP($A33,_xlfn._xlws.SORT(_xlfn._xlws.FILTER('Time Sheet'!$A:$G,'Time Sheet'!$B:$B=K$1),7,1),7,FALSE),"")</f>
        <v/>
      </c>
      <c r="L33" s="1" t="str" cm="1">
        <f t="array" ref="L33">IFERROR(VLOOKUP($A33,_xlfn._xlws.SORT(_xlfn._xlws.FILTER('Time Sheet'!$A:$G,'Time Sheet'!$B:$B=L$1),7,1),7,FALSE),"")</f>
        <v/>
      </c>
      <c r="M33" s="1" t="str" cm="1">
        <f t="array" ref="M33">IFERROR(VLOOKUP($A33,_xlfn._xlws.SORT(_xlfn._xlws.FILTER('Time Sheet'!$A:$G,'Time Sheet'!$B:$B=M$1),7,1),7,FALSE),"")</f>
        <v/>
      </c>
      <c r="N33" s="1" t="str" cm="1">
        <f t="array" ref="N33">IFERROR(VLOOKUP($A33,_xlfn._xlws.SORT(_xlfn._xlws.FILTER('Time Sheet'!$A:$G,'Time Sheet'!$B:$B=N$1),7,1),7,FALSE),"")</f>
        <v/>
      </c>
      <c r="O33" s="1" t="str" cm="1">
        <f t="array" ref="O33">IFERROR(VLOOKUP($A33,_xlfn._xlws.SORT(_xlfn._xlws.FILTER('Time Sheet'!$A:$G,'Time Sheet'!$B:$B=O$1),7,1),7,FALSE),"")</f>
        <v/>
      </c>
      <c r="P33" s="1" t="str" cm="1">
        <f t="array" ref="P33">IFERROR(VLOOKUP($A33,_xlfn._xlws.SORT(_xlfn._xlws.FILTER('Time Sheet'!$A:$G,'Time Sheet'!$B:$B=P$1),7,1),7,FALSE),"")</f>
        <v/>
      </c>
      <c r="Q33" t="str">
        <f t="shared" ref="Q33:Q35" si="14">IFERROR(_xlfn.RANK.EQ(C33,C:C,1),"")</f>
        <v/>
      </c>
      <c r="R33" t="str">
        <f t="shared" ref="R33:R35" si="15">IFERROR(_xlfn.RANK.EQ(D33,D:D,1),"")</f>
        <v/>
      </c>
      <c r="S33" t="str">
        <f t="shared" ref="S33:S35" si="16">IFERROR(_xlfn.RANK.EQ(E33,E:E,1),"")</f>
        <v/>
      </c>
      <c r="T33" t="str">
        <f t="shared" ref="T33:T35" si="17">IFERROR(_xlfn.RANK.EQ(F33,F:F,1),"")</f>
        <v/>
      </c>
      <c r="U33" t="str">
        <f t="shared" ref="U33:U35" si="18">IFERROR(_xlfn.RANK.EQ(G33,G:G,1),"")</f>
        <v/>
      </c>
      <c r="V33" t="str">
        <f t="shared" ref="V33:V35" si="19">IFERROR(_xlfn.RANK.EQ(H33,H:H,1),"")</f>
        <v/>
      </c>
      <c r="W33" t="str">
        <f t="shared" ref="W33:W35" si="20">IFERROR(_xlfn.RANK.EQ(I33,I:I,1),"")</f>
        <v/>
      </c>
      <c r="X33" t="str">
        <f t="shared" ref="X33:X35" si="21">IFERROR(_xlfn.RANK.EQ(J33,J:J,1),"")</f>
        <v/>
      </c>
      <c r="Y33" t="str">
        <f t="shared" ref="Y33:Y35" si="22">IFERROR(_xlfn.RANK.EQ(K33,K:K,1),"")</f>
        <v/>
      </c>
      <c r="Z33" t="str">
        <f t="shared" ref="Z33:Z35" si="23">IFERROR(_xlfn.RANK.EQ(L33,L:L,1),"")</f>
        <v/>
      </c>
      <c r="AA33" t="str">
        <f t="shared" ref="AA33:AA35" si="24">IFERROR(_xlfn.RANK.EQ(M33,M:M,1),"")</f>
        <v/>
      </c>
      <c r="AB33" t="str">
        <f t="shared" ref="AB33:AB35" si="25">IFERROR(_xlfn.RANK.EQ(N33,N:N,1),"")</f>
        <v/>
      </c>
      <c r="AC33" t="str">
        <f t="shared" ref="AC33:AC35" si="26">IFERROR(_xlfn.RANK.EQ(O33,O:O,1),"")</f>
        <v/>
      </c>
      <c r="AD33" t="str">
        <f t="shared" ref="AD33:AD35" si="27">IFERROR(_xlfn.RANK.EQ(P33,P:P,1),"")</f>
        <v/>
      </c>
      <c r="AE33" s="2" t="str">
        <f>IFERROR(AVERAGE(female[[#This Row],[50]:[4IM]]),"")</f>
        <v/>
      </c>
      <c r="AF33" s="3" t="str" cm="1">
        <f t="array" ref="AF33">IFERROR(AVERAGE(SMALL(female[[#This Row],[50]:[4IM]],_xlfn.SEQUENCE($AF$1))),"")</f>
        <v/>
      </c>
    </row>
    <row r="34" spans="3:32" x14ac:dyDescent="0.25">
      <c r="C34" s="1" t="str" cm="1">
        <f t="array" ref="C34">IFERROR(VLOOKUP($A34,_xlfn._xlws.SORT(_xlfn._xlws.FILTER('Time Sheet'!$A:$G,'Time Sheet'!$B:$B=C$1),7,1),7,FALSE),"")</f>
        <v/>
      </c>
      <c r="D34" s="1" t="str" cm="1">
        <f t="array" ref="D34">IFERROR(VLOOKUP($A34,_xlfn._xlws.SORT(_xlfn._xlws.FILTER('Time Sheet'!$A:$G,'Time Sheet'!$B:$B=D$1),7,1),7,FALSE),"")</f>
        <v/>
      </c>
      <c r="E34" s="1" t="str" cm="1">
        <f t="array" ref="E34">IFERROR(VLOOKUP($A34,_xlfn._xlws.SORT(_xlfn._xlws.FILTER('Time Sheet'!$A:$G,'Time Sheet'!$B:$B=E$1),7,1),7,FALSE),"")</f>
        <v/>
      </c>
      <c r="F34" s="1" t="str" cm="1">
        <f t="array" ref="F34">IFERROR(VLOOKUP($A34,_xlfn._xlws.SORT(_xlfn._xlws.FILTER('Time Sheet'!$A:$G,'Time Sheet'!$B:$B=F$1),7,1),7,FALSE),"")</f>
        <v/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t="str" cm="1">
        <f t="array" ref="I34">IFERROR(VLOOKUP($A34,_xlfn._xlws.SORT(_xlfn._xlws.FILTER('Time Sheet'!$A:$G,'Time Sheet'!$B:$B=I$1),7,1),7,FALSE),"")</f>
        <v/>
      </c>
      <c r="J34" s="1" t="str" cm="1">
        <f t="array" ref="J34">IFERROR(VLOOKUP($A34,_xlfn._xlws.SORT(_xlfn._xlws.FILTER('Time Sheet'!$A:$G,'Time Sheet'!$B:$B=J$1),7,1),7,FALSE),"")</f>
        <v/>
      </c>
      <c r="K34" s="1" t="str" cm="1">
        <f t="array" ref="K34">IFERROR(VLOOKUP($A34,_xlfn._xlws.SORT(_xlfn._xlws.FILTER('Time Sheet'!$A:$G,'Time Sheet'!$B:$B=K$1),7,1),7,FALSE),"")</f>
        <v/>
      </c>
      <c r="L34" s="1" t="str" cm="1">
        <f t="array" ref="L34">IFERROR(VLOOKUP($A34,_xlfn._xlws.SORT(_xlfn._xlws.FILTER('Time Sheet'!$A:$G,'Time Sheet'!$B:$B=L$1),7,1),7,FALSE),"")</f>
        <v/>
      </c>
      <c r="M34" s="1" t="str" cm="1">
        <f t="array" ref="M34">IFERROR(VLOOKUP($A34,_xlfn._xlws.SORT(_xlfn._xlws.FILTER('Time Sheet'!$A:$G,'Time Sheet'!$B:$B=M$1),7,1),7,FALSE),"")</f>
        <v/>
      </c>
      <c r="N34" s="1" t="str" cm="1">
        <f t="array" ref="N34">IFERROR(VLOOKUP($A34,_xlfn._xlws.SORT(_xlfn._xlws.FILTER('Time Sheet'!$A:$G,'Time Sheet'!$B:$B=N$1),7,1),7,FALSE),"")</f>
        <v/>
      </c>
      <c r="O34" s="1" t="str" cm="1">
        <f t="array" ref="O34">IFERROR(VLOOKUP($A34,_xlfn._xlws.SORT(_xlfn._xlws.FILTER('Time Sheet'!$A:$G,'Time Sheet'!$B:$B=O$1),7,1),7,FALSE),"")</f>
        <v/>
      </c>
      <c r="P34" s="1" t="str" cm="1">
        <f t="array" ref="P34">IFERROR(VLOOKUP($A34,_xlfn._xlws.SORT(_xlfn._xlws.FILTER('Time Sheet'!$A:$G,'Time Sheet'!$B:$B=P$1),7,1),7,FALSE),"")</f>
        <v/>
      </c>
      <c r="Q34" t="str">
        <f t="shared" si="14"/>
        <v/>
      </c>
      <c r="R34" t="str">
        <f t="shared" si="15"/>
        <v/>
      </c>
      <c r="S34" t="str">
        <f t="shared" si="16"/>
        <v/>
      </c>
      <c r="T34" t="str">
        <f t="shared" si="17"/>
        <v/>
      </c>
      <c r="U34" t="str">
        <f t="shared" si="18"/>
        <v/>
      </c>
      <c r="V34" t="str">
        <f t="shared" si="19"/>
        <v/>
      </c>
      <c r="W34" t="str">
        <f t="shared" si="20"/>
        <v/>
      </c>
      <c r="X34" t="str">
        <f t="shared" si="21"/>
        <v/>
      </c>
      <c r="Y34" t="str">
        <f t="shared" si="22"/>
        <v/>
      </c>
      <c r="Z34" t="str">
        <f t="shared" si="23"/>
        <v/>
      </c>
      <c r="AA34" t="str">
        <f t="shared" si="24"/>
        <v/>
      </c>
      <c r="AB34" t="str">
        <f t="shared" si="25"/>
        <v/>
      </c>
      <c r="AC34" t="str">
        <f t="shared" si="26"/>
        <v/>
      </c>
      <c r="AD34" t="str">
        <f t="shared" si="27"/>
        <v/>
      </c>
      <c r="AE34" s="2" t="str">
        <f>IFERROR(AVERAGE(female[[#This Row],[50]:[4IM]]),"")</f>
        <v/>
      </c>
      <c r="AF34" s="3" t="str" cm="1">
        <f t="array" ref="AF34">IFERROR(AVERAGE(SMALL(female[[#This Row],[50]:[4IM]],_xlfn.SEQUENCE($AF$1))),"")</f>
        <v/>
      </c>
    </row>
    <row r="35" spans="3:32" x14ac:dyDescent="0.25">
      <c r="C35" s="1" t="str" cm="1">
        <f t="array" ref="C35">IFERROR(VLOOKUP($A35,_xlfn._xlws.SORT(_xlfn._xlws.FILTER('Time Sheet'!$A:$G,'Time Sheet'!$B:$B=C$1),7,1),7,FALSE),"")</f>
        <v/>
      </c>
      <c r="D35" s="1" t="str" cm="1">
        <f t="array" ref="D35">IFERROR(VLOOKUP($A35,_xlfn._xlws.SORT(_xlfn._xlws.FILTER('Time Sheet'!$A:$G,'Time Sheet'!$B:$B=D$1),7,1),7,FALSE),"")</f>
        <v/>
      </c>
      <c r="E35" s="1" t="str" cm="1">
        <f t="array" ref="E35">IFERROR(VLOOKUP($A35,_xlfn._xlws.SORT(_xlfn._xlws.FILTER('Time Sheet'!$A:$G,'Time Sheet'!$B:$B=E$1),7,1),7,FALSE),"")</f>
        <v/>
      </c>
      <c r="F35" s="1" t="str" cm="1">
        <f t="array" ref="F35">IFERROR(VLOOKUP($A35,_xlfn._xlws.SORT(_xlfn._xlws.FILTER('Time Sheet'!$A:$G,'Time Sheet'!$B:$B=F$1),7,1),7,FALSE),"")</f>
        <v/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t="str" cm="1">
        <f t="array" ref="I35">IFERROR(VLOOKUP($A35,_xlfn._xlws.SORT(_xlfn._xlws.FILTER('Time Sheet'!$A:$G,'Time Sheet'!$B:$B=I$1),7,1),7,FALSE),"")</f>
        <v/>
      </c>
      <c r="J35" s="1" t="str" cm="1">
        <f t="array" ref="J35">IFERROR(VLOOKUP($A35,_xlfn._xlws.SORT(_xlfn._xlws.FILTER('Time Sheet'!$A:$G,'Time Sheet'!$B:$B=J$1),7,1),7,FALSE),"")</f>
        <v/>
      </c>
      <c r="K35" s="1" t="str" cm="1">
        <f t="array" ref="K35">IFERROR(VLOOKUP($A35,_xlfn._xlws.SORT(_xlfn._xlws.FILTER('Time Sheet'!$A:$G,'Time Sheet'!$B:$B=K$1),7,1),7,FALSE),"")</f>
        <v/>
      </c>
      <c r="L35" s="1" t="str" cm="1">
        <f t="array" ref="L35">IFERROR(VLOOKUP($A35,_xlfn._xlws.SORT(_xlfn._xlws.FILTER('Time Sheet'!$A:$G,'Time Sheet'!$B:$B=L$1),7,1),7,FALSE),"")</f>
        <v/>
      </c>
      <c r="M35" s="1" t="str" cm="1">
        <f t="array" ref="M35">IFERROR(VLOOKUP($A35,_xlfn._xlws.SORT(_xlfn._xlws.FILTER('Time Sheet'!$A:$G,'Time Sheet'!$B:$B=M$1),7,1),7,FALSE),"")</f>
        <v/>
      </c>
      <c r="N35" s="1" t="str" cm="1">
        <f t="array" ref="N35">IFERROR(VLOOKUP($A35,_xlfn._xlws.SORT(_xlfn._xlws.FILTER('Time Sheet'!$A:$G,'Time Sheet'!$B:$B=N$1),7,1),7,FALSE),"")</f>
        <v/>
      </c>
      <c r="O35" s="1" t="str" cm="1">
        <f t="array" ref="O35">IFERROR(VLOOKUP($A35,_xlfn._xlws.SORT(_xlfn._xlws.FILTER('Time Sheet'!$A:$G,'Time Sheet'!$B:$B=O$1),7,1),7,FALSE),"")</f>
        <v/>
      </c>
      <c r="P35" s="1" t="str" cm="1">
        <f t="array" ref="P35">IFERROR(VLOOKUP($A35,_xlfn._xlws.SORT(_xlfn._xlws.FILTER('Time Sheet'!$A:$G,'Time Sheet'!$B:$B=P$1),7,1),7,FALSE),"")</f>
        <v/>
      </c>
      <c r="Q35" t="str">
        <f t="shared" si="14"/>
        <v/>
      </c>
      <c r="R35" t="str">
        <f t="shared" si="15"/>
        <v/>
      </c>
      <c r="S35" t="str">
        <f t="shared" si="16"/>
        <v/>
      </c>
      <c r="T35" t="str">
        <f t="shared" si="17"/>
        <v/>
      </c>
      <c r="U35" t="str">
        <f t="shared" si="18"/>
        <v/>
      </c>
      <c r="V35" t="str">
        <f t="shared" si="19"/>
        <v/>
      </c>
      <c r="W35" t="str">
        <f t="shared" si="20"/>
        <v/>
      </c>
      <c r="X35" t="str">
        <f t="shared" si="21"/>
        <v/>
      </c>
      <c r="Y35" t="str">
        <f t="shared" si="22"/>
        <v/>
      </c>
      <c r="Z35" t="str">
        <f t="shared" si="23"/>
        <v/>
      </c>
      <c r="AA35" t="str">
        <f t="shared" si="24"/>
        <v/>
      </c>
      <c r="AB35" t="str">
        <f t="shared" si="25"/>
        <v/>
      </c>
      <c r="AC35" t="str">
        <f t="shared" si="26"/>
        <v/>
      </c>
      <c r="AD35" t="str">
        <f t="shared" si="27"/>
        <v/>
      </c>
      <c r="AE35" s="2" t="str">
        <f>IFERROR(AVERAGE(female[[#This Row],[50]:[4IM]]),"")</f>
        <v/>
      </c>
      <c r="AF35" s="3" t="str" cm="1">
        <f t="array" ref="AF35">IFERROR(AVERAGE(SMALL(female[[#This Row],[50]:[4IM]],_xlfn.SEQUENCE($AF$1))),"")</f>
        <v/>
      </c>
    </row>
    <row r="36" spans="3:32" x14ac:dyDescent="0.25">
      <c r="AE36" s="2"/>
    </row>
    <row r="37" spans="3:32" x14ac:dyDescent="0.25">
      <c r="AE37" s="2"/>
    </row>
    <row r="38" spans="3:32" x14ac:dyDescent="0.25">
      <c r="AE38" s="2"/>
    </row>
  </sheetData>
  <mergeCells count="2">
    <mergeCell ref="AG2:AI2"/>
    <mergeCell ref="AG3:AI7"/>
  </mergeCells>
  <conditionalFormatting sqref="Q2:A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9"/>
  <sheetViews>
    <sheetView zoomScale="125" zoomScaleNormal="125" workbookViewId="0">
      <pane xSplit="2" ySplit="1" topLeftCell="N2" activePane="bottomRight" state="frozen"/>
      <selection activeCell="AG15" sqref="AG15"/>
      <selection pane="topRight" activeCell="AG15" sqref="AG15"/>
      <selection pane="bottomLeft" activeCell="AG15" sqref="AG15"/>
      <selection pane="bottomRight" activeCell="AG15" sqref="AG15"/>
    </sheetView>
  </sheetViews>
  <sheetFormatPr defaultColWidth="10.875" defaultRowHeight="15.75" x14ac:dyDescent="0.25"/>
  <cols>
    <col min="1" max="1" width="15.875" bestFit="1" customWidth="1"/>
    <col min="2" max="2" width="6.125" customWidth="1"/>
    <col min="3" max="12" width="12.625" style="1" customWidth="1"/>
    <col min="13" max="14" width="12.875" style="1" customWidth="1"/>
    <col min="15" max="16" width="12.625" style="1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3" customWidth="1"/>
  </cols>
  <sheetData>
    <row r="1" spans="1:35" x14ac:dyDescent="0.25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5">
      <c r="A2" t="s">
        <v>0</v>
      </c>
      <c r="B2" t="s">
        <v>2466</v>
      </c>
      <c r="C2" s="1">
        <f t="array" ref="C2">IFERROR(VLOOKUP($A2,_xlfn._xlws.SORT(_xlfn._xlws.FILTER('Time Sheet'!$A:$G,'Time Sheet'!$B:$B=C$1),7,1),7,FALSE),"")</f>
        <v>2.5162037037037042E-4</v>
      </c>
      <c r="D2" s="1">
        <f t="array" ref="D2">IFERROR(VLOOKUP($A2,_xlfn._xlws.SORT(_xlfn._xlws.FILTER('Time Sheet'!$A:$G,'Time Sheet'!$B:$B=D$1),7,1),7,FALSE),"")</f>
        <v>5.6770833333333326E-4</v>
      </c>
      <c r="E2" s="1">
        <f t="array" ref="E2">IFERROR(VLOOKUP($A2,_xlfn._xlws.SORT(_xlfn._xlws.FILTER('Time Sheet'!$A:$G,'Time Sheet'!$B:$B=E$1),7,1),7,FALSE),"")</f>
        <v>1.2402777777777781E-3</v>
      </c>
      <c r="F2" s="1">
        <f t="array" ref="F2">IFERROR(VLOOKUP($A2,_xlfn._xlws.SORT(_xlfn._xlws.FILTER('Time Sheet'!$A:$G,'Time Sheet'!$B:$B=F$1),7,1),7,FALSE),"")</f>
        <v>3.4765046296296302E-3</v>
      </c>
      <c r="G2" s="1">
        <f t="array" ref="G2">IFERROR(VLOOKUP($A2,_xlfn._xlws.SORT(_xlfn._xlws.FILTER('Time Sheet'!$A:$G,'Time Sheet'!$B:$B=G$1),7,1),7,FALSE),"")</f>
        <v>7.0656250000000007E-3</v>
      </c>
      <c r="H2" s="1">
        <f t="array" ref="H2">IFERROR(VLOOKUP($A2,_xlfn._xlws.SORT(_xlfn._xlws.FILTER('Time Sheet'!$A:$G,'Time Sheet'!$B:$B=H$1),7,1),7,FALSE),"")</f>
        <v>1.235474537037037E-2</v>
      </c>
      <c r="I2" s="1">
        <f t="array" ref="I2">IFERROR(VLOOKUP($A2,_xlfn._xlws.SORT(_xlfn._xlws.FILTER('Time Sheet'!$A:$G,'Time Sheet'!$B:$B=I$1),7,1),7,FALSE),"")</f>
        <v>5.7997685185185181E-4</v>
      </c>
      <c r="J2" s="1">
        <f t="array" ref="J2">IFERROR(VLOOKUP($A2,_xlfn._xlws.SORT(_xlfn._xlws.FILTER('Time Sheet'!$A:$G,'Time Sheet'!$B:$B=J$1),7,1),7,FALSE),"")</f>
        <v>1.3465277777777781E-3</v>
      </c>
      <c r="K2" s="1">
        <f t="array" ref="K2">IFERROR(VLOOKUP($A2,_xlfn._xlws.SORT(_xlfn._xlws.FILTER('Time Sheet'!$A:$G,'Time Sheet'!$B:$B=K$1),7,1),7,FALSE),"")</f>
        <v>6.5532407407407401E-4</v>
      </c>
      <c r="L2" s="1">
        <f t="array" ref="L2">IFERROR(VLOOKUP($A2,_xlfn._xlws.SORT(_xlfn._xlws.FILTER('Time Sheet'!$A:$G,'Time Sheet'!$B:$B=L$1),7,1),7,FALSE),"")</f>
        <v>1.424421296296296E-3</v>
      </c>
      <c r="M2" s="1">
        <f t="array" ref="M2">IFERROR(VLOOKUP($A2,_xlfn._xlws.SORT(_xlfn._xlws.FILTER('Time Sheet'!$A:$G,'Time Sheet'!$B:$B=M$1),7,1),7,FALSE),"")</f>
        <v>5.9652777777777775E-4</v>
      </c>
      <c r="N2" s="1">
        <f t="array" ref="N2">IFERROR(VLOOKUP($A2,_xlfn._xlws.SORT(_xlfn._xlws.FILTER('Time Sheet'!$A:$G,'Time Sheet'!$B:$B=N$1),7,1),7,FALSE),"")</f>
        <v>1.4037037037037041E-3</v>
      </c>
      <c r="O2" s="1">
        <f t="array" ref="O2">IFERROR(VLOOKUP($A2,_xlfn._xlws.SORT(_xlfn._xlws.FILTER('Time Sheet'!$A:$G,'Time Sheet'!$B:$B=O$1),7,1),7,FALSE),"")</f>
        <v>1.292708333333333E-3</v>
      </c>
      <c r="P2" s="1">
        <f t="array" ref="P2">IFERROR(VLOOKUP($A2,_xlfn._xlws.SORT(_xlfn._xlws.FILTER('Time Sheet'!$A:$G,'Time Sheet'!$B:$B=P$1),7,1),7,FALSE),"")</f>
        <v>2.7630787037037038E-3</v>
      </c>
      <c r="Q2">
        <f t="shared" ref="Q2:Q39" si="0">IFERROR(_xlfn.RANK.EQ(C2,C:C,1),"")</f>
        <v>2</v>
      </c>
      <c r="R2">
        <f t="shared" ref="R2:R39" si="1">IFERROR(_xlfn.RANK.EQ(D2,D:D,1),"")</f>
        <v>4</v>
      </c>
      <c r="S2">
        <f t="shared" ref="S2:S39" si="2">IFERROR(_xlfn.RANK.EQ(E2,E:E,1),"")</f>
        <v>7</v>
      </c>
      <c r="T2">
        <f t="shared" ref="T2:T39" si="3">IFERROR(_xlfn.RANK.EQ(F2,F:F,1),"")</f>
        <v>15</v>
      </c>
      <c r="U2">
        <f t="shared" ref="U2:U39" si="4">IFERROR(_xlfn.RANK.EQ(G2,G:G,1),"")</f>
        <v>9</v>
      </c>
      <c r="V2">
        <f t="shared" ref="V2:V39" si="5">IFERROR(_xlfn.RANK.EQ(H2,H:H,1),"")</f>
        <v>11</v>
      </c>
      <c r="W2">
        <f t="shared" ref="W2:W39" si="6">IFERROR(_xlfn.RANK.EQ(I2,I:I,1),"")</f>
        <v>1</v>
      </c>
      <c r="X2">
        <f t="shared" ref="X2:X39" si="7">IFERROR(_xlfn.RANK.EQ(J2,J:J,1),"")</f>
        <v>2</v>
      </c>
      <c r="Y2">
        <f t="shared" ref="Y2:Y39" si="8">IFERROR(_xlfn.RANK.EQ(K2,K:K,1),"")</f>
        <v>1</v>
      </c>
      <c r="Z2">
        <f t="shared" ref="Z2:Z39" si="9">IFERROR(_xlfn.RANK.EQ(L2,L:L,1),"")</f>
        <v>2</v>
      </c>
      <c r="AA2">
        <f t="shared" ref="AA2:AA39" si="10">IFERROR(_xlfn.RANK.EQ(M2,M:M,1),"")</f>
        <v>3</v>
      </c>
      <c r="AB2">
        <f t="shared" ref="AB2:AB39" si="11">IFERROR(_xlfn.RANK.EQ(N2,N:N,1),"")</f>
        <v>10</v>
      </c>
      <c r="AC2">
        <f t="shared" ref="AC2:AC39" si="12">IFERROR(_xlfn.RANK.EQ(O2,O:O,1),"")</f>
        <v>1</v>
      </c>
      <c r="AD2">
        <f t="shared" ref="AD2:AD39" si="13">IFERROR(_xlfn.RANK.EQ(P2,P:P,1),"")</f>
        <v>1</v>
      </c>
      <c r="AE2" s="2">
        <f>IFERROR(AVERAGE(female4[[#This Row],[50]:[4IM]]),"")</f>
        <v>4.9285714285714288</v>
      </c>
      <c r="AF2" s="3" cm="1">
        <f t="array" ref="AF2">IFERROR(AVERAGE(SMALL(female4[[#This Row],[50]:[4IM]],_xlfn.SEQUENCE($AF$1))),"")</f>
        <v>1</v>
      </c>
    </row>
    <row r="3" spans="1:35" x14ac:dyDescent="0.25">
      <c r="A3" t="s">
        <v>352</v>
      </c>
      <c r="B3" t="s">
        <v>2468</v>
      </c>
      <c r="C3" s="1" cm="1">
        <f t="array" ref="C3">IFERROR(VLOOKUP($A3,_xlfn._xlws.SORT(_xlfn._xlws.FILTER('Time Sheet'!$A:$G,'Time Sheet'!$B:$B=C$1),7,1),7,FALSE),"")</f>
        <v>2.5138888888888889E-4</v>
      </c>
      <c r="D3" s="1" cm="1">
        <f t="array" ref="D3">IFERROR(VLOOKUP($A3,_xlfn._xlws.SORT(_xlfn._xlws.FILTER('Time Sheet'!$A:$G,'Time Sheet'!$B:$B=D$1),7,1),7,FALSE),"")</f>
        <v>5.3553240740740742E-4</v>
      </c>
      <c r="E3" s="1" cm="1">
        <f t="array" ref="E3">IFERROR(VLOOKUP($A3,_xlfn._xlws.SORT(_xlfn._xlws.FILTER('Time Sheet'!$A:$G,'Time Sheet'!$B:$B=E$1),7,1),7,FALSE),"")</f>
        <v>1.204166666666667E-3</v>
      </c>
      <c r="F3" s="1" cm="1">
        <f t="array" ref="F3">IFERROR(VLOOKUP($A3,_xlfn._xlws.SORT(_xlfn._xlws.FILTER('Time Sheet'!$A:$G,'Time Sheet'!$B:$B=F$1),7,1),7,FALSE),"")</f>
        <v>3.3472222222222219E-3</v>
      </c>
      <c r="G3" s="1" cm="1">
        <f t="array" ref="G3">IFERROR(VLOOKUP($A3,_xlfn._xlws.SORT(_xlfn._xlws.FILTER('Time Sheet'!$A:$G,'Time Sheet'!$B:$B=G$1),7,1),7,FALSE),"")</f>
        <v>7.6778935185185188E-3</v>
      </c>
      <c r="H3" s="1" t="str" cm="1">
        <f t="array" ref="H3">IFERROR(VLOOKUP($A3,_xlfn._xlws.SORT(_xlfn._xlws.FILTER('Time Sheet'!$A:$G,'Time Sheet'!$B:$B=H$1),7,1),7,FALSE),"")</f>
        <v/>
      </c>
      <c r="I3" s="1" cm="1">
        <f t="array" ref="I3">IFERROR(VLOOKUP($A3,_xlfn._xlws.SORT(_xlfn._xlws.FILTER('Time Sheet'!$A:$G,'Time Sheet'!$B:$B=I$1),7,1),7,FALSE),"")</f>
        <v>6.50925925925926E-4</v>
      </c>
      <c r="J3" s="1" cm="1">
        <f t="array" ref="J3">IFERROR(VLOOKUP($A3,_xlfn._xlws.SORT(_xlfn._xlws.FILTER('Time Sheet'!$A:$G,'Time Sheet'!$B:$B=J$1),7,1),7,FALSE),"")</f>
        <v>1.3681712962962959E-3</v>
      </c>
      <c r="K3" s="1" cm="1">
        <f t="array" ref="K3">IFERROR(VLOOKUP($A3,_xlfn._xlws.SORT(_xlfn._xlws.FILTER('Time Sheet'!$A:$G,'Time Sheet'!$B:$B=K$1),7,1),7,FALSE),"")</f>
        <v>7.2083333333333331E-4</v>
      </c>
      <c r="L3" s="1" cm="1">
        <f t="array" ref="L3">IFERROR(VLOOKUP($A3,_xlfn._xlws.SORT(_xlfn._xlws.FILTER('Time Sheet'!$A:$G,'Time Sheet'!$B:$B=L$1),7,1),7,FALSE),"")</f>
        <v>1.737268518518518E-3</v>
      </c>
      <c r="M3" s="1" cm="1">
        <f t="array" ref="M3">IFERROR(VLOOKUP($A3,_xlfn._xlws.SORT(_xlfn._xlws.FILTER('Time Sheet'!$A:$G,'Time Sheet'!$B:$B=M$1),7,1),7,FALSE),"")</f>
        <v>5.8969907407407408E-4</v>
      </c>
      <c r="N3" s="1" cm="1">
        <f t="array" ref="N3">IFERROR(VLOOKUP($A3,_xlfn._xlws.SORT(_xlfn._xlws.FILTER('Time Sheet'!$A:$G,'Time Sheet'!$B:$B=N$1),7,1),7,FALSE),"")</f>
        <v>1.343865740740741E-3</v>
      </c>
      <c r="O3" s="1" cm="1">
        <f t="array" ref="O3">IFERROR(VLOOKUP($A3,_xlfn._xlws.SORT(_xlfn._xlws.FILTER('Time Sheet'!$A:$G,'Time Sheet'!$B:$B=O$1),7,1),7,FALSE),"")</f>
        <v>1.3609953703703701E-3</v>
      </c>
      <c r="P3" s="1" cm="1">
        <f t="array" ref="P3">IFERROR(VLOOKUP($A3,_xlfn._xlws.SORT(_xlfn._xlws.FILTER('Time Sheet'!$A:$G,'Time Sheet'!$B:$B=P$1),7,1),7,FALSE),"")</f>
        <v>2.9983796296296291E-3</v>
      </c>
      <c r="Q3">
        <f t="shared" si="0"/>
        <v>1</v>
      </c>
      <c r="R3">
        <f t="shared" si="1"/>
        <v>1</v>
      </c>
      <c r="S3">
        <f t="shared" si="2"/>
        <v>3</v>
      </c>
      <c r="T3">
        <f t="shared" si="3"/>
        <v>6</v>
      </c>
      <c r="U3">
        <f t="shared" si="4"/>
        <v>19</v>
      </c>
      <c r="V3" t="str">
        <f t="shared" si="5"/>
        <v/>
      </c>
      <c r="W3">
        <f t="shared" si="6"/>
        <v>9</v>
      </c>
      <c r="X3">
        <f t="shared" si="7"/>
        <v>5</v>
      </c>
      <c r="Y3">
        <f t="shared" si="8"/>
        <v>8</v>
      </c>
      <c r="Z3">
        <f t="shared" si="9"/>
        <v>18</v>
      </c>
      <c r="AA3">
        <f t="shared" si="10"/>
        <v>1</v>
      </c>
      <c r="AB3">
        <f t="shared" si="11"/>
        <v>5</v>
      </c>
      <c r="AC3">
        <f t="shared" si="12"/>
        <v>6</v>
      </c>
      <c r="AD3">
        <f t="shared" si="13"/>
        <v>10</v>
      </c>
      <c r="AE3" s="2">
        <f>IFERROR(AVERAGE(female4[[#This Row],[50]:[4IM]]),"")</f>
        <v>7.0769230769230766</v>
      </c>
      <c r="AF3" s="3" cm="1">
        <f t="array" ref="AF3">IFERROR(AVERAGE(SMALL(female4[[#This Row],[50]:[4IM]],_xlfn.SEQUENCE($AF$1))),"")</f>
        <v>1.5</v>
      </c>
      <c r="AG3" s="11" t="s">
        <v>2471</v>
      </c>
      <c r="AH3" s="11"/>
      <c r="AI3" s="11"/>
    </row>
    <row r="4" spans="1:35" x14ac:dyDescent="0.25">
      <c r="A4" t="s">
        <v>156</v>
      </c>
      <c r="B4" t="s">
        <v>2466</v>
      </c>
      <c r="C4" s="1" cm="1">
        <f t="array" ref="C4">IFERROR(VLOOKUP($A4,_xlfn._xlws.SORT(_xlfn._xlws.FILTER('Time Sheet'!$A:$G,'Time Sheet'!$B:$B=C$1),7,1),7,FALSE),"")</f>
        <v>2.6736111111111112E-4</v>
      </c>
      <c r="D4" s="1" cm="1">
        <f t="array" ref="D4">IFERROR(VLOOKUP($A4,_xlfn._xlws.SORT(_xlfn._xlws.FILTER('Time Sheet'!$A:$G,'Time Sheet'!$B:$B=D$1),7,1),7,FALSE),"")</f>
        <v>5.8981481481481482E-4</v>
      </c>
      <c r="E4" s="1" cm="1">
        <f t="array" ref="E4">IFERROR(VLOOKUP($A4,_xlfn._xlws.SORT(_xlfn._xlws.FILTER('Time Sheet'!$A:$G,'Time Sheet'!$B:$B=E$1),7,1),7,FALSE),"")</f>
        <v>1.2270833333333331E-3</v>
      </c>
      <c r="F4" s="1" cm="1">
        <f t="array" ref="F4">IFERROR(VLOOKUP($A4,_xlfn._xlws.SORT(_xlfn._xlws.FILTER('Time Sheet'!$A:$G,'Time Sheet'!$B:$B=F$1),7,1),7,FALSE),"")</f>
        <v>3.2716435185185192E-3</v>
      </c>
      <c r="G4" s="1" cm="1">
        <f t="array" ref="G4">IFERROR(VLOOKUP($A4,_xlfn._xlws.SORT(_xlfn._xlws.FILTER('Time Sheet'!$A:$G,'Time Sheet'!$B:$B=G$1),7,1),7,FALSE),"")</f>
        <v>6.6324074074074072E-3</v>
      </c>
      <c r="H4" s="1" cm="1">
        <f t="array" ref="H4">IFERROR(VLOOKUP($A4,_xlfn._xlws.SORT(_xlfn._xlws.FILTER('Time Sheet'!$A:$G,'Time Sheet'!$B:$B=H$1),7,1),7,FALSE),"")</f>
        <v>1.13681712962963E-2</v>
      </c>
      <c r="I4" s="1" cm="1">
        <f t="array" ref="I4">IFERROR(VLOOKUP($A4,_xlfn._xlws.SORT(_xlfn._xlws.FILTER('Time Sheet'!$A:$G,'Time Sheet'!$B:$B=I$1),7,1),7,FALSE),"")</f>
        <v>6.116898148148148E-4</v>
      </c>
      <c r="J4" s="1" cm="1">
        <f t="array" ref="J4">IFERROR(VLOOKUP($A4,_xlfn._xlws.SORT(_xlfn._xlws.FILTER('Time Sheet'!$A:$G,'Time Sheet'!$B:$B=J$1),7,1),7,FALSE),"")</f>
        <v>1.368287037037037E-3</v>
      </c>
      <c r="K4" s="1" cm="1">
        <f t="array" ref="K4">IFERROR(VLOOKUP($A4,_xlfn._xlws.SORT(_xlfn._xlws.FILTER('Time Sheet'!$A:$G,'Time Sheet'!$B:$B=K$1),7,1),7,FALSE),"")</f>
        <v>7.6006944444444451E-4</v>
      </c>
      <c r="L4" s="1" cm="1">
        <f t="array" ref="L4">IFERROR(VLOOKUP($A4,_xlfn._xlws.SORT(_xlfn._xlws.FILTER('Time Sheet'!$A:$G,'Time Sheet'!$B:$B=L$1),7,1),7,FALSE),"")</f>
        <v>1.531712962962963E-3</v>
      </c>
      <c r="M4" s="1" cm="1">
        <f t="array" ref="M4">IFERROR(VLOOKUP($A4,_xlfn._xlws.SORT(_xlfn._xlws.FILTER('Time Sheet'!$A:$G,'Time Sheet'!$B:$B=M$1),7,1),7,FALSE),"")</f>
        <v>5.9340277777777777E-4</v>
      </c>
      <c r="N4" s="1" cm="1">
        <f t="array" ref="N4">IFERROR(VLOOKUP($A4,_xlfn._xlws.SORT(_xlfn._xlws.FILTER('Time Sheet'!$A:$G,'Time Sheet'!$B:$B=N$1),7,1),7,FALSE),"")</f>
        <v>1.3107638888888891E-3</v>
      </c>
      <c r="O4" s="1" cm="1">
        <f t="array" ref="O4">IFERROR(VLOOKUP($A4,_xlfn._xlws.SORT(_xlfn._xlws.FILTER('Time Sheet'!$A:$G,'Time Sheet'!$B:$B=O$1),7,1),7,FALSE),"")</f>
        <v>1.3306712962962959E-3</v>
      </c>
      <c r="P4" s="1" cm="1">
        <f t="array" ref="P4">IFERROR(VLOOKUP($A4,_xlfn._xlws.SORT(_xlfn._xlws.FILTER('Time Sheet'!$A:$G,'Time Sheet'!$B:$B=P$1),7,1),7,FALSE),"")</f>
        <v>2.7923611111111109E-3</v>
      </c>
      <c r="Q4">
        <f t="shared" si="0"/>
        <v>12</v>
      </c>
      <c r="R4">
        <f t="shared" si="1"/>
        <v>17</v>
      </c>
      <c r="S4">
        <f t="shared" si="2"/>
        <v>5</v>
      </c>
      <c r="T4">
        <f t="shared" si="3"/>
        <v>5</v>
      </c>
      <c r="U4">
        <f t="shared" si="4"/>
        <v>1</v>
      </c>
      <c r="V4">
        <f t="shared" si="5"/>
        <v>3</v>
      </c>
      <c r="W4">
        <f t="shared" si="6"/>
        <v>2</v>
      </c>
      <c r="X4">
        <f t="shared" si="7"/>
        <v>6</v>
      </c>
      <c r="Y4">
        <f t="shared" si="8"/>
        <v>15</v>
      </c>
      <c r="Z4">
        <f t="shared" si="9"/>
        <v>6</v>
      </c>
      <c r="AA4">
        <f t="shared" si="10"/>
        <v>2</v>
      </c>
      <c r="AB4">
        <f t="shared" si="11"/>
        <v>1</v>
      </c>
      <c r="AC4">
        <f t="shared" si="12"/>
        <v>4</v>
      </c>
      <c r="AD4">
        <f t="shared" si="13"/>
        <v>2</v>
      </c>
      <c r="AE4" s="2">
        <f>IFERROR(AVERAGE(female4[[#This Row],[50]:[4IM]]),"")</f>
        <v>5.7857142857142856</v>
      </c>
      <c r="AF4" s="3" cm="1">
        <f t="array" ref="AF4">IFERROR(AVERAGE(SMALL(female4[[#This Row],[50]:[4IM]],_xlfn.SEQUENCE($AF$1))),"")</f>
        <v>1.5</v>
      </c>
      <c r="AG4" s="12" t="s">
        <v>2472</v>
      </c>
      <c r="AH4" s="12"/>
      <c r="AI4" s="12"/>
    </row>
    <row r="5" spans="1:35" x14ac:dyDescent="0.25">
      <c r="A5" t="s">
        <v>274</v>
      </c>
      <c r="B5" t="s">
        <v>2467</v>
      </c>
      <c r="C5" s="1" cm="1">
        <f t="array" ref="C5">IFERROR(VLOOKUP($A5,_xlfn._xlws.SORT(_xlfn._xlws.FILTER('Time Sheet'!$A:$G,'Time Sheet'!$B:$B=C$1),7,1),7,FALSE),"")</f>
        <v>2.7037037037037041E-4</v>
      </c>
      <c r="D5" s="1" cm="1">
        <f t="array" ref="D5">IFERROR(VLOOKUP($A5,_xlfn._xlws.SORT(_xlfn._xlws.FILTER('Time Sheet'!$A:$G,'Time Sheet'!$B:$B=D$1),7,1),7,FALSE),"")</f>
        <v>5.7083333333333335E-4</v>
      </c>
      <c r="E5" s="1" cm="1">
        <f t="array" ref="E5">IFERROR(VLOOKUP($A5,_xlfn._xlws.SORT(_xlfn._xlws.FILTER('Time Sheet'!$A:$G,'Time Sheet'!$B:$B=E$1),7,1),7,FALSE),"")</f>
        <v>1.1920138888888889E-3</v>
      </c>
      <c r="F5" s="1" cm="1">
        <f t="array" ref="F5">IFERROR(VLOOKUP($A5,_xlfn._xlws.SORT(_xlfn._xlws.FILTER('Time Sheet'!$A:$G,'Time Sheet'!$B:$B=F$1),7,1),7,FALSE),"")</f>
        <v>3.22037037037037E-3</v>
      </c>
      <c r="G5" s="1" cm="1">
        <f t="array" ref="G5">IFERROR(VLOOKUP($A5,_xlfn._xlws.SORT(_xlfn._xlws.FILTER('Time Sheet'!$A:$G,'Time Sheet'!$B:$B=G$1),7,1),7,FALSE),"")</f>
        <v>6.6454861111111107E-3</v>
      </c>
      <c r="H5" s="1" cm="1">
        <f t="array" ref="H5">IFERROR(VLOOKUP($A5,_xlfn._xlws.SORT(_xlfn._xlws.FILTER('Time Sheet'!$A:$G,'Time Sheet'!$B:$B=H$1),7,1),7,FALSE),"")</f>
        <v>1.126967592592593E-2</v>
      </c>
      <c r="I5" s="1" cm="1">
        <f t="array" ref="I5">IFERROR(VLOOKUP($A5,_xlfn._xlws.SORT(_xlfn._xlws.FILTER('Time Sheet'!$A:$G,'Time Sheet'!$B:$B=I$1),7,1),7,FALSE),"")</f>
        <v>6.4236111111111113E-4</v>
      </c>
      <c r="J5" s="1" cm="1">
        <f t="array" ref="J5">IFERROR(VLOOKUP($A5,_xlfn._xlws.SORT(_xlfn._xlws.FILTER('Time Sheet'!$A:$G,'Time Sheet'!$B:$B=J$1),7,1),7,FALSE),"")</f>
        <v>1.3645833333333331E-3</v>
      </c>
      <c r="K5" s="1" cm="1">
        <f t="array" ref="K5">IFERROR(VLOOKUP($A5,_xlfn._xlws.SORT(_xlfn._xlws.FILTER('Time Sheet'!$A:$G,'Time Sheet'!$B:$B=K$1),7,1),7,FALSE),"")</f>
        <v>7.7349537037037035E-4</v>
      </c>
      <c r="L5" s="1" cm="1">
        <f t="array" ref="L5">IFERROR(VLOOKUP($A5,_xlfn._xlws.SORT(_xlfn._xlws.FILTER('Time Sheet'!$A:$G,'Time Sheet'!$B:$B=L$1),7,1),7,FALSE),"")</f>
        <v>1.7981481481481479E-3</v>
      </c>
      <c r="M5" s="1" cm="1">
        <f t="array" ref="M5">IFERROR(VLOOKUP($A5,_xlfn._xlws.SORT(_xlfn._xlws.FILTER('Time Sheet'!$A:$G,'Time Sheet'!$B:$B=M$1),7,1),7,FALSE),"")</f>
        <v>6.7106481481481477E-4</v>
      </c>
      <c r="N5" s="1" cm="1">
        <f t="array" ref="N5">IFERROR(VLOOKUP($A5,_xlfn._xlws.SORT(_xlfn._xlws.FILTER('Time Sheet'!$A:$G,'Time Sheet'!$B:$B=N$1),7,1),7,FALSE),"")</f>
        <v>1.6659722222222219E-3</v>
      </c>
      <c r="O5" s="1" cm="1">
        <f t="array" ref="O5">IFERROR(VLOOKUP($A5,_xlfn._xlws.SORT(_xlfn._xlws.FILTER('Time Sheet'!$A:$G,'Time Sheet'!$B:$B=O$1),7,1),7,FALSE),"")</f>
        <v>1.408101851851852E-3</v>
      </c>
      <c r="P5" s="1" cm="1">
        <f t="array" ref="P5">IFERROR(VLOOKUP($A5,_xlfn._xlws.SORT(_xlfn._xlws.FILTER('Time Sheet'!$A:$G,'Time Sheet'!$B:$B=P$1),7,1),7,FALSE),"")</f>
        <v>2.9236111111111112E-3</v>
      </c>
      <c r="Q5">
        <f t="shared" si="0"/>
        <v>17</v>
      </c>
      <c r="R5">
        <f t="shared" si="1"/>
        <v>6</v>
      </c>
      <c r="S5">
        <f t="shared" si="2"/>
        <v>1</v>
      </c>
      <c r="T5">
        <f t="shared" si="3"/>
        <v>1</v>
      </c>
      <c r="U5">
        <f t="shared" si="4"/>
        <v>2</v>
      </c>
      <c r="V5">
        <f t="shared" si="5"/>
        <v>2</v>
      </c>
      <c r="W5">
        <f t="shared" si="6"/>
        <v>7</v>
      </c>
      <c r="X5">
        <f t="shared" si="7"/>
        <v>4</v>
      </c>
      <c r="Y5">
        <f t="shared" si="8"/>
        <v>20</v>
      </c>
      <c r="Z5">
        <f t="shared" si="9"/>
        <v>24</v>
      </c>
      <c r="AA5">
        <f t="shared" si="10"/>
        <v>23</v>
      </c>
      <c r="AB5">
        <f t="shared" si="11"/>
        <v>25</v>
      </c>
      <c r="AC5">
        <f t="shared" si="12"/>
        <v>10</v>
      </c>
      <c r="AD5">
        <f t="shared" si="13"/>
        <v>6</v>
      </c>
      <c r="AE5" s="2">
        <f>IFERROR(AVERAGE(female4[[#This Row],[50]:[4IM]]),"")</f>
        <v>10.571428571428571</v>
      </c>
      <c r="AF5" s="3" cm="1">
        <f t="array" ref="AF5">IFERROR(AVERAGE(SMALL(female4[[#This Row],[50]:[4IM]],_xlfn.SEQUENCE($AF$1))),"")</f>
        <v>1.5</v>
      </c>
      <c r="AG5" s="12"/>
      <c r="AH5" s="12"/>
      <c r="AI5" s="12"/>
    </row>
    <row r="6" spans="1:35" x14ac:dyDescent="0.25">
      <c r="A6" t="s">
        <v>113</v>
      </c>
      <c r="B6" t="s">
        <v>2466</v>
      </c>
      <c r="C6" s="1" cm="1">
        <f t="array" ref="C6">IFERROR(VLOOKUP($A6,_xlfn._xlws.SORT(_xlfn._xlws.FILTER('Time Sheet'!$A:$G,'Time Sheet'!$B:$B=C$1),7,1),7,FALSE),"")</f>
        <v>2.6967592592592592E-4</v>
      </c>
      <c r="D6" s="1" cm="1">
        <f t="array" ref="D6">IFERROR(VLOOKUP($A6,_xlfn._xlws.SORT(_xlfn._xlws.FILTER('Time Sheet'!$A:$G,'Time Sheet'!$B:$B=D$1),7,1),7,FALSE),"")</f>
        <v>5.6793981481481485E-4</v>
      </c>
      <c r="E6" s="1" cm="1">
        <f t="array" ref="E6">IFERROR(VLOOKUP($A6,_xlfn._xlws.SORT(_xlfn._xlws.FILTER('Time Sheet'!$A:$G,'Time Sheet'!$B:$B=E$1),7,1),7,FALSE),"")</f>
        <v>1.293287037037037E-3</v>
      </c>
      <c r="F6" s="1" cm="1">
        <f t="array" ref="F6">IFERROR(VLOOKUP($A6,_xlfn._xlws.SORT(_xlfn._xlws.FILTER('Time Sheet'!$A:$G,'Time Sheet'!$B:$B=F$1),7,1),7,FALSE),"")</f>
        <v>3.263773148148148E-3</v>
      </c>
      <c r="G6" s="1" cm="1">
        <f t="array" ref="G6">IFERROR(VLOOKUP($A6,_xlfn._xlws.SORT(_xlfn._xlws.FILTER('Time Sheet'!$A:$G,'Time Sheet'!$B:$B=G$1),7,1),7,FALSE),"")</f>
        <v>8.3535879629629637E-3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6.339120370370371E-4</v>
      </c>
      <c r="J6" s="1" cm="1">
        <f t="array" ref="J6">IFERROR(VLOOKUP($A6,_xlfn._xlws.SORT(_xlfn._xlws.FILTER('Time Sheet'!$A:$G,'Time Sheet'!$B:$B=J$1),7,1),7,FALSE),"")</f>
        <v>1.4315972222222219E-3</v>
      </c>
      <c r="K6" s="1" cm="1">
        <f t="array" ref="K6">IFERROR(VLOOKUP($A6,_xlfn._xlws.SORT(_xlfn._xlws.FILTER('Time Sheet'!$A:$G,'Time Sheet'!$B:$B=K$1),7,1),7,FALSE),"")</f>
        <v>6.6504629629629628E-4</v>
      </c>
      <c r="L6" s="1" cm="1">
        <f t="array" ref="L6">IFERROR(VLOOKUP($A6,_xlfn._xlws.SORT(_xlfn._xlws.FILTER('Time Sheet'!$A:$G,'Time Sheet'!$B:$B=L$1),7,1),7,FALSE),"")</f>
        <v>1.4233796296296299E-3</v>
      </c>
      <c r="M6" s="1" cm="1">
        <f t="array" ref="M6">IFERROR(VLOOKUP($A6,_xlfn._xlws.SORT(_xlfn._xlws.FILTER('Time Sheet'!$A:$G,'Time Sheet'!$B:$B=M$1),7,1),7,FALSE),"")</f>
        <v>6.1817129629629624E-4</v>
      </c>
      <c r="N6" s="1" cm="1">
        <f t="array" ref="N6">IFERROR(VLOOKUP($A6,_xlfn._xlws.SORT(_xlfn._xlws.FILTER('Time Sheet'!$A:$G,'Time Sheet'!$B:$B=N$1),7,1),7,FALSE),"")</f>
        <v>1.3863425925925931E-3</v>
      </c>
      <c r="O6" s="1" cm="1">
        <f t="array" ref="O6">IFERROR(VLOOKUP($A6,_xlfn._xlws.SORT(_xlfn._xlws.FILTER('Time Sheet'!$A:$G,'Time Sheet'!$B:$B=O$1),7,1),7,FALSE),"")</f>
        <v>1.3101851851851851E-3</v>
      </c>
      <c r="P6" s="1" cm="1">
        <f t="array" ref="P6">IFERROR(VLOOKUP($A6,_xlfn._xlws.SORT(_xlfn._xlws.FILTER('Time Sheet'!$A:$G,'Time Sheet'!$B:$B=P$1),7,1),7,FALSE),"")</f>
        <v>2.8002314814814821E-3</v>
      </c>
      <c r="Q6">
        <f t="shared" si="0"/>
        <v>16</v>
      </c>
      <c r="R6">
        <f t="shared" si="1"/>
        <v>5</v>
      </c>
      <c r="S6">
        <f t="shared" si="2"/>
        <v>20</v>
      </c>
      <c r="T6">
        <f t="shared" si="3"/>
        <v>4</v>
      </c>
      <c r="U6">
        <f t="shared" si="4"/>
        <v>27</v>
      </c>
      <c r="V6" t="str">
        <f t="shared" si="5"/>
        <v/>
      </c>
      <c r="W6">
        <f t="shared" si="6"/>
        <v>5</v>
      </c>
      <c r="X6">
        <f t="shared" si="7"/>
        <v>10</v>
      </c>
      <c r="Y6">
        <f t="shared" si="8"/>
        <v>2</v>
      </c>
      <c r="Z6">
        <f t="shared" si="9"/>
        <v>1</v>
      </c>
      <c r="AA6">
        <f t="shared" si="10"/>
        <v>7</v>
      </c>
      <c r="AB6">
        <f t="shared" si="11"/>
        <v>9</v>
      </c>
      <c r="AC6">
        <f t="shared" si="12"/>
        <v>2</v>
      </c>
      <c r="AD6">
        <f t="shared" si="13"/>
        <v>3</v>
      </c>
      <c r="AE6" s="2">
        <f>IFERROR(AVERAGE(female4[[#This Row],[50]:[4IM]]),"")</f>
        <v>8.5384615384615383</v>
      </c>
      <c r="AF6" s="3" cm="1">
        <f t="array" ref="AF6">IFERROR(AVERAGE(SMALL(female4[[#This Row],[50]:[4IM]],_xlfn.SEQUENCE($AF$1))),"")</f>
        <v>2</v>
      </c>
      <c r="AG6" s="12"/>
      <c r="AH6" s="12"/>
      <c r="AI6" s="12"/>
    </row>
    <row r="7" spans="1:35" x14ac:dyDescent="0.25">
      <c r="A7" t="s">
        <v>313</v>
      </c>
      <c r="B7" t="s">
        <v>2467</v>
      </c>
      <c r="C7" s="1" cm="1">
        <f t="array" ref="C7">IFERROR(VLOOKUP($A7,_xlfn._xlws.SORT(_xlfn._xlws.FILTER('Time Sheet'!$A:$G,'Time Sheet'!$B:$B=C$1),7,1),7,FALSE),"")</f>
        <v>2.6666666666666668E-4</v>
      </c>
      <c r="D7" s="1" cm="1">
        <f t="array" ref="D7">IFERROR(VLOOKUP($A7,_xlfn._xlws.SORT(_xlfn._xlws.FILTER('Time Sheet'!$A:$G,'Time Sheet'!$B:$B=D$1),7,1),7,FALSE),"")</f>
        <v>5.4988425925925918E-4</v>
      </c>
      <c r="E7" s="1" cm="1">
        <f t="array" ref="E7">IFERROR(VLOOKUP($A7,_xlfn._xlws.SORT(_xlfn._xlws.FILTER('Time Sheet'!$A:$G,'Time Sheet'!$B:$B=E$1),7,1),7,FALSE),"")</f>
        <v>1.2023148148148149E-3</v>
      </c>
      <c r="F7" s="1" cm="1">
        <f t="array" ref="F7">IFERROR(VLOOKUP($A7,_xlfn._xlws.SORT(_xlfn._xlws.FILTER('Time Sheet'!$A:$G,'Time Sheet'!$B:$B=F$1),7,1),7,FALSE),"")</f>
        <v>3.246064814814814E-3</v>
      </c>
      <c r="G7" s="1" cm="1">
        <f t="array" ref="G7">IFERROR(VLOOKUP($A7,_xlfn._xlws.SORT(_xlfn._xlws.FILTER('Time Sheet'!$A:$G,'Time Sheet'!$B:$B=G$1),7,1),7,FALSE),"")</f>
        <v>6.6756944444444442E-3</v>
      </c>
      <c r="H7" s="1" cm="1">
        <f t="array" ref="H7">IFERROR(VLOOKUP($A7,_xlfn._xlws.SORT(_xlfn._xlws.FILTER('Time Sheet'!$A:$G,'Time Sheet'!$B:$B=H$1),7,1),7,FALSE),"")</f>
        <v>1.1750578703703701E-2</v>
      </c>
      <c r="I7" s="1" cm="1">
        <f t="array" ref="I7">IFERROR(VLOOKUP($A7,_xlfn._xlws.SORT(_xlfn._xlws.FILTER('Time Sheet'!$A:$G,'Time Sheet'!$B:$B=I$1),7,1),7,FALSE),"")</f>
        <v>6.2037037037037041E-4</v>
      </c>
      <c r="J7" s="1" cm="1">
        <f t="array" ref="J7">IFERROR(VLOOKUP($A7,_xlfn._xlws.SORT(_xlfn._xlws.FILTER('Time Sheet'!$A:$G,'Time Sheet'!$B:$B=J$1),7,1),7,FALSE),"")</f>
        <v>1.349768518518519E-3</v>
      </c>
      <c r="K7" s="1" cm="1">
        <f t="array" ref="K7">IFERROR(VLOOKUP($A7,_xlfn._xlws.SORT(_xlfn._xlws.FILTER('Time Sheet'!$A:$G,'Time Sheet'!$B:$B=K$1),7,1),7,FALSE),"")</f>
        <v>6.9131944444444438E-4</v>
      </c>
      <c r="L7" s="1" cm="1">
        <f t="array" ref="L7">IFERROR(VLOOKUP($A7,_xlfn._xlws.SORT(_xlfn._xlws.FILTER('Time Sheet'!$A:$G,'Time Sheet'!$B:$B=L$1),7,1),7,FALSE),"")</f>
        <v>1.483796296296296E-3</v>
      </c>
      <c r="M7" s="1" cm="1">
        <f t="array" ref="M7">IFERROR(VLOOKUP($A7,_xlfn._xlws.SORT(_xlfn._xlws.FILTER('Time Sheet'!$A:$G,'Time Sheet'!$B:$B=M$1),7,1),7,FALSE),"")</f>
        <v>6.0092592592592598E-4</v>
      </c>
      <c r="N7" s="1" cm="1">
        <f t="array" ref="N7">IFERROR(VLOOKUP($A7,_xlfn._xlws.SORT(_xlfn._xlws.FILTER('Time Sheet'!$A:$G,'Time Sheet'!$B:$B=N$1),7,1),7,FALSE),"")</f>
        <v>1.3374999999999999E-3</v>
      </c>
      <c r="O7" s="1" cm="1">
        <f t="array" ref="O7">IFERROR(VLOOKUP($A7,_xlfn._xlws.SORT(_xlfn._xlws.FILTER('Time Sheet'!$A:$G,'Time Sheet'!$B:$B=O$1),7,1),7,FALSE),"")</f>
        <v>1.3165509259259261E-3</v>
      </c>
      <c r="P7" s="1" cm="1">
        <f t="array" ref="P7">IFERROR(VLOOKUP($A7,_xlfn._xlws.SORT(_xlfn._xlws.FILTER('Time Sheet'!$A:$G,'Time Sheet'!$B:$B=P$1),7,1),7,FALSE),"")</f>
        <v>2.8395833333333328E-3</v>
      </c>
      <c r="Q7">
        <f t="shared" si="0"/>
        <v>11</v>
      </c>
      <c r="R7">
        <f t="shared" si="1"/>
        <v>2</v>
      </c>
      <c r="S7">
        <f t="shared" si="2"/>
        <v>2</v>
      </c>
      <c r="T7">
        <f t="shared" si="3"/>
        <v>2</v>
      </c>
      <c r="U7">
        <f t="shared" si="4"/>
        <v>3</v>
      </c>
      <c r="V7">
        <f t="shared" si="5"/>
        <v>4</v>
      </c>
      <c r="W7">
        <f t="shared" si="6"/>
        <v>4</v>
      </c>
      <c r="X7">
        <f t="shared" si="7"/>
        <v>3</v>
      </c>
      <c r="Y7">
        <f t="shared" si="8"/>
        <v>4</v>
      </c>
      <c r="Z7">
        <f t="shared" si="9"/>
        <v>4</v>
      </c>
      <c r="AA7">
        <f t="shared" si="10"/>
        <v>5</v>
      </c>
      <c r="AB7">
        <f t="shared" si="11"/>
        <v>4</v>
      </c>
      <c r="AC7">
        <f t="shared" si="12"/>
        <v>3</v>
      </c>
      <c r="AD7">
        <f t="shared" si="13"/>
        <v>4</v>
      </c>
      <c r="AE7" s="2">
        <f>IFERROR(AVERAGE(female4[[#This Row],[50]:[4IM]]),"")</f>
        <v>3.9285714285714284</v>
      </c>
      <c r="AF7" s="3" cm="1">
        <f t="array" ref="AF7">IFERROR(AVERAGE(SMALL(female4[[#This Row],[50]:[4IM]],_xlfn.SEQUENCE($AF$1))),"")</f>
        <v>2.25</v>
      </c>
      <c r="AG7" s="12"/>
      <c r="AH7" s="12"/>
      <c r="AI7" s="12"/>
    </row>
    <row r="8" spans="1:35" x14ac:dyDescent="0.25">
      <c r="A8" t="s">
        <v>67</v>
      </c>
      <c r="B8" t="s">
        <v>2466</v>
      </c>
      <c r="C8" s="1" cm="1">
        <f t="array" ref="C8">IFERROR(VLOOKUP($A8,_xlfn._xlws.SORT(_xlfn._xlws.FILTER('Time Sheet'!$A:$G,'Time Sheet'!$B:$B=C$1),7,1),7,FALSE),"")</f>
        <v>2.763888888888889E-4</v>
      </c>
      <c r="D8" s="1" cm="1">
        <f t="array" ref="D8">IFERROR(VLOOKUP($A8,_xlfn._xlws.SORT(_xlfn._xlws.FILTER('Time Sheet'!$A:$G,'Time Sheet'!$B:$B=D$1),7,1),7,FALSE),"")</f>
        <v>5.9467592592592591E-4</v>
      </c>
      <c r="E8" s="1" cm="1">
        <f t="array" ref="E8">IFERROR(VLOOKUP($A8,_xlfn._xlws.SORT(_xlfn._xlws.FILTER('Time Sheet'!$A:$G,'Time Sheet'!$B:$B=E$1),7,1),7,FALSE),"")</f>
        <v>1.224768518518518E-3</v>
      </c>
      <c r="F8" s="1" cm="1">
        <f t="array" ref="F8">IFERROR(VLOOKUP($A8,_xlfn._xlws.SORT(_xlfn._xlws.FILTER('Time Sheet'!$A:$G,'Time Sheet'!$B:$B=F$1),7,1),7,FALSE),"")</f>
        <v>3.246180555555556E-3</v>
      </c>
      <c r="G8" s="1" cm="1">
        <f t="array" ref="G8">IFERROR(VLOOKUP($A8,_xlfn._xlws.SORT(_xlfn._xlws.FILTER('Time Sheet'!$A:$G,'Time Sheet'!$B:$B=G$1),7,1),7,FALSE),"")</f>
        <v>6.6971064814814818E-3</v>
      </c>
      <c r="H8" s="1" cm="1">
        <f t="array" ref="H8">IFERROR(VLOOKUP($A8,_xlfn._xlws.SORT(_xlfn._xlws.FILTER('Time Sheet'!$A:$G,'Time Sheet'!$B:$B=H$1),7,1),7,FALSE),"")</f>
        <v>1.1101041666666671E-2</v>
      </c>
      <c r="I8" s="1" cm="1">
        <f t="array" ref="I8">IFERROR(VLOOKUP($A8,_xlfn._xlws.SORT(_xlfn._xlws.FILTER('Time Sheet'!$A:$G,'Time Sheet'!$B:$B=I$1),7,1),7,FALSE),"")</f>
        <v>7.4236111111111106E-4</v>
      </c>
      <c r="J8" s="1" cm="1">
        <f t="array" ref="J8">IFERROR(VLOOKUP($A8,_xlfn._xlws.SORT(_xlfn._xlws.FILTER('Time Sheet'!$A:$G,'Time Sheet'!$B:$B=J$1),7,1),7,FALSE),"")</f>
        <v>1.5099537037037041E-3</v>
      </c>
      <c r="K8" s="1" cm="1">
        <f t="array" ref="K8">IFERROR(VLOOKUP($A8,_xlfn._xlws.SORT(_xlfn._xlws.FILTER('Time Sheet'!$A:$G,'Time Sheet'!$B:$B=K$1),7,1),7,FALSE),"")</f>
        <v>7.525462962962963E-4</v>
      </c>
      <c r="L8" s="1" cm="1">
        <f t="array" ref="L8">IFERROR(VLOOKUP($A8,_xlfn._xlws.SORT(_xlfn._xlws.FILTER('Time Sheet'!$A:$G,'Time Sheet'!$B:$B=L$1),7,1),7,FALSE),"")</f>
        <v>1.5677083333333331E-3</v>
      </c>
      <c r="M8" s="1" cm="1">
        <f t="array" ref="M8">IFERROR(VLOOKUP($A8,_xlfn._xlws.SORT(_xlfn._xlws.FILTER('Time Sheet'!$A:$G,'Time Sheet'!$B:$B=M$1),7,1),7,FALSE),"")</f>
        <v>6.7002314814814811E-4</v>
      </c>
      <c r="N8" s="1" cm="1">
        <f t="array" ref="N8">IFERROR(VLOOKUP($A8,_xlfn._xlws.SORT(_xlfn._xlws.FILTER('Time Sheet'!$A:$G,'Time Sheet'!$B:$B=N$1),7,1),7,FALSE),"")</f>
        <v>1.4487268518518521E-3</v>
      </c>
      <c r="O8" s="1" cm="1">
        <f t="array" ref="O8">IFERROR(VLOOKUP($A8,_xlfn._xlws.SORT(_xlfn._xlws.FILTER('Time Sheet'!$A:$G,'Time Sheet'!$B:$B=O$1),7,1),7,FALSE),"")</f>
        <v>1.43275462962963E-3</v>
      </c>
      <c r="P8" s="1" cm="1">
        <f t="array" ref="P8">IFERROR(VLOOKUP($A8,_xlfn._xlws.SORT(_xlfn._xlws.FILTER('Time Sheet'!$A:$G,'Time Sheet'!$B:$B=P$1),7,1),7,FALSE),"")</f>
        <v>3.000462962962963E-3</v>
      </c>
      <c r="Q8">
        <f t="shared" si="0"/>
        <v>22</v>
      </c>
      <c r="R8">
        <f t="shared" si="1"/>
        <v>20</v>
      </c>
      <c r="S8">
        <f t="shared" si="2"/>
        <v>4</v>
      </c>
      <c r="T8">
        <f t="shared" si="3"/>
        <v>3</v>
      </c>
      <c r="U8">
        <f t="shared" si="4"/>
        <v>4</v>
      </c>
      <c r="V8">
        <f t="shared" si="5"/>
        <v>1</v>
      </c>
      <c r="W8">
        <f t="shared" si="6"/>
        <v>33</v>
      </c>
      <c r="X8">
        <f t="shared" si="7"/>
        <v>21</v>
      </c>
      <c r="Y8">
        <f t="shared" si="8"/>
        <v>13</v>
      </c>
      <c r="Z8">
        <f t="shared" si="9"/>
        <v>9</v>
      </c>
      <c r="AA8">
        <f t="shared" si="10"/>
        <v>22</v>
      </c>
      <c r="AB8">
        <f t="shared" si="11"/>
        <v>14</v>
      </c>
      <c r="AC8">
        <f t="shared" si="12"/>
        <v>11</v>
      </c>
      <c r="AD8">
        <f t="shared" si="13"/>
        <v>11</v>
      </c>
      <c r="AE8" s="2">
        <f>IFERROR(AVERAGE(female4[[#This Row],[50]:[4IM]]),"")</f>
        <v>13.428571428571429</v>
      </c>
      <c r="AF8" s="3" cm="1">
        <f t="array" ref="AF8">IFERROR(AVERAGE(SMALL(female4[[#This Row],[50]:[4IM]],_xlfn.SEQUENCE($AF$1))),"")</f>
        <v>3</v>
      </c>
      <c r="AG8" s="12"/>
      <c r="AH8" s="12"/>
      <c r="AI8" s="12"/>
    </row>
    <row r="9" spans="1:35" x14ac:dyDescent="0.25">
      <c r="A9" t="s">
        <v>192</v>
      </c>
      <c r="B9" t="s">
        <v>2466</v>
      </c>
      <c r="C9" s="1" cm="1">
        <f t="array" ref="C9">IFERROR(VLOOKUP($A9,_xlfn._xlws.SORT(_xlfn._xlws.FILTER('Time Sheet'!$A:$G,'Time Sheet'!$B:$B=C$1),7,1),7,FALSE),"")</f>
        <v>2.6516203703703711E-4</v>
      </c>
      <c r="D9" s="1" cm="1">
        <f t="array" ref="D9">IFERROR(VLOOKUP($A9,_xlfn._xlws.SORT(_xlfn._xlws.FILTER('Time Sheet'!$A:$G,'Time Sheet'!$B:$B=D$1),7,1),7,FALSE),"")</f>
        <v>5.8124999999999995E-4</v>
      </c>
      <c r="E9" s="1" cm="1">
        <f t="array" ref="E9">IFERROR(VLOOKUP($A9,_xlfn._xlws.SORT(_xlfn._xlws.FILTER('Time Sheet'!$A:$G,'Time Sheet'!$B:$B=E$1),7,1),7,FALSE),"")</f>
        <v>1.2652777777777779E-3</v>
      </c>
      <c r="F9" s="1" cm="1">
        <f t="array" ref="F9">IFERROR(VLOOKUP($A9,_xlfn._xlws.SORT(_xlfn._xlws.FILTER('Time Sheet'!$A:$G,'Time Sheet'!$B:$B=F$1),7,1),7,FALSE),"")</f>
        <v>3.6917824074074079E-3</v>
      </c>
      <c r="G9" s="1" cm="1">
        <f t="array" ref="G9">IFERROR(VLOOKUP($A9,_xlfn._xlws.SORT(_xlfn._xlws.FILTER('Time Sheet'!$A:$G,'Time Sheet'!$B:$B=G$1),7,1),7,FALSE),"")</f>
        <v>6.8956018518518524E-3</v>
      </c>
      <c r="H9" s="1" cm="1">
        <f t="array" ref="H9">IFERROR(VLOOKUP($A9,_xlfn._xlws.SORT(_xlfn._xlws.FILTER('Time Sheet'!$A:$G,'Time Sheet'!$B:$B=H$1),7,1),7,FALSE),"")</f>
        <v>1.261863425925926E-2</v>
      </c>
      <c r="I9" s="1" cm="1">
        <f t="array" ref="I9">IFERROR(VLOOKUP($A9,_xlfn._xlws.SORT(_xlfn._xlws.FILTER('Time Sheet'!$A:$G,'Time Sheet'!$B:$B=I$1),7,1),7,FALSE),"")</f>
        <v>6.1574074074074081E-4</v>
      </c>
      <c r="J9" s="1" cm="1">
        <f t="array" ref="J9">IFERROR(VLOOKUP($A9,_xlfn._xlws.SORT(_xlfn._xlws.FILTER('Time Sheet'!$A:$G,'Time Sheet'!$B:$B=J$1),7,1),7,FALSE),"")</f>
        <v>1.3201388888888889E-3</v>
      </c>
      <c r="K9" s="1" cm="1">
        <f t="array" ref="K9">IFERROR(VLOOKUP($A9,_xlfn._xlws.SORT(_xlfn._xlws.FILTER('Time Sheet'!$A:$G,'Time Sheet'!$B:$B=K$1),7,1),7,FALSE),"")</f>
        <v>7.7615740740740748E-4</v>
      </c>
      <c r="L9" s="1" cm="1">
        <f t="array" ref="L9">IFERROR(VLOOKUP($A9,_xlfn._xlws.SORT(_xlfn._xlws.FILTER('Time Sheet'!$A:$G,'Time Sheet'!$B:$B=L$1),7,1),7,FALSE),"")</f>
        <v>1.753935185185185E-3</v>
      </c>
      <c r="M9" s="1" cm="1">
        <f t="array" ref="M9">IFERROR(VLOOKUP($A9,_xlfn._xlws.SORT(_xlfn._xlws.FILTER('Time Sheet'!$A:$G,'Time Sheet'!$B:$B=M$1),7,1),7,FALSE),"")</f>
        <v>6.1527777777777774E-4</v>
      </c>
      <c r="N9" s="1" cm="1">
        <f t="array" ref="N9">IFERROR(VLOOKUP($A9,_xlfn._xlws.SORT(_xlfn._xlws.FILTER('Time Sheet'!$A:$G,'Time Sheet'!$B:$B=N$1),7,1),7,FALSE),"")</f>
        <v>1.3372685185185191E-3</v>
      </c>
      <c r="O9" s="1" cm="1">
        <f t="array" ref="O9">IFERROR(VLOOKUP($A9,_xlfn._xlws.SORT(_xlfn._xlws.FILTER('Time Sheet'!$A:$G,'Time Sheet'!$B:$B=O$1),7,1),7,FALSE),"")</f>
        <v>1.3674768518518519E-3</v>
      </c>
      <c r="P9" s="1" cm="1">
        <f t="array" ref="P9">IFERROR(VLOOKUP($A9,_xlfn._xlws.SORT(_xlfn._xlws.FILTER('Time Sheet'!$A:$G,'Time Sheet'!$B:$B=P$1),7,1),7,FALSE),"")</f>
        <v>2.9302083333333328E-3</v>
      </c>
      <c r="Q9">
        <f t="shared" si="0"/>
        <v>9</v>
      </c>
      <c r="R9">
        <f t="shared" si="1"/>
        <v>11</v>
      </c>
      <c r="S9">
        <f t="shared" si="2"/>
        <v>11</v>
      </c>
      <c r="T9">
        <f t="shared" si="3"/>
        <v>25</v>
      </c>
      <c r="U9">
        <f t="shared" si="4"/>
        <v>6</v>
      </c>
      <c r="V9">
        <f t="shared" si="5"/>
        <v>13</v>
      </c>
      <c r="W9">
        <f t="shared" si="6"/>
        <v>3</v>
      </c>
      <c r="X9">
        <f t="shared" si="7"/>
        <v>1</v>
      </c>
      <c r="Y9">
        <f t="shared" si="8"/>
        <v>21</v>
      </c>
      <c r="Z9">
        <f t="shared" si="9"/>
        <v>20</v>
      </c>
      <c r="AA9">
        <f t="shared" si="10"/>
        <v>6</v>
      </c>
      <c r="AB9">
        <f t="shared" si="11"/>
        <v>3</v>
      </c>
      <c r="AC9">
        <f t="shared" si="12"/>
        <v>7</v>
      </c>
      <c r="AD9">
        <f t="shared" si="13"/>
        <v>8</v>
      </c>
      <c r="AE9" s="2">
        <f>IFERROR(AVERAGE(female4[[#This Row],[50]:[4IM]]),"")</f>
        <v>10.285714285714286</v>
      </c>
      <c r="AF9" s="3" cm="1">
        <f t="array" ref="AF9">IFERROR(AVERAGE(SMALL(female4[[#This Row],[50]:[4IM]],_xlfn.SEQUENCE($AF$1))),"")</f>
        <v>3.25</v>
      </c>
    </row>
    <row r="10" spans="1:35" x14ac:dyDescent="0.25">
      <c r="A10" t="s">
        <v>235</v>
      </c>
      <c r="B10" t="s">
        <v>2466</v>
      </c>
      <c r="C10" s="1" cm="1">
        <f t="array" ref="C10">IFERROR(VLOOKUP($A10,_xlfn._xlws.SORT(_xlfn._xlws.FILTER('Time Sheet'!$A:$G,'Time Sheet'!$B:$B=C$1),7,1),7,FALSE),"")</f>
        <v>2.6145833333333332E-4</v>
      </c>
      <c r="D10" s="1" cm="1">
        <f t="array" ref="D10">IFERROR(VLOOKUP($A10,_xlfn._xlws.SORT(_xlfn._xlws.FILTER('Time Sheet'!$A:$G,'Time Sheet'!$B:$B=D$1),7,1),7,FALSE),"")</f>
        <v>5.7314814814814815E-4</v>
      </c>
      <c r="E10" s="1" cm="1">
        <f t="array" ref="E10">IFERROR(VLOOKUP($A10,_xlfn._xlws.SORT(_xlfn._xlws.FILTER('Time Sheet'!$A:$G,'Time Sheet'!$B:$B=E$1),7,1),7,FALSE),"")</f>
        <v>1.266666666666667E-3</v>
      </c>
      <c r="F10" s="1" cm="1">
        <f t="array" ref="F10">IFERROR(VLOOKUP($A10,_xlfn._xlws.SORT(_xlfn._xlws.FILTER('Time Sheet'!$A:$G,'Time Sheet'!$B:$B=F$1),7,1),7,FALSE),"")</f>
        <v>3.5172453703703698E-3</v>
      </c>
      <c r="G10" s="1" cm="1">
        <f t="array" ref="G10">IFERROR(VLOOKUP($A10,_xlfn._xlws.SORT(_xlfn._xlws.FILTER('Time Sheet'!$A:$G,'Time Sheet'!$B:$B=G$1),7,1),7,FALSE),"")</f>
        <v>7.1783564814814817E-3</v>
      </c>
      <c r="H10" s="1" cm="1">
        <f t="array" ref="H10">IFERROR(VLOOKUP($A10,_xlfn._xlws.SORT(_xlfn._xlws.FILTER('Time Sheet'!$A:$G,'Time Sheet'!$B:$B=H$1),7,1),7,FALSE),"")</f>
        <v>1.2857175925925919E-2</v>
      </c>
      <c r="I10" s="1" cm="1">
        <f t="array" ref="I10">IFERROR(VLOOKUP($A10,_xlfn._xlws.SORT(_xlfn._xlws.FILTER('Time Sheet'!$A:$G,'Time Sheet'!$B:$B=I$1),7,1),7,FALSE),"")</f>
        <v>6.7604166666666659E-4</v>
      </c>
      <c r="J10" s="1" cm="1">
        <f t="array" ref="J10">IFERROR(VLOOKUP($A10,_xlfn._xlws.SORT(_xlfn._xlws.FILTER('Time Sheet'!$A:$G,'Time Sheet'!$B:$B=J$1),7,1),7,FALSE),"")</f>
        <v>1.448032407407407E-3</v>
      </c>
      <c r="K10" s="1" cm="1">
        <f t="array" ref="K10">IFERROR(VLOOKUP($A10,_xlfn._xlws.SORT(_xlfn._xlws.FILTER('Time Sheet'!$A:$G,'Time Sheet'!$B:$B=K$1),7,1),7,FALSE),"")</f>
        <v>6.748842592592593E-4</v>
      </c>
      <c r="L10" s="1" cm="1">
        <f t="array" ref="L10">IFERROR(VLOOKUP($A10,_xlfn._xlws.SORT(_xlfn._xlws.FILTER('Time Sheet'!$A:$G,'Time Sheet'!$B:$B=L$1),7,1),7,FALSE),"")</f>
        <v>1.465856481481482E-3</v>
      </c>
      <c r="M10" s="1" cm="1">
        <f t="array" ref="M10">IFERROR(VLOOKUP($A10,_xlfn._xlws.SORT(_xlfn._xlws.FILTER('Time Sheet'!$A:$G,'Time Sheet'!$B:$B=M$1),7,1),7,FALSE),"")</f>
        <v>6.1828703703703709E-4</v>
      </c>
      <c r="N10" s="1" cm="1">
        <f t="array" ref="N10">IFERROR(VLOOKUP($A10,_xlfn._xlws.SORT(_xlfn._xlws.FILTER('Time Sheet'!$A:$G,'Time Sheet'!$B:$B=N$1),7,1),7,FALSE),"")</f>
        <v>1.343865740740741E-3</v>
      </c>
      <c r="O10" s="1" cm="1">
        <f t="array" ref="O10">IFERROR(VLOOKUP($A10,_xlfn._xlws.SORT(_xlfn._xlws.FILTER('Time Sheet'!$A:$G,'Time Sheet'!$B:$B=O$1),7,1),7,FALSE),"")</f>
        <v>1.374537037037037E-3</v>
      </c>
      <c r="P10" s="1" cm="1">
        <f t="array" ref="P10">IFERROR(VLOOKUP($A10,_xlfn._xlws.SORT(_xlfn._xlws.FILTER('Time Sheet'!$A:$G,'Time Sheet'!$B:$B=P$1),7,1),7,FALSE),"")</f>
        <v>2.940972222222222E-3</v>
      </c>
      <c r="Q10">
        <f t="shared" si="0"/>
        <v>6</v>
      </c>
      <c r="R10">
        <f t="shared" si="1"/>
        <v>9</v>
      </c>
      <c r="S10">
        <f t="shared" si="2"/>
        <v>12</v>
      </c>
      <c r="T10">
        <f t="shared" si="3"/>
        <v>17</v>
      </c>
      <c r="U10">
        <f t="shared" si="4"/>
        <v>13</v>
      </c>
      <c r="V10">
        <f t="shared" si="5"/>
        <v>15</v>
      </c>
      <c r="W10">
        <f t="shared" si="6"/>
        <v>17</v>
      </c>
      <c r="X10">
        <f t="shared" si="7"/>
        <v>11</v>
      </c>
      <c r="Y10">
        <f t="shared" si="8"/>
        <v>3</v>
      </c>
      <c r="Z10">
        <f t="shared" si="9"/>
        <v>3</v>
      </c>
      <c r="AA10">
        <f t="shared" si="10"/>
        <v>8</v>
      </c>
      <c r="AB10">
        <f t="shared" si="11"/>
        <v>5</v>
      </c>
      <c r="AC10">
        <f t="shared" si="12"/>
        <v>8</v>
      </c>
      <c r="AD10">
        <f t="shared" si="13"/>
        <v>9</v>
      </c>
      <c r="AE10" s="2">
        <f>IFERROR(AVERAGE(female4[[#This Row],[50]:[4IM]]),"")</f>
        <v>9.7142857142857135</v>
      </c>
      <c r="AF10" s="3" cm="1">
        <f t="array" ref="AF10">IFERROR(AVERAGE(SMALL(female4[[#This Row],[50]:[4IM]],_xlfn.SEQUENCE($AF$1))),"")</f>
        <v>4.25</v>
      </c>
    </row>
    <row r="11" spans="1:35" x14ac:dyDescent="0.25">
      <c r="A11" t="s">
        <v>483</v>
      </c>
      <c r="B11" t="s">
        <v>2468</v>
      </c>
      <c r="C11" s="1" cm="1">
        <f t="array" ref="C11">IFERROR(VLOOKUP($A11,_xlfn._xlws.SORT(_xlfn._xlws.FILTER('Time Sheet'!$A:$G,'Time Sheet'!$B:$B=C$1),7,1),7,FALSE),"")</f>
        <v>2.623842592592593E-4</v>
      </c>
      <c r="D11" s="1" cm="1">
        <f t="array" ref="D11">IFERROR(VLOOKUP($A11,_xlfn._xlws.SORT(_xlfn._xlws.FILTER('Time Sheet'!$A:$G,'Time Sheet'!$B:$B=D$1),7,1),7,FALSE),"")</f>
        <v>5.8344907407407401E-4</v>
      </c>
      <c r="E11" s="1" cm="1">
        <f t="array" ref="E11">IFERROR(VLOOKUP($A11,_xlfn._xlws.SORT(_xlfn._xlws.FILTER('Time Sheet'!$A:$G,'Time Sheet'!$B:$B=E$1),7,1),7,FALSE),"")</f>
        <v>1.243981481481482E-3</v>
      </c>
      <c r="F11" s="1" cm="1">
        <f t="array" ref="F11">IFERROR(VLOOKUP($A11,_xlfn._xlws.SORT(_xlfn._xlws.FILTER('Time Sheet'!$A:$G,'Time Sheet'!$B:$B=F$1),7,1),7,FALSE),"")</f>
        <v>3.3821759259259261E-3</v>
      </c>
      <c r="G11" s="1" cm="1">
        <f t="array" ref="G11">IFERROR(VLOOKUP($A11,_xlfn._xlws.SORT(_xlfn._xlws.FILTER('Time Sheet'!$A:$G,'Time Sheet'!$B:$B=G$1),7,1),7,FALSE),"")</f>
        <v>7.0177083333333341E-3</v>
      </c>
      <c r="H11" s="1" cm="1">
        <f t="array" ref="H11">IFERROR(VLOOKUP($A11,_xlfn._xlws.SORT(_xlfn._xlws.FILTER('Time Sheet'!$A:$G,'Time Sheet'!$B:$B=H$1),7,1),7,FALSE),"")</f>
        <v>1.231076388888889E-2</v>
      </c>
      <c r="I11" s="1" cm="1">
        <f t="array" ref="I11">IFERROR(VLOOKUP($A11,_xlfn._xlws.SORT(_xlfn._xlws.FILTER('Time Sheet'!$A:$G,'Time Sheet'!$B:$B=I$1),7,1),7,FALSE),"")</f>
        <v>6.636574074074074E-4</v>
      </c>
      <c r="J11" s="1" cm="1">
        <f t="array" ref="J11">IFERROR(VLOOKUP($A11,_xlfn._xlws.SORT(_xlfn._xlws.FILTER('Time Sheet'!$A:$G,'Time Sheet'!$B:$B=J$1),7,1),7,FALSE),"")</f>
        <v>1.4195601851851849E-3</v>
      </c>
      <c r="K11" s="1" cm="1">
        <f t="array" ref="K11">IFERROR(VLOOKUP($A11,_xlfn._xlws.SORT(_xlfn._xlws.FILTER('Time Sheet'!$A:$G,'Time Sheet'!$B:$B=K$1),7,1),7,FALSE),"")</f>
        <v>7.4571759259259263E-4</v>
      </c>
      <c r="L11" s="1" cm="1">
        <f t="array" ref="L11">IFERROR(VLOOKUP($A11,_xlfn._xlws.SORT(_xlfn._xlws.FILTER('Time Sheet'!$A:$G,'Time Sheet'!$B:$B=L$1),7,1),7,FALSE),"")</f>
        <v>1.7079861111111111E-3</v>
      </c>
      <c r="M11" s="1" cm="1">
        <f t="array" ref="M11">IFERROR(VLOOKUP($A11,_xlfn._xlws.SORT(_xlfn._xlws.FILTER('Time Sheet'!$A:$G,'Time Sheet'!$B:$B=M$1),7,1),7,FALSE),"")</f>
        <v>6.0034722222222217E-4</v>
      </c>
      <c r="N11" s="1" cm="1">
        <f t="array" ref="N11">IFERROR(VLOOKUP($A11,_xlfn._xlws.SORT(_xlfn._xlws.FILTER('Time Sheet'!$A:$G,'Time Sheet'!$B:$B=N$1),7,1),7,FALSE),"")</f>
        <v>1.3339120370370371E-3</v>
      </c>
      <c r="O11" s="1" cm="1">
        <f t="array" ref="O11">IFERROR(VLOOKUP($A11,_xlfn._xlws.SORT(_xlfn._xlws.FILTER('Time Sheet'!$A:$G,'Time Sheet'!$B:$B=O$1),7,1),7,FALSE),"")</f>
        <v>1.5077546296296299E-3</v>
      </c>
      <c r="P11" s="1" cm="1">
        <f t="array" ref="P11">IFERROR(VLOOKUP($A11,_xlfn._xlws.SORT(_xlfn._xlws.FILTER('Time Sheet'!$A:$G,'Time Sheet'!$B:$B=P$1),7,1),7,FALSE),"")</f>
        <v>3.2020833333333341E-3</v>
      </c>
      <c r="Q11">
        <f t="shared" si="0"/>
        <v>7</v>
      </c>
      <c r="R11">
        <f t="shared" si="1"/>
        <v>12</v>
      </c>
      <c r="S11">
        <f t="shared" si="2"/>
        <v>8</v>
      </c>
      <c r="T11">
        <f t="shared" si="3"/>
        <v>10</v>
      </c>
      <c r="U11">
        <f t="shared" si="4"/>
        <v>7</v>
      </c>
      <c r="V11">
        <f t="shared" si="5"/>
        <v>10</v>
      </c>
      <c r="W11">
        <f t="shared" si="6"/>
        <v>12</v>
      </c>
      <c r="X11">
        <f t="shared" si="7"/>
        <v>7</v>
      </c>
      <c r="Y11">
        <f t="shared" si="8"/>
        <v>12</v>
      </c>
      <c r="Z11">
        <f t="shared" si="9"/>
        <v>16</v>
      </c>
      <c r="AA11">
        <f t="shared" si="10"/>
        <v>4</v>
      </c>
      <c r="AB11">
        <f t="shared" si="11"/>
        <v>2</v>
      </c>
      <c r="AC11">
        <f t="shared" si="12"/>
        <v>24</v>
      </c>
      <c r="AD11">
        <f t="shared" si="13"/>
        <v>16</v>
      </c>
      <c r="AE11" s="2">
        <f>IFERROR(AVERAGE(female4[[#This Row],[50]:[4IM]]),"")</f>
        <v>10.5</v>
      </c>
      <c r="AF11" s="3" cm="1">
        <f t="array" ref="AF11">IFERROR(AVERAGE(SMALL(female4[[#This Row],[50]:[4IM]],_xlfn.SEQUENCE($AF$1))),"")</f>
        <v>5</v>
      </c>
    </row>
    <row r="12" spans="1:35" x14ac:dyDescent="0.25">
      <c r="A12" t="s">
        <v>632</v>
      </c>
      <c r="B12" t="s">
        <v>2468</v>
      </c>
      <c r="C12" s="1" cm="1">
        <f t="array" ref="C12">IFERROR(VLOOKUP($A12,_xlfn._xlws.SORT(_xlfn._xlws.FILTER('Time Sheet'!$A:$G,'Time Sheet'!$B:$B=C$1),7,1),7,FALSE),"")</f>
        <v>2.5393518518518522E-4</v>
      </c>
      <c r="D12" s="1" cm="1">
        <f t="array" ref="D12">IFERROR(VLOOKUP($A12,_xlfn._xlws.SORT(_xlfn._xlws.FILTER('Time Sheet'!$A:$G,'Time Sheet'!$B:$B=D$1),7,1),7,FALSE),"")</f>
        <v>5.5266203703703705E-4</v>
      </c>
      <c r="E12" s="1" cm="1">
        <f t="array" ref="E12">IFERROR(VLOOKUP($A12,_xlfn._xlws.SORT(_xlfn._xlws.FILTER('Time Sheet'!$A:$G,'Time Sheet'!$B:$B=E$1),7,1),7,FALSE),"")</f>
        <v>1.248148148148148E-3</v>
      </c>
      <c r="F12" s="1" cm="1">
        <f t="array" ref="F12">IFERROR(VLOOKUP($A12,_xlfn._xlws.SORT(_xlfn._xlws.FILTER('Time Sheet'!$A:$G,'Time Sheet'!$B:$B=F$1),7,1),7,FALSE),"")</f>
        <v>3.8446759259259259E-3</v>
      </c>
      <c r="G12" s="1" t="str" cm="1">
        <f t="array" ref="G12">IFERROR(VLOOKUP($A12,_xlfn._xlws.SORT(_xlfn._xlws.FILTER('Time Sheet'!$A:$G,'Time Sheet'!$B:$B=G$1),7,1),7,FALSE),"")</f>
        <v/>
      </c>
      <c r="H12" s="1" t="str" cm="1">
        <f t="array" ref="H12">IFERROR(VLOOKUP($A12,_xlfn._xlws.SORT(_xlfn._xlws.FILTER('Time Sheet'!$A:$G,'Time Sheet'!$B:$B=H$1),7,1),7,FALSE),"")</f>
        <v/>
      </c>
      <c r="I12" s="1" cm="1">
        <f t="array" ref="I12">IFERROR(VLOOKUP($A12,_xlfn._xlws.SORT(_xlfn._xlws.FILTER('Time Sheet'!$A:$G,'Time Sheet'!$B:$B=I$1),7,1),7,FALSE),"")</f>
        <v>6.3495370370370366E-4</v>
      </c>
      <c r="J12" s="1" cm="1">
        <f t="array" ref="J12">IFERROR(VLOOKUP($A12,_xlfn._xlws.SORT(_xlfn._xlws.FILTER('Time Sheet'!$A:$G,'Time Sheet'!$B:$B=J$1),7,1),7,FALSE),"")</f>
        <v>1.4788194444444441E-3</v>
      </c>
      <c r="K12" s="1" cm="1">
        <f t="array" ref="K12">IFERROR(VLOOKUP($A12,_xlfn._xlws.SORT(_xlfn._xlws.FILTER('Time Sheet'!$A:$G,'Time Sheet'!$B:$B=K$1),7,1),7,FALSE),"")</f>
        <v>7.6145833333333339E-4</v>
      </c>
      <c r="L12" s="1" cm="1">
        <f t="array" ref="L12">IFERROR(VLOOKUP($A12,_xlfn._xlws.SORT(_xlfn._xlws.FILTER('Time Sheet'!$A:$G,'Time Sheet'!$B:$B=L$1),7,1),7,FALSE),"")</f>
        <v>1.9967592592592589E-3</v>
      </c>
      <c r="M12" s="1" cm="1">
        <f t="array" ref="M12">IFERROR(VLOOKUP($A12,_xlfn._xlws.SORT(_xlfn._xlws.FILTER('Time Sheet'!$A:$G,'Time Sheet'!$B:$B=M$1),7,1),7,FALSE),"")</f>
        <v>6.344907407407407E-4</v>
      </c>
      <c r="N12" s="1" cm="1">
        <f t="array" ref="N12">IFERROR(VLOOKUP($A12,_xlfn._xlws.SORT(_xlfn._xlws.FILTER('Time Sheet'!$A:$G,'Time Sheet'!$B:$B=N$1),7,1),7,FALSE),"")</f>
        <v>1.698611111111111E-3</v>
      </c>
      <c r="O12" s="1" cm="1">
        <f t="array" ref="O12">IFERROR(VLOOKUP($A12,_xlfn._xlws.SORT(_xlfn._xlws.FILTER('Time Sheet'!$A:$G,'Time Sheet'!$B:$B=O$1),7,1),7,FALSE),"")</f>
        <v>1.452430555555556E-3</v>
      </c>
      <c r="P12" s="1" t="str" cm="1">
        <f t="array" ref="P12">IFERROR(VLOOKUP($A12,_xlfn._xlws.SORT(_xlfn._xlws.FILTER('Time Sheet'!$A:$G,'Time Sheet'!$B:$B=P$1),7,1),7,FALSE),"")</f>
        <v/>
      </c>
      <c r="Q12">
        <f t="shared" si="0"/>
        <v>3</v>
      </c>
      <c r="R12">
        <f t="shared" si="1"/>
        <v>3</v>
      </c>
      <c r="S12">
        <f t="shared" si="2"/>
        <v>9</v>
      </c>
      <c r="T12">
        <f t="shared" si="3"/>
        <v>30</v>
      </c>
      <c r="U12" t="str">
        <f t="shared" si="4"/>
        <v/>
      </c>
      <c r="V12" t="str">
        <f t="shared" si="5"/>
        <v/>
      </c>
      <c r="W12">
        <f t="shared" si="6"/>
        <v>6</v>
      </c>
      <c r="X12">
        <f t="shared" si="7"/>
        <v>17</v>
      </c>
      <c r="Y12">
        <f t="shared" si="8"/>
        <v>16</v>
      </c>
      <c r="Z12">
        <f t="shared" si="9"/>
        <v>33</v>
      </c>
      <c r="AA12">
        <f t="shared" si="10"/>
        <v>13</v>
      </c>
      <c r="AB12">
        <f t="shared" si="11"/>
        <v>29</v>
      </c>
      <c r="AC12">
        <f t="shared" si="12"/>
        <v>17</v>
      </c>
      <c r="AD12" t="str">
        <f t="shared" si="13"/>
        <v/>
      </c>
      <c r="AE12" s="2">
        <f>IFERROR(AVERAGE(female4[[#This Row],[50]:[4IM]]),"")</f>
        <v>16</v>
      </c>
      <c r="AF12" s="3" cm="1">
        <f t="array" ref="AF12">IFERROR(AVERAGE(SMALL(female4[[#This Row],[50]:[4IM]],_xlfn.SEQUENCE($AF$1))),"")</f>
        <v>5.25</v>
      </c>
    </row>
    <row r="13" spans="1:35" x14ac:dyDescent="0.25">
      <c r="A13" t="s">
        <v>447</v>
      </c>
      <c r="B13" t="s">
        <v>2468</v>
      </c>
      <c r="C13" s="1" cm="1">
        <f t="array" ref="C13">IFERROR(VLOOKUP($A13,_xlfn._xlws.SORT(_xlfn._xlws.FILTER('Time Sheet'!$A:$G,'Time Sheet'!$B:$B=C$1),7,1),7,FALSE),"")</f>
        <v>2.59375E-4</v>
      </c>
      <c r="D13" s="1" cm="1">
        <f t="array" ref="D13">IFERROR(VLOOKUP($A13,_xlfn._xlws.SORT(_xlfn._xlws.FILTER('Time Sheet'!$A:$G,'Time Sheet'!$B:$B=D$1),7,1),7,FALSE),"")</f>
        <v>6.0219907407407412E-4</v>
      </c>
      <c r="E13" s="1" cm="1">
        <f t="array" ref="E13">IFERROR(VLOOKUP($A13,_xlfn._xlws.SORT(_xlfn._xlws.FILTER('Time Sheet'!$A:$G,'Time Sheet'!$B:$B=E$1),7,1),7,FALSE),"")</f>
        <v>1.276388888888889E-3</v>
      </c>
      <c r="F13" s="1" cm="1">
        <f t="array" ref="F13">IFERROR(VLOOKUP($A13,_xlfn._xlws.SORT(_xlfn._xlws.FILTER('Time Sheet'!$A:$G,'Time Sheet'!$B:$B=F$1),7,1),7,FALSE),"")</f>
        <v>3.3546296296296288E-3</v>
      </c>
      <c r="G13" s="1" cm="1">
        <f t="array" ref="G13">IFERROR(VLOOKUP($A13,_xlfn._xlws.SORT(_xlfn._xlws.FILTER('Time Sheet'!$A:$G,'Time Sheet'!$B:$B=G$1),7,1),7,FALSE),"")</f>
        <v>6.8806712962962962E-3</v>
      </c>
      <c r="H13" s="1" cm="1">
        <f t="array" ref="H13">IFERROR(VLOOKUP($A13,_xlfn._xlws.SORT(_xlfn._xlws.FILTER('Time Sheet'!$A:$G,'Time Sheet'!$B:$B=H$1),7,1),7,FALSE),"")</f>
        <v>1.184756944444444E-2</v>
      </c>
      <c r="I13" s="1" cm="1">
        <f t="array" ref="I13">IFERROR(VLOOKUP($A13,_xlfn._xlws.SORT(_xlfn._xlws.FILTER('Time Sheet'!$A:$G,'Time Sheet'!$B:$B=I$1),7,1),7,FALSE),"")</f>
        <v>7.1342592592592595E-4</v>
      </c>
      <c r="J13" s="1" cm="1">
        <f t="array" ref="J13">IFERROR(VLOOKUP($A13,_xlfn._xlws.SORT(_xlfn._xlws.FILTER('Time Sheet'!$A:$G,'Time Sheet'!$B:$B=J$1),7,1),7,FALSE),"")</f>
        <v>1.5423611111111111E-3</v>
      </c>
      <c r="K13" s="1" cm="1">
        <f t="array" ref="K13">IFERROR(VLOOKUP($A13,_xlfn._xlws.SORT(_xlfn._xlws.FILTER('Time Sheet'!$A:$G,'Time Sheet'!$B:$B=K$1),7,1),7,FALSE),"")</f>
        <v>7.9918981481481475E-4</v>
      </c>
      <c r="L13" s="1" cm="1">
        <f t="array" ref="L13">IFERROR(VLOOKUP($A13,_xlfn._xlws.SORT(_xlfn._xlws.FILTER('Time Sheet'!$A:$G,'Time Sheet'!$B:$B=L$1),7,1),7,FALSE),"")</f>
        <v>1.7392361111111111E-3</v>
      </c>
      <c r="M13" s="1" cm="1">
        <f t="array" ref="M13">IFERROR(VLOOKUP($A13,_xlfn._xlws.SORT(_xlfn._xlws.FILTER('Time Sheet'!$A:$G,'Time Sheet'!$B:$B=M$1),7,1),7,FALSE),"")</f>
        <v>6.5648148148148152E-4</v>
      </c>
      <c r="N13" s="1" cm="1">
        <f t="array" ref="N13">IFERROR(VLOOKUP($A13,_xlfn._xlws.SORT(_xlfn._xlws.FILTER('Time Sheet'!$A:$G,'Time Sheet'!$B:$B=N$1),7,1),7,FALSE),"")</f>
        <v>1.3806712962962961E-3</v>
      </c>
      <c r="O13" s="1" cm="1">
        <f t="array" ref="O13">IFERROR(VLOOKUP($A13,_xlfn._xlws.SORT(_xlfn._xlws.FILTER('Time Sheet'!$A:$G,'Time Sheet'!$B:$B=O$1),7,1),7,FALSE),"")</f>
        <v>1.443518518518518E-3</v>
      </c>
      <c r="P13" s="1" cm="1">
        <f t="array" ref="P13">IFERROR(VLOOKUP($A13,_xlfn._xlws.SORT(_xlfn._xlws.FILTER('Time Sheet'!$A:$G,'Time Sheet'!$B:$B=P$1),7,1),7,FALSE),"")</f>
        <v>2.9290509259259261E-3</v>
      </c>
      <c r="Q13">
        <f t="shared" si="0"/>
        <v>5</v>
      </c>
      <c r="R13">
        <f t="shared" si="1"/>
        <v>24</v>
      </c>
      <c r="S13">
        <f t="shared" si="2"/>
        <v>15</v>
      </c>
      <c r="T13">
        <f t="shared" si="3"/>
        <v>7</v>
      </c>
      <c r="U13">
        <f t="shared" si="4"/>
        <v>5</v>
      </c>
      <c r="V13">
        <f t="shared" si="5"/>
        <v>5</v>
      </c>
      <c r="W13">
        <f t="shared" si="6"/>
        <v>26</v>
      </c>
      <c r="X13">
        <f t="shared" si="7"/>
        <v>24</v>
      </c>
      <c r="Y13">
        <f t="shared" si="8"/>
        <v>25</v>
      </c>
      <c r="Z13">
        <f t="shared" si="9"/>
        <v>19</v>
      </c>
      <c r="AA13">
        <f t="shared" si="10"/>
        <v>19</v>
      </c>
      <c r="AB13">
        <f t="shared" si="11"/>
        <v>8</v>
      </c>
      <c r="AC13">
        <f t="shared" si="12"/>
        <v>14</v>
      </c>
      <c r="AD13">
        <f t="shared" si="13"/>
        <v>7</v>
      </c>
      <c r="AE13" s="2">
        <f>IFERROR(AVERAGE(female4[[#This Row],[50]:[4IM]]),"")</f>
        <v>14.5</v>
      </c>
      <c r="AF13" s="3" cm="1">
        <f t="array" ref="AF13">IFERROR(AVERAGE(SMALL(female4[[#This Row],[50]:[4IM]],_xlfn.SEQUENCE($AF$1))),"")</f>
        <v>5.5</v>
      </c>
    </row>
    <row r="14" spans="1:35" x14ac:dyDescent="0.25">
      <c r="A14" t="s">
        <v>401</v>
      </c>
      <c r="B14" t="s">
        <v>2468</v>
      </c>
      <c r="C14" s="1" cm="1">
        <f t="array" ref="C14">IFERROR(VLOOKUP($A14,_xlfn._xlws.SORT(_xlfn._xlws.FILTER('Time Sheet'!$A:$G,'Time Sheet'!$B:$B=C$1),7,1),7,FALSE),"")</f>
        <v>2.722222222222222E-4</v>
      </c>
      <c r="D14" s="1" cm="1">
        <f t="array" ref="D14">IFERROR(VLOOKUP($A14,_xlfn._xlws.SORT(_xlfn._xlws.FILTER('Time Sheet'!$A:$G,'Time Sheet'!$B:$B=D$1),7,1),7,FALSE),"")</f>
        <v>5.894675925925926E-4</v>
      </c>
      <c r="E14" s="1" cm="1">
        <f t="array" ref="E14">IFERROR(VLOOKUP($A14,_xlfn._xlws.SORT(_xlfn._xlws.FILTER('Time Sheet'!$A:$G,'Time Sheet'!$B:$B=E$1),7,1),7,FALSE),"")</f>
        <v>1.2541666666666671E-3</v>
      </c>
      <c r="F14" s="1" cm="1">
        <f t="array" ref="F14">IFERROR(VLOOKUP($A14,_xlfn._xlws.SORT(_xlfn._xlws.FILTER('Time Sheet'!$A:$G,'Time Sheet'!$B:$B=F$1),7,1),7,FALSE),"")</f>
        <v>3.3707175925925931E-3</v>
      </c>
      <c r="G14" s="1" cm="1">
        <f t="array" ref="G14">IFERROR(VLOOKUP($A14,_xlfn._xlws.SORT(_xlfn._xlws.FILTER('Time Sheet'!$A:$G,'Time Sheet'!$B:$B=G$1),7,1),7,FALSE),"")</f>
        <v>7.1487268518518514E-3</v>
      </c>
      <c r="H14" s="1" cm="1">
        <f t="array" ref="H14">IFERROR(VLOOKUP($A14,_xlfn._xlws.SORT(_xlfn._xlws.FILTER('Time Sheet'!$A:$G,'Time Sheet'!$B:$B=H$1),7,1),7,FALSE),"")</f>
        <v>1.33681712962963E-2</v>
      </c>
      <c r="I14" s="1" cm="1">
        <f t="array" ref="I14">IFERROR(VLOOKUP($A14,_xlfn._xlws.SORT(_xlfn._xlws.FILTER('Time Sheet'!$A:$G,'Time Sheet'!$B:$B=I$1),7,1),7,FALSE),"")</f>
        <v>6.7881944444444446E-4</v>
      </c>
      <c r="J14" s="1" cm="1">
        <f t="array" ref="J14">IFERROR(VLOOKUP($A14,_xlfn._xlws.SORT(_xlfn._xlws.FILTER('Time Sheet'!$A:$G,'Time Sheet'!$B:$B=J$1),7,1),7,FALSE),"")</f>
        <v>1.452662037037037E-3</v>
      </c>
      <c r="K14" s="1" cm="1">
        <f t="array" ref="K14">IFERROR(VLOOKUP($A14,_xlfn._xlws.SORT(_xlfn._xlws.FILTER('Time Sheet'!$A:$G,'Time Sheet'!$B:$B=K$1),7,1),7,FALSE),"")</f>
        <v>7.0787037037037032E-4</v>
      </c>
      <c r="L14" s="1" cm="1">
        <f t="array" ref="L14">IFERROR(VLOOKUP($A14,_xlfn._xlws.SORT(_xlfn._xlws.FILTER('Time Sheet'!$A:$G,'Time Sheet'!$B:$B=L$1),7,1),7,FALSE),"")</f>
        <v>1.5556712962962961E-3</v>
      </c>
      <c r="M14" s="1" cm="1">
        <f t="array" ref="M14">IFERROR(VLOOKUP($A14,_xlfn._xlws.SORT(_xlfn._xlws.FILTER('Time Sheet'!$A:$G,'Time Sheet'!$B:$B=M$1),7,1),7,FALSE),"")</f>
        <v>6.1909722222222227E-4</v>
      </c>
      <c r="N14" s="1" cm="1">
        <f t="array" ref="N14">IFERROR(VLOOKUP($A14,_xlfn._xlws.SORT(_xlfn._xlws.FILTER('Time Sheet'!$A:$G,'Time Sheet'!$B:$B=N$1),7,1),7,FALSE),"")</f>
        <v>1.351388888888889E-3</v>
      </c>
      <c r="O14" s="1" cm="1">
        <f t="array" ref="O14">IFERROR(VLOOKUP($A14,_xlfn._xlws.SORT(_xlfn._xlws.FILTER('Time Sheet'!$A:$G,'Time Sheet'!$B:$B=O$1),7,1),7,FALSE),"")</f>
        <v>1.346990740740741E-3</v>
      </c>
      <c r="P14" s="1" cm="1">
        <f t="array" ref="P14">IFERROR(VLOOKUP($A14,_xlfn._xlws.SORT(_xlfn._xlws.FILTER('Time Sheet'!$A:$G,'Time Sheet'!$B:$B=P$1),7,1),7,FALSE),"")</f>
        <v>2.853935185185185E-3</v>
      </c>
      <c r="Q14">
        <f t="shared" si="0"/>
        <v>18</v>
      </c>
      <c r="R14">
        <f t="shared" si="1"/>
        <v>16</v>
      </c>
      <c r="S14">
        <f t="shared" si="2"/>
        <v>10</v>
      </c>
      <c r="T14">
        <f t="shared" si="3"/>
        <v>8</v>
      </c>
      <c r="U14">
        <f t="shared" si="4"/>
        <v>12</v>
      </c>
      <c r="V14">
        <f t="shared" si="5"/>
        <v>21</v>
      </c>
      <c r="W14">
        <f t="shared" si="6"/>
        <v>19</v>
      </c>
      <c r="X14">
        <f t="shared" si="7"/>
        <v>13</v>
      </c>
      <c r="Y14">
        <f t="shared" si="8"/>
        <v>7</v>
      </c>
      <c r="Z14">
        <f t="shared" si="9"/>
        <v>8</v>
      </c>
      <c r="AA14">
        <f t="shared" si="10"/>
        <v>9</v>
      </c>
      <c r="AB14">
        <f t="shared" si="11"/>
        <v>7</v>
      </c>
      <c r="AC14">
        <f t="shared" si="12"/>
        <v>5</v>
      </c>
      <c r="AD14">
        <f t="shared" si="13"/>
        <v>5</v>
      </c>
      <c r="AE14" s="2">
        <f>IFERROR(AVERAGE(female4[[#This Row],[50]:[4IM]]),"")</f>
        <v>11.285714285714286</v>
      </c>
      <c r="AF14" s="3" cm="1">
        <f t="array" ref="AF14">IFERROR(AVERAGE(SMALL(female4[[#This Row],[50]:[4IM]],_xlfn.SEQUENCE($AF$1))),"")</f>
        <v>6</v>
      </c>
    </row>
    <row r="15" spans="1:35" x14ac:dyDescent="0.25">
      <c r="A15" t="s">
        <v>863</v>
      </c>
      <c r="B15" t="s">
        <v>2470</v>
      </c>
      <c r="C15" s="1" cm="1">
        <f t="array" ref="C15">IFERROR(VLOOKUP($A15,_xlfn._xlws.SORT(_xlfn._xlws.FILTER('Time Sheet'!$A:$G,'Time Sheet'!$B:$B=C$1),7,1),7,FALSE),"")</f>
        <v>2.5590277777777769E-4</v>
      </c>
      <c r="D15" s="1" cm="1">
        <f t="array" ref="D15">IFERROR(VLOOKUP($A15,_xlfn._xlws.SORT(_xlfn._xlws.FILTER('Time Sheet'!$A:$G,'Time Sheet'!$B:$B=D$1),7,1),7,FALSE),"")</f>
        <v>5.7164351851851853E-4</v>
      </c>
      <c r="E15" s="1" cm="1">
        <f t="array" ref="E15">IFERROR(VLOOKUP($A15,_xlfn._xlws.SORT(_xlfn._xlws.FILTER('Time Sheet'!$A:$G,'Time Sheet'!$B:$B=E$1),7,1),7,FALSE),"")</f>
        <v>1.32037037037037E-3</v>
      </c>
      <c r="F15" s="1" cm="1">
        <f t="array" ref="F15">IFERROR(VLOOKUP($A15,_xlfn._xlws.SORT(_xlfn._xlws.FILTER('Time Sheet'!$A:$G,'Time Sheet'!$B:$B=F$1),7,1),7,FALSE),"")</f>
        <v>4.050231481481481E-3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6.8125E-4</v>
      </c>
      <c r="J15" s="1" cm="1">
        <f t="array" ref="J15">IFERROR(VLOOKUP($A15,_xlfn._xlws.SORT(_xlfn._xlws.FILTER('Time Sheet'!$A:$G,'Time Sheet'!$B:$B=J$1),7,1),7,FALSE),"")</f>
        <v>1.6350694444444451E-3</v>
      </c>
      <c r="K15" s="1" cm="1">
        <f t="array" ref="K15">IFERROR(VLOOKUP($A15,_xlfn._xlws.SORT(_xlfn._xlws.FILTER('Time Sheet'!$A:$G,'Time Sheet'!$B:$B=K$1),7,1),7,FALSE),"")</f>
        <v>7.4166666666666662E-4</v>
      </c>
      <c r="L15" s="1" t="str" cm="1">
        <f t="array" ref="L15">IFERROR(VLOOKUP($A15,_xlfn._xlws.SORT(_xlfn._xlws.FILTER('Time Sheet'!$A:$G,'Time Sheet'!$B:$B=L$1),7,1),7,FALSE),"")</f>
        <v/>
      </c>
      <c r="M15" s="1" cm="1">
        <f t="array" ref="M15">IFERROR(VLOOKUP($A15,_xlfn._xlws.SORT(_xlfn._xlws.FILTER('Time Sheet'!$A:$G,'Time Sheet'!$B:$B=M$1),7,1),7,FALSE),"")</f>
        <v>6.3136574074074072E-4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1.496412037037037E-3</v>
      </c>
      <c r="P15" s="1" t="str" cm="1">
        <f t="array" ref="P15">IFERROR(VLOOKUP($A15,_xlfn._xlws.SORT(_xlfn._xlws.FILTER('Time Sheet'!$A:$G,'Time Sheet'!$B:$B=P$1),7,1),7,FALSE),"")</f>
        <v/>
      </c>
      <c r="Q15">
        <f t="shared" si="0"/>
        <v>4</v>
      </c>
      <c r="R15">
        <f t="shared" si="1"/>
        <v>7</v>
      </c>
      <c r="S15">
        <f t="shared" si="2"/>
        <v>23</v>
      </c>
      <c r="T15">
        <f t="shared" si="3"/>
        <v>32</v>
      </c>
      <c r="U15" t="str">
        <f t="shared" si="4"/>
        <v/>
      </c>
      <c r="V15" t="str">
        <f t="shared" si="5"/>
        <v/>
      </c>
      <c r="W15">
        <f t="shared" si="6"/>
        <v>20</v>
      </c>
      <c r="X15">
        <f t="shared" si="7"/>
        <v>31</v>
      </c>
      <c r="Y15">
        <f t="shared" si="8"/>
        <v>11</v>
      </c>
      <c r="Z15" t="str">
        <f t="shared" si="9"/>
        <v/>
      </c>
      <c r="AA15">
        <f t="shared" si="10"/>
        <v>12</v>
      </c>
      <c r="AB15" t="str">
        <f t="shared" si="11"/>
        <v/>
      </c>
      <c r="AC15">
        <f t="shared" si="12"/>
        <v>21</v>
      </c>
      <c r="AD15" t="str">
        <f t="shared" si="13"/>
        <v/>
      </c>
      <c r="AE15" s="2">
        <f>IFERROR(AVERAGE(female4[[#This Row],[50]:[4IM]]),"")</f>
        <v>17.888888888888889</v>
      </c>
      <c r="AF15" s="3" cm="1">
        <f t="array" ref="AF15">IFERROR(AVERAGE(SMALL(female4[[#This Row],[50]:[4IM]],_xlfn.SEQUENCE($AF$1))),"")</f>
        <v>8.5</v>
      </c>
    </row>
    <row r="16" spans="1:35" x14ac:dyDescent="0.25">
      <c r="A16" t="s">
        <v>821</v>
      </c>
      <c r="B16" t="s">
        <v>2468</v>
      </c>
      <c r="C16" s="1" cm="1">
        <f t="array" ref="C16">IFERROR(VLOOKUP($A16,_xlfn._xlws.SORT(_xlfn._xlws.FILTER('Time Sheet'!$A:$G,'Time Sheet'!$B:$B=C$1),7,1),7,FALSE),"")</f>
        <v>2.6377314814814812E-4</v>
      </c>
      <c r="D16" s="1" cm="1">
        <f t="array" ref="D16">IFERROR(VLOOKUP($A16,_xlfn._xlws.SORT(_xlfn._xlws.FILTER('Time Sheet'!$A:$G,'Time Sheet'!$B:$B=D$1),7,1),7,FALSE),"")</f>
        <v>5.8784722222222224E-4</v>
      </c>
      <c r="E16" s="1" cm="1">
        <f t="array" ref="E16">IFERROR(VLOOKUP($A16,_xlfn._xlws.SORT(_xlfn._xlws.FILTER('Time Sheet'!$A:$G,'Time Sheet'!$B:$B=E$1),7,1),7,FALSE),"")</f>
        <v>1.280092592592592E-3</v>
      </c>
      <c r="F16" s="1" cm="1">
        <f t="array" ref="F16">IFERROR(VLOOKUP($A16,_xlfn._xlws.SORT(_xlfn._xlws.FILTER('Time Sheet'!$A:$G,'Time Sheet'!$B:$B=F$1),7,1),7,FALSE),"")</f>
        <v>3.579398148148148E-3</v>
      </c>
      <c r="G16" s="1" cm="1">
        <f t="array" ref="G16">IFERROR(VLOOKUP($A16,_xlfn._xlws.SORT(_xlfn._xlws.FILTER('Time Sheet'!$A:$G,'Time Sheet'!$B:$B=G$1),7,1),7,FALSE),"")</f>
        <v>7.429282407407407E-3</v>
      </c>
      <c r="H16" s="1" cm="1">
        <f t="array" ref="H16">IFERROR(VLOOKUP($A16,_xlfn._xlws.SORT(_xlfn._xlws.FILTER('Time Sheet'!$A:$G,'Time Sheet'!$B:$B=H$1),7,1),7,FALSE),"")</f>
        <v>1.292175925925926E-2</v>
      </c>
      <c r="I16" s="1" cm="1">
        <f t="array" ref="I16">IFERROR(VLOOKUP($A16,_xlfn._xlws.SORT(_xlfn._xlws.FILTER('Time Sheet'!$A:$G,'Time Sheet'!$B:$B=I$1),7,1),7,FALSE),"")</f>
        <v>7.0069444444444443E-4</v>
      </c>
      <c r="J16" s="1" cm="1">
        <f t="array" ref="J16">IFERROR(VLOOKUP($A16,_xlfn._xlws.SORT(_xlfn._xlws.FILTER('Time Sheet'!$A:$G,'Time Sheet'!$B:$B=J$1),7,1),7,FALSE),"")</f>
        <v>1.5625000000000001E-3</v>
      </c>
      <c r="K16" s="1" cm="1">
        <f t="array" ref="K16">IFERROR(VLOOKUP($A16,_xlfn._xlws.SORT(_xlfn._xlws.FILTER('Time Sheet'!$A:$G,'Time Sheet'!$B:$B=K$1),7,1),7,FALSE),"")</f>
        <v>7.0196759259259257E-4</v>
      </c>
      <c r="L16" s="1" cm="1">
        <f t="array" ref="L16">IFERROR(VLOOKUP($A16,_xlfn._xlws.SORT(_xlfn._xlws.FILTER('Time Sheet'!$A:$G,'Time Sheet'!$B:$B=L$1),7,1),7,FALSE),"")</f>
        <v>1.545601851851852E-3</v>
      </c>
      <c r="M16" s="1" cm="1">
        <f t="array" ref="M16">IFERROR(VLOOKUP($A16,_xlfn._xlws.SORT(_xlfn._xlws.FILTER('Time Sheet'!$A:$G,'Time Sheet'!$B:$B=M$1),7,1),7,FALSE),"")</f>
        <v>6.6064814814814816E-4</v>
      </c>
      <c r="N16" s="1" cm="1">
        <f t="array" ref="N16">IFERROR(VLOOKUP($A16,_xlfn._xlws.SORT(_xlfn._xlws.FILTER('Time Sheet'!$A:$G,'Time Sheet'!$B:$B=N$1),7,1),7,FALSE),"")</f>
        <v>1.6704861111111111E-3</v>
      </c>
      <c r="O16" s="1" cm="1">
        <f t="array" ref="O16">IFERROR(VLOOKUP($A16,_xlfn._xlws.SORT(_xlfn._xlws.FILTER('Time Sheet'!$A:$G,'Time Sheet'!$B:$B=O$1),7,1),7,FALSE),"")</f>
        <v>1.4663194444444439E-3</v>
      </c>
      <c r="P16" s="1" cm="1">
        <f t="array" ref="P16">IFERROR(VLOOKUP($A16,_xlfn._xlws.SORT(_xlfn._xlws.FILTER('Time Sheet'!$A:$G,'Time Sheet'!$B:$B=P$1),7,1),7,FALSE),"")</f>
        <v>3.2585648148148148E-3</v>
      </c>
      <c r="Q16">
        <f t="shared" si="0"/>
        <v>8</v>
      </c>
      <c r="R16">
        <f t="shared" si="1"/>
        <v>15</v>
      </c>
      <c r="S16">
        <f t="shared" si="2"/>
        <v>17</v>
      </c>
      <c r="T16">
        <f t="shared" si="3"/>
        <v>21</v>
      </c>
      <c r="U16">
        <f t="shared" si="4"/>
        <v>16</v>
      </c>
      <c r="V16">
        <f t="shared" si="5"/>
        <v>18</v>
      </c>
      <c r="W16">
        <f t="shared" si="6"/>
        <v>23</v>
      </c>
      <c r="X16">
        <f t="shared" si="7"/>
        <v>25</v>
      </c>
      <c r="Y16">
        <f t="shared" si="8"/>
        <v>5</v>
      </c>
      <c r="Z16">
        <f t="shared" si="9"/>
        <v>7</v>
      </c>
      <c r="AA16">
        <f t="shared" si="10"/>
        <v>20</v>
      </c>
      <c r="AB16">
        <f t="shared" si="11"/>
        <v>26</v>
      </c>
      <c r="AC16">
        <f t="shared" si="12"/>
        <v>18</v>
      </c>
      <c r="AD16">
        <f t="shared" si="13"/>
        <v>23</v>
      </c>
      <c r="AE16" s="2">
        <f>IFERROR(AVERAGE(female4[[#This Row],[50]:[4IM]]),"")</f>
        <v>17.285714285714285</v>
      </c>
      <c r="AF16" s="3" cm="1">
        <f t="array" ref="AF16">IFERROR(AVERAGE(SMALL(female4[[#This Row],[50]:[4IM]],_xlfn.SEQUENCE($AF$1))),"")</f>
        <v>8.75</v>
      </c>
    </row>
    <row r="17" spans="1:32" x14ac:dyDescent="0.25">
      <c r="A17" t="s">
        <v>701</v>
      </c>
      <c r="B17" t="s">
        <v>2468</v>
      </c>
      <c r="C17" s="1" cm="1">
        <f t="array" ref="C17">IFERROR(VLOOKUP($A17,_xlfn._xlws.SORT(_xlfn._xlws.FILTER('Time Sheet'!$A:$G,'Time Sheet'!$B:$B=C$1),7,1),7,FALSE),"")</f>
        <v>2.6886574074074069E-4</v>
      </c>
      <c r="D17" s="1" cm="1">
        <f t="array" ref="D17">IFERROR(VLOOKUP($A17,_xlfn._xlws.SORT(_xlfn._xlws.FILTER('Time Sheet'!$A:$G,'Time Sheet'!$B:$B=D$1),7,1),7,FALSE),"")</f>
        <v>6.0138888888888894E-4</v>
      </c>
      <c r="E17" s="1" cm="1">
        <f t="array" ref="E17">IFERROR(VLOOKUP($A17,_xlfn._xlws.SORT(_xlfn._xlws.FILTER('Time Sheet'!$A:$G,'Time Sheet'!$B:$B=E$1),7,1),7,FALSE),"")</f>
        <v>1.3137731481481479E-3</v>
      </c>
      <c r="F17" s="1" cm="1">
        <f t="array" ref="F17">IFERROR(VLOOKUP($A17,_xlfn._xlws.SORT(_xlfn._xlws.FILTER('Time Sheet'!$A:$G,'Time Sheet'!$B:$B=F$1),7,1),7,FALSE),"")</f>
        <v>3.8494212962962961E-3</v>
      </c>
      <c r="G17" s="1" cm="1">
        <f t="array" ref="G17">IFERROR(VLOOKUP($A17,_xlfn._xlws.SORT(_xlfn._xlws.FILTER('Time Sheet'!$A:$G,'Time Sheet'!$B:$B=G$1),7,1),7,FALSE),"")</f>
        <v>8.0097222222222219E-3</v>
      </c>
      <c r="H17" s="1" cm="1">
        <f t="array" ref="H17">IFERROR(VLOOKUP($A17,_xlfn._xlws.SORT(_xlfn._xlws.FILTER('Time Sheet'!$A:$G,'Time Sheet'!$B:$B=H$1),7,1),7,FALSE),"")</f>
        <v>1.3554050925925929E-2</v>
      </c>
      <c r="I17" s="1" cm="1">
        <f t="array" ref="I17">IFERROR(VLOOKUP($A17,_xlfn._xlws.SORT(_xlfn._xlws.FILTER('Time Sheet'!$A:$G,'Time Sheet'!$B:$B=I$1),7,1),7,FALSE),"")</f>
        <v>6.818287037037037E-4</v>
      </c>
      <c r="J17" s="1" cm="1">
        <f t="array" ref="J17">IFERROR(VLOOKUP($A17,_xlfn._xlws.SORT(_xlfn._xlws.FILTER('Time Sheet'!$A:$G,'Time Sheet'!$B:$B=J$1),7,1),7,FALSE),"")</f>
        <v>1.539583333333334E-3</v>
      </c>
      <c r="K17" s="1" cm="1">
        <f t="array" ref="K17">IFERROR(VLOOKUP($A17,_xlfn._xlws.SORT(_xlfn._xlws.FILTER('Time Sheet'!$A:$G,'Time Sheet'!$B:$B=K$1),7,1),7,FALSE),"")</f>
        <v>7.0208333333333331E-4</v>
      </c>
      <c r="L17" s="1" cm="1">
        <f t="array" ref="L17">IFERROR(VLOOKUP($A17,_xlfn._xlws.SORT(_xlfn._xlws.FILTER('Time Sheet'!$A:$G,'Time Sheet'!$B:$B=L$1),7,1),7,FALSE),"")</f>
        <v>1.531018518518519E-3</v>
      </c>
      <c r="M17" s="1" cm="1">
        <f t="array" ref="M17">IFERROR(VLOOKUP($A17,_xlfn._xlws.SORT(_xlfn._xlws.FILTER('Time Sheet'!$A:$G,'Time Sheet'!$B:$B=M$1),7,1),7,FALSE),"")</f>
        <v>6.5347222222222228E-4</v>
      </c>
      <c r="N17" s="1" cm="1">
        <f t="array" ref="N17">IFERROR(VLOOKUP($A17,_xlfn._xlws.SORT(_xlfn._xlws.FILTER('Time Sheet'!$A:$G,'Time Sheet'!$B:$B=N$1),7,1),7,FALSE),"")</f>
        <v>1.6800925925925931E-3</v>
      </c>
      <c r="O17" s="1" cm="1">
        <f t="array" ref="O17">IFERROR(VLOOKUP($A17,_xlfn._xlws.SORT(_xlfn._xlws.FILTER('Time Sheet'!$A:$G,'Time Sheet'!$B:$B=O$1),7,1),7,FALSE),"")</f>
        <v>1.4043981481481481E-3</v>
      </c>
      <c r="P17" s="1" cm="1">
        <f t="array" ref="P17">IFERROR(VLOOKUP($A17,_xlfn._xlws.SORT(_xlfn._xlws.FILTER('Time Sheet'!$A:$G,'Time Sheet'!$B:$B=P$1),7,1),7,FALSE),"")</f>
        <v>3.232986111111111E-3</v>
      </c>
      <c r="Q17">
        <f t="shared" si="0"/>
        <v>15</v>
      </c>
      <c r="R17">
        <f t="shared" si="1"/>
        <v>23</v>
      </c>
      <c r="S17">
        <f t="shared" si="2"/>
        <v>21</v>
      </c>
      <c r="T17">
        <f t="shared" si="3"/>
        <v>31</v>
      </c>
      <c r="U17">
        <f t="shared" si="4"/>
        <v>25</v>
      </c>
      <c r="V17">
        <f t="shared" si="5"/>
        <v>22</v>
      </c>
      <c r="W17">
        <f t="shared" si="6"/>
        <v>21</v>
      </c>
      <c r="X17">
        <f t="shared" si="7"/>
        <v>23</v>
      </c>
      <c r="Y17">
        <f t="shared" si="8"/>
        <v>6</v>
      </c>
      <c r="Z17">
        <f t="shared" si="9"/>
        <v>5</v>
      </c>
      <c r="AA17">
        <f t="shared" si="10"/>
        <v>17</v>
      </c>
      <c r="AB17">
        <f t="shared" si="11"/>
        <v>28</v>
      </c>
      <c r="AC17">
        <f t="shared" si="12"/>
        <v>9</v>
      </c>
      <c r="AD17">
        <f t="shared" si="13"/>
        <v>18</v>
      </c>
      <c r="AE17" s="2">
        <f>IFERROR(AVERAGE(female4[[#This Row],[50]:[4IM]]),"")</f>
        <v>18.857142857142858</v>
      </c>
      <c r="AF17" s="3" cm="1">
        <f t="array" ref="AF17">IFERROR(AVERAGE(SMALL(female4[[#This Row],[50]:[4IM]],_xlfn.SEQUENCE($AF$1))),"")</f>
        <v>8.75</v>
      </c>
    </row>
    <row r="18" spans="1:32" x14ac:dyDescent="0.25">
      <c r="A18" t="s">
        <v>557</v>
      </c>
      <c r="B18" t="s">
        <v>2468</v>
      </c>
      <c r="C18" s="1" cm="1">
        <f t="array" ref="C18">IFERROR(VLOOKUP($A18,_xlfn._xlws.SORT(_xlfn._xlws.FILTER('Time Sheet'!$A:$G,'Time Sheet'!$B:$B=C$1),7,1),7,FALSE),"")</f>
        <v>2.6828703703703699E-4</v>
      </c>
      <c r="D18" s="1" cm="1">
        <f t="array" ref="D18">IFERROR(VLOOKUP($A18,_xlfn._xlws.SORT(_xlfn._xlws.FILTER('Time Sheet'!$A:$G,'Time Sheet'!$B:$B=D$1),7,1),7,FALSE),"")</f>
        <v>5.7557870370370369E-4</v>
      </c>
      <c r="E18" s="1" cm="1">
        <f t="array" ref="E18">IFERROR(VLOOKUP($A18,_xlfn._xlws.SORT(_xlfn._xlws.FILTER('Time Sheet'!$A:$G,'Time Sheet'!$B:$B=E$1),7,1),7,FALSE),"")</f>
        <v>1.2270833333333331E-3</v>
      </c>
      <c r="F18" s="1" cm="1">
        <f t="array" ref="F18">IFERROR(VLOOKUP($A18,_xlfn._xlws.SORT(_xlfn._xlws.FILTER('Time Sheet'!$A:$G,'Time Sheet'!$B:$B=F$1),7,1),7,FALSE),"")</f>
        <v>3.4123842592592591E-3</v>
      </c>
      <c r="G18" s="1" cm="1">
        <f t="array" ref="G18">IFERROR(VLOOKUP($A18,_xlfn._xlws.SORT(_xlfn._xlws.FILTER('Time Sheet'!$A:$G,'Time Sheet'!$B:$B=G$1),7,1),7,FALSE),"")</f>
        <v>7.1149305555555558E-3</v>
      </c>
      <c r="H18" s="1" cm="1">
        <f t="array" ref="H18">IFERROR(VLOOKUP($A18,_xlfn._xlws.SORT(_xlfn._xlws.FILTER('Time Sheet'!$A:$G,'Time Sheet'!$B:$B=H$1),7,1),7,FALSE),"")</f>
        <v>1.28900462962963E-2</v>
      </c>
      <c r="I18" s="1" cm="1">
        <f t="array" ref="I18">IFERROR(VLOOKUP($A18,_xlfn._xlws.SORT(_xlfn._xlws.FILTER('Time Sheet'!$A:$G,'Time Sheet'!$B:$B=I$1),7,1),7,FALSE),"")</f>
        <v>6.5995370370370372E-4</v>
      </c>
      <c r="J18" s="1" cm="1">
        <f t="array" ref="J18">IFERROR(VLOOKUP($A18,_xlfn._xlws.SORT(_xlfn._xlws.FILTER('Time Sheet'!$A:$G,'Time Sheet'!$B:$B=J$1),7,1),7,FALSE),"")</f>
        <v>1.453819444444444E-3</v>
      </c>
      <c r="K18" s="1" cm="1">
        <f t="array" ref="K18">IFERROR(VLOOKUP($A18,_xlfn._xlws.SORT(_xlfn._xlws.FILTER('Time Sheet'!$A:$G,'Time Sheet'!$B:$B=K$1),7,1),7,FALSE),"")</f>
        <v>7.5405092592592603E-4</v>
      </c>
      <c r="L18" s="1" cm="1">
        <f t="array" ref="L18">IFERROR(VLOOKUP($A18,_xlfn._xlws.SORT(_xlfn._xlws.FILTER('Time Sheet'!$A:$G,'Time Sheet'!$B:$B=L$1),7,1),7,FALSE),"")</f>
        <v>1.8550925925925931E-3</v>
      </c>
      <c r="M18" s="1" cm="1">
        <f t="array" ref="M18">IFERROR(VLOOKUP($A18,_xlfn._xlws.SORT(_xlfn._xlws.FILTER('Time Sheet'!$A:$G,'Time Sheet'!$B:$B=M$1),7,1),7,FALSE),"")</f>
        <v>6.2870370370370369E-4</v>
      </c>
      <c r="N18" s="1" cm="1">
        <f t="array" ref="N18">IFERROR(VLOOKUP($A18,_xlfn._xlws.SORT(_xlfn._xlws.FILTER('Time Sheet'!$A:$G,'Time Sheet'!$B:$B=N$1),7,1),7,FALSE),"")</f>
        <v>1.4638888888888889E-3</v>
      </c>
      <c r="O18" s="1" cm="1">
        <f t="array" ref="O18">IFERROR(VLOOKUP($A18,_xlfn._xlws.SORT(_xlfn._xlws.FILTER('Time Sheet'!$A:$G,'Time Sheet'!$B:$B=O$1),7,1),7,FALSE),"")</f>
        <v>1.4476851851851851E-3</v>
      </c>
      <c r="P18" s="1" cm="1">
        <f t="array" ref="P18">IFERROR(VLOOKUP($A18,_xlfn._xlws.SORT(_xlfn._xlws.FILTER('Time Sheet'!$A:$G,'Time Sheet'!$B:$B=P$1),7,1),7,FALSE),"")</f>
        <v>3.2452546296296301E-3</v>
      </c>
      <c r="Q18">
        <f t="shared" si="0"/>
        <v>13</v>
      </c>
      <c r="R18">
        <f t="shared" si="1"/>
        <v>10</v>
      </c>
      <c r="S18">
        <f t="shared" si="2"/>
        <v>5</v>
      </c>
      <c r="T18">
        <f t="shared" si="3"/>
        <v>11</v>
      </c>
      <c r="U18">
        <f t="shared" si="4"/>
        <v>10</v>
      </c>
      <c r="V18">
        <f t="shared" si="5"/>
        <v>16</v>
      </c>
      <c r="W18">
        <f t="shared" si="6"/>
        <v>10</v>
      </c>
      <c r="X18">
        <f t="shared" si="7"/>
        <v>14</v>
      </c>
      <c r="Y18">
        <f t="shared" si="8"/>
        <v>14</v>
      </c>
      <c r="Z18">
        <f t="shared" si="9"/>
        <v>25</v>
      </c>
      <c r="AA18">
        <f t="shared" si="10"/>
        <v>11</v>
      </c>
      <c r="AB18">
        <f t="shared" si="11"/>
        <v>16</v>
      </c>
      <c r="AC18">
        <f t="shared" si="12"/>
        <v>16</v>
      </c>
      <c r="AD18">
        <f t="shared" si="13"/>
        <v>20</v>
      </c>
      <c r="AE18" s="2">
        <f>IFERROR(AVERAGE(female4[[#This Row],[50]:[4IM]]),"")</f>
        <v>13.642857142857142</v>
      </c>
      <c r="AF18" s="3" cm="1">
        <f t="array" ref="AF18">IFERROR(AVERAGE(SMALL(female4[[#This Row],[50]:[4IM]],_xlfn.SEQUENCE($AF$1))),"")</f>
        <v>8.75</v>
      </c>
    </row>
    <row r="19" spans="1:32" x14ac:dyDescent="0.25">
      <c r="A19" t="s">
        <v>519</v>
      </c>
      <c r="B19" t="s">
        <v>2468</v>
      </c>
      <c r="C19" s="1" cm="1">
        <f t="array" ref="C19">IFERROR(VLOOKUP($A19,_xlfn._xlws.SORT(_xlfn._xlws.FILTER('Time Sheet'!$A:$G,'Time Sheet'!$B:$B=C$1),7,1),7,FALSE),"")</f>
        <v>2.8622685185185191E-4</v>
      </c>
      <c r="D19" s="1" cm="1">
        <f t="array" ref="D19">IFERROR(VLOOKUP($A19,_xlfn._xlws.SORT(_xlfn._xlws.FILTER('Time Sheet'!$A:$G,'Time Sheet'!$B:$B=D$1),7,1),7,FALSE),"")</f>
        <v>5.9687499999999997E-4</v>
      </c>
      <c r="E19" s="1" cm="1">
        <f t="array" ref="E19">IFERROR(VLOOKUP($A19,_xlfn._xlws.SORT(_xlfn._xlws.FILTER('Time Sheet'!$A:$G,'Time Sheet'!$B:$B=E$1),7,1),7,FALSE),"")</f>
        <v>1.275347222222222E-3</v>
      </c>
      <c r="F19" s="1" cm="1">
        <f t="array" ref="F19">IFERROR(VLOOKUP($A19,_xlfn._xlws.SORT(_xlfn._xlws.FILTER('Time Sheet'!$A:$G,'Time Sheet'!$B:$B=F$1),7,1),7,FALSE),"")</f>
        <v>3.3730324074074071E-3</v>
      </c>
      <c r="G19" s="1" cm="1">
        <f t="array" ref="G19">IFERROR(VLOOKUP($A19,_xlfn._xlws.SORT(_xlfn._xlws.FILTER('Time Sheet'!$A:$G,'Time Sheet'!$B:$B=G$1),7,1),7,FALSE),"")</f>
        <v>7.1168981481481482E-3</v>
      </c>
      <c r="H19" s="1" cm="1">
        <f t="array" ref="H19">IFERROR(VLOOKUP($A19,_xlfn._xlws.SORT(_xlfn._xlws.FILTER('Time Sheet'!$A:$G,'Time Sheet'!$B:$B=H$1),7,1),7,FALSE),"")</f>
        <v>1.192094907407408E-2</v>
      </c>
      <c r="I19" s="1" cm="1">
        <f t="array" ref="I19">IFERROR(VLOOKUP($A19,_xlfn._xlws.SORT(_xlfn._xlws.FILTER('Time Sheet'!$A:$G,'Time Sheet'!$B:$B=I$1),7,1),7,FALSE),"")</f>
        <v>6.7268518518518513E-4</v>
      </c>
      <c r="J19" s="1" cm="1">
        <f t="array" ref="J19">IFERROR(VLOOKUP($A19,_xlfn._xlws.SORT(_xlfn._xlws.FILTER('Time Sheet'!$A:$G,'Time Sheet'!$B:$B=J$1),7,1),7,FALSE),"")</f>
        <v>1.449189814814815E-3</v>
      </c>
      <c r="K19" s="1" cm="1">
        <f t="array" ref="K19">IFERROR(VLOOKUP($A19,_xlfn._xlws.SORT(_xlfn._xlws.FILTER('Time Sheet'!$A:$G,'Time Sheet'!$B:$B=K$1),7,1),7,FALSE),"")</f>
        <v>7.372685185185185E-4</v>
      </c>
      <c r="L19" s="1" cm="1">
        <f t="array" ref="L19">IFERROR(VLOOKUP($A19,_xlfn._xlws.SORT(_xlfn._xlws.FILTER('Time Sheet'!$A:$G,'Time Sheet'!$B:$B=L$1),7,1),7,FALSE),"")</f>
        <v>1.580787037037037E-3</v>
      </c>
      <c r="M19" s="1" cm="1">
        <f t="array" ref="M19">IFERROR(VLOOKUP($A19,_xlfn._xlws.SORT(_xlfn._xlws.FILTER('Time Sheet'!$A:$G,'Time Sheet'!$B:$B=M$1),7,1),7,FALSE),"")</f>
        <v>6.9918981481481481E-4</v>
      </c>
      <c r="N19" s="1" cm="1">
        <f t="array" ref="N19">IFERROR(VLOOKUP($A19,_xlfn._xlws.SORT(_xlfn._xlws.FILTER('Time Sheet'!$A:$G,'Time Sheet'!$B:$B=N$1),7,1),7,FALSE),"")</f>
        <v>1.5810185185185181E-3</v>
      </c>
      <c r="O19" s="1" cm="1">
        <f t="array" ref="O19">IFERROR(VLOOKUP($A19,_xlfn._xlws.SORT(_xlfn._xlws.FILTER('Time Sheet'!$A:$G,'Time Sheet'!$B:$B=O$1),7,1),7,FALSE),"")</f>
        <v>1.4454861111111109E-3</v>
      </c>
      <c r="P19" s="1" cm="1">
        <f t="array" ref="P19">IFERROR(VLOOKUP($A19,_xlfn._xlws.SORT(_xlfn._xlws.FILTER('Time Sheet'!$A:$G,'Time Sheet'!$B:$B=P$1),7,1),7,FALSE),"")</f>
        <v>3.0409722222222218E-3</v>
      </c>
      <c r="Q19">
        <f t="shared" si="0"/>
        <v>30</v>
      </c>
      <c r="R19">
        <f t="shared" si="1"/>
        <v>21</v>
      </c>
      <c r="S19">
        <f t="shared" si="2"/>
        <v>14</v>
      </c>
      <c r="T19">
        <f t="shared" si="3"/>
        <v>9</v>
      </c>
      <c r="U19">
        <f t="shared" si="4"/>
        <v>11</v>
      </c>
      <c r="V19">
        <f t="shared" si="5"/>
        <v>7</v>
      </c>
      <c r="W19">
        <f t="shared" si="6"/>
        <v>16</v>
      </c>
      <c r="X19">
        <f t="shared" si="7"/>
        <v>12</v>
      </c>
      <c r="Y19">
        <f t="shared" si="8"/>
        <v>10</v>
      </c>
      <c r="Z19">
        <f t="shared" si="9"/>
        <v>10</v>
      </c>
      <c r="AA19">
        <f t="shared" si="10"/>
        <v>31</v>
      </c>
      <c r="AB19">
        <f t="shared" si="11"/>
        <v>22</v>
      </c>
      <c r="AC19">
        <f t="shared" si="12"/>
        <v>15</v>
      </c>
      <c r="AD19">
        <f t="shared" si="13"/>
        <v>12</v>
      </c>
      <c r="AE19" s="2">
        <f>IFERROR(AVERAGE(female4[[#This Row],[50]:[4IM]]),"")</f>
        <v>15.714285714285714</v>
      </c>
      <c r="AF19" s="3" cm="1">
        <f t="array" ref="AF19">IFERROR(AVERAGE(SMALL(female4[[#This Row],[50]:[4IM]],_xlfn.SEQUENCE($AF$1))),"")</f>
        <v>9</v>
      </c>
    </row>
    <row r="20" spans="1:32" x14ac:dyDescent="0.25">
      <c r="A20" t="s">
        <v>779</v>
      </c>
      <c r="B20" t="s">
        <v>2468</v>
      </c>
      <c r="C20" s="1" cm="1">
        <f t="array" ref="C20">IFERROR(VLOOKUP($A20,_xlfn._xlws.SORT(_xlfn._xlws.FILTER('Time Sheet'!$A:$G,'Time Sheet'!$B:$B=C$1),7,1),7,FALSE),"")</f>
        <v>2.6597222222222218E-4</v>
      </c>
      <c r="D20" s="1" cm="1">
        <f t="array" ref="D20">IFERROR(VLOOKUP($A20,_xlfn._xlws.SORT(_xlfn._xlws.FILTER('Time Sheet'!$A:$G,'Time Sheet'!$B:$B=D$1),7,1),7,FALSE),"")</f>
        <v>5.7303240740740741E-4</v>
      </c>
      <c r="E20" s="1" cm="1">
        <f t="array" ref="E20">IFERROR(VLOOKUP($A20,_xlfn._xlws.SORT(_xlfn._xlws.FILTER('Time Sheet'!$A:$G,'Time Sheet'!$B:$B=E$1),7,1),7,FALSE),"")</f>
        <v>1.278819444444444E-3</v>
      </c>
      <c r="F20" s="1" cm="1">
        <f t="array" ref="F20">IFERROR(VLOOKUP($A20,_xlfn._xlws.SORT(_xlfn._xlws.FILTER('Time Sheet'!$A:$G,'Time Sheet'!$B:$B=F$1),7,1),7,FALSE),"")</f>
        <v>3.517013888888889E-3</v>
      </c>
      <c r="G20" s="1" cm="1">
        <f t="array" ref="G20">IFERROR(VLOOKUP($A20,_xlfn._xlws.SORT(_xlfn._xlws.FILTER('Time Sheet'!$A:$G,'Time Sheet'!$B:$B=G$1),7,1),7,FALSE),"")</f>
        <v>7.8663194444444449E-3</v>
      </c>
      <c r="H20" s="1" cm="1">
        <f t="array" ref="H20">IFERROR(VLOOKUP($A20,_xlfn._xlws.SORT(_xlfn._xlws.FILTER('Time Sheet'!$A:$G,'Time Sheet'!$B:$B=H$1),7,1),7,FALSE),"")</f>
        <v>1.2929745370370369E-2</v>
      </c>
      <c r="I20" s="1" cm="1">
        <f t="array" ref="I20">IFERROR(VLOOKUP($A20,_xlfn._xlws.SORT(_xlfn._xlws.FILTER('Time Sheet'!$A:$G,'Time Sheet'!$B:$B=I$1),7,1),7,FALSE),"")</f>
        <v>6.7013888888888885E-4</v>
      </c>
      <c r="J20" s="1" cm="1">
        <f t="array" ref="J20">IFERROR(VLOOKUP($A20,_xlfn._xlws.SORT(_xlfn._xlws.FILTER('Time Sheet'!$A:$G,'Time Sheet'!$B:$B=J$1),7,1),7,FALSE),"")</f>
        <v>1.430092592592593E-3</v>
      </c>
      <c r="K20" s="1" cm="1">
        <f t="array" ref="K20">IFERROR(VLOOKUP($A20,_xlfn._xlws.SORT(_xlfn._xlws.FILTER('Time Sheet'!$A:$G,'Time Sheet'!$B:$B=K$1),7,1),7,FALSE),"")</f>
        <v>8.1805555555555559E-4</v>
      </c>
      <c r="L20" s="1" cm="1">
        <f t="array" ref="L20">IFERROR(VLOOKUP($A20,_xlfn._xlws.SORT(_xlfn._xlws.FILTER('Time Sheet'!$A:$G,'Time Sheet'!$B:$B=L$1),7,1),7,FALSE),"")</f>
        <v>1.9788194444444449E-3</v>
      </c>
      <c r="M20" s="1" cm="1">
        <f t="array" ref="M20">IFERROR(VLOOKUP($A20,_xlfn._xlws.SORT(_xlfn._xlws.FILTER('Time Sheet'!$A:$G,'Time Sheet'!$B:$B=M$1),7,1),7,FALSE),"")</f>
        <v>6.7453703703703708E-4</v>
      </c>
      <c r="N20" s="1" cm="1">
        <f t="array" ref="N20">IFERROR(VLOOKUP($A20,_xlfn._xlws.SORT(_xlfn._xlws.FILTER('Time Sheet'!$A:$G,'Time Sheet'!$B:$B=N$1),7,1),7,FALSE),"")</f>
        <v>1.550231481481481E-3</v>
      </c>
      <c r="O20" s="1" cm="1">
        <f t="array" ref="O20">IFERROR(VLOOKUP($A20,_xlfn._xlws.SORT(_xlfn._xlws.FILTER('Time Sheet'!$A:$G,'Time Sheet'!$B:$B=O$1),7,1),7,FALSE),"")</f>
        <v>1.477314814814815E-3</v>
      </c>
      <c r="P20" s="1" cm="1">
        <f t="array" ref="P20">IFERROR(VLOOKUP($A20,_xlfn._xlws.SORT(_xlfn._xlws.FILTER('Time Sheet'!$A:$G,'Time Sheet'!$B:$B=P$1),7,1),7,FALSE),"")</f>
        <v>3.2565972222222219E-3</v>
      </c>
      <c r="Q20">
        <f t="shared" si="0"/>
        <v>10</v>
      </c>
      <c r="R20">
        <f t="shared" si="1"/>
        <v>8</v>
      </c>
      <c r="S20">
        <f t="shared" si="2"/>
        <v>16</v>
      </c>
      <c r="T20">
        <f t="shared" si="3"/>
        <v>16</v>
      </c>
      <c r="U20">
        <f t="shared" si="4"/>
        <v>22</v>
      </c>
      <c r="V20">
        <f t="shared" si="5"/>
        <v>19</v>
      </c>
      <c r="W20">
        <f t="shared" si="6"/>
        <v>14</v>
      </c>
      <c r="X20">
        <f t="shared" si="7"/>
        <v>9</v>
      </c>
      <c r="Y20">
        <f t="shared" si="8"/>
        <v>27</v>
      </c>
      <c r="Z20">
        <f t="shared" si="9"/>
        <v>32</v>
      </c>
      <c r="AA20">
        <f t="shared" si="10"/>
        <v>25</v>
      </c>
      <c r="AB20">
        <f t="shared" si="11"/>
        <v>21</v>
      </c>
      <c r="AC20">
        <f t="shared" si="12"/>
        <v>20</v>
      </c>
      <c r="AD20">
        <f t="shared" si="13"/>
        <v>22</v>
      </c>
      <c r="AE20" s="2">
        <f>IFERROR(AVERAGE(female4[[#This Row],[50]:[4IM]]),"")</f>
        <v>18.642857142857142</v>
      </c>
      <c r="AF20" s="3" cm="1">
        <f t="array" ref="AF20">IFERROR(AVERAGE(SMALL(female4[[#This Row],[50]:[4IM]],_xlfn.SEQUENCE($AF$1))),"")</f>
        <v>10.25</v>
      </c>
    </row>
    <row r="21" spans="1:32" x14ac:dyDescent="0.25">
      <c r="A21" t="s">
        <v>1006</v>
      </c>
      <c r="B21" t="s">
        <v>2468</v>
      </c>
      <c r="C21" s="1" cm="1">
        <f t="array" ref="C21">IFERROR(VLOOKUP($A21,_xlfn._xlws.SORT(_xlfn._xlws.FILTER('Time Sheet'!$A:$G,'Time Sheet'!$B:$B=C$1),7,1),7,FALSE),"")</f>
        <v>2.775462962962963E-4</v>
      </c>
      <c r="D21" s="1" cm="1">
        <f t="array" ref="D21">IFERROR(VLOOKUP($A21,_xlfn._xlws.SORT(_xlfn._xlws.FILTER('Time Sheet'!$A:$G,'Time Sheet'!$B:$B=D$1),7,1),7,FALSE),"")</f>
        <v>5.8645833333333336E-4</v>
      </c>
      <c r="E21" s="1" cm="1">
        <f t="array" ref="E21">IFERROR(VLOOKUP($A21,_xlfn._xlws.SORT(_xlfn._xlws.FILTER('Time Sheet'!$A:$G,'Time Sheet'!$B:$B=E$1),7,1),7,FALSE),"")</f>
        <v>1.3447916666666671E-3</v>
      </c>
      <c r="F21" s="1" cm="1">
        <f t="array" ref="F21">IFERROR(VLOOKUP($A21,_xlfn._xlws.SORT(_xlfn._xlws.FILTER('Time Sheet'!$A:$G,'Time Sheet'!$B:$B=F$1),7,1),7,FALSE),"")</f>
        <v>3.7512731481481481E-3</v>
      </c>
      <c r="G21" s="1" cm="1">
        <f t="array" ref="G21">IFERROR(VLOOKUP($A21,_xlfn._xlws.SORT(_xlfn._xlws.FILTER('Time Sheet'!$A:$G,'Time Sheet'!$B:$B=G$1),7,1),7,FALSE),"")</f>
        <v>8.9149305555555561E-3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6.4699074074074073E-4</v>
      </c>
      <c r="J21" s="1" cm="1">
        <f t="array" ref="J21">IFERROR(VLOOKUP($A21,_xlfn._xlws.SORT(_xlfn._xlws.FILTER('Time Sheet'!$A:$G,'Time Sheet'!$B:$B=J$1),7,1),7,FALSE),"")</f>
        <v>1.4262731481481481E-3</v>
      </c>
      <c r="K21" s="1" cm="1">
        <f t="array" ref="K21">IFERROR(VLOOKUP($A21,_xlfn._xlws.SORT(_xlfn._xlws.FILTER('Time Sheet'!$A:$G,'Time Sheet'!$B:$B=K$1),7,1),7,FALSE),"")</f>
        <v>7.6921296296296286E-4</v>
      </c>
      <c r="L21" s="1" cm="1">
        <f t="array" ref="L21">IFERROR(VLOOKUP($A21,_xlfn._xlws.SORT(_xlfn._xlws.FILTER('Time Sheet'!$A:$G,'Time Sheet'!$B:$B=L$1),7,1),7,FALSE),"")</f>
        <v>1.66099537037037E-3</v>
      </c>
      <c r="M21" s="1" cm="1">
        <f t="array" ref="M21">IFERROR(VLOOKUP($A21,_xlfn._xlws.SORT(_xlfn._xlws.FILTER('Time Sheet'!$A:$G,'Time Sheet'!$B:$B=M$1),7,1),7,FALSE),"")</f>
        <v>6.4976851851851849E-4</v>
      </c>
      <c r="N21" s="1" cm="1">
        <f t="array" ref="N21">IFERROR(VLOOKUP($A21,_xlfn._xlws.SORT(_xlfn._xlws.FILTER('Time Sheet'!$A:$G,'Time Sheet'!$B:$B=N$1),7,1),7,FALSE),"")</f>
        <v>1.594097222222222E-3</v>
      </c>
      <c r="O21" s="1" cm="1">
        <f t="array" ref="O21">IFERROR(VLOOKUP($A21,_xlfn._xlws.SORT(_xlfn._xlws.FILTER('Time Sheet'!$A:$G,'Time Sheet'!$B:$B=O$1),7,1),7,FALSE),"")</f>
        <v>1.4401620370370371E-3</v>
      </c>
      <c r="P21" s="1" cm="1">
        <f t="array" ref="P21">IFERROR(VLOOKUP($A21,_xlfn._xlws.SORT(_xlfn._xlws.FILTER('Time Sheet'!$A:$G,'Time Sheet'!$B:$B=P$1),7,1),7,FALSE),"")</f>
        <v>3.2553240740740741E-3</v>
      </c>
      <c r="Q21">
        <f t="shared" si="0"/>
        <v>23</v>
      </c>
      <c r="R21">
        <f t="shared" si="1"/>
        <v>13</v>
      </c>
      <c r="S21">
        <f t="shared" si="2"/>
        <v>27</v>
      </c>
      <c r="T21">
        <f t="shared" si="3"/>
        <v>26</v>
      </c>
      <c r="U21">
        <f t="shared" si="4"/>
        <v>31</v>
      </c>
      <c r="V21" t="str">
        <f t="shared" si="5"/>
        <v/>
      </c>
      <c r="W21">
        <f t="shared" si="6"/>
        <v>8</v>
      </c>
      <c r="X21">
        <f t="shared" si="7"/>
        <v>8</v>
      </c>
      <c r="Y21">
        <f t="shared" si="8"/>
        <v>17</v>
      </c>
      <c r="Z21">
        <f t="shared" si="9"/>
        <v>13</v>
      </c>
      <c r="AA21">
        <f t="shared" si="10"/>
        <v>16</v>
      </c>
      <c r="AB21">
        <f t="shared" si="11"/>
        <v>23</v>
      </c>
      <c r="AC21">
        <f t="shared" si="12"/>
        <v>13</v>
      </c>
      <c r="AD21">
        <f t="shared" si="13"/>
        <v>21</v>
      </c>
      <c r="AE21" s="2">
        <f>IFERROR(AVERAGE(female4[[#This Row],[50]:[4IM]]),"")</f>
        <v>18.384615384615383</v>
      </c>
      <c r="AF21" s="3" cm="1">
        <f t="array" ref="AF21">IFERROR(AVERAGE(SMALL(female4[[#This Row],[50]:[4IM]],_xlfn.SEQUENCE($AF$1))),"")</f>
        <v>10.5</v>
      </c>
    </row>
    <row r="22" spans="1:32" x14ac:dyDescent="0.25">
      <c r="A22" t="s">
        <v>598</v>
      </c>
      <c r="B22" t="s">
        <v>2468</v>
      </c>
      <c r="C22" s="1" cm="1">
        <f t="array" ref="C22">IFERROR(VLOOKUP($A22,_xlfn._xlws.SORT(_xlfn._xlws.FILTER('Time Sheet'!$A:$G,'Time Sheet'!$B:$B=C$1),7,1),7,FALSE),"")</f>
        <v>2.9386574074074081E-4</v>
      </c>
      <c r="D22" s="1" cm="1">
        <f t="array" ref="D22">IFERROR(VLOOKUP($A22,_xlfn._xlws.SORT(_xlfn._xlws.FILTER('Time Sheet'!$A:$G,'Time Sheet'!$B:$B=D$1),7,1),7,FALSE),"")</f>
        <v>6.3194444444444442E-4</v>
      </c>
      <c r="E22" s="1" cm="1">
        <f t="array" ref="E22">IFERROR(VLOOKUP($A22,_xlfn._xlws.SORT(_xlfn._xlws.FILTER('Time Sheet'!$A:$G,'Time Sheet'!$B:$B=E$1),7,1),7,FALSE),"")</f>
        <v>1.3291666666666671E-3</v>
      </c>
      <c r="F22" s="1" cm="1">
        <f t="array" ref="F22">IFERROR(VLOOKUP($A22,_xlfn._xlws.SORT(_xlfn._xlws.FILTER('Time Sheet'!$A:$G,'Time Sheet'!$B:$B=F$1),7,1),7,FALSE),"")</f>
        <v>3.4449074074074069E-3</v>
      </c>
      <c r="G22" s="1" cm="1">
        <f t="array" ref="G22">IFERROR(VLOOKUP($A22,_xlfn._xlws.SORT(_xlfn._xlws.FILTER('Time Sheet'!$A:$G,'Time Sheet'!$B:$B=G$1),7,1),7,FALSE),"")</f>
        <v>7.0591435185185184E-3</v>
      </c>
      <c r="H22" s="1" cm="1">
        <f t="array" ref="H22">IFERROR(VLOOKUP($A22,_xlfn._xlws.SORT(_xlfn._xlws.FILTER('Time Sheet'!$A:$G,'Time Sheet'!$B:$B=H$1),7,1),7,FALSE),"")</f>
        <v>1.1873726851851851E-2</v>
      </c>
      <c r="I22" s="1" cm="1">
        <f t="array" ref="I22">IFERROR(VLOOKUP($A22,_xlfn._xlws.SORT(_xlfn._xlws.FILTER('Time Sheet'!$A:$G,'Time Sheet'!$B:$B=I$1),7,1),7,FALSE),"")</f>
        <v>7.0243055555555553E-4</v>
      </c>
      <c r="J22" s="1" cm="1">
        <f t="array" ref="J22">IFERROR(VLOOKUP($A22,_xlfn._xlws.SORT(_xlfn._xlws.FILTER('Time Sheet'!$A:$G,'Time Sheet'!$B:$B=J$1),7,1),7,FALSE),"")</f>
        <v>1.483796296296296E-3</v>
      </c>
      <c r="K22" s="1" cm="1">
        <f t="array" ref="K22">IFERROR(VLOOKUP($A22,_xlfn._xlws.SORT(_xlfn._xlws.FILTER('Time Sheet'!$A:$G,'Time Sheet'!$B:$B=K$1),7,1),7,FALSE),"")</f>
        <v>9.00925925925926E-4</v>
      </c>
      <c r="L22" s="1" cm="1">
        <f t="array" ref="L22">IFERROR(VLOOKUP($A22,_xlfn._xlws.SORT(_xlfn._xlws.FILTER('Time Sheet'!$A:$G,'Time Sheet'!$B:$B=L$1),7,1),7,FALSE),"")</f>
        <v>1.9116898148148151E-3</v>
      </c>
      <c r="M22" s="1" cm="1">
        <f t="array" ref="M22">IFERROR(VLOOKUP($A22,_xlfn._xlws.SORT(_xlfn._xlws.FILTER('Time Sheet'!$A:$G,'Time Sheet'!$B:$B=M$1),7,1),7,FALSE),"")</f>
        <v>7.5868055555555552E-4</v>
      </c>
      <c r="N22" s="1" cm="1">
        <f t="array" ref="N22">IFERROR(VLOOKUP($A22,_xlfn._xlws.SORT(_xlfn._xlws.FILTER('Time Sheet'!$A:$G,'Time Sheet'!$B:$B=N$1),7,1),7,FALSE),"")</f>
        <v>1.6712962962962959E-3</v>
      </c>
      <c r="O22" s="1" cm="1">
        <f t="array" ref="O22">IFERROR(VLOOKUP($A22,_xlfn._xlws.SORT(_xlfn._xlws.FILTER('Time Sheet'!$A:$G,'Time Sheet'!$B:$B=O$1),7,1),7,FALSE),"")</f>
        <v>1.5971064814814819E-3</v>
      </c>
      <c r="P22" s="1" cm="1">
        <f t="array" ref="P22">IFERROR(VLOOKUP($A22,_xlfn._xlws.SORT(_xlfn._xlws.FILTER('Time Sheet'!$A:$G,'Time Sheet'!$B:$B=P$1),7,1),7,FALSE),"")</f>
        <v>3.3738425925925932E-3</v>
      </c>
      <c r="Q22">
        <f t="shared" si="0"/>
        <v>36</v>
      </c>
      <c r="R22">
        <f t="shared" si="1"/>
        <v>33</v>
      </c>
      <c r="S22">
        <f t="shared" si="2"/>
        <v>26</v>
      </c>
      <c r="T22">
        <f t="shared" si="3"/>
        <v>12</v>
      </c>
      <c r="U22">
        <f t="shared" si="4"/>
        <v>8</v>
      </c>
      <c r="V22">
        <f t="shared" si="5"/>
        <v>6</v>
      </c>
      <c r="W22">
        <f t="shared" si="6"/>
        <v>24</v>
      </c>
      <c r="X22">
        <f t="shared" si="7"/>
        <v>19</v>
      </c>
      <c r="Y22">
        <f t="shared" si="8"/>
        <v>35</v>
      </c>
      <c r="Z22">
        <f t="shared" si="9"/>
        <v>29</v>
      </c>
      <c r="AA22">
        <f t="shared" si="10"/>
        <v>36</v>
      </c>
      <c r="AB22">
        <f t="shared" si="11"/>
        <v>27</v>
      </c>
      <c r="AC22">
        <f t="shared" si="12"/>
        <v>34</v>
      </c>
      <c r="AD22">
        <f t="shared" si="13"/>
        <v>26</v>
      </c>
      <c r="AE22" s="2">
        <f>IFERROR(AVERAGE(female4[[#This Row],[50]:[4IM]]),"")</f>
        <v>25.071428571428573</v>
      </c>
      <c r="AF22" s="3" cm="1">
        <f t="array" ref="AF22">IFERROR(AVERAGE(SMALL(female4[[#This Row],[50]:[4IM]],_xlfn.SEQUENCE($AF$1))),"")</f>
        <v>11.25</v>
      </c>
    </row>
    <row r="23" spans="1:32" x14ac:dyDescent="0.25">
      <c r="A23" t="s">
        <v>893</v>
      </c>
      <c r="B23" t="s">
        <v>2468</v>
      </c>
      <c r="C23" s="1" cm="1">
        <f t="array" ref="C23">IFERROR(VLOOKUP($A23,_xlfn._xlws.SORT(_xlfn._xlws.FILTER('Time Sheet'!$A:$G,'Time Sheet'!$B:$B=C$1),7,1),7,FALSE),"")</f>
        <v>2.7766203703703698E-4</v>
      </c>
      <c r="D23" s="1" cm="1">
        <f t="array" ref="D23">IFERROR(VLOOKUP($A23,_xlfn._xlws.SORT(_xlfn._xlws.FILTER('Time Sheet'!$A:$G,'Time Sheet'!$B:$B=D$1),7,1),7,FALSE),"")</f>
        <v>5.9201388888888888E-4</v>
      </c>
      <c r="E23" s="1" cm="1">
        <f t="array" ref="E23">IFERROR(VLOOKUP($A23,_xlfn._xlws.SORT(_xlfn._xlws.FILTER('Time Sheet'!$A:$G,'Time Sheet'!$B:$B=E$1),7,1),7,FALSE),"")</f>
        <v>1.3570601851851851E-3</v>
      </c>
      <c r="F23" s="1" cm="1">
        <f t="array" ref="F23">IFERROR(VLOOKUP($A23,_xlfn._xlws.SORT(_xlfn._xlws.FILTER('Time Sheet'!$A:$G,'Time Sheet'!$B:$B=F$1),7,1),7,FALSE),"")</f>
        <v>3.5399305555555561E-3</v>
      </c>
      <c r="G23" s="1" cm="1">
        <f t="array" ref="G23">IFERROR(VLOOKUP($A23,_xlfn._xlws.SORT(_xlfn._xlws.FILTER('Time Sheet'!$A:$G,'Time Sheet'!$B:$B=G$1),7,1),7,FALSE),"")</f>
        <v>7.7614583333333338E-3</v>
      </c>
      <c r="H23" s="1" cm="1">
        <f t="array" ref="H23">IFERROR(VLOOKUP($A23,_xlfn._xlws.SORT(_xlfn._xlws.FILTER('Time Sheet'!$A:$G,'Time Sheet'!$B:$B=H$1),7,1),7,FALSE),"")</f>
        <v>1.290416666666667E-2</v>
      </c>
      <c r="I23" s="1" cm="1">
        <f t="array" ref="I23">IFERROR(VLOOKUP($A23,_xlfn._xlws.SORT(_xlfn._xlws.FILTER('Time Sheet'!$A:$G,'Time Sheet'!$B:$B=I$1),7,1),7,FALSE),"")</f>
        <v>7.1064814814814819E-4</v>
      </c>
      <c r="J23" s="1" cm="1">
        <f t="array" ref="J23">IFERROR(VLOOKUP($A23,_xlfn._xlws.SORT(_xlfn._xlws.FILTER('Time Sheet'!$A:$G,'Time Sheet'!$B:$B=J$1),7,1),7,FALSE),"")</f>
        <v>1.5312500000000001E-3</v>
      </c>
      <c r="K23" s="1" cm="1">
        <f t="array" ref="K23">IFERROR(VLOOKUP($A23,_xlfn._xlws.SORT(_xlfn._xlws.FILTER('Time Sheet'!$A:$G,'Time Sheet'!$B:$B=K$1),7,1),7,FALSE),"")</f>
        <v>7.7083333333333322E-4</v>
      </c>
      <c r="L23" s="1" cm="1">
        <f t="array" ref="L23">IFERROR(VLOOKUP($A23,_xlfn._xlws.SORT(_xlfn._xlws.FILTER('Time Sheet'!$A:$G,'Time Sheet'!$B:$B=L$1),7,1),7,FALSE),"")</f>
        <v>1.7104166666666669E-3</v>
      </c>
      <c r="M23" s="1" cm="1">
        <f t="array" ref="M23">IFERROR(VLOOKUP($A23,_xlfn._xlws.SORT(_xlfn._xlws.FILTER('Time Sheet'!$A:$G,'Time Sheet'!$B:$B=M$1),7,1),7,FALSE),"")</f>
        <v>6.2175925925925929E-4</v>
      </c>
      <c r="N23" s="1" cm="1">
        <f t="array" ref="N23">IFERROR(VLOOKUP($A23,_xlfn._xlws.SORT(_xlfn._xlws.FILTER('Time Sheet'!$A:$G,'Time Sheet'!$B:$B=N$1),7,1),7,FALSE),"")</f>
        <v>1.412731481481482E-3</v>
      </c>
      <c r="O23" s="1" cm="1">
        <f t="array" ref="O23">IFERROR(VLOOKUP($A23,_xlfn._xlws.SORT(_xlfn._xlws.FILTER('Time Sheet'!$A:$G,'Time Sheet'!$B:$B=O$1),7,1),7,FALSE),"")</f>
        <v>1.434027777777778E-3</v>
      </c>
      <c r="P23" s="1" cm="1">
        <f t="array" ref="P23">IFERROR(VLOOKUP($A23,_xlfn._xlws.SORT(_xlfn._xlws.FILTER('Time Sheet'!$A:$G,'Time Sheet'!$B:$B=P$1),7,1),7,FALSE),"")</f>
        <v>3.1299768518518521E-3</v>
      </c>
      <c r="Q23">
        <f t="shared" si="0"/>
        <v>24</v>
      </c>
      <c r="R23">
        <f t="shared" si="1"/>
        <v>19</v>
      </c>
      <c r="S23">
        <f t="shared" si="2"/>
        <v>30</v>
      </c>
      <c r="T23">
        <f t="shared" si="3"/>
        <v>19</v>
      </c>
      <c r="U23">
        <f t="shared" si="4"/>
        <v>21</v>
      </c>
      <c r="V23">
        <f t="shared" si="5"/>
        <v>17</v>
      </c>
      <c r="W23">
        <f t="shared" si="6"/>
        <v>25</v>
      </c>
      <c r="X23">
        <f t="shared" si="7"/>
        <v>22</v>
      </c>
      <c r="Y23">
        <f t="shared" si="8"/>
        <v>18</v>
      </c>
      <c r="Z23">
        <f t="shared" si="9"/>
        <v>17</v>
      </c>
      <c r="AA23">
        <f t="shared" si="10"/>
        <v>10</v>
      </c>
      <c r="AB23">
        <f t="shared" si="11"/>
        <v>13</v>
      </c>
      <c r="AC23">
        <f t="shared" si="12"/>
        <v>12</v>
      </c>
      <c r="AD23">
        <f t="shared" si="13"/>
        <v>14</v>
      </c>
      <c r="AE23" s="2">
        <f>IFERROR(AVERAGE(female4[[#This Row],[50]:[4IM]]),"")</f>
        <v>18.642857142857142</v>
      </c>
      <c r="AF23" s="3" cm="1">
        <f t="array" ref="AF23">IFERROR(AVERAGE(SMALL(female4[[#This Row],[50]:[4IM]],_xlfn.SEQUENCE($AF$1))),"")</f>
        <v>12.25</v>
      </c>
    </row>
    <row r="24" spans="1:32" x14ac:dyDescent="0.25">
      <c r="A24" t="s">
        <v>967</v>
      </c>
      <c r="B24" t="s">
        <v>2468</v>
      </c>
      <c r="C24" s="1" cm="1">
        <f t="array" ref="C24">IFERROR(VLOOKUP($A24,_xlfn._xlws.SORT(_xlfn._xlws.FILTER('Time Sheet'!$A:$G,'Time Sheet'!$B:$B=C$1),7,1),7,FALSE),"")</f>
        <v>2.7303240740740738E-4</v>
      </c>
      <c r="D24" s="1" cm="1">
        <f t="array" ref="D24">IFERROR(VLOOKUP($A24,_xlfn._xlws.SORT(_xlfn._xlws.FILTER('Time Sheet'!$A:$G,'Time Sheet'!$B:$B=D$1),7,1),7,FALSE),"")</f>
        <v>5.9027777777777778E-4</v>
      </c>
      <c r="E24" s="1" cm="1">
        <f t="array" ref="E24">IFERROR(VLOOKUP($A24,_xlfn._xlws.SORT(_xlfn._xlws.FILTER('Time Sheet'!$A:$G,'Time Sheet'!$B:$B=E$1),7,1),7,FALSE),"")</f>
        <v>1.272337962962963E-3</v>
      </c>
      <c r="F24" s="1" cm="1">
        <f t="array" ref="F24">IFERROR(VLOOKUP($A24,_xlfn._xlws.SORT(_xlfn._xlws.FILTER('Time Sheet'!$A:$G,'Time Sheet'!$B:$B=F$1),7,1),7,FALSE),"")</f>
        <v>3.562731481481481E-3</v>
      </c>
      <c r="G24" s="1" cm="1">
        <f t="array" ref="G24">IFERROR(VLOOKUP($A24,_xlfn._xlws.SORT(_xlfn._xlws.FILTER('Time Sheet'!$A:$G,'Time Sheet'!$B:$B=G$1),7,1),7,FALSE),"")</f>
        <v>7.584375E-3</v>
      </c>
      <c r="H24" s="1" cm="1">
        <f t="array" ref="H24">IFERROR(VLOOKUP($A24,_xlfn._xlws.SORT(_xlfn._xlws.FILTER('Time Sheet'!$A:$G,'Time Sheet'!$B:$B=H$1),7,1),7,FALSE),"")</f>
        <v>1.249965277777778E-2</v>
      </c>
      <c r="I24" s="1" cm="1">
        <f t="array" ref="I24">IFERROR(VLOOKUP($A24,_xlfn._xlws.SORT(_xlfn._xlws.FILTER('Time Sheet'!$A:$G,'Time Sheet'!$B:$B=I$1),7,1),7,FALSE),"")</f>
        <v>7.3657407407407406E-4</v>
      </c>
      <c r="J24" s="1" cm="1">
        <f t="array" ref="J24">IFERROR(VLOOKUP($A24,_xlfn._xlws.SORT(_xlfn._xlws.FILTER('Time Sheet'!$A:$G,'Time Sheet'!$B:$B=J$1),7,1),7,FALSE),"")</f>
        <v>1.6613425925925929E-3</v>
      </c>
      <c r="K24" s="1" cm="1">
        <f t="array" ref="K24">IFERROR(VLOOKUP($A24,_xlfn._xlws.SORT(_xlfn._xlws.FILTER('Time Sheet'!$A:$G,'Time Sheet'!$B:$B=K$1),7,1),7,FALSE),"")</f>
        <v>8.7835648148148148E-4</v>
      </c>
      <c r="L24" s="1" cm="1">
        <f t="array" ref="L24">IFERROR(VLOOKUP($A24,_xlfn._xlws.SORT(_xlfn._xlws.FILTER('Time Sheet'!$A:$G,'Time Sheet'!$B:$B=L$1),7,1),7,FALSE),"")</f>
        <v>2.0289351851851848E-3</v>
      </c>
      <c r="M24" s="1" cm="1">
        <f t="array" ref="M24">IFERROR(VLOOKUP($A24,_xlfn._xlws.SORT(_xlfn._xlws.FILTER('Time Sheet'!$A:$G,'Time Sheet'!$B:$B=M$1),7,1),7,FALSE),"")</f>
        <v>6.362268518518518E-4</v>
      </c>
      <c r="N24" s="1" cm="1">
        <f t="array" ref="N24">IFERROR(VLOOKUP($A24,_xlfn._xlws.SORT(_xlfn._xlws.FILTER('Time Sheet'!$A:$G,'Time Sheet'!$B:$B=N$1),7,1),7,FALSE),"")</f>
        <v>1.4049768518518519E-3</v>
      </c>
      <c r="O24" s="1" cm="1">
        <f t="array" ref="O24">IFERROR(VLOOKUP($A24,_xlfn._xlws.SORT(_xlfn._xlws.FILTER('Time Sheet'!$A:$G,'Time Sheet'!$B:$B=O$1),7,1),7,FALSE),"")</f>
        <v>1.551157407407408E-3</v>
      </c>
      <c r="P24" s="1" cm="1">
        <f t="array" ref="P24">IFERROR(VLOOKUP($A24,_xlfn._xlws.SORT(_xlfn._xlws.FILTER('Time Sheet'!$A:$G,'Time Sheet'!$B:$B=P$1),7,1),7,FALSE),"")</f>
        <v>3.4885416666666671E-3</v>
      </c>
      <c r="Q24">
        <f t="shared" si="0"/>
        <v>19</v>
      </c>
      <c r="R24">
        <f t="shared" si="1"/>
        <v>18</v>
      </c>
      <c r="S24">
        <f t="shared" si="2"/>
        <v>13</v>
      </c>
      <c r="T24">
        <f t="shared" si="3"/>
        <v>20</v>
      </c>
      <c r="U24">
        <f t="shared" si="4"/>
        <v>18</v>
      </c>
      <c r="V24">
        <f t="shared" si="5"/>
        <v>12</v>
      </c>
      <c r="W24">
        <f t="shared" si="6"/>
        <v>31</v>
      </c>
      <c r="X24">
        <f t="shared" si="7"/>
        <v>35</v>
      </c>
      <c r="Y24">
        <f t="shared" si="8"/>
        <v>33</v>
      </c>
      <c r="Z24">
        <f t="shared" si="9"/>
        <v>34</v>
      </c>
      <c r="AA24">
        <f t="shared" si="10"/>
        <v>14</v>
      </c>
      <c r="AB24">
        <f t="shared" si="11"/>
        <v>11</v>
      </c>
      <c r="AC24">
        <f t="shared" si="12"/>
        <v>28</v>
      </c>
      <c r="AD24">
        <f t="shared" si="13"/>
        <v>27</v>
      </c>
      <c r="AE24" s="2">
        <f>IFERROR(AVERAGE(female4[[#This Row],[50]:[4IM]]),"")</f>
        <v>22.357142857142858</v>
      </c>
      <c r="AF24" s="3" cm="1">
        <f t="array" ref="AF24">IFERROR(AVERAGE(SMALL(female4[[#This Row],[50]:[4IM]],_xlfn.SEQUENCE($AF$1))),"")</f>
        <v>12.5</v>
      </c>
    </row>
    <row r="25" spans="1:32" x14ac:dyDescent="0.25">
      <c r="A25" t="s">
        <v>735</v>
      </c>
      <c r="B25" t="s">
        <v>2468</v>
      </c>
      <c r="C25" s="1" cm="1">
        <f t="array" ref="C25">IFERROR(VLOOKUP($A25,_xlfn._xlws.SORT(_xlfn._xlws.FILTER('Time Sheet'!$A:$G,'Time Sheet'!$B:$B=C$1),7,1),7,FALSE),"")</f>
        <v>2.7905092592592592E-4</v>
      </c>
      <c r="D25" s="1" cm="1">
        <f t="array" ref="D25">IFERROR(VLOOKUP($A25,_xlfn._xlws.SORT(_xlfn._xlws.FILTER('Time Sheet'!$A:$G,'Time Sheet'!$B:$B=D$1),7,1),7,FALSE),"")</f>
        <v>6.4212962962962965E-4</v>
      </c>
      <c r="E25" s="1" cm="1">
        <f t="array" ref="E25">IFERROR(VLOOKUP($A25,_xlfn._xlws.SORT(_xlfn._xlws.FILTER('Time Sheet'!$A:$G,'Time Sheet'!$B:$B=E$1),7,1),7,FALSE),"")</f>
        <v>1.3557870370370371E-3</v>
      </c>
      <c r="F25" s="1" cm="1">
        <f t="array" ref="F25">IFERROR(VLOOKUP($A25,_xlfn._xlws.SORT(_xlfn._xlws.FILTER('Time Sheet'!$A:$G,'Time Sheet'!$B:$B=F$1),7,1),7,FALSE),"")</f>
        <v>3.5978009259259262E-3</v>
      </c>
      <c r="G25" s="1" cm="1">
        <f t="array" ref="G25">IFERROR(VLOOKUP($A25,_xlfn._xlws.SORT(_xlfn._xlws.FILTER('Time Sheet'!$A:$G,'Time Sheet'!$B:$B=G$1),7,1),7,FALSE),"")</f>
        <v>7.3057870370370377E-3</v>
      </c>
      <c r="H25" s="1" cm="1">
        <f t="array" ref="H25">IFERROR(VLOOKUP($A25,_xlfn._xlws.SORT(_xlfn._xlws.FILTER('Time Sheet'!$A:$G,'Time Sheet'!$B:$B=H$1),7,1),7,FALSE),"")</f>
        <v>1.2153125000000001E-2</v>
      </c>
      <c r="I25" s="1" cm="1">
        <f t="array" ref="I25">IFERROR(VLOOKUP($A25,_xlfn._xlws.SORT(_xlfn._xlws.FILTER('Time Sheet'!$A:$G,'Time Sheet'!$B:$B=I$1),7,1),7,FALSE),"")</f>
        <v>6.7152777777777783E-4</v>
      </c>
      <c r="J25" s="1" cm="1">
        <f t="array" ref="J25">IFERROR(VLOOKUP($A25,_xlfn._xlws.SORT(_xlfn._xlws.FILTER('Time Sheet'!$A:$G,'Time Sheet'!$B:$B=J$1),7,1),7,FALSE),"")</f>
        <v>1.464930555555555E-3</v>
      </c>
      <c r="K25" s="1" cm="1">
        <f t="array" ref="K25">IFERROR(VLOOKUP($A25,_xlfn._xlws.SORT(_xlfn._xlws.FILTER('Time Sheet'!$A:$G,'Time Sheet'!$B:$B=K$1),7,1),7,FALSE),"")</f>
        <v>8.7627314814814805E-4</v>
      </c>
      <c r="L25" s="1" cm="1">
        <f t="array" ref="L25">IFERROR(VLOOKUP($A25,_xlfn._xlws.SORT(_xlfn._xlws.FILTER('Time Sheet'!$A:$G,'Time Sheet'!$B:$B=L$1),7,1),7,FALSE),"")</f>
        <v>1.7629629629629629E-3</v>
      </c>
      <c r="M25" s="1" cm="1">
        <f t="array" ref="M25">IFERROR(VLOOKUP($A25,_xlfn._xlws.SORT(_xlfn._xlws.FILTER('Time Sheet'!$A:$G,'Time Sheet'!$B:$B=M$1),7,1),7,FALSE),"")</f>
        <v>6.7129629629629625E-4</v>
      </c>
      <c r="N25" s="1" cm="1">
        <f t="array" ref="N25">IFERROR(VLOOKUP($A25,_xlfn._xlws.SORT(_xlfn._xlws.FILTER('Time Sheet'!$A:$G,'Time Sheet'!$B:$B=N$1),7,1),7,FALSE),"")</f>
        <v>1.470949074074074E-3</v>
      </c>
      <c r="O25" s="1" cm="1">
        <f t="array" ref="O25">IFERROR(VLOOKUP($A25,_xlfn._xlws.SORT(_xlfn._xlws.FILTER('Time Sheet'!$A:$G,'Time Sheet'!$B:$B=O$1),7,1),7,FALSE),"")</f>
        <v>1.476851851851852E-3</v>
      </c>
      <c r="P25" s="1" cm="1">
        <f t="array" ref="P25">IFERROR(VLOOKUP($A25,_xlfn._xlws.SORT(_xlfn._xlws.FILTER('Time Sheet'!$A:$G,'Time Sheet'!$B:$B=P$1),7,1),7,FALSE),"")</f>
        <v>3.0837962962962959E-3</v>
      </c>
      <c r="Q25">
        <f t="shared" si="0"/>
        <v>26</v>
      </c>
      <c r="R25">
        <f t="shared" si="1"/>
        <v>36</v>
      </c>
      <c r="S25">
        <f t="shared" si="2"/>
        <v>29</v>
      </c>
      <c r="T25">
        <f t="shared" si="3"/>
        <v>23</v>
      </c>
      <c r="U25">
        <f t="shared" si="4"/>
        <v>15</v>
      </c>
      <c r="V25">
        <f t="shared" si="5"/>
        <v>8</v>
      </c>
      <c r="W25">
        <f t="shared" si="6"/>
        <v>15</v>
      </c>
      <c r="X25">
        <f t="shared" si="7"/>
        <v>15</v>
      </c>
      <c r="Y25">
        <f t="shared" si="8"/>
        <v>32</v>
      </c>
      <c r="Z25">
        <f t="shared" si="9"/>
        <v>22</v>
      </c>
      <c r="AA25">
        <f t="shared" si="10"/>
        <v>24</v>
      </c>
      <c r="AB25">
        <f t="shared" si="11"/>
        <v>17</v>
      </c>
      <c r="AC25">
        <f t="shared" si="12"/>
        <v>19</v>
      </c>
      <c r="AD25">
        <f t="shared" si="13"/>
        <v>13</v>
      </c>
      <c r="AE25" s="2">
        <f>IFERROR(AVERAGE(female4[[#This Row],[50]:[4IM]]),"")</f>
        <v>21</v>
      </c>
      <c r="AF25" s="3" cm="1">
        <f t="array" ref="AF25">IFERROR(AVERAGE(SMALL(female4[[#This Row],[50]:[4IM]],_xlfn.SEQUENCE($AF$1))),"")</f>
        <v>12.75</v>
      </c>
    </row>
    <row r="26" spans="1:32" x14ac:dyDescent="0.25">
      <c r="A26" t="s">
        <v>663</v>
      </c>
      <c r="B26" t="s">
        <v>2469</v>
      </c>
      <c r="C26" s="1" cm="1">
        <f t="array" ref="C26">IFERROR(VLOOKUP($A26,_xlfn._xlws.SORT(_xlfn._xlws.FILTER('Time Sheet'!$A:$G,'Time Sheet'!$B:$B=C$1),7,1),7,FALSE),"")</f>
        <v>2.6828703703703699E-4</v>
      </c>
      <c r="D26" s="1" cm="1">
        <f t="array" ref="D26">IFERROR(VLOOKUP($A26,_xlfn._xlws.SORT(_xlfn._xlws.FILTER('Time Sheet'!$A:$G,'Time Sheet'!$B:$B=D$1),7,1),7,FALSE),"")</f>
        <v>5.8726851851851854E-4</v>
      </c>
      <c r="E26" s="1" cm="1">
        <f t="array" ref="E26">IFERROR(VLOOKUP($A26,_xlfn._xlws.SORT(_xlfn._xlws.FILTER('Time Sheet'!$A:$G,'Time Sheet'!$B:$B=E$1),7,1),7,FALSE),"")</f>
        <v>1.2803240740740739E-3</v>
      </c>
      <c r="F26" s="1" cm="1">
        <f t="array" ref="F26">IFERROR(VLOOKUP($A26,_xlfn._xlws.SORT(_xlfn._xlws.FILTER('Time Sheet'!$A:$G,'Time Sheet'!$B:$B=F$1),7,1),7,FALSE),"")</f>
        <v>3.5307870370370371E-3</v>
      </c>
      <c r="G26" s="1" cm="1">
        <f t="array" ref="G26">IFERROR(VLOOKUP($A26,_xlfn._xlws.SORT(_xlfn._xlws.FILTER('Time Sheet'!$A:$G,'Time Sheet'!$B:$B=G$1),7,1),7,FALSE),"")</f>
        <v>7.5001157407407404E-3</v>
      </c>
      <c r="H26" s="1" cm="1">
        <f t="array" ref="H26">IFERROR(VLOOKUP($A26,_xlfn._xlws.SORT(_xlfn._xlws.FILTER('Time Sheet'!$A:$G,'Time Sheet'!$B:$B=H$1),7,1),7,FALSE),"")</f>
        <v>1.2196990740740739E-2</v>
      </c>
      <c r="I26" s="1" cm="1">
        <f t="array" ref="I26">IFERROR(VLOOKUP($A26,_xlfn._xlws.SORT(_xlfn._xlws.FILTER('Time Sheet'!$A:$G,'Time Sheet'!$B:$B=I$1),7,1),7,FALSE),"")</f>
        <v>6.7789351851851854E-4</v>
      </c>
      <c r="J26" s="1" cm="1">
        <f t="array" ref="J26">IFERROR(VLOOKUP($A26,_xlfn._xlws.SORT(_xlfn._xlws.FILTER('Time Sheet'!$A:$G,'Time Sheet'!$B:$B=J$1),7,1),7,FALSE),"")</f>
        <v>1.508680555555555E-3</v>
      </c>
      <c r="K26" s="1" cm="1">
        <f t="array" ref="K26">IFERROR(VLOOKUP($A26,_xlfn._xlws.SORT(_xlfn._xlws.FILTER('Time Sheet'!$A:$G,'Time Sheet'!$B:$B=K$1),7,1),7,FALSE),"")</f>
        <v>8.2303240740740741E-4</v>
      </c>
      <c r="L26" s="1" cm="1">
        <f t="array" ref="L26">IFERROR(VLOOKUP($A26,_xlfn._xlws.SORT(_xlfn._xlws.FILTER('Time Sheet'!$A:$G,'Time Sheet'!$B:$B=L$1),7,1),7,FALSE),"")</f>
        <v>1.8696759259259261E-3</v>
      </c>
      <c r="M26" s="1" cm="1">
        <f t="array" ref="M26">IFERROR(VLOOKUP($A26,_xlfn._xlws.SORT(_xlfn._xlws.FILTER('Time Sheet'!$A:$G,'Time Sheet'!$B:$B=M$1),7,1),7,FALSE),"")</f>
        <v>6.6898148148148145E-4</v>
      </c>
      <c r="N26" s="1" cm="1">
        <f t="array" ref="N26">IFERROR(VLOOKUP($A26,_xlfn._xlws.SORT(_xlfn._xlws.FILTER('Time Sheet'!$A:$G,'Time Sheet'!$B:$B=N$1),7,1),7,FALSE),"")</f>
        <v>1.524305555555555E-3</v>
      </c>
      <c r="O26" s="1" cm="1">
        <f t="array" ref="O26">IFERROR(VLOOKUP($A26,_xlfn._xlws.SORT(_xlfn._xlws.FILTER('Time Sheet'!$A:$G,'Time Sheet'!$B:$B=O$1),7,1),7,FALSE),"")</f>
        <v>1.5366898148148149E-3</v>
      </c>
      <c r="P26" s="1" cm="1">
        <f t="array" ref="P26">IFERROR(VLOOKUP($A26,_xlfn._xlws.SORT(_xlfn._xlws.FILTER('Time Sheet'!$A:$G,'Time Sheet'!$B:$B=P$1),7,1),7,FALSE),"")</f>
        <v>3.3055555555555559E-3</v>
      </c>
      <c r="Q26">
        <f t="shared" si="0"/>
        <v>13</v>
      </c>
      <c r="R26">
        <f t="shared" si="1"/>
        <v>14</v>
      </c>
      <c r="S26">
        <f t="shared" si="2"/>
        <v>18</v>
      </c>
      <c r="T26">
        <f t="shared" si="3"/>
        <v>18</v>
      </c>
      <c r="U26">
        <f t="shared" si="4"/>
        <v>17</v>
      </c>
      <c r="V26">
        <f t="shared" si="5"/>
        <v>9</v>
      </c>
      <c r="W26">
        <f t="shared" si="6"/>
        <v>18</v>
      </c>
      <c r="X26">
        <f t="shared" si="7"/>
        <v>20</v>
      </c>
      <c r="Y26">
        <f t="shared" si="8"/>
        <v>28</v>
      </c>
      <c r="Z26">
        <f t="shared" si="9"/>
        <v>26</v>
      </c>
      <c r="AA26">
        <f t="shared" si="10"/>
        <v>21</v>
      </c>
      <c r="AB26">
        <f t="shared" si="11"/>
        <v>20</v>
      </c>
      <c r="AC26">
        <f t="shared" si="12"/>
        <v>27</v>
      </c>
      <c r="AD26">
        <f t="shared" si="13"/>
        <v>25</v>
      </c>
      <c r="AE26" s="2">
        <f>IFERROR(AVERAGE(female4[[#This Row],[50]:[4IM]]),"")</f>
        <v>19.571428571428573</v>
      </c>
      <c r="AF26" s="3" cm="1">
        <f t="array" ref="AF26">IFERROR(AVERAGE(SMALL(female4[[#This Row],[50]:[4IM]],_xlfn.SEQUENCE($AF$1))),"")</f>
        <v>13.25</v>
      </c>
    </row>
    <row r="27" spans="1:32" x14ac:dyDescent="0.25">
      <c r="A27" t="s">
        <v>1142</v>
      </c>
      <c r="B27" t="s">
        <v>2468</v>
      </c>
      <c r="C27" s="1" cm="1">
        <f t="array" ref="C27">IFERROR(VLOOKUP($A27,_xlfn._xlws.SORT(_xlfn._xlws.FILTER('Time Sheet'!$A:$G,'Time Sheet'!$B:$B=C$1),7,1),7,FALSE),"")</f>
        <v>2.7337962962962971E-4</v>
      </c>
      <c r="D27" s="1" cm="1">
        <f t="array" ref="D27">IFERROR(VLOOKUP($A27,_xlfn._xlws.SORT(_xlfn._xlws.FILTER('Time Sheet'!$A:$G,'Time Sheet'!$B:$B=D$1),7,1),7,FALSE),"")</f>
        <v>6.0636574074074076E-4</v>
      </c>
      <c r="E27" s="1" cm="1">
        <f t="array" ref="E27">IFERROR(VLOOKUP($A27,_xlfn._xlws.SORT(_xlfn._xlws.FILTER('Time Sheet'!$A:$G,'Time Sheet'!$B:$B=E$1),7,1),7,FALSE),"")</f>
        <v>1.319791666666667E-3</v>
      </c>
      <c r="F27" s="1" cm="1">
        <f t="array" ref="F27">IFERROR(VLOOKUP($A27,_xlfn._xlws.SORT(_xlfn._xlws.FILTER('Time Sheet'!$A:$G,'Time Sheet'!$B:$B=F$1),7,1),7,FALSE),"")</f>
        <v>3.5998842592592588E-3</v>
      </c>
      <c r="G27" s="1" cm="1">
        <f t="array" ref="G27">IFERROR(VLOOKUP($A27,_xlfn._xlws.SORT(_xlfn._xlws.FILTER('Time Sheet'!$A:$G,'Time Sheet'!$B:$B=G$1),7,1),7,FALSE),"")</f>
        <v>8.0813657407407414E-3</v>
      </c>
      <c r="H27" s="1" cm="1">
        <f t="array" ref="H27">IFERROR(VLOOKUP($A27,_xlfn._xlws.SORT(_xlfn._xlws.FILTER('Time Sheet'!$A:$G,'Time Sheet'!$B:$B=H$1),7,1),7,FALSE),"")</f>
        <v>1.334247685185185E-2</v>
      </c>
      <c r="I27" s="1" cm="1">
        <f t="array" ref="I27">IFERROR(VLOOKUP($A27,_xlfn._xlws.SORT(_xlfn._xlws.FILTER('Time Sheet'!$A:$G,'Time Sheet'!$B:$B=I$1),7,1),7,FALSE),"")</f>
        <v>7.413194444444444E-4</v>
      </c>
      <c r="J27" s="1" cm="1">
        <f t="array" ref="J27">IFERROR(VLOOKUP($A27,_xlfn._xlws.SORT(_xlfn._xlws.FILTER('Time Sheet'!$A:$G,'Time Sheet'!$B:$B=J$1),7,1),7,FALSE),"")</f>
        <v>1.7155092592592591E-3</v>
      </c>
      <c r="K27" s="1" cm="1">
        <f t="array" ref="K27">IFERROR(VLOOKUP($A27,_xlfn._xlws.SORT(_xlfn._xlws.FILTER('Time Sheet'!$A:$G,'Time Sheet'!$B:$B=K$1),7,1),7,FALSE),"")</f>
        <v>8.0266203703703695E-4</v>
      </c>
      <c r="L27" s="1" cm="1">
        <f t="array" ref="L27">IFERROR(VLOOKUP($A27,_xlfn._xlws.SORT(_xlfn._xlws.FILTER('Time Sheet'!$A:$G,'Time Sheet'!$B:$B=L$1),7,1),7,FALSE),"")</f>
        <v>1.6443287037037041E-3</v>
      </c>
      <c r="M27" s="1" cm="1">
        <f t="array" ref="M27">IFERROR(VLOOKUP($A27,_xlfn._xlws.SORT(_xlfn._xlws.FILTER('Time Sheet'!$A:$G,'Time Sheet'!$B:$B=M$1),7,1),7,FALSE),"")</f>
        <v>6.5509259259259264E-4</v>
      </c>
      <c r="N27" s="1" cm="1">
        <f t="array" ref="N27">IFERROR(VLOOKUP($A27,_xlfn._xlws.SORT(_xlfn._xlws.FILTER('Time Sheet'!$A:$G,'Time Sheet'!$B:$B=N$1),7,1),7,FALSE),"")</f>
        <v>1.4626157407407411E-3</v>
      </c>
      <c r="O27" s="1" cm="1">
        <f t="array" ref="O27">IFERROR(VLOOKUP($A27,_xlfn._xlws.SORT(_xlfn._xlws.FILTER('Time Sheet'!$A:$G,'Time Sheet'!$B:$B=O$1),7,1),7,FALSE),"")</f>
        <v>1.5008101851851851E-3</v>
      </c>
      <c r="P27" s="1" cm="1">
        <f t="array" ref="P27">IFERROR(VLOOKUP($A27,_xlfn._xlws.SORT(_xlfn._xlws.FILTER('Time Sheet'!$A:$G,'Time Sheet'!$B:$B=P$1),7,1),7,FALSE),"")</f>
        <v>3.240046296296296E-3</v>
      </c>
      <c r="Q27">
        <f t="shared" si="0"/>
        <v>20</v>
      </c>
      <c r="R27">
        <f t="shared" si="1"/>
        <v>26</v>
      </c>
      <c r="S27">
        <f t="shared" si="2"/>
        <v>22</v>
      </c>
      <c r="T27">
        <f t="shared" si="3"/>
        <v>24</v>
      </c>
      <c r="U27">
        <f t="shared" si="4"/>
        <v>26</v>
      </c>
      <c r="V27">
        <f t="shared" si="5"/>
        <v>20</v>
      </c>
      <c r="W27">
        <f t="shared" si="6"/>
        <v>32</v>
      </c>
      <c r="X27">
        <f t="shared" si="7"/>
        <v>37</v>
      </c>
      <c r="Y27">
        <f t="shared" si="8"/>
        <v>26</v>
      </c>
      <c r="Z27">
        <f t="shared" si="9"/>
        <v>12</v>
      </c>
      <c r="AA27">
        <f t="shared" si="10"/>
        <v>18</v>
      </c>
      <c r="AB27">
        <f t="shared" si="11"/>
        <v>15</v>
      </c>
      <c r="AC27">
        <f t="shared" si="12"/>
        <v>23</v>
      </c>
      <c r="AD27">
        <f t="shared" si="13"/>
        <v>19</v>
      </c>
      <c r="AE27" s="2">
        <f>IFERROR(AVERAGE(female4[[#This Row],[50]:[4IM]]),"")</f>
        <v>22.857142857142858</v>
      </c>
      <c r="AF27" s="3" cm="1">
        <f t="array" ref="AF27">IFERROR(AVERAGE(SMALL(female4[[#This Row],[50]:[4IM]],_xlfn.SEQUENCE($AF$1))),"")</f>
        <v>16</v>
      </c>
    </row>
    <row r="28" spans="1:32" x14ac:dyDescent="0.25">
      <c r="A28" t="s">
        <v>1038</v>
      </c>
      <c r="B28" t="s">
        <v>2468</v>
      </c>
      <c r="C28" s="1" cm="1">
        <f t="array" ref="C28">IFERROR(VLOOKUP($A28,_xlfn._xlws.SORT(_xlfn._xlws.FILTER('Time Sheet'!$A:$G,'Time Sheet'!$B:$B=C$1),7,1),7,FALSE),"")</f>
        <v>2.844907407407407E-4</v>
      </c>
      <c r="D28" s="1" cm="1">
        <f t="array" ref="D28">IFERROR(VLOOKUP($A28,_xlfn._xlws.SORT(_xlfn._xlws.FILTER('Time Sheet'!$A:$G,'Time Sheet'!$B:$B=D$1),7,1),7,FALSE),"")</f>
        <v>6.2361111111111113E-4</v>
      </c>
      <c r="E28" s="1" cm="1">
        <f t="array" ref="E28">IFERROR(VLOOKUP($A28,_xlfn._xlws.SORT(_xlfn._xlws.FILTER('Time Sheet'!$A:$G,'Time Sheet'!$B:$B=E$1),7,1),7,FALSE),"")</f>
        <v>1.3206018518518521E-3</v>
      </c>
      <c r="F28" s="1" cm="1">
        <f t="array" ref="F28">IFERROR(VLOOKUP($A28,_xlfn._xlws.SORT(_xlfn._xlws.FILTER('Time Sheet'!$A:$G,'Time Sheet'!$B:$B=F$1),7,1),7,FALSE),"")</f>
        <v>3.4649305555555562E-3</v>
      </c>
      <c r="G28" s="1" cm="1">
        <f t="array" ref="G28">IFERROR(VLOOKUP($A28,_xlfn._xlws.SORT(_xlfn._xlws.FILTER('Time Sheet'!$A:$G,'Time Sheet'!$B:$B=G$1),7,1),7,FALSE),"")</f>
        <v>7.2923611111111106E-3</v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7.4293981481481476E-4</v>
      </c>
      <c r="J28" s="1" cm="1">
        <f t="array" ref="J28">IFERROR(VLOOKUP($A28,_xlfn._xlws.SORT(_xlfn._xlws.FILTER('Time Sheet'!$A:$G,'Time Sheet'!$B:$B=J$1),7,1),7,FALSE),"")</f>
        <v>1.5891203703703709E-3</v>
      </c>
      <c r="K28" s="1" cm="1">
        <f t="array" ref="K28">IFERROR(VLOOKUP($A28,_xlfn._xlws.SORT(_xlfn._xlws.FILTER('Time Sheet'!$A:$G,'Time Sheet'!$B:$B=K$1),7,1),7,FALSE),"")</f>
        <v>9.0474537037037043E-4</v>
      </c>
      <c r="L28" s="1" cm="1">
        <f t="array" ref="L28">IFERROR(VLOOKUP($A28,_xlfn._xlws.SORT(_xlfn._xlws.FILTER('Time Sheet'!$A:$G,'Time Sheet'!$B:$B=L$1),7,1),7,FALSE),"")</f>
        <v>1.9585648148148149E-3</v>
      </c>
      <c r="M28" s="1" cm="1">
        <f t="array" ref="M28">IFERROR(VLOOKUP($A28,_xlfn._xlws.SORT(_xlfn._xlws.FILTER('Time Sheet'!$A:$G,'Time Sheet'!$B:$B=M$1),7,1),7,FALSE),"")</f>
        <v>7.0625000000000006E-4</v>
      </c>
      <c r="N28" s="1" cm="1">
        <f t="array" ref="N28">IFERROR(VLOOKUP($A28,_xlfn._xlws.SORT(_xlfn._xlws.FILTER('Time Sheet'!$A:$G,'Time Sheet'!$B:$B=N$1),7,1),7,FALSE),"")</f>
        <v>1.625810185185185E-3</v>
      </c>
      <c r="O28" s="1" cm="1">
        <f t="array" ref="O28">IFERROR(VLOOKUP($A28,_xlfn._xlws.SORT(_xlfn._xlws.FILTER('Time Sheet'!$A:$G,'Time Sheet'!$B:$B=O$1),7,1),7,FALSE),"")</f>
        <v>1.577430555555555E-3</v>
      </c>
      <c r="P28" s="1" cm="1">
        <f t="array" ref="P28">IFERROR(VLOOKUP($A28,_xlfn._xlws.SORT(_xlfn._xlws.FILTER('Time Sheet'!$A:$G,'Time Sheet'!$B:$B=P$1),7,1),7,FALSE),"")</f>
        <v>3.2021990740740739E-3</v>
      </c>
      <c r="Q28">
        <f t="shared" si="0"/>
        <v>28</v>
      </c>
      <c r="R28">
        <f t="shared" si="1"/>
        <v>29</v>
      </c>
      <c r="S28">
        <f t="shared" si="2"/>
        <v>24</v>
      </c>
      <c r="T28">
        <f t="shared" si="3"/>
        <v>14</v>
      </c>
      <c r="U28">
        <f t="shared" si="4"/>
        <v>14</v>
      </c>
      <c r="V28" t="str">
        <f t="shared" si="5"/>
        <v/>
      </c>
      <c r="W28">
        <f t="shared" si="6"/>
        <v>34</v>
      </c>
      <c r="X28">
        <f t="shared" si="7"/>
        <v>27</v>
      </c>
      <c r="Y28">
        <f t="shared" si="8"/>
        <v>36</v>
      </c>
      <c r="Z28">
        <f t="shared" si="9"/>
        <v>31</v>
      </c>
      <c r="AA28">
        <f t="shared" si="10"/>
        <v>32</v>
      </c>
      <c r="AB28">
        <f t="shared" si="11"/>
        <v>24</v>
      </c>
      <c r="AC28">
        <f t="shared" si="12"/>
        <v>33</v>
      </c>
      <c r="AD28">
        <f t="shared" si="13"/>
        <v>17</v>
      </c>
      <c r="AE28" s="2">
        <f>IFERROR(AVERAGE(female4[[#This Row],[50]:[4IM]]),"")</f>
        <v>26.384615384615383</v>
      </c>
      <c r="AF28" s="3" cm="1">
        <f t="array" ref="AF28">IFERROR(AVERAGE(SMALL(female4[[#This Row],[50]:[4IM]],_xlfn.SEQUENCE($AF$1))),"")</f>
        <v>17.25</v>
      </c>
    </row>
    <row r="29" spans="1:32" x14ac:dyDescent="0.25">
      <c r="A29" t="s">
        <v>1074</v>
      </c>
      <c r="B29" t="s">
        <v>2469</v>
      </c>
      <c r="C29" s="1" cm="1">
        <f t="array" ref="C29">IFERROR(VLOOKUP($A29,_xlfn._xlws.SORT(_xlfn._xlws.FILTER('Time Sheet'!$A:$G,'Time Sheet'!$B:$B=C$1),7,1),7,FALSE),"")</f>
        <v>2.7615740740740742E-4</v>
      </c>
      <c r="D29" s="1" cm="1">
        <f t="array" ref="D29">IFERROR(VLOOKUP($A29,_xlfn._xlws.SORT(_xlfn._xlws.FILTER('Time Sheet'!$A:$G,'Time Sheet'!$B:$B=D$1),7,1),7,FALSE),"")</f>
        <v>5.9872685185185181E-4</v>
      </c>
      <c r="E29" s="1" cm="1">
        <f t="array" ref="E29">IFERROR(VLOOKUP($A29,_xlfn._xlws.SORT(_xlfn._xlws.FILTER('Time Sheet'!$A:$G,'Time Sheet'!$B:$B=E$1),7,1),7,FALSE),"")</f>
        <v>1.323842592592593E-3</v>
      </c>
      <c r="F29" s="1" cm="1">
        <f t="array" ref="F29">IFERROR(VLOOKUP($A29,_xlfn._xlws.SORT(_xlfn._xlws.FILTER('Time Sheet'!$A:$G,'Time Sheet'!$B:$B=F$1),7,1),7,FALSE),"")</f>
        <v>3.7730324074074081E-3</v>
      </c>
      <c r="G29" s="1" cm="1">
        <f t="array" ref="G29">IFERROR(VLOOKUP($A29,_xlfn._xlws.SORT(_xlfn._xlws.FILTER('Time Sheet'!$A:$G,'Time Sheet'!$B:$B=G$1),7,1),7,FALSE),"")</f>
        <v>7.9763888888888888E-3</v>
      </c>
      <c r="H29" s="1" cm="1">
        <f t="array" ref="H29">IFERROR(VLOOKUP($A29,_xlfn._xlws.SORT(_xlfn._xlws.FILTER('Time Sheet'!$A:$G,'Time Sheet'!$B:$B=H$1),7,1),7,FALSE),"")</f>
        <v>1.473773148148148E-2</v>
      </c>
      <c r="I29" s="1" cm="1">
        <f t="array" ref="I29">IFERROR(VLOOKUP($A29,_xlfn._xlws.SORT(_xlfn._xlws.FILTER('Time Sheet'!$A:$G,'Time Sheet'!$B:$B=I$1),7,1),7,FALSE),"")</f>
        <v>7.2604166666666661E-4</v>
      </c>
      <c r="J29" s="1" cm="1">
        <f t="array" ref="J29">IFERROR(VLOOKUP($A29,_xlfn._xlws.SORT(_xlfn._xlws.FILTER('Time Sheet'!$A:$G,'Time Sheet'!$B:$B=J$1),7,1),7,FALSE),"")</f>
        <v>1.5799768518518519E-3</v>
      </c>
      <c r="K29" s="1" cm="1">
        <f t="array" ref="K29">IFERROR(VLOOKUP($A29,_xlfn._xlws.SORT(_xlfn._xlws.FILTER('Time Sheet'!$A:$G,'Time Sheet'!$B:$B=K$1),7,1),7,FALSE),"")</f>
        <v>7.9085648148148147E-4</v>
      </c>
      <c r="L29" s="1" cm="1">
        <f t="array" ref="L29">IFERROR(VLOOKUP($A29,_xlfn._xlws.SORT(_xlfn._xlws.FILTER('Time Sheet'!$A:$G,'Time Sheet'!$B:$B=L$1),7,1),7,FALSE),"")</f>
        <v>1.699652777777778E-3</v>
      </c>
      <c r="M29" s="1" cm="1">
        <f t="array" ref="M29">IFERROR(VLOOKUP($A29,_xlfn._xlws.SORT(_xlfn._xlws.FILTER('Time Sheet'!$A:$G,'Time Sheet'!$B:$B=M$1),7,1),7,FALSE),"")</f>
        <v>6.8101851851851852E-4</v>
      </c>
      <c r="N29" s="1" cm="1">
        <f t="array" ref="N29">IFERROR(VLOOKUP($A29,_xlfn._xlws.SORT(_xlfn._xlws.FILTER('Time Sheet'!$A:$G,'Time Sheet'!$B:$B=N$1),7,1),7,FALSE),"")</f>
        <v>1.511574074074074E-3</v>
      </c>
      <c r="O29" s="1" cm="1">
        <f t="array" ref="O29">IFERROR(VLOOKUP($A29,_xlfn._xlws.SORT(_xlfn._xlws.FILTER('Time Sheet'!$A:$G,'Time Sheet'!$B:$B=O$1),7,1),7,FALSE),"")</f>
        <v>1.4988425925925931E-3</v>
      </c>
      <c r="P29" s="1" cm="1">
        <f t="array" ref="P29">IFERROR(VLOOKUP($A29,_xlfn._xlws.SORT(_xlfn._xlws.FILTER('Time Sheet'!$A:$G,'Time Sheet'!$B:$B=P$1),7,1),7,FALSE),"")</f>
        <v>3.1969907407407411E-3</v>
      </c>
      <c r="Q29">
        <f t="shared" si="0"/>
        <v>21</v>
      </c>
      <c r="R29">
        <f t="shared" si="1"/>
        <v>22</v>
      </c>
      <c r="S29">
        <f t="shared" si="2"/>
        <v>25</v>
      </c>
      <c r="T29">
        <f t="shared" si="3"/>
        <v>28</v>
      </c>
      <c r="U29">
        <f t="shared" si="4"/>
        <v>24</v>
      </c>
      <c r="V29">
        <f t="shared" si="5"/>
        <v>23</v>
      </c>
      <c r="W29">
        <f t="shared" si="6"/>
        <v>27</v>
      </c>
      <c r="X29">
        <f t="shared" si="7"/>
        <v>26</v>
      </c>
      <c r="Y29">
        <f t="shared" si="8"/>
        <v>24</v>
      </c>
      <c r="Z29">
        <f t="shared" si="9"/>
        <v>15</v>
      </c>
      <c r="AA29">
        <f t="shared" si="10"/>
        <v>27</v>
      </c>
      <c r="AB29">
        <f t="shared" si="11"/>
        <v>19</v>
      </c>
      <c r="AC29">
        <f t="shared" si="12"/>
        <v>22</v>
      </c>
      <c r="AD29">
        <f t="shared" si="13"/>
        <v>15</v>
      </c>
      <c r="AE29" s="2">
        <f>IFERROR(AVERAGE(female4[[#This Row],[50]:[4IM]]),"")</f>
        <v>22.714285714285715</v>
      </c>
      <c r="AF29" s="3" cm="1">
        <f t="array" ref="AF29">IFERROR(AVERAGE(SMALL(female4[[#This Row],[50]:[4IM]],_xlfn.SEQUENCE($AF$1))),"")</f>
        <v>17.5</v>
      </c>
    </row>
    <row r="30" spans="1:32" x14ac:dyDescent="0.25">
      <c r="A30" t="s">
        <v>932</v>
      </c>
      <c r="B30" t="s">
        <v>2468</v>
      </c>
      <c r="C30" s="1" cm="1">
        <f t="array" ref="C30">IFERROR(VLOOKUP($A30,_xlfn._xlws.SORT(_xlfn._xlws.FILTER('Time Sheet'!$A:$G,'Time Sheet'!$B:$B=C$1),7,1),7,FALSE),"")</f>
        <v>2.8761574074074068E-4</v>
      </c>
      <c r="D30" s="1" cm="1">
        <f t="array" ref="D30">IFERROR(VLOOKUP($A30,_xlfn._xlws.SORT(_xlfn._xlws.FILTER('Time Sheet'!$A:$G,'Time Sheet'!$B:$B=D$1),7,1),7,FALSE),"")</f>
        <v>6.1724537037037032E-4</v>
      </c>
      <c r="E30" s="1" cm="1">
        <f t="array" ref="E30">IFERROR(VLOOKUP($A30,_xlfn._xlws.SORT(_xlfn._xlws.FILTER('Time Sheet'!$A:$G,'Time Sheet'!$B:$B=E$1),7,1),7,FALSE),"")</f>
        <v>1.3535879629629629E-3</v>
      </c>
      <c r="F30" s="1" cm="1">
        <f t="array" ref="F30">IFERROR(VLOOKUP($A30,_xlfn._xlws.SORT(_xlfn._xlws.FILTER('Time Sheet'!$A:$G,'Time Sheet'!$B:$B=F$1),7,1),7,FALSE),"")</f>
        <v>3.5899305555555558E-3</v>
      </c>
      <c r="G30" s="1" cm="1">
        <f t="array" ref="G30">IFERROR(VLOOKUP($A30,_xlfn._xlws.SORT(_xlfn._xlws.FILTER('Time Sheet'!$A:$G,'Time Sheet'!$B:$B=G$1),7,1),7,FALSE),"")</f>
        <v>7.6898148148148143E-3</v>
      </c>
      <c r="H30" s="1" cm="1">
        <f t="array" ref="H30">IFERROR(VLOOKUP($A30,_xlfn._xlws.SORT(_xlfn._xlws.FILTER('Time Sheet'!$A:$G,'Time Sheet'!$B:$B=H$1),7,1),7,FALSE),"")</f>
        <v>1.27912037037037E-2</v>
      </c>
      <c r="I30" s="1" cm="1">
        <f t="array" ref="I30">IFERROR(VLOOKUP($A30,_xlfn._xlws.SORT(_xlfn._xlws.FILTER('Time Sheet'!$A:$G,'Time Sheet'!$B:$B=I$1),7,1),7,FALSE),"")</f>
        <v>6.8958333333333328E-4</v>
      </c>
      <c r="J30" s="1" cm="1">
        <f t="array" ref="J30">IFERROR(VLOOKUP($A30,_xlfn._xlws.SORT(_xlfn._xlws.FILTER('Time Sheet'!$A:$G,'Time Sheet'!$B:$B=J$1),7,1),7,FALSE),"")</f>
        <v>1.483680555555556E-3</v>
      </c>
      <c r="K30" s="1" cm="1">
        <f t="array" ref="K30">IFERROR(VLOOKUP($A30,_xlfn._xlws.SORT(_xlfn._xlws.FILTER('Time Sheet'!$A:$G,'Time Sheet'!$B:$B=K$1),7,1),7,FALSE),"")</f>
        <v>8.5462962962962966E-4</v>
      </c>
      <c r="L30" s="1" cm="1">
        <f t="array" ref="L30">IFERROR(VLOOKUP($A30,_xlfn._xlws.SORT(_xlfn._xlws.FILTER('Time Sheet'!$A:$G,'Time Sheet'!$B:$B=L$1),7,1),7,FALSE),"")</f>
        <v>1.878125E-3</v>
      </c>
      <c r="M30" s="1" cm="1">
        <f t="array" ref="M30">IFERROR(VLOOKUP($A30,_xlfn._xlws.SORT(_xlfn._xlws.FILTER('Time Sheet'!$A:$G,'Time Sheet'!$B:$B=M$1),7,1),7,FALSE),"")</f>
        <v>6.8171296296296296E-4</v>
      </c>
      <c r="N30" s="1" cm="1">
        <f t="array" ref="N30">IFERROR(VLOOKUP($A30,_xlfn._xlws.SORT(_xlfn._xlws.FILTER('Time Sheet'!$A:$G,'Time Sheet'!$B:$B=N$1),7,1),7,FALSE),"")</f>
        <v>1.482407407407408E-3</v>
      </c>
      <c r="O30" s="1" cm="1">
        <f t="array" ref="O30">IFERROR(VLOOKUP($A30,_xlfn._xlws.SORT(_xlfn._xlws.FILTER('Time Sheet'!$A:$G,'Time Sheet'!$B:$B=O$1),7,1),7,FALSE),"")</f>
        <v>1.531597222222222E-3</v>
      </c>
      <c r="P30" s="1" t="str" cm="1">
        <f t="array" ref="P30">IFERROR(VLOOKUP($A30,_xlfn._xlws.SORT(_xlfn._xlws.FILTER('Time Sheet'!$A:$G,'Time Sheet'!$B:$B=P$1),7,1),7,FALSE),"")</f>
        <v/>
      </c>
      <c r="Q30">
        <f t="shared" si="0"/>
        <v>31</v>
      </c>
      <c r="R30">
        <f t="shared" si="1"/>
        <v>28</v>
      </c>
      <c r="S30">
        <f t="shared" si="2"/>
        <v>28</v>
      </c>
      <c r="T30">
        <f t="shared" si="3"/>
        <v>22</v>
      </c>
      <c r="U30">
        <f t="shared" si="4"/>
        <v>20</v>
      </c>
      <c r="V30">
        <f t="shared" si="5"/>
        <v>14</v>
      </c>
      <c r="W30">
        <f t="shared" si="6"/>
        <v>22</v>
      </c>
      <c r="X30">
        <f t="shared" si="7"/>
        <v>18</v>
      </c>
      <c r="Y30">
        <f t="shared" si="8"/>
        <v>30</v>
      </c>
      <c r="Z30">
        <f t="shared" si="9"/>
        <v>27</v>
      </c>
      <c r="AA30">
        <f t="shared" si="10"/>
        <v>28</v>
      </c>
      <c r="AB30">
        <f t="shared" si="11"/>
        <v>18</v>
      </c>
      <c r="AC30">
        <f t="shared" si="12"/>
        <v>26</v>
      </c>
      <c r="AD30" t="str">
        <f t="shared" si="13"/>
        <v/>
      </c>
      <c r="AE30" s="2">
        <f>IFERROR(AVERAGE(female4[[#This Row],[50]:[4IM]]),"")</f>
        <v>24</v>
      </c>
      <c r="AF30" s="3" cm="1">
        <f t="array" ref="AF30">IFERROR(AVERAGE(SMALL(female4[[#This Row],[50]:[4IM]],_xlfn.SEQUENCE($AF$1))),"")</f>
        <v>17.5</v>
      </c>
    </row>
    <row r="31" spans="1:32" x14ac:dyDescent="0.25">
      <c r="A31" t="s">
        <v>1232</v>
      </c>
      <c r="B31" t="s">
        <v>2468</v>
      </c>
      <c r="C31" s="1" cm="1">
        <f t="array" ref="C31">IFERROR(VLOOKUP($A31,_xlfn._xlws.SORT(_xlfn._xlws.FILTER('Time Sheet'!$A:$G,'Time Sheet'!$B:$B=C$1),7,1),7,FALSE),"")</f>
        <v>2.7881944444444438E-4</v>
      </c>
      <c r="D31" s="1" cm="1">
        <f t="array" ref="D31">IFERROR(VLOOKUP($A31,_xlfn._xlws.SORT(_xlfn._xlws.FILTER('Time Sheet'!$A:$G,'Time Sheet'!$B:$B=D$1),7,1),7,FALSE),"")</f>
        <v>6.163194444444444E-4</v>
      </c>
      <c r="E31" s="1" cm="1">
        <f t="array" ref="E31">IFERROR(VLOOKUP($A31,_xlfn._xlws.SORT(_xlfn._xlws.FILTER('Time Sheet'!$A:$G,'Time Sheet'!$B:$B=E$1),7,1),7,FALSE),"")</f>
        <v>1.387268518518519E-3</v>
      </c>
      <c r="F31" s="1" cm="1">
        <f t="array" ref="F31">IFERROR(VLOOKUP($A31,_xlfn._xlws.SORT(_xlfn._xlws.FILTER('Time Sheet'!$A:$G,'Time Sheet'!$B:$B=F$1),7,1),7,FALSE),"")</f>
        <v>3.7548611111111112E-3</v>
      </c>
      <c r="G31" s="1" cm="1">
        <f t="array" ref="G31">IFERROR(VLOOKUP($A31,_xlfn._xlws.SORT(_xlfn._xlws.FILTER('Time Sheet'!$A:$G,'Time Sheet'!$B:$B=G$1),7,1),7,FALSE),"")</f>
        <v>8.4413194444444457E-3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6.6168981481481482E-4</v>
      </c>
      <c r="J31" s="1" cm="1">
        <f t="array" ref="J31">IFERROR(VLOOKUP($A31,_xlfn._xlws.SORT(_xlfn._xlws.FILTER('Time Sheet'!$A:$G,'Time Sheet'!$B:$B=J$1),7,1),7,FALSE),"")</f>
        <v>1.4695601851851851E-3</v>
      </c>
      <c r="K31" s="1" cm="1">
        <f t="array" ref="K31">IFERROR(VLOOKUP($A31,_xlfn._xlws.SORT(_xlfn._xlws.FILTER('Time Sheet'!$A:$G,'Time Sheet'!$B:$B=K$1),7,1),7,FALSE),"")</f>
        <v>7.8483796296296298E-4</v>
      </c>
      <c r="L31" s="1" cm="1">
        <f t="array" ref="L31">IFERROR(VLOOKUP($A31,_xlfn._xlws.SORT(_xlfn._xlws.FILTER('Time Sheet'!$A:$G,'Time Sheet'!$B:$B=L$1),7,1),7,FALSE),"")</f>
        <v>1.7670138888888889E-3</v>
      </c>
      <c r="M31" s="1" cm="1">
        <f t="array" ref="M31">IFERROR(VLOOKUP($A31,_xlfn._xlws.SORT(_xlfn._xlws.FILTER('Time Sheet'!$A:$G,'Time Sheet'!$B:$B=M$1),7,1),7,FALSE),"")</f>
        <v>7.1273148148148151E-4</v>
      </c>
      <c r="N31" s="1" cm="1">
        <f t="array" ref="N31">IFERROR(VLOOKUP($A31,_xlfn._xlws.SORT(_xlfn._xlws.FILTER('Time Sheet'!$A:$G,'Time Sheet'!$B:$B=N$1),7,1),7,FALSE),"")</f>
        <v>1.883333333333333E-3</v>
      </c>
      <c r="O31" s="1" cm="1">
        <f t="array" ref="O31">IFERROR(VLOOKUP($A31,_xlfn._xlws.SORT(_xlfn._xlws.FILTER('Time Sheet'!$A:$G,'Time Sheet'!$B:$B=O$1),7,1),7,FALSE),"")</f>
        <v>1.522453703703704E-3</v>
      </c>
      <c r="P31" s="1" cm="1">
        <f t="array" ref="P31">IFERROR(VLOOKUP($A31,_xlfn._xlws.SORT(_xlfn._xlws.FILTER('Time Sheet'!$A:$G,'Time Sheet'!$B:$B=P$1),7,1),7,FALSE),"")</f>
        <v>3.5024305555555559E-3</v>
      </c>
      <c r="Q31">
        <f t="shared" si="0"/>
        <v>25</v>
      </c>
      <c r="R31">
        <f t="shared" si="1"/>
        <v>27</v>
      </c>
      <c r="S31">
        <f t="shared" si="2"/>
        <v>33</v>
      </c>
      <c r="T31">
        <f t="shared" si="3"/>
        <v>27</v>
      </c>
      <c r="U31">
        <f t="shared" si="4"/>
        <v>28</v>
      </c>
      <c r="V31" t="str">
        <f t="shared" si="5"/>
        <v/>
      </c>
      <c r="W31">
        <f t="shared" si="6"/>
        <v>11</v>
      </c>
      <c r="X31">
        <f t="shared" si="7"/>
        <v>16</v>
      </c>
      <c r="Y31">
        <f t="shared" si="8"/>
        <v>22</v>
      </c>
      <c r="Z31">
        <f t="shared" si="9"/>
        <v>23</v>
      </c>
      <c r="AA31">
        <f t="shared" si="10"/>
        <v>33</v>
      </c>
      <c r="AB31">
        <f t="shared" si="11"/>
        <v>31</v>
      </c>
      <c r="AC31">
        <f t="shared" si="12"/>
        <v>25</v>
      </c>
      <c r="AD31">
        <f t="shared" si="13"/>
        <v>28</v>
      </c>
      <c r="AE31" s="2">
        <f>IFERROR(AVERAGE(female4[[#This Row],[50]:[4IM]]),"")</f>
        <v>25.307692307692307</v>
      </c>
      <c r="AF31" s="3" cm="1">
        <f t="array" ref="AF31">IFERROR(AVERAGE(SMALL(female4[[#This Row],[50]:[4IM]],_xlfn.SEQUENCE($AF$1))),"")</f>
        <v>18</v>
      </c>
    </row>
    <row r="32" spans="1:32" x14ac:dyDescent="0.25">
      <c r="A32" t="s">
        <v>1172</v>
      </c>
      <c r="B32" t="s">
        <v>2468</v>
      </c>
      <c r="C32" s="1" cm="1">
        <f t="array" ref="C32">IFERROR(VLOOKUP($A32,_xlfn._xlws.SORT(_xlfn._xlws.FILTER('Time Sheet'!$A:$G,'Time Sheet'!$B:$B=C$1),7,1),7,FALSE),"")</f>
        <v>2.8506944444444451E-4</v>
      </c>
      <c r="D32" s="1" cm="1">
        <f t="array" ref="D32">IFERROR(VLOOKUP($A32,_xlfn._xlws.SORT(_xlfn._xlws.FILTER('Time Sheet'!$A:$G,'Time Sheet'!$B:$B=D$1),7,1),7,FALSE),"")</f>
        <v>6.315972222222222E-4</v>
      </c>
      <c r="E32" s="1" cm="1">
        <f t="array" ref="E32">IFERROR(VLOOKUP($A32,_xlfn._xlws.SORT(_xlfn._xlws.FILTER('Time Sheet'!$A:$G,'Time Sheet'!$B:$B=E$1),7,1),7,FALSE),"")</f>
        <v>1.3756944444444439E-3</v>
      </c>
      <c r="F32" s="1" cm="1">
        <f t="array" ref="F32">IFERROR(VLOOKUP($A32,_xlfn._xlws.SORT(_xlfn._xlws.FILTER('Time Sheet'!$A:$G,'Time Sheet'!$B:$B=F$1),7,1),7,FALSE),"")</f>
        <v>3.796990740740741E-3</v>
      </c>
      <c r="G32" s="1" cm="1">
        <f t="array" ref="G32">IFERROR(VLOOKUP($A32,_xlfn._xlws.SORT(_xlfn._xlws.FILTER('Time Sheet'!$A:$G,'Time Sheet'!$B:$B=G$1),7,1),7,FALSE),"")</f>
        <v>7.8701388888888883E-3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7.7465277777777786E-4</v>
      </c>
      <c r="J32" s="1" cm="1">
        <f t="array" ref="J32">IFERROR(VLOOKUP($A32,_xlfn._xlws.SORT(_xlfn._xlws.FILTER('Time Sheet'!$A:$G,'Time Sheet'!$B:$B=J$1),7,1),7,FALSE),"")</f>
        <v>1.647222222222222E-3</v>
      </c>
      <c r="K32" s="1" cm="1">
        <f t="array" ref="K32">IFERROR(VLOOKUP($A32,_xlfn._xlws.SORT(_xlfn._xlws.FILTER('Time Sheet'!$A:$G,'Time Sheet'!$B:$B=K$1),7,1),7,FALSE),"")</f>
        <v>8.5914351851851852E-4</v>
      </c>
      <c r="L32" s="1" cm="1">
        <f t="array" ref="L32">IFERROR(VLOOKUP($A32,_xlfn._xlws.SORT(_xlfn._xlws.FILTER('Time Sheet'!$A:$G,'Time Sheet'!$B:$B=L$1),7,1),7,FALSE),"")</f>
        <v>1.8841435185185189E-3</v>
      </c>
      <c r="M32" s="1" cm="1">
        <f t="array" ref="M32">IFERROR(VLOOKUP($A32,_xlfn._xlws.SORT(_xlfn._xlws.FILTER('Time Sheet'!$A:$G,'Time Sheet'!$B:$B=M$1),7,1),7,FALSE),"")</f>
        <v>6.4282407407407409E-4</v>
      </c>
      <c r="N32" s="1" cm="1">
        <f t="array" ref="N32">IFERROR(VLOOKUP($A32,_xlfn._xlws.SORT(_xlfn._xlws.FILTER('Time Sheet'!$A:$G,'Time Sheet'!$B:$B=N$1),7,1),7,FALSE),"")</f>
        <v>1.4097222222222219E-3</v>
      </c>
      <c r="O32" s="1" cm="1">
        <f t="array" ref="O32">IFERROR(VLOOKUP($A32,_xlfn._xlws.SORT(_xlfn._xlws.FILTER('Time Sheet'!$A:$G,'Time Sheet'!$B:$B=O$1),7,1),7,FALSE),"")</f>
        <v>1.5671296296296299E-3</v>
      </c>
      <c r="P32" s="1" cm="1">
        <f t="array" ref="P32">IFERROR(VLOOKUP($A32,_xlfn._xlws.SORT(_xlfn._xlws.FILTER('Time Sheet'!$A:$G,'Time Sheet'!$B:$B=P$1),7,1),7,FALSE),"")</f>
        <v>3.2731481481481479E-3</v>
      </c>
      <c r="Q32">
        <f t="shared" si="0"/>
        <v>29</v>
      </c>
      <c r="R32">
        <f t="shared" si="1"/>
        <v>32</v>
      </c>
      <c r="S32">
        <f t="shared" si="2"/>
        <v>31</v>
      </c>
      <c r="T32">
        <f t="shared" si="3"/>
        <v>29</v>
      </c>
      <c r="U32">
        <f t="shared" si="4"/>
        <v>23</v>
      </c>
      <c r="V32" t="str">
        <f t="shared" si="5"/>
        <v/>
      </c>
      <c r="W32">
        <f t="shared" si="6"/>
        <v>37</v>
      </c>
      <c r="X32">
        <f t="shared" si="7"/>
        <v>33</v>
      </c>
      <c r="Y32">
        <f t="shared" si="8"/>
        <v>31</v>
      </c>
      <c r="Z32">
        <f t="shared" si="9"/>
        <v>28</v>
      </c>
      <c r="AA32">
        <f t="shared" si="10"/>
        <v>15</v>
      </c>
      <c r="AB32">
        <f t="shared" si="11"/>
        <v>12</v>
      </c>
      <c r="AC32">
        <f t="shared" si="12"/>
        <v>31</v>
      </c>
      <c r="AD32">
        <f t="shared" si="13"/>
        <v>24</v>
      </c>
      <c r="AE32" s="2">
        <f>IFERROR(AVERAGE(female4[[#This Row],[50]:[4IM]]),"")</f>
        <v>27.307692307692307</v>
      </c>
      <c r="AF32" s="3" cm="1">
        <f t="array" ref="AF32">IFERROR(AVERAGE(SMALL(female4[[#This Row],[50]:[4IM]],_xlfn.SEQUENCE($AF$1))),"")</f>
        <v>18.5</v>
      </c>
    </row>
    <row r="33" spans="1:32" x14ac:dyDescent="0.25">
      <c r="A33" t="s">
        <v>1204</v>
      </c>
      <c r="B33" t="s">
        <v>2468</v>
      </c>
      <c r="C33" s="1" cm="1">
        <f t="array" ref="C33">IFERROR(VLOOKUP($A33,_xlfn._xlws.SORT(_xlfn._xlws.FILTER('Time Sheet'!$A:$G,'Time Sheet'!$B:$B=C$1),7,1),7,FALSE),"")</f>
        <v>2.9722222222222221E-4</v>
      </c>
      <c r="D33" s="1" cm="1">
        <f t="array" ref="D33">IFERROR(VLOOKUP($A33,_xlfn._xlws.SORT(_xlfn._xlws.FILTER('Time Sheet'!$A:$G,'Time Sheet'!$B:$B=D$1),7,1),7,FALSE),"")</f>
        <v>6.590277777777778E-4</v>
      </c>
      <c r="E33" s="1" cm="1">
        <f t="array" ref="E33">IFERROR(VLOOKUP($A33,_xlfn._xlws.SORT(_xlfn._xlws.FILTER('Time Sheet'!$A:$G,'Time Sheet'!$B:$B=E$1),7,1),7,FALSE),"")</f>
        <v>1.477546296296296E-3</v>
      </c>
      <c r="F33" s="1" cm="1">
        <f t="array" ref="F33">IFERROR(VLOOKUP($A33,_xlfn._xlws.SORT(_xlfn._xlws.FILTER('Time Sheet'!$A:$G,'Time Sheet'!$B:$B=F$1),7,1),7,FALSE),"")</f>
        <v>4.1107638888888886E-3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8.6863425925925921E-4</v>
      </c>
      <c r="J33" s="1" cm="1">
        <f t="array" ref="J33">IFERROR(VLOOKUP($A33,_xlfn._xlws.SORT(_xlfn._xlws.FILTER('Time Sheet'!$A:$G,'Time Sheet'!$B:$B=J$1),7,1),7,FALSE),"")</f>
        <v>1.8943287037037041E-3</v>
      </c>
      <c r="K33" s="1" cm="1">
        <f t="array" ref="K33">IFERROR(VLOOKUP($A33,_xlfn._xlws.SORT(_xlfn._xlws.FILTER('Time Sheet'!$A:$G,'Time Sheet'!$B:$B=K$1),7,1),7,FALSE),"")</f>
        <v>7.3645833333333332E-4</v>
      </c>
      <c r="L33" s="1" cm="1">
        <f t="array" ref="L33">IFERROR(VLOOKUP($A33,_xlfn._xlws.SORT(_xlfn._xlws.FILTER('Time Sheet'!$A:$G,'Time Sheet'!$B:$B=L$1),7,1),7,FALSE),"")</f>
        <v>1.62349537037037E-3</v>
      </c>
      <c r="M33" s="1" cm="1">
        <f t="array" ref="M33">IFERROR(VLOOKUP($A33,_xlfn._xlws.SORT(_xlfn._xlws.FILTER('Time Sheet'!$A:$G,'Time Sheet'!$B:$B=M$1),7,1),7,FALSE),"")</f>
        <v>6.9293981481481474E-4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1.6886574074074069E-3</v>
      </c>
      <c r="P33" s="1" cm="1">
        <f t="array" ref="P33">IFERROR(VLOOKUP($A33,_xlfn._xlws.SORT(_xlfn._xlws.FILTER('Time Sheet'!$A:$G,'Time Sheet'!$B:$B=P$1),7,1),7,FALSE),"")</f>
        <v>3.5475694444444439E-3</v>
      </c>
      <c r="Q33">
        <f t="shared" si="0"/>
        <v>38</v>
      </c>
      <c r="R33">
        <f t="shared" si="1"/>
        <v>38</v>
      </c>
      <c r="S33">
        <f t="shared" si="2"/>
        <v>36</v>
      </c>
      <c r="T33">
        <f t="shared" si="3"/>
        <v>34</v>
      </c>
      <c r="U33" t="str">
        <f t="shared" si="4"/>
        <v/>
      </c>
      <c r="V33" t="str">
        <f t="shared" si="5"/>
        <v/>
      </c>
      <c r="W33">
        <f t="shared" si="6"/>
        <v>38</v>
      </c>
      <c r="X33">
        <f t="shared" si="7"/>
        <v>38</v>
      </c>
      <c r="Y33">
        <f t="shared" si="8"/>
        <v>9</v>
      </c>
      <c r="Z33">
        <f t="shared" si="9"/>
        <v>11</v>
      </c>
      <c r="AA33">
        <f t="shared" si="10"/>
        <v>30</v>
      </c>
      <c r="AB33" t="str">
        <f t="shared" si="11"/>
        <v/>
      </c>
      <c r="AC33">
        <f t="shared" si="12"/>
        <v>37</v>
      </c>
      <c r="AD33">
        <f t="shared" si="13"/>
        <v>29</v>
      </c>
      <c r="AE33" s="2">
        <f>IFERROR(AVERAGE(female4[[#This Row],[50]:[4IM]]),"")</f>
        <v>30.727272727272727</v>
      </c>
      <c r="AF33" s="3" cm="1">
        <f t="array" ref="AF33">IFERROR(AVERAGE(SMALL(female4[[#This Row],[50]:[4IM]],_xlfn.SEQUENCE($AF$1))),"")</f>
        <v>19.75</v>
      </c>
    </row>
    <row r="34" spans="1:32" x14ac:dyDescent="0.25">
      <c r="A34" t="s">
        <v>2474</v>
      </c>
      <c r="B34" t="s">
        <v>2468</v>
      </c>
      <c r="C34" s="1" cm="1">
        <f t="array" ref="C34">IFERROR(VLOOKUP($A34,_xlfn._xlws.SORT(_xlfn._xlws.FILTER('Time Sheet'!$A:$G,'Time Sheet'!$B:$B=C$1),7,1),7,FALSE),"")</f>
        <v>2.8055555555555548E-4</v>
      </c>
      <c r="D34" s="1" cm="1">
        <f t="array" ref="D34">IFERROR(VLOOKUP($A34,_xlfn._xlws.SORT(_xlfn._xlws.FILTER('Time Sheet'!$A:$G,'Time Sheet'!$B:$B=D$1),7,1),7,FALSE),"")</f>
        <v>6.0462962962962966E-4</v>
      </c>
      <c r="E34" s="1" cm="1">
        <f t="array" ref="E34">IFERROR(VLOOKUP($A34,_xlfn._xlws.SORT(_xlfn._xlws.FILTER('Time Sheet'!$A:$G,'Time Sheet'!$B:$B=E$1),7,1),7,FALSE),"")</f>
        <v>1.290856481481482E-3</v>
      </c>
      <c r="F34" s="1" cm="1">
        <f t="array" ref="F34">IFERROR(VLOOKUP($A34,_xlfn._xlws.SORT(_xlfn._xlws.FILTER('Time Sheet'!$A:$G,'Time Sheet'!$B:$B=F$1),7,1),7,FALSE),"")</f>
        <v>3.450115740740741E-3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7.3391203703703704E-4</v>
      </c>
      <c r="J34" s="1" cm="1">
        <f t="array" ref="J34">IFERROR(VLOOKUP($A34,_xlfn._xlws.SORT(_xlfn._xlws.FILTER('Time Sheet'!$A:$G,'Time Sheet'!$B:$B=J$1),7,1),7,FALSE),"")</f>
        <v>1.6901620370370369E-3</v>
      </c>
      <c r="K34" s="1" cm="1">
        <f t="array" ref="K34">IFERROR(VLOOKUP($A34,_xlfn._xlws.SORT(_xlfn._xlws.FILTER('Time Sheet'!$A:$G,'Time Sheet'!$B:$B=K$1),7,1),7,FALSE),"")</f>
        <v>9.9166666666666674E-4</v>
      </c>
      <c r="L34" s="1" cm="1">
        <f t="array" ref="L34">IFERROR(VLOOKUP($A34,_xlfn._xlws.SORT(_xlfn._xlws.FILTER('Time Sheet'!$A:$G,'Time Sheet'!$B:$B=L$1),7,1),7,FALSE),"")</f>
        <v>2.1490740740740741E-3</v>
      </c>
      <c r="M34" s="1" cm="1">
        <f t="array" ref="M34">IFERROR(VLOOKUP($A34,_xlfn._xlws.SORT(_xlfn._xlws.FILTER('Time Sheet'!$A:$G,'Time Sheet'!$B:$B=M$1),7,1),7,FALSE),"")</f>
        <v>6.8715277777777774E-4</v>
      </c>
      <c r="N34" s="1" cm="1">
        <f t="array" ref="N34">IFERROR(VLOOKUP($A34,_xlfn._xlws.SORT(_xlfn._xlws.FILTER('Time Sheet'!$A:$G,'Time Sheet'!$B:$B=N$1),7,1),7,FALSE),"")</f>
        <v>2.2179398148148149E-3</v>
      </c>
      <c r="O34" s="1" cm="1">
        <f t="array" ref="O34">IFERROR(VLOOKUP($A34,_xlfn._xlws.SORT(_xlfn._xlws.FILTER('Time Sheet'!$A:$G,'Time Sheet'!$B:$B=O$1),7,1),7,FALSE),"")</f>
        <v>1.559375E-3</v>
      </c>
      <c r="P34" s="1" cm="1">
        <f t="array" ref="P34">IFERROR(VLOOKUP($A34,_xlfn._xlws.SORT(_xlfn._xlws.FILTER('Time Sheet'!$A:$G,'Time Sheet'!$B:$B=P$1),7,1),7,FALSE),"")</f>
        <v>3.764699074074074E-3</v>
      </c>
      <c r="Q34">
        <f t="shared" si="0"/>
        <v>27</v>
      </c>
      <c r="R34">
        <f t="shared" si="1"/>
        <v>25</v>
      </c>
      <c r="S34">
        <f t="shared" si="2"/>
        <v>19</v>
      </c>
      <c r="T34">
        <f t="shared" si="3"/>
        <v>13</v>
      </c>
      <c r="U34" t="str">
        <f t="shared" si="4"/>
        <v/>
      </c>
      <c r="V34" t="str">
        <f t="shared" si="5"/>
        <v/>
      </c>
      <c r="W34">
        <f t="shared" si="6"/>
        <v>30</v>
      </c>
      <c r="X34">
        <f t="shared" si="7"/>
        <v>36</v>
      </c>
      <c r="Y34">
        <f t="shared" si="8"/>
        <v>38</v>
      </c>
      <c r="Z34">
        <f t="shared" si="9"/>
        <v>37</v>
      </c>
      <c r="AA34">
        <f t="shared" si="10"/>
        <v>29</v>
      </c>
      <c r="AB34">
        <f t="shared" si="11"/>
        <v>33</v>
      </c>
      <c r="AC34">
        <f t="shared" si="12"/>
        <v>30</v>
      </c>
      <c r="AD34">
        <f t="shared" si="13"/>
        <v>32</v>
      </c>
      <c r="AE34" s="2">
        <f>IFERROR(AVERAGE(female4[[#This Row],[50]:[4IM]]),"")</f>
        <v>29.083333333333332</v>
      </c>
      <c r="AF34" s="3" cm="1">
        <f t="array" ref="AF34">IFERROR(AVERAGE(SMALL(female4[[#This Row],[50]:[4IM]],_xlfn.SEQUENCE($AF$1))),"")</f>
        <v>21</v>
      </c>
    </row>
    <row r="35" spans="1:32" x14ac:dyDescent="0.25">
      <c r="A35" t="s">
        <v>1259</v>
      </c>
      <c r="B35" t="s">
        <v>2470</v>
      </c>
      <c r="C35" s="1" cm="1">
        <f t="array" ref="C35">IFERROR(VLOOKUP($A35,_xlfn._xlws.SORT(_xlfn._xlws.FILTER('Time Sheet'!$A:$G,'Time Sheet'!$B:$B=C$1),7,1),7,FALSE),"")</f>
        <v>2.9120370370370368E-4</v>
      </c>
      <c r="D35" s="1" cm="1">
        <f t="array" ref="D35">IFERROR(VLOOKUP($A35,_xlfn._xlws.SORT(_xlfn._xlws.FILTER('Time Sheet'!$A:$G,'Time Sheet'!$B:$B=D$1),7,1),7,FALSE),"")</f>
        <v>6.3240740740740738E-4</v>
      </c>
      <c r="E35" s="1" cm="1">
        <f t="array" ref="E35">IFERROR(VLOOKUP($A35,_xlfn._xlws.SORT(_xlfn._xlws.FILTER('Time Sheet'!$A:$G,'Time Sheet'!$B:$B=E$1),7,1),7,FALSE),"")</f>
        <v>1.407060185185185E-3</v>
      </c>
      <c r="F35" s="1" cm="1">
        <f t="array" ref="F35">IFERROR(VLOOKUP($A35,_xlfn._xlws.SORT(_xlfn._xlws.FILTER('Time Sheet'!$A:$G,'Time Sheet'!$B:$B=F$1),7,1),7,FALSE),"")</f>
        <v>4.7969907407407414E-3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7.670138888888888E-4</v>
      </c>
      <c r="J35" s="1" cm="1">
        <f t="array" ref="J35">IFERROR(VLOOKUP($A35,_xlfn._xlws.SORT(_xlfn._xlws.FILTER('Time Sheet'!$A:$G,'Time Sheet'!$B:$B=J$1),7,1),7,FALSE),"")</f>
        <v>1.660416666666667E-3</v>
      </c>
      <c r="K35" s="1" cm="1">
        <f t="array" ref="K35">IFERROR(VLOOKUP($A35,_xlfn._xlws.SORT(_xlfn._xlws.FILTER('Time Sheet'!$A:$G,'Time Sheet'!$B:$B=K$1),7,1),7,FALSE),"")</f>
        <v>7.7291666666666665E-4</v>
      </c>
      <c r="L35" s="1" cm="1">
        <f t="array" ref="L35">IFERROR(VLOOKUP($A35,_xlfn._xlws.SORT(_xlfn._xlws.FILTER('Time Sheet'!$A:$G,'Time Sheet'!$B:$B=L$1),7,1),7,FALSE),"")</f>
        <v>1.6914351851851849E-3</v>
      </c>
      <c r="M35" s="1" cm="1">
        <f t="array" ref="M35">IFERROR(VLOOKUP($A35,_xlfn._xlws.SORT(_xlfn._xlws.FILTER('Time Sheet'!$A:$G,'Time Sheet'!$B:$B=M$1),7,1),7,FALSE),"")</f>
        <v>7.7951388888888883E-4</v>
      </c>
      <c r="N35" s="1" t="str" cm="1">
        <f t="array" ref="N35">IFERROR(VLOOKUP($A35,_xlfn._xlws.SORT(_xlfn._xlws.FILTER('Time Sheet'!$A:$G,'Time Sheet'!$B:$B=N$1),7,1),7,FALSE),"")</f>
        <v/>
      </c>
      <c r="O35" s="1" cm="1">
        <f t="array" ref="O35">IFERROR(VLOOKUP($A35,_xlfn._xlws.SORT(_xlfn._xlws.FILTER('Time Sheet'!$A:$G,'Time Sheet'!$B:$B=O$1),7,1),7,FALSE),"")</f>
        <v>1.5672453703703701E-3</v>
      </c>
      <c r="P35" s="1" t="str" cm="1">
        <f t="array" ref="P35">IFERROR(VLOOKUP($A35,_xlfn._xlws.SORT(_xlfn._xlws.FILTER('Time Sheet'!$A:$G,'Time Sheet'!$B:$B=P$1),7,1),7,FALSE),"")</f>
        <v/>
      </c>
      <c r="Q35">
        <f t="shared" si="0"/>
        <v>34</v>
      </c>
      <c r="R35">
        <f t="shared" si="1"/>
        <v>34</v>
      </c>
      <c r="S35">
        <f t="shared" si="2"/>
        <v>34</v>
      </c>
      <c r="T35">
        <f t="shared" si="3"/>
        <v>37</v>
      </c>
      <c r="U35" t="str">
        <f t="shared" si="4"/>
        <v/>
      </c>
      <c r="V35" t="str">
        <f t="shared" si="5"/>
        <v/>
      </c>
      <c r="W35">
        <f t="shared" si="6"/>
        <v>36</v>
      </c>
      <c r="X35">
        <f t="shared" si="7"/>
        <v>34</v>
      </c>
      <c r="Y35">
        <f t="shared" si="8"/>
        <v>19</v>
      </c>
      <c r="Z35">
        <f t="shared" si="9"/>
        <v>14</v>
      </c>
      <c r="AA35">
        <f t="shared" si="10"/>
        <v>38</v>
      </c>
      <c r="AB35" t="str">
        <f t="shared" si="11"/>
        <v/>
      </c>
      <c r="AC35">
        <f t="shared" si="12"/>
        <v>32</v>
      </c>
      <c r="AD35" t="str">
        <f t="shared" si="13"/>
        <v/>
      </c>
      <c r="AE35" s="2">
        <f>IFERROR(AVERAGE(female4[[#This Row],[50]:[4IM]]),"")</f>
        <v>31.2</v>
      </c>
      <c r="AF35" s="3" cm="1">
        <f t="array" ref="AF35">IFERROR(AVERAGE(SMALL(female4[[#This Row],[50]:[4IM]],_xlfn.SEQUENCE($AF$1))),"")</f>
        <v>24.75</v>
      </c>
    </row>
    <row r="36" spans="1:32" x14ac:dyDescent="0.25">
      <c r="A36" t="s">
        <v>1352</v>
      </c>
      <c r="B36" t="s">
        <v>2470</v>
      </c>
      <c r="C36" s="1" cm="1">
        <f t="array" ref="C36">IFERROR(VLOOKUP($A36,_xlfn._xlws.SORT(_xlfn._xlws.FILTER('Time Sheet'!$A:$G,'Time Sheet'!$B:$B=C$1),7,1),7,FALSE),"")</f>
        <v>2.9143518518518521E-4</v>
      </c>
      <c r="D36" s="1" cm="1">
        <f t="array" ref="D36">IFERROR(VLOOKUP($A36,_xlfn._xlws.SORT(_xlfn._xlws.FILTER('Time Sheet'!$A:$G,'Time Sheet'!$B:$B=D$1),7,1),7,FALSE),"")</f>
        <v>6.3310185185185192E-4</v>
      </c>
      <c r="E36" s="1" cm="1">
        <f t="array" ref="E36">IFERROR(VLOOKUP($A36,_xlfn._xlws.SORT(_xlfn._xlws.FILTER('Time Sheet'!$A:$G,'Time Sheet'!$B:$B=E$1),7,1),7,FALSE),"")</f>
        <v>1.3855324074074069E-3</v>
      </c>
      <c r="F36" s="1" cm="1">
        <f t="array" ref="F36">IFERROR(VLOOKUP($A36,_xlfn._xlws.SORT(_xlfn._xlws.FILTER('Time Sheet'!$A:$G,'Time Sheet'!$B:$B=F$1),7,1),7,FALSE),"")</f>
        <v>4.8134259259259259E-3</v>
      </c>
      <c r="G36" s="1" cm="1">
        <f t="array" ref="G36">IFERROR(VLOOKUP($A36,_xlfn._xlws.SORT(_xlfn._xlws.FILTER('Time Sheet'!$A:$G,'Time Sheet'!$B:$B=G$1),7,1),7,FALSE),"")</f>
        <v>8.543518518518518E-3</v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7.6365740740740745E-4</v>
      </c>
      <c r="J36" s="1" cm="1">
        <f t="array" ref="J36">IFERROR(VLOOKUP($A36,_xlfn._xlws.SORT(_xlfn._xlws.FILTER('Time Sheet'!$A:$G,'Time Sheet'!$B:$B=J$1),7,1),7,FALSE),"")</f>
        <v>1.6443287037037041E-3</v>
      </c>
      <c r="K36" s="1" cm="1">
        <f t="array" ref="K36">IFERROR(VLOOKUP($A36,_xlfn._xlws.SORT(_xlfn._xlws.FILTER('Time Sheet'!$A:$G,'Time Sheet'!$B:$B=K$1),7,1),7,FALSE),"")</f>
        <v>7.8599537037037039E-4</v>
      </c>
      <c r="L36" s="1" cm="1">
        <f t="array" ref="L36">IFERROR(VLOOKUP($A36,_xlfn._xlws.SORT(_xlfn._xlws.FILTER('Time Sheet'!$A:$G,'Time Sheet'!$B:$B=L$1),7,1),7,FALSE),"")</f>
        <v>1.758564814814815E-3</v>
      </c>
      <c r="M36" s="1" cm="1">
        <f t="array" ref="M36">IFERROR(VLOOKUP($A36,_xlfn._xlws.SORT(_xlfn._xlws.FILTER('Time Sheet'!$A:$G,'Time Sheet'!$B:$B=M$1),7,1),7,FALSE),"")</f>
        <v>6.7476851851851845E-4</v>
      </c>
      <c r="N36" s="1" cm="1">
        <f t="array" ref="N36">IFERROR(VLOOKUP($A36,_xlfn._xlws.SORT(_xlfn._xlws.FILTER('Time Sheet'!$A:$G,'Time Sheet'!$B:$B=N$1),7,1),7,FALSE),"")</f>
        <v>1.7304398148148151E-3</v>
      </c>
      <c r="O36" s="1" cm="1">
        <f t="array" ref="O36">IFERROR(VLOOKUP($A36,_xlfn._xlws.SORT(_xlfn._xlws.FILTER('Time Sheet'!$A:$G,'Time Sheet'!$B:$B=O$1),7,1),7,FALSE),"")</f>
        <v>1.5528935185185179E-3</v>
      </c>
      <c r="P36" s="1" cm="1">
        <f t="array" ref="P36">IFERROR(VLOOKUP($A36,_xlfn._xlws.SORT(_xlfn._xlws.FILTER('Time Sheet'!$A:$G,'Time Sheet'!$B:$B=P$1),7,1),7,FALSE),"")</f>
        <v>3.5810185185185181E-3</v>
      </c>
      <c r="Q36">
        <f t="shared" si="0"/>
        <v>35</v>
      </c>
      <c r="R36">
        <f t="shared" si="1"/>
        <v>35</v>
      </c>
      <c r="S36">
        <f t="shared" si="2"/>
        <v>32</v>
      </c>
      <c r="T36">
        <f t="shared" si="3"/>
        <v>38</v>
      </c>
      <c r="U36">
        <f t="shared" si="4"/>
        <v>29</v>
      </c>
      <c r="V36" t="str">
        <f t="shared" si="5"/>
        <v/>
      </c>
      <c r="W36">
        <f t="shared" si="6"/>
        <v>35</v>
      </c>
      <c r="X36">
        <f t="shared" si="7"/>
        <v>32</v>
      </c>
      <c r="Y36">
        <f t="shared" si="8"/>
        <v>23</v>
      </c>
      <c r="Z36">
        <f t="shared" si="9"/>
        <v>21</v>
      </c>
      <c r="AA36">
        <f t="shared" si="10"/>
        <v>26</v>
      </c>
      <c r="AB36">
        <f t="shared" si="11"/>
        <v>30</v>
      </c>
      <c r="AC36">
        <f t="shared" si="12"/>
        <v>29</v>
      </c>
      <c r="AD36">
        <f t="shared" si="13"/>
        <v>30</v>
      </c>
      <c r="AE36" s="2">
        <f>IFERROR(AVERAGE(female4[[#This Row],[50]:[4IM]]),"")</f>
        <v>30.384615384615383</v>
      </c>
      <c r="AF36" s="3" cm="1">
        <f t="array" ref="AF36">IFERROR(AVERAGE(SMALL(female4[[#This Row],[50]:[4IM]],_xlfn.SEQUENCE($AF$1))),"")</f>
        <v>24.75</v>
      </c>
    </row>
    <row r="37" spans="1:32" x14ac:dyDescent="0.25">
      <c r="A37" t="s">
        <v>2499</v>
      </c>
      <c r="B37" t="s">
        <v>2470</v>
      </c>
      <c r="C37" s="1" cm="1">
        <f t="array" ref="C37">IFERROR(VLOOKUP($A37,_xlfn._xlws.SORT(_xlfn._xlws.FILTER('Time Sheet'!$A:$G,'Time Sheet'!$B:$B=C$1),7,1),7,FALSE),"")</f>
        <v>2.8819444444444438E-4</v>
      </c>
      <c r="D37" s="1" cm="1">
        <f t="array" ref="D37">IFERROR(VLOOKUP($A37,_xlfn._xlws.SORT(_xlfn._xlws.FILTER('Time Sheet'!$A:$G,'Time Sheet'!$B:$B=D$1),7,1),7,FALSE),"")</f>
        <v>6.2916666666666665E-4</v>
      </c>
      <c r="E37" s="1" cm="1">
        <f t="array" ref="E37">IFERROR(VLOOKUP($A37,_xlfn._xlws.SORT(_xlfn._xlws.FILTER('Time Sheet'!$A:$G,'Time Sheet'!$B:$B=E$1),7,1),7,FALSE),"")</f>
        <v>1.439930555555555E-3</v>
      </c>
      <c r="F37" s="1" cm="1">
        <f t="array" ref="F37">IFERROR(VLOOKUP($A37,_xlfn._xlws.SORT(_xlfn._xlws.FILTER('Time Sheet'!$A:$G,'Time Sheet'!$B:$B=F$1),7,1),7,FALSE),"")</f>
        <v>4.1177083333333326E-3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6.6550925925925924E-4</v>
      </c>
      <c r="J37" s="1" cm="1">
        <f t="array" ref="J37">IFERROR(VLOOKUP($A37,_xlfn._xlws.SORT(_xlfn._xlws.FILTER('Time Sheet'!$A:$G,'Time Sheet'!$B:$B=J$1),7,1),7,FALSE),"")</f>
        <v>1.6181712962962959E-3</v>
      </c>
      <c r="K37" s="1" cm="1">
        <f t="array" ref="K37">IFERROR(VLOOKUP($A37,_xlfn._xlws.SORT(_xlfn._xlws.FILTER('Time Sheet'!$A:$G,'Time Sheet'!$B:$B=K$1),7,1),7,FALSE),"")</f>
        <v>9.3171296296296296E-4</v>
      </c>
      <c r="L37" s="1" cm="1">
        <f t="array" ref="L37">IFERROR(VLOOKUP($A37,_xlfn._xlws.SORT(_xlfn._xlws.FILTER('Time Sheet'!$A:$G,'Time Sheet'!$B:$B=L$1),7,1),7,FALSE),"")</f>
        <v>2.0554398148148151E-3</v>
      </c>
      <c r="M37" s="1" cm="1">
        <f t="array" ref="M37">IFERROR(VLOOKUP($A37,_xlfn._xlws.SORT(_xlfn._xlws.FILTER('Time Sheet'!$A:$G,'Time Sheet'!$B:$B=M$1),7,1),7,FALSE),"")</f>
        <v>7.390046296296296E-4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1.643518518518519E-3</v>
      </c>
      <c r="P37" s="1" cm="1">
        <f t="array" ref="P37">IFERROR(VLOOKUP($A37,_xlfn._xlws.SORT(_xlfn._xlws.FILTER('Time Sheet'!$A:$G,'Time Sheet'!$B:$B=P$1),7,1),7,FALSE),"")</f>
        <v>3.9101851851851849E-3</v>
      </c>
      <c r="Q37">
        <f t="shared" si="0"/>
        <v>33</v>
      </c>
      <c r="R37">
        <f t="shared" si="1"/>
        <v>30</v>
      </c>
      <c r="S37">
        <f t="shared" si="2"/>
        <v>35</v>
      </c>
      <c r="T37">
        <f t="shared" si="3"/>
        <v>35</v>
      </c>
      <c r="U37" t="str">
        <f t="shared" si="4"/>
        <v/>
      </c>
      <c r="V37" t="str">
        <f t="shared" si="5"/>
        <v/>
      </c>
      <c r="W37">
        <f t="shared" si="6"/>
        <v>13</v>
      </c>
      <c r="X37">
        <f t="shared" si="7"/>
        <v>29</v>
      </c>
      <c r="Y37">
        <f t="shared" si="8"/>
        <v>37</v>
      </c>
      <c r="Z37">
        <f t="shared" si="9"/>
        <v>35</v>
      </c>
      <c r="AA37">
        <f t="shared" si="10"/>
        <v>35</v>
      </c>
      <c r="AB37" t="str">
        <f t="shared" si="11"/>
        <v/>
      </c>
      <c r="AC37">
        <f t="shared" si="12"/>
        <v>36</v>
      </c>
      <c r="AD37">
        <f t="shared" si="13"/>
        <v>33</v>
      </c>
      <c r="AE37" s="2">
        <f>IFERROR(AVERAGE(female4[[#This Row],[50]:[4IM]]),"")</f>
        <v>31.90909090909091</v>
      </c>
      <c r="AF37" s="3" cm="1">
        <f t="array" ref="AF37">IFERROR(AVERAGE(SMALL(female4[[#This Row],[50]:[4IM]],_xlfn.SEQUENCE($AF$1))),"")</f>
        <v>26.25</v>
      </c>
    </row>
    <row r="38" spans="1:32" x14ac:dyDescent="0.25">
      <c r="A38" t="s">
        <v>1414</v>
      </c>
      <c r="B38" t="s">
        <v>2470</v>
      </c>
      <c r="C38" s="1" cm="1">
        <f t="array" ref="C38">IFERROR(VLOOKUP($A38,_xlfn._xlws.SORT(_xlfn._xlws.FILTER('Time Sheet'!$A:$G,'Time Sheet'!$B:$B=C$1),7,1),7,FALSE),"")</f>
        <v>2.8761574074074068E-4</v>
      </c>
      <c r="D38" s="1" cm="1">
        <f t="array" ref="D38">IFERROR(VLOOKUP($A38,_xlfn._xlws.SORT(_xlfn._xlws.FILTER('Time Sheet'!$A:$G,'Time Sheet'!$B:$B=D$1),7,1),7,FALSE),"")</f>
        <v>6.2916666666666665E-4</v>
      </c>
      <c r="E38" s="1" cm="1">
        <f t="array" ref="E38">IFERROR(VLOOKUP($A38,_xlfn._xlws.SORT(_xlfn._xlws.FILTER('Time Sheet'!$A:$G,'Time Sheet'!$B:$B=E$1),7,1),7,FALSE),"")</f>
        <v>1.482523148148148E-3</v>
      </c>
      <c r="F38" s="1" cm="1">
        <f t="array" ref="F38">IFERROR(VLOOKUP($A38,_xlfn._xlws.SORT(_xlfn._xlws.FILTER('Time Sheet'!$A:$G,'Time Sheet'!$B:$B=F$1),7,1),7,FALSE),"")</f>
        <v>4.4780092592592588E-3</v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7.2928240740740733E-4</v>
      </c>
      <c r="J38" s="1" cm="1">
        <f t="array" ref="J38">IFERROR(VLOOKUP($A38,_xlfn._xlws.SORT(_xlfn._xlws.FILTER('Time Sheet'!$A:$G,'Time Sheet'!$B:$B=J$1),7,1),7,FALSE),"")</f>
        <v>1.6284722222222219E-3</v>
      </c>
      <c r="K38" s="1" cm="1">
        <f t="array" ref="K38">IFERROR(VLOOKUP($A38,_xlfn._xlws.SORT(_xlfn._xlws.FILTER('Time Sheet'!$A:$G,'Time Sheet'!$B:$B=K$1),7,1),7,FALSE),"")</f>
        <v>8.4398148148148147E-4</v>
      </c>
      <c r="L38" s="1" cm="1">
        <f t="array" ref="L38">IFERROR(VLOOKUP($A38,_xlfn._xlws.SORT(_xlfn._xlws.FILTER('Time Sheet'!$A:$G,'Time Sheet'!$B:$B=L$1),7,1),7,FALSE),"")</f>
        <v>2.0591435185185179E-3</v>
      </c>
      <c r="M38" s="1" cm="1">
        <f t="array" ref="M38">IFERROR(VLOOKUP($A38,_xlfn._xlws.SORT(_xlfn._xlws.FILTER('Time Sheet'!$A:$G,'Time Sheet'!$B:$B=M$1),7,1),7,FALSE),"")</f>
        <v>7.7106481481481492E-4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1.702430555555556E-3</v>
      </c>
      <c r="P38" s="1" t="str" cm="1">
        <f t="array" ref="P38">IFERROR(VLOOKUP($A38,_xlfn._xlws.SORT(_xlfn._xlws.FILTER('Time Sheet'!$A:$G,'Time Sheet'!$B:$B=P$1),7,1),7,FALSE),"")</f>
        <v/>
      </c>
      <c r="Q38">
        <f t="shared" si="0"/>
        <v>31</v>
      </c>
      <c r="R38">
        <f t="shared" si="1"/>
        <v>30</v>
      </c>
      <c r="S38">
        <f t="shared" si="2"/>
        <v>37</v>
      </c>
      <c r="T38">
        <f t="shared" si="3"/>
        <v>36</v>
      </c>
      <c r="U38" t="str">
        <f t="shared" si="4"/>
        <v/>
      </c>
      <c r="V38" t="str">
        <f t="shared" si="5"/>
        <v/>
      </c>
      <c r="W38">
        <f t="shared" si="6"/>
        <v>28</v>
      </c>
      <c r="X38">
        <f t="shared" si="7"/>
        <v>30</v>
      </c>
      <c r="Y38">
        <f t="shared" si="8"/>
        <v>29</v>
      </c>
      <c r="Z38">
        <f t="shared" si="9"/>
        <v>36</v>
      </c>
      <c r="AA38">
        <f t="shared" si="10"/>
        <v>37</v>
      </c>
      <c r="AB38" t="str">
        <f t="shared" si="11"/>
        <v/>
      </c>
      <c r="AC38">
        <f t="shared" si="12"/>
        <v>38</v>
      </c>
      <c r="AD38" t="str">
        <f t="shared" si="13"/>
        <v/>
      </c>
      <c r="AE38" s="2">
        <f>IFERROR(AVERAGE(female4[[#This Row],[50]:[4IM]]),"")</f>
        <v>33.200000000000003</v>
      </c>
      <c r="AF38" s="3" cm="1">
        <f t="array" ref="AF38">IFERROR(AVERAGE(SMALL(female4[[#This Row],[50]:[4IM]],_xlfn.SEQUENCE($AF$1))),"")</f>
        <v>29.25</v>
      </c>
    </row>
    <row r="39" spans="1:32" x14ac:dyDescent="0.25">
      <c r="A39" t="s">
        <v>1382</v>
      </c>
      <c r="B39" t="s">
        <v>2470</v>
      </c>
      <c r="C39" s="1" cm="1">
        <f t="array" ref="C39">IFERROR(VLOOKUP($A39,_xlfn._xlws.SORT(_xlfn._xlws.FILTER('Time Sheet'!$A:$G,'Time Sheet'!$B:$B=C$1),7,1),7,FALSE),"")</f>
        <v>2.9537037037037043E-4</v>
      </c>
      <c r="D39" s="1" cm="1">
        <f t="array" ref="D39">IFERROR(VLOOKUP($A39,_xlfn._xlws.SORT(_xlfn._xlws.FILTER('Time Sheet'!$A:$G,'Time Sheet'!$B:$B=D$1),7,1),7,FALSE),"")</f>
        <v>6.4479166666666667E-4</v>
      </c>
      <c r="E39" s="1" cm="1">
        <f t="array" ref="E39">IFERROR(VLOOKUP($A39,_xlfn._xlws.SORT(_xlfn._xlws.FILTER('Time Sheet'!$A:$G,'Time Sheet'!$B:$B=E$1),7,1),7,FALSE),"")</f>
        <v>1.498032407407408E-3</v>
      </c>
      <c r="F39" s="1" cm="1">
        <f t="array" ref="F39">IFERROR(VLOOKUP($A39,_xlfn._xlws.SORT(_xlfn._xlws.FILTER('Time Sheet'!$A:$G,'Time Sheet'!$B:$B=F$1),7,1),7,FALSE),"")</f>
        <v>4.0908564814814818E-3</v>
      </c>
      <c r="G39" s="1" cm="1">
        <f t="array" ref="G39">IFERROR(VLOOKUP($A39,_xlfn._xlws.SORT(_xlfn._xlws.FILTER('Time Sheet'!$A:$G,'Time Sheet'!$B:$B=G$1),7,1),7,FALSE),"")</f>
        <v>8.6129629629629629E-3</v>
      </c>
      <c r="H39" s="1" t="str" cm="1">
        <f t="array" ref="H39">IFERROR(VLOOKUP($A39,_xlfn._xlws.SORT(_xlfn._xlws.FILTER('Time Sheet'!$A:$G,'Time Sheet'!$B:$B=H$1),7,1),7,FALSE),"")</f>
        <v/>
      </c>
      <c r="I39" s="1" cm="1">
        <f t="array" ref="I39">IFERROR(VLOOKUP($A39,_xlfn._xlws.SORT(_xlfn._xlws.FILTER('Time Sheet'!$A:$G,'Time Sheet'!$B:$B=I$1),7,1),7,FALSE),"")</f>
        <v>7.2951388888888892E-4</v>
      </c>
      <c r="J39" s="1" cm="1">
        <f t="array" ref="J39">IFERROR(VLOOKUP($A39,_xlfn._xlws.SORT(_xlfn._xlws.FILTER('Time Sheet'!$A:$G,'Time Sheet'!$B:$B=J$1),7,1),7,FALSE),"")</f>
        <v>1.6111111111111109E-3</v>
      </c>
      <c r="K39" s="1" cm="1">
        <f t="array" ref="K39">IFERROR(VLOOKUP($A39,_xlfn._xlws.SORT(_xlfn._xlws.FILTER('Time Sheet'!$A:$G,'Time Sheet'!$B:$B=K$1),7,1),7,FALSE),"")</f>
        <v>8.7835648148148148E-4</v>
      </c>
      <c r="L39" s="1" cm="1">
        <f t="array" ref="L39">IFERROR(VLOOKUP($A39,_xlfn._xlws.SORT(_xlfn._xlws.FILTER('Time Sheet'!$A:$G,'Time Sheet'!$B:$B=L$1),7,1),7,FALSE),"")</f>
        <v>1.9458333333333331E-3</v>
      </c>
      <c r="M39" s="1" cm="1">
        <f t="array" ref="M39">IFERROR(VLOOKUP($A39,_xlfn._xlws.SORT(_xlfn._xlws.FILTER('Time Sheet'!$A:$G,'Time Sheet'!$B:$B=M$1),7,1),7,FALSE),"")</f>
        <v>7.2233796296296293E-4</v>
      </c>
      <c r="N39" s="1" cm="1">
        <f t="array" ref="N39">IFERROR(VLOOKUP($A39,_xlfn._xlws.SORT(_xlfn._xlws.FILTER('Time Sheet'!$A:$G,'Time Sheet'!$B:$B=N$1),7,1),7,FALSE),"")</f>
        <v>1.8962962962962961E-3</v>
      </c>
      <c r="O39" s="1" cm="1">
        <f t="array" ref="O39">IFERROR(VLOOKUP($A39,_xlfn._xlws.SORT(_xlfn._xlws.FILTER('Time Sheet'!$A:$G,'Time Sheet'!$B:$B=O$1),7,1),7,FALSE),"")</f>
        <v>1.6289351851851851E-3</v>
      </c>
      <c r="P39" s="1" cm="1">
        <f t="array" ref="P39">IFERROR(VLOOKUP($A39,_xlfn._xlws.SORT(_xlfn._xlws.FILTER('Time Sheet'!$A:$G,'Time Sheet'!$B:$B=P$1),7,1),7,FALSE),"")</f>
        <v>3.5888888888888889E-3</v>
      </c>
      <c r="Q39">
        <f t="shared" si="0"/>
        <v>37</v>
      </c>
      <c r="R39">
        <f t="shared" si="1"/>
        <v>37</v>
      </c>
      <c r="S39">
        <f t="shared" si="2"/>
        <v>38</v>
      </c>
      <c r="T39">
        <f t="shared" si="3"/>
        <v>33</v>
      </c>
      <c r="U39">
        <f t="shared" si="4"/>
        <v>30</v>
      </c>
      <c r="V39" t="str">
        <f t="shared" si="5"/>
        <v/>
      </c>
      <c r="W39">
        <f t="shared" si="6"/>
        <v>29</v>
      </c>
      <c r="X39">
        <f t="shared" si="7"/>
        <v>28</v>
      </c>
      <c r="Y39">
        <f t="shared" si="8"/>
        <v>33</v>
      </c>
      <c r="Z39">
        <f t="shared" si="9"/>
        <v>30</v>
      </c>
      <c r="AA39">
        <f t="shared" si="10"/>
        <v>34</v>
      </c>
      <c r="AB39">
        <f t="shared" si="11"/>
        <v>32</v>
      </c>
      <c r="AC39">
        <f t="shared" si="12"/>
        <v>35</v>
      </c>
      <c r="AD39">
        <f t="shared" si="13"/>
        <v>31</v>
      </c>
      <c r="AE39" s="2">
        <f>IFERROR(AVERAGE(female4[[#This Row],[50]:[4IM]]),"")</f>
        <v>32.846153846153847</v>
      </c>
      <c r="AF39" s="3" cm="1">
        <f t="array" ref="AF39">IFERROR(AVERAGE(SMALL(female4[[#This Row],[50]:[4IM]],_xlfn.SEQUENCE($AF$1))),"")</f>
        <v>29.25</v>
      </c>
    </row>
  </sheetData>
  <mergeCells count="2">
    <mergeCell ref="AG3:AI3"/>
    <mergeCell ref="AG4:AI8"/>
  </mergeCells>
  <conditionalFormatting sqref="Q2:AD39">
    <cfRule type="expression" dxfId="1" priority="1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523-65FE-3144-9393-B777D00FFA70}">
  <dimension ref="A1:AJ39"/>
  <sheetViews>
    <sheetView zoomScale="125" zoomScaleNormal="125" workbookViewId="0">
      <pane xSplit="2" ySplit="1" topLeftCell="M13" activePane="bottomRight" state="frozen"/>
      <selection activeCell="AG15" sqref="AG15"/>
      <selection pane="topRight" activeCell="AG15" sqref="AG15"/>
      <selection pane="bottomLeft" activeCell="AG15" sqref="AG15"/>
      <selection pane="bottomRight" sqref="A1:AG39"/>
    </sheetView>
  </sheetViews>
  <sheetFormatPr defaultColWidth="10.875" defaultRowHeight="15.75" x14ac:dyDescent="0.25"/>
  <cols>
    <col min="1" max="1" width="15.875" bestFit="1" customWidth="1"/>
    <col min="2" max="2" width="6.125" customWidth="1"/>
    <col min="3" max="12" width="12.625" style="1" customWidth="1"/>
    <col min="13" max="14" width="12.875" style="1" customWidth="1"/>
    <col min="15" max="16" width="12.625" style="1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8.125" style="3" customWidth="1"/>
    <col min="33" max="33" width="10.5" style="3" customWidth="1"/>
  </cols>
  <sheetData>
    <row r="1" spans="1:36" x14ac:dyDescent="0.25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5">
      <c r="A2" t="s">
        <v>192</v>
      </c>
      <c r="B2" t="s">
        <v>2466</v>
      </c>
      <c r="C2" s="1" cm="1">
        <f t="array" ref="C2">IFERROR(VLOOKUP($A2,_xlfn._xlws.SORT(_xlfn._xlws.FILTER('Time Sheet'!$A:$G,'Time Sheet'!$B:$B=C$1),7,1),7,FALSE),"")</f>
        <v>3.0451388888888889E-4</v>
      </c>
      <c r="D2" s="1" cm="1">
        <f t="array" ref="D2">IFERROR(VLOOKUP($A2,_xlfn._xlws.SORT(_xlfn._xlws.FILTER('Time Sheet'!$A:$G,'Time Sheet'!$B:$B=D$1),7,1),7,FALSE),"")</f>
        <v>6.5185185185185181E-4</v>
      </c>
      <c r="E2" s="1" cm="1">
        <f t="array" ref="E2">IFERROR(VLOOKUP($A2,_xlfn._xlws.SORT(_xlfn._xlws.FILTER('Time Sheet'!$A:$G,'Time Sheet'!$B:$B=E$1),7,1),7,FALSE),"")</f>
        <v>1.377430555555556E-3</v>
      </c>
      <c r="F2" s="1" cm="1">
        <f t="array" ref="F2">IFERROR(VLOOKUP($A2,_xlfn._xlws.SORT(_xlfn._xlws.FILTER('Time Sheet'!$A:$G,'Time Sheet'!$B:$B=F$1),7,1),7,FALSE),"")</f>
        <v>3.0682870370370369E-3</v>
      </c>
      <c r="G2" s="1" cm="1">
        <f t="array" ref="G2">IFERROR(VLOOKUP($A2,_xlfn._xlws.SORT(_xlfn._xlws.FILTER('Time Sheet'!$A:$G,'Time Sheet'!$B:$B=G$1),7,1),7,FALSE),"")</f>
        <v>6.1221064814814818E-3</v>
      </c>
      <c r="H2" s="1" cm="1">
        <f t="array" ref="H2">IFERROR(VLOOKUP($A2,_xlfn._xlws.SORT(_xlfn._xlws.FILTER('Time Sheet'!$A:$G,'Time Sheet'!$B:$B=H$1),7,1),7,FALSE),"")</f>
        <v>1.1975115740740739E-2</v>
      </c>
      <c r="I2" s="1" cm="1">
        <f t="array" ref="I2">IFERROR(VLOOKUP($A2,_xlfn._xlws.SORT(_xlfn._xlws.FILTER('Time Sheet'!$A:$G,'Time Sheet'!$B:$B=I$1),7,1),7,FALSE),"")</f>
        <v>6.9502314814814806E-4</v>
      </c>
      <c r="J2" s="1" cm="1">
        <f t="array" ref="J2">IFERROR(VLOOKUP($A2,_xlfn._xlws.SORT(_xlfn._xlws.FILTER('Time Sheet'!$A:$G,'Time Sheet'!$B:$B=J$1),7,1),7,FALSE),"")</f>
        <v>1.49525462962963E-3</v>
      </c>
      <c r="K2" s="1" cm="1">
        <f t="array" ref="K2">IFERROR(VLOOKUP($A2,_xlfn._xlws.SORT(_xlfn._xlws.FILTER('Time Sheet'!$A:$G,'Time Sheet'!$B:$B=K$1),7,1),7,FALSE),"")</f>
        <v>9.1655092592592591E-4</v>
      </c>
      <c r="L2" s="1" cm="1">
        <f t="array" ref="L2">IFERROR(VLOOKUP($A2,_xlfn._xlws.SORT(_xlfn._xlws.FILTER('Time Sheet'!$A:$G,'Time Sheet'!$B:$B=L$1),7,1),7,FALSE),"")</f>
        <v>1.9056712962962959E-3</v>
      </c>
      <c r="M2" s="1" cm="1">
        <f t="array" ref="M2">IFERROR(VLOOKUP($A2,_xlfn._xlws.SORT(_xlfn._xlws.FILTER('Time Sheet'!$A:$G,'Time Sheet'!$B:$B=M$1),7,1),7,FALSE),"")</f>
        <v>6.7905092592592594E-4</v>
      </c>
      <c r="N2" s="1" cm="1">
        <f t="array" ref="N2">IFERROR(VLOOKUP($A2,_xlfn._xlws.SORT(_xlfn._xlws.FILTER('Time Sheet'!$A:$G,'Time Sheet'!$B:$B=N$1),7,1),7,FALSE),"")</f>
        <v>1.4892361111111111E-3</v>
      </c>
      <c r="O2" s="1" cm="1">
        <f t="array" ref="O2">IFERROR(VLOOKUP($A2,_xlfn._xlws.SORT(_xlfn._xlws.FILTER('Time Sheet'!$A:$G,'Time Sheet'!$B:$B=O$1),7,1),7,FALSE),"")</f>
        <v>1.534490740740741E-3</v>
      </c>
      <c r="P2" s="1" cm="1">
        <f t="array" ref="P2">IFERROR(VLOOKUP($A2,_xlfn._xlws.SORT(_xlfn._xlws.FILTER('Time Sheet'!$A:$G,'Time Sheet'!$B:$B=P$1),7,1),7,FALSE),"")</f>
        <v>3.3430555555555548E-3</v>
      </c>
      <c r="Q2">
        <f t="shared" ref="Q2:Q39" si="0">IFERROR(_xlfn.RANK.EQ(C2,C:C,1),"")</f>
        <v>10</v>
      </c>
      <c r="R2">
        <f t="shared" ref="R2:R39" si="1">IFERROR(_xlfn.RANK.EQ(D2,D:D,1),"")</f>
        <v>7</v>
      </c>
      <c r="S2">
        <f t="shared" ref="S2:S39" si="2">IFERROR(_xlfn.RANK.EQ(E2,E:E,1),"")</f>
        <v>3</v>
      </c>
      <c r="T2">
        <f t="shared" ref="T2:T39" si="3">IFERROR(_xlfn.RANK.EQ(F2,F:F,1),"")</f>
        <v>10</v>
      </c>
      <c r="U2">
        <f t="shared" ref="U2:U39" si="4">IFERROR(_xlfn.RANK.EQ(G2,G:G,1),"")</f>
        <v>4</v>
      </c>
      <c r="V2">
        <f t="shared" ref="V2:V39" si="5">IFERROR(_xlfn.RANK.EQ(H2,H:H,1),"")</f>
        <v>4</v>
      </c>
      <c r="W2">
        <f t="shared" ref="W2:W39" si="6">IFERROR(_xlfn.RANK.EQ(I2,I:I,1),"")</f>
        <v>1</v>
      </c>
      <c r="X2">
        <f t="shared" ref="X2:X39" si="7">IFERROR(_xlfn.RANK.EQ(J2,J:J,1),"")</f>
        <v>1</v>
      </c>
      <c r="Y2">
        <f t="shared" ref="Y2:Y39" si="8">IFERROR(_xlfn.RANK.EQ(K2,K:K,1),"")</f>
        <v>19</v>
      </c>
      <c r="Z2">
        <f t="shared" ref="Z2:Z39" si="9">IFERROR(_xlfn.RANK.EQ(L2,L:L,1),"")</f>
        <v>13</v>
      </c>
      <c r="AA2">
        <f t="shared" ref="AA2:AA39" si="10">IFERROR(_xlfn.RANK.EQ(M2,M:M,1),"")</f>
        <v>2</v>
      </c>
      <c r="AB2">
        <f t="shared" ref="AB2:AB39" si="11">IFERROR(_xlfn.RANK.EQ(N2,N:N,1),"")</f>
        <v>1</v>
      </c>
      <c r="AC2">
        <f t="shared" ref="AC2:AC39" si="12">IFERROR(_xlfn.RANK.EQ(O2,O:O,1),"")</f>
        <v>5</v>
      </c>
      <c r="AD2">
        <f t="shared" ref="AD2:AD39" si="13">IFERROR(_xlfn.RANK.EQ(P2,P:P,1),"")</f>
        <v>8</v>
      </c>
      <c r="AE2" s="2">
        <f>IFERROR(AVERAGE(female45[[#This Row],[50]:[4IM]]),"")</f>
        <v>6.2857142857142856</v>
      </c>
      <c r="AF2" s="3" cm="1">
        <f t="array" ref="AF2">IFERROR(AVERAGE(SMALL(female45[[#This Row],[50]:[4IM]],_xlfn.SEQUENCE($AF$1))),"")</f>
        <v>1.25</v>
      </c>
      <c r="AG2" s="3">
        <f>VLOOKUP(female45[[#This Row],[Name]],female4[],32,FALSE)-female45[[#This Row],[4.00]]</f>
        <v>2</v>
      </c>
    </row>
    <row r="3" spans="1:36" x14ac:dyDescent="0.25">
      <c r="A3" t="s">
        <v>156</v>
      </c>
      <c r="B3" t="s">
        <v>2466</v>
      </c>
      <c r="C3" s="1" cm="1">
        <f t="array" ref="C3">IFERROR(VLOOKUP($A3,_xlfn._xlws.SORT(_xlfn._xlws.FILTER('Time Sheet'!$A:$G,'Time Sheet'!$B:$B=C$1),7,1),7,FALSE),"")</f>
        <v>3.0775462962962961E-4</v>
      </c>
      <c r="D3" s="1" cm="1">
        <f t="array" ref="D3">IFERROR(VLOOKUP($A3,_xlfn._xlws.SORT(_xlfn._xlws.FILTER('Time Sheet'!$A:$G,'Time Sheet'!$B:$B=D$1),7,1),7,FALSE),"")</f>
        <v>6.8622685185185182E-4</v>
      </c>
      <c r="E3" s="1" cm="1">
        <f t="array" ref="E3">IFERROR(VLOOKUP($A3,_xlfn._xlws.SORT(_xlfn._xlws.FILTER('Time Sheet'!$A:$G,'Time Sheet'!$B:$B=E$1),7,1),7,FALSE),"")</f>
        <v>1.409837962962963E-3</v>
      </c>
      <c r="F3" s="1" cm="1">
        <f t="array" ref="F3">IFERROR(VLOOKUP($A3,_xlfn._xlws.SORT(_xlfn._xlws.FILTER('Time Sheet'!$A:$G,'Time Sheet'!$B:$B=F$1),7,1),7,FALSE),"")</f>
        <v>2.9862268518518519E-3</v>
      </c>
      <c r="G3" s="1" cm="1">
        <f t="array" ref="G3">IFERROR(VLOOKUP($A3,_xlfn._xlws.SORT(_xlfn._xlws.FILTER('Time Sheet'!$A:$G,'Time Sheet'!$B:$B=G$1),7,1),7,FALSE),"")</f>
        <v>6.2047453703703709E-3</v>
      </c>
      <c r="H3" s="1" cm="1">
        <f t="array" ref="H3">IFERROR(VLOOKUP($A3,_xlfn._xlws.SORT(_xlfn._xlws.FILTER('Time Sheet'!$A:$G,'Time Sheet'!$B:$B=H$1),7,1),7,FALSE),"")</f>
        <v>1.1689004629629631E-2</v>
      </c>
      <c r="I3" s="1" cm="1">
        <f t="array" ref="I3">IFERROR(VLOOKUP($A3,_xlfn._xlws.SORT(_xlfn._xlws.FILTER('Time Sheet'!$A:$G,'Time Sheet'!$B:$B=I$1),7,1),7,FALSE),"")</f>
        <v>7.3136574074074076E-4</v>
      </c>
      <c r="J3" s="1" cm="1">
        <f t="array" ref="J3">IFERROR(VLOOKUP($A3,_xlfn._xlws.SORT(_xlfn._xlws.FILTER('Time Sheet'!$A:$G,'Time Sheet'!$B:$B=J$1),7,1),7,FALSE),"")</f>
        <v>1.590393518518519E-3</v>
      </c>
      <c r="K3" s="1" cm="1">
        <f t="array" ref="K3">IFERROR(VLOOKUP($A3,_xlfn._xlws.SORT(_xlfn._xlws.FILTER('Time Sheet'!$A:$G,'Time Sheet'!$B:$B=K$1),7,1),7,FALSE),"")</f>
        <v>8.6203703703703713E-4</v>
      </c>
      <c r="L3" s="1" cm="1">
        <f t="array" ref="L3">IFERROR(VLOOKUP($A3,_xlfn._xlws.SORT(_xlfn._xlws.FILTER('Time Sheet'!$A:$G,'Time Sheet'!$B:$B=L$1),7,1),7,FALSE),"")</f>
        <v>1.7583333333333331E-3</v>
      </c>
      <c r="M3" s="1" cm="1">
        <f t="array" ref="M3">IFERROR(VLOOKUP($A3,_xlfn._xlws.SORT(_xlfn._xlws.FILTER('Time Sheet'!$A:$G,'Time Sheet'!$B:$B=M$1),7,1),7,FALSE),"")</f>
        <v>6.9016203703703709E-4</v>
      </c>
      <c r="N3" s="1" cm="1">
        <f t="array" ref="N3">IFERROR(VLOOKUP($A3,_xlfn._xlws.SORT(_xlfn._xlws.FILTER('Time Sheet'!$A:$G,'Time Sheet'!$B:$B=N$1),7,1),7,FALSE),"")</f>
        <v>1.496527777777778E-3</v>
      </c>
      <c r="O3" s="1" cm="1">
        <f t="array" ref="O3">IFERROR(VLOOKUP($A3,_xlfn._xlws.SORT(_xlfn._xlws.FILTER('Time Sheet'!$A:$G,'Time Sheet'!$B:$B=O$1),7,1),7,FALSE),"")</f>
        <v>1.527083333333333E-3</v>
      </c>
      <c r="P3" s="1" cm="1">
        <f t="array" ref="P3">IFERROR(VLOOKUP($A3,_xlfn._xlws.SORT(_xlfn._xlws.FILTER('Time Sheet'!$A:$G,'Time Sheet'!$B:$B=P$1),7,1),7,FALSE),"")</f>
        <v>3.2333333333333329E-3</v>
      </c>
      <c r="Q3">
        <f t="shared" si="0"/>
        <v>15</v>
      </c>
      <c r="R3">
        <f t="shared" si="1"/>
        <v>22</v>
      </c>
      <c r="S3">
        <f t="shared" si="2"/>
        <v>6</v>
      </c>
      <c r="T3">
        <f t="shared" si="3"/>
        <v>4</v>
      </c>
      <c r="U3">
        <f t="shared" si="4"/>
        <v>5</v>
      </c>
      <c r="V3">
        <f t="shared" si="5"/>
        <v>3</v>
      </c>
      <c r="W3">
        <f t="shared" si="6"/>
        <v>4</v>
      </c>
      <c r="X3">
        <f t="shared" si="7"/>
        <v>5</v>
      </c>
      <c r="Y3">
        <f t="shared" si="8"/>
        <v>9</v>
      </c>
      <c r="Z3">
        <f t="shared" si="9"/>
        <v>5</v>
      </c>
      <c r="AA3">
        <f t="shared" si="10"/>
        <v>7</v>
      </c>
      <c r="AB3">
        <f t="shared" si="11"/>
        <v>2</v>
      </c>
      <c r="AC3">
        <f t="shared" si="12"/>
        <v>4</v>
      </c>
      <c r="AD3">
        <f t="shared" si="13"/>
        <v>4</v>
      </c>
      <c r="AE3" s="2">
        <f>IFERROR(AVERAGE(female45[[#This Row],[50]:[4IM]]),"")</f>
        <v>6.7857142857142856</v>
      </c>
      <c r="AF3" s="3" cm="1">
        <f t="array" ref="AF3">IFERROR(AVERAGE(SMALL(female45[[#This Row],[50]:[4IM]],_xlfn.SEQUENCE($AF$1))),"")</f>
        <v>3.25</v>
      </c>
      <c r="AG3" s="3">
        <f>VLOOKUP(female45[[#This Row],[Name]],female4[],32,FALSE)-female45[[#This Row],[4.00]]</f>
        <v>-1.75</v>
      </c>
      <c r="AH3" s="11" t="s">
        <v>2471</v>
      </c>
      <c r="AI3" s="11"/>
      <c r="AJ3" s="11"/>
    </row>
    <row r="4" spans="1:36" x14ac:dyDescent="0.25">
      <c r="A4" t="s">
        <v>483</v>
      </c>
      <c r="B4" t="s">
        <v>2468</v>
      </c>
      <c r="C4" s="1" cm="1">
        <f t="array" ref="C4">IFERROR(VLOOKUP($A4,_xlfn._xlws.SORT(_xlfn._xlws.FILTER('Time Sheet'!$A:$G,'Time Sheet'!$B:$B=C$1),7,1),7,FALSE),"")</f>
        <v>3.0254629629629631E-4</v>
      </c>
      <c r="D4" s="1" cm="1">
        <f t="array" ref="D4">IFERROR(VLOOKUP($A4,_xlfn._xlws.SORT(_xlfn._xlws.FILTER('Time Sheet'!$A:$G,'Time Sheet'!$B:$B=D$1),7,1),7,FALSE),"")</f>
        <v>6.6053240740740742E-4</v>
      </c>
      <c r="E4" s="1" cm="1">
        <f t="array" ref="E4">IFERROR(VLOOKUP($A4,_xlfn._xlws.SORT(_xlfn._xlws.FILTER('Time Sheet'!$A:$G,'Time Sheet'!$B:$B=E$1),7,1),7,FALSE),"")</f>
        <v>1.4598379629629629E-3</v>
      </c>
      <c r="F4" s="1" cm="1">
        <f t="array" ref="F4">IFERROR(VLOOKUP($A4,_xlfn._xlws.SORT(_xlfn._xlws.FILTER('Time Sheet'!$A:$G,'Time Sheet'!$B:$B=F$1),7,1),7,FALSE),"")</f>
        <v>3.0811342592592592E-3</v>
      </c>
      <c r="G4" s="1" cm="1">
        <f t="array" ref="G4">IFERROR(VLOOKUP($A4,_xlfn._xlws.SORT(_xlfn._xlws.FILTER('Time Sheet'!$A:$G,'Time Sheet'!$B:$B=G$1),7,1),7,FALSE),"")</f>
        <v>6.4089120370370376E-3</v>
      </c>
      <c r="H4" s="1" cm="1">
        <f t="array" ref="H4">IFERROR(VLOOKUP($A4,_xlfn._xlws.SORT(_xlfn._xlws.FILTER('Time Sheet'!$A:$G,'Time Sheet'!$B:$B=H$1),7,1),7,FALSE),"")</f>
        <v>1.258611111111111E-2</v>
      </c>
      <c r="I4" s="1" cm="1">
        <f t="array" ref="I4">IFERROR(VLOOKUP($A4,_xlfn._xlws.SORT(_xlfn._xlws.FILTER('Time Sheet'!$A:$G,'Time Sheet'!$B:$B=I$1),7,1),7,FALSE),"")</f>
        <v>7.8020833333333327E-4</v>
      </c>
      <c r="J4" s="1" cm="1">
        <f t="array" ref="J4">IFERROR(VLOOKUP($A4,_xlfn._xlws.SORT(_xlfn._xlws.FILTER('Time Sheet'!$A:$G,'Time Sheet'!$B:$B=J$1),7,1),7,FALSE),"")</f>
        <v>1.6607638888888889E-3</v>
      </c>
      <c r="K4" s="1" cm="1">
        <f t="array" ref="K4">IFERROR(VLOOKUP($A4,_xlfn._xlws.SORT(_xlfn._xlws.FILTER('Time Sheet'!$A:$G,'Time Sheet'!$B:$B=K$1),7,1),7,FALSE),"")</f>
        <v>8.6493055555555563E-4</v>
      </c>
      <c r="L4" s="1" cm="1">
        <f t="array" ref="L4">IFERROR(VLOOKUP($A4,_xlfn._xlws.SORT(_xlfn._xlws.FILTER('Time Sheet'!$A:$G,'Time Sheet'!$B:$B=L$1),7,1),7,FALSE),"")</f>
        <v>1.916319444444444E-3</v>
      </c>
      <c r="M4" s="1" cm="1">
        <f t="array" ref="M4">IFERROR(VLOOKUP($A4,_xlfn._xlws.SORT(_xlfn._xlws.FILTER('Time Sheet'!$A:$G,'Time Sheet'!$B:$B=M$1),7,1),7,FALSE),"")</f>
        <v>6.6828703703703711E-4</v>
      </c>
      <c r="N4" s="1" cm="1">
        <f t="array" ref="N4">IFERROR(VLOOKUP($A4,_xlfn._xlws.SORT(_xlfn._xlws.FILTER('Time Sheet'!$A:$G,'Time Sheet'!$B:$B=N$1),7,1),7,FALSE),"")</f>
        <v>1.518518518518518E-3</v>
      </c>
      <c r="O4" s="1" cm="1">
        <f t="array" ref="O4">IFERROR(VLOOKUP($A4,_xlfn._xlws.SORT(_xlfn._xlws.FILTER('Time Sheet'!$A:$G,'Time Sheet'!$B:$B=O$1),7,1),7,FALSE),"")</f>
        <v>1.5884259259259261E-3</v>
      </c>
      <c r="P4" s="1" cm="1">
        <f t="array" ref="P4">IFERROR(VLOOKUP($A4,_xlfn._xlws.SORT(_xlfn._xlws.FILTER('Time Sheet'!$A:$G,'Time Sheet'!$B:$B=P$1),7,1),7,FALSE),"")</f>
        <v>3.4321759259259262E-3</v>
      </c>
      <c r="Q4">
        <f t="shared" si="0"/>
        <v>9</v>
      </c>
      <c r="R4">
        <f t="shared" si="1"/>
        <v>11</v>
      </c>
      <c r="S4">
        <f t="shared" si="2"/>
        <v>14</v>
      </c>
      <c r="T4">
        <f t="shared" si="3"/>
        <v>13</v>
      </c>
      <c r="U4">
        <f t="shared" si="4"/>
        <v>11</v>
      </c>
      <c r="V4">
        <f t="shared" si="5"/>
        <v>11</v>
      </c>
      <c r="W4">
        <f t="shared" si="6"/>
        <v>13</v>
      </c>
      <c r="X4">
        <f t="shared" si="7"/>
        <v>11</v>
      </c>
      <c r="Y4">
        <f t="shared" si="8"/>
        <v>11</v>
      </c>
      <c r="Z4">
        <f t="shared" si="9"/>
        <v>14</v>
      </c>
      <c r="AA4">
        <f t="shared" si="10"/>
        <v>1</v>
      </c>
      <c r="AB4">
        <f t="shared" si="11"/>
        <v>3</v>
      </c>
      <c r="AC4">
        <f t="shared" si="12"/>
        <v>10</v>
      </c>
      <c r="AD4">
        <f t="shared" si="13"/>
        <v>10</v>
      </c>
      <c r="AE4" s="2">
        <f>IFERROR(AVERAGE(female45[[#This Row],[50]:[4IM]]),"")</f>
        <v>10.142857142857142</v>
      </c>
      <c r="AF4" s="3" cm="1">
        <f t="array" ref="AF4">IFERROR(AVERAGE(SMALL(female45[[#This Row],[50]:[4IM]],_xlfn.SEQUENCE($AF$1))),"")</f>
        <v>5.75</v>
      </c>
      <c r="AG4" s="3">
        <f>VLOOKUP(female45[[#This Row],[Name]],female4[],32,FALSE)-female45[[#This Row],[4.00]]</f>
        <v>-0.75</v>
      </c>
      <c r="AH4" s="12" t="s">
        <v>2472</v>
      </c>
      <c r="AI4" s="12"/>
      <c r="AJ4" s="12"/>
    </row>
    <row r="5" spans="1:36" x14ac:dyDescent="0.25">
      <c r="A5" t="s">
        <v>401</v>
      </c>
      <c r="B5" t="s">
        <v>2468</v>
      </c>
      <c r="C5" s="1" cm="1">
        <f t="array" ref="C5">IFERROR(VLOOKUP($A5,_xlfn._xlws.SORT(_xlfn._xlws.FILTER('Time Sheet'!$A:$G,'Time Sheet'!$B:$B=C$1),7,1),7,FALSE),"")</f>
        <v>3.1678240740740739E-4</v>
      </c>
      <c r="D5" s="1" cm="1">
        <f t="array" ref="D5">IFERROR(VLOOKUP($A5,_xlfn._xlws.SORT(_xlfn._xlws.FILTER('Time Sheet'!$A:$G,'Time Sheet'!$B:$B=D$1),7,1),7,FALSE),"")</f>
        <v>6.5231481481481477E-4</v>
      </c>
      <c r="E5" s="1" cm="1">
        <f t="array" ref="E5">IFERROR(VLOOKUP($A5,_xlfn._xlws.SORT(_xlfn._xlws.FILTER('Time Sheet'!$A:$G,'Time Sheet'!$B:$B=E$1),7,1),7,FALSE),"")</f>
        <v>1.4343750000000001E-3</v>
      </c>
      <c r="F5" s="1" cm="1">
        <f t="array" ref="F5">IFERROR(VLOOKUP($A5,_xlfn._xlws.SORT(_xlfn._xlws.FILTER('Time Sheet'!$A:$G,'Time Sheet'!$B:$B=F$1),7,1),7,FALSE),"")</f>
        <v>3.1396990740740738E-3</v>
      </c>
      <c r="G5" s="1" cm="1">
        <f t="array" ref="G5">IFERROR(VLOOKUP($A5,_xlfn._xlws.SORT(_xlfn._xlws.FILTER('Time Sheet'!$A:$G,'Time Sheet'!$B:$B=G$1),7,1),7,FALSE),"")</f>
        <v>6.4171296296296303E-3</v>
      </c>
      <c r="H5" s="1" cm="1">
        <f t="array" ref="H5">IFERROR(VLOOKUP($A5,_xlfn._xlws.SORT(_xlfn._xlws.FILTER('Time Sheet'!$A:$G,'Time Sheet'!$B:$B=H$1),7,1),7,FALSE),"")</f>
        <v>1.2623842592592589E-2</v>
      </c>
      <c r="I5" s="1" cm="1">
        <f t="array" ref="I5">IFERROR(VLOOKUP($A5,_xlfn._xlws.SORT(_xlfn._xlws.FILTER('Time Sheet'!$A:$G,'Time Sheet'!$B:$B=I$1),7,1),7,FALSE),"")</f>
        <v>7.958333333333334E-4</v>
      </c>
      <c r="J5" s="1" cm="1">
        <f t="array" ref="J5">IFERROR(VLOOKUP($A5,_xlfn._xlws.SORT(_xlfn._xlws.FILTER('Time Sheet'!$A:$G,'Time Sheet'!$B:$B=J$1),7,1),7,FALSE),"")</f>
        <v>1.757523148148148E-3</v>
      </c>
      <c r="K5" s="1" cm="1">
        <f t="array" ref="K5">IFERROR(VLOOKUP($A5,_xlfn._xlws.SORT(_xlfn._xlws.FILTER('Time Sheet'!$A:$G,'Time Sheet'!$B:$B=K$1),7,1),7,FALSE),"")</f>
        <v>8.2233796296296297E-4</v>
      </c>
      <c r="L5" s="1" cm="1">
        <f t="array" ref="L5">IFERROR(VLOOKUP($A5,_xlfn._xlws.SORT(_xlfn._xlws.FILTER('Time Sheet'!$A:$G,'Time Sheet'!$B:$B=L$1),7,1),7,FALSE),"")</f>
        <v>1.719444444444444E-3</v>
      </c>
      <c r="M5" s="1" cm="1">
        <f t="array" ref="M5">IFERROR(VLOOKUP($A5,_xlfn._xlws.SORT(_xlfn._xlws.FILTER('Time Sheet'!$A:$G,'Time Sheet'!$B:$B=M$1),7,1),7,FALSE),"")</f>
        <v>7.0486111111111107E-4</v>
      </c>
      <c r="N5" s="1" cm="1">
        <f t="array" ref="N5">IFERROR(VLOOKUP($A5,_xlfn._xlws.SORT(_xlfn._xlws.FILTER('Time Sheet'!$A:$G,'Time Sheet'!$B:$B=N$1),7,1),7,FALSE),"")</f>
        <v>1.5250000000000001E-3</v>
      </c>
      <c r="O5" s="1" cm="1">
        <f t="array" ref="O5">IFERROR(VLOOKUP($A5,_xlfn._xlws.SORT(_xlfn._xlws.FILTER('Time Sheet'!$A:$G,'Time Sheet'!$B:$B=O$1),7,1),7,FALSE),"")</f>
        <v>1.5534722222222219E-3</v>
      </c>
      <c r="P5" s="1" cm="1">
        <f t="array" ref="P5">IFERROR(VLOOKUP($A5,_xlfn._xlws.SORT(_xlfn._xlws.FILTER('Time Sheet'!$A:$G,'Time Sheet'!$B:$B=P$1),7,1),7,FALSE),"")</f>
        <v>3.276967592592593E-3</v>
      </c>
      <c r="Q5">
        <f t="shared" si="0"/>
        <v>23</v>
      </c>
      <c r="R5">
        <f t="shared" si="1"/>
        <v>8</v>
      </c>
      <c r="S5">
        <f t="shared" si="2"/>
        <v>10</v>
      </c>
      <c r="T5">
        <f t="shared" si="3"/>
        <v>17</v>
      </c>
      <c r="U5">
        <f t="shared" si="4"/>
        <v>12</v>
      </c>
      <c r="V5">
        <f t="shared" si="5"/>
        <v>12</v>
      </c>
      <c r="W5">
        <f t="shared" si="6"/>
        <v>17</v>
      </c>
      <c r="X5">
        <f t="shared" si="7"/>
        <v>19</v>
      </c>
      <c r="Y5">
        <f t="shared" si="8"/>
        <v>7</v>
      </c>
      <c r="Z5">
        <f t="shared" si="9"/>
        <v>4</v>
      </c>
      <c r="AA5">
        <f t="shared" si="10"/>
        <v>10</v>
      </c>
      <c r="AB5">
        <f t="shared" si="11"/>
        <v>4</v>
      </c>
      <c r="AC5">
        <f t="shared" si="12"/>
        <v>7</v>
      </c>
      <c r="AD5">
        <f t="shared" si="13"/>
        <v>5</v>
      </c>
      <c r="AE5" s="2">
        <f>IFERROR(AVERAGE(female45[[#This Row],[50]:[4IM]]),"")</f>
        <v>11.071428571428571</v>
      </c>
      <c r="AF5" s="3" cm="1">
        <f t="array" ref="AF5">IFERROR(AVERAGE(SMALL(female45[[#This Row],[50]:[4IM]],_xlfn.SEQUENCE($AF$1))),"")</f>
        <v>5</v>
      </c>
      <c r="AG5" s="3">
        <f>VLOOKUP(female45[[#This Row],[Name]],female4[],32,FALSE)-female45[[#This Row],[4.00]]</f>
        <v>1</v>
      </c>
      <c r="AH5" s="12"/>
      <c r="AI5" s="12"/>
      <c r="AJ5" s="12"/>
    </row>
    <row r="6" spans="1:36" x14ac:dyDescent="0.25">
      <c r="A6" t="s">
        <v>235</v>
      </c>
      <c r="B6" t="s">
        <v>2466</v>
      </c>
      <c r="C6" s="1" cm="1">
        <f t="array" ref="C6">IFERROR(VLOOKUP($A6,_xlfn._xlws.SORT(_xlfn._xlws.FILTER('Time Sheet'!$A:$G,'Time Sheet'!$B:$B=C$1),7,1),7,FALSE),"")</f>
        <v>2.9652777777777783E-4</v>
      </c>
      <c r="D6" s="1" cm="1">
        <f t="array" ref="D6">IFERROR(VLOOKUP($A6,_xlfn._xlws.SORT(_xlfn._xlws.FILTER('Time Sheet'!$A:$G,'Time Sheet'!$B:$B=D$1),7,1),7,FALSE),"")</f>
        <v>6.4386574074074075E-4</v>
      </c>
      <c r="E6" s="1" cm="1">
        <f t="array" ref="E6">IFERROR(VLOOKUP($A6,_xlfn._xlws.SORT(_xlfn._xlws.FILTER('Time Sheet'!$A:$G,'Time Sheet'!$B:$B=E$1),7,1),7,FALSE),"")</f>
        <v>1.436458333333333E-3</v>
      </c>
      <c r="F6" s="1" cm="1">
        <f t="array" ref="F6">IFERROR(VLOOKUP($A6,_xlfn._xlws.SORT(_xlfn._xlws.FILTER('Time Sheet'!$A:$G,'Time Sheet'!$B:$B=F$1),7,1),7,FALSE),"")</f>
        <v>3.0804398148148141E-3</v>
      </c>
      <c r="G6" s="1" cm="1">
        <f t="array" ref="G6">IFERROR(VLOOKUP($A6,_xlfn._xlws.SORT(_xlfn._xlws.FILTER('Time Sheet'!$A:$G,'Time Sheet'!$B:$B=G$1),7,1),7,FALSE),"")</f>
        <v>6.6609953703703701E-3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8.1446759259259265E-4</v>
      </c>
      <c r="J6" s="1" cm="1">
        <f t="array" ref="J6">IFERROR(VLOOKUP($A6,_xlfn._xlws.SORT(_xlfn._xlws.FILTER('Time Sheet'!$A:$G,'Time Sheet'!$B:$B=J$1),7,1),7,FALSE),"")</f>
        <v>1.6659722222222219E-3</v>
      </c>
      <c r="K6" s="1" cm="1">
        <f t="array" ref="K6">IFERROR(VLOOKUP($A6,_xlfn._xlws.SORT(_xlfn._xlws.FILTER('Time Sheet'!$A:$G,'Time Sheet'!$B:$B=K$1),7,1),7,FALSE),"")</f>
        <v>7.7731481481481477E-4</v>
      </c>
      <c r="L6" s="1" cm="1">
        <f t="array" ref="L6">IFERROR(VLOOKUP($A6,_xlfn._xlws.SORT(_xlfn._xlws.FILTER('Time Sheet'!$A:$G,'Time Sheet'!$B:$B=L$1),7,1),7,FALSE),"")</f>
        <v>1.6619212962962961E-3</v>
      </c>
      <c r="M6" s="1" cm="1">
        <f t="array" ref="M6">IFERROR(VLOOKUP($A6,_xlfn._xlws.SORT(_xlfn._xlws.FILTER('Time Sheet'!$A:$G,'Time Sheet'!$B:$B=M$1),7,1),7,FALSE),"")</f>
        <v>6.9305555555555559E-4</v>
      </c>
      <c r="N6" s="1" cm="1">
        <f t="array" ref="N6">IFERROR(VLOOKUP($A6,_xlfn._xlws.SORT(_xlfn._xlws.FILTER('Time Sheet'!$A:$G,'Time Sheet'!$B:$B=N$1),7,1),7,FALSE),"")</f>
        <v>1.5285879629629629E-3</v>
      </c>
      <c r="O6" s="1" cm="1">
        <f t="array" ref="O6">IFERROR(VLOOKUP($A6,_xlfn._xlws.SORT(_xlfn._xlws.FILTER('Time Sheet'!$A:$G,'Time Sheet'!$B:$B=O$1),7,1),7,FALSE),"")</f>
        <v>1.551157407407408E-3</v>
      </c>
      <c r="P6" s="1" cm="1">
        <f t="array" ref="P6">IFERROR(VLOOKUP($A6,_xlfn._xlws.SORT(_xlfn._xlws.FILTER('Time Sheet'!$A:$G,'Time Sheet'!$B:$B=P$1),7,1),7,FALSE),"")</f>
        <v>3.285995370370371E-3</v>
      </c>
      <c r="Q6">
        <f t="shared" si="0"/>
        <v>4</v>
      </c>
      <c r="R6">
        <f t="shared" si="1"/>
        <v>4</v>
      </c>
      <c r="S6">
        <f t="shared" si="2"/>
        <v>11</v>
      </c>
      <c r="T6">
        <f t="shared" si="3"/>
        <v>11</v>
      </c>
      <c r="U6">
        <f t="shared" si="4"/>
        <v>15</v>
      </c>
      <c r="V6" t="str">
        <f t="shared" si="5"/>
        <v/>
      </c>
      <c r="W6">
        <f t="shared" si="6"/>
        <v>18</v>
      </c>
      <c r="X6">
        <f t="shared" si="7"/>
        <v>12</v>
      </c>
      <c r="Y6">
        <f t="shared" si="8"/>
        <v>3</v>
      </c>
      <c r="Z6">
        <f t="shared" si="9"/>
        <v>3</v>
      </c>
      <c r="AA6">
        <f t="shared" si="10"/>
        <v>8</v>
      </c>
      <c r="AB6">
        <f t="shared" si="11"/>
        <v>5</v>
      </c>
      <c r="AC6">
        <f t="shared" si="12"/>
        <v>6</v>
      </c>
      <c r="AD6">
        <f t="shared" si="13"/>
        <v>6</v>
      </c>
      <c r="AE6" s="2">
        <f>IFERROR(AVERAGE(female45[[#This Row],[50]:[4IM]]),"")</f>
        <v>8.1538461538461533</v>
      </c>
      <c r="AF6" s="3" cm="1">
        <f t="array" ref="AF6">IFERROR(AVERAGE(SMALL(female45[[#This Row],[50]:[4IM]],_xlfn.SEQUENCE($AF$1))),"")</f>
        <v>3.5</v>
      </c>
      <c r="AG6" s="3">
        <f>VLOOKUP(female45[[#This Row],[Name]],female4[],32,FALSE)-female45[[#This Row],[4.00]]</f>
        <v>0.75</v>
      </c>
      <c r="AH6" s="12"/>
      <c r="AI6" s="12"/>
      <c r="AJ6" s="12"/>
    </row>
    <row r="7" spans="1:36" x14ac:dyDescent="0.25">
      <c r="A7" t="s">
        <v>0</v>
      </c>
      <c r="B7" t="s">
        <v>2466</v>
      </c>
      <c r="C7" s="1">
        <f t="array" ref="C7">IFERROR(VLOOKUP($A7,_xlfn._xlws.SORT(_xlfn._xlws.FILTER('Time Sheet'!$A:$G,'Time Sheet'!$B:$B=C$1),7,1),7,FALSE),"")</f>
        <v>2.9988425925925929E-4</v>
      </c>
      <c r="D7" s="1">
        <f t="array" ref="D7">IFERROR(VLOOKUP($A7,_xlfn._xlws.SORT(_xlfn._xlws.FILTER('Time Sheet'!$A:$G,'Time Sheet'!$B:$B=D$1),7,1),7,FALSE),"")</f>
        <v>6.4629629629629629E-4</v>
      </c>
      <c r="E7" s="1">
        <f t="array" ref="E7">IFERROR(VLOOKUP($A7,_xlfn._xlws.SORT(_xlfn._xlws.FILTER('Time Sheet'!$A:$G,'Time Sheet'!$B:$B=E$1),7,1),7,FALSE),"")</f>
        <v>1.3893518518518519E-3</v>
      </c>
      <c r="F7" s="1">
        <f t="array" ref="F7">IFERROR(VLOOKUP($A7,_xlfn._xlws.SORT(_xlfn._xlws.FILTER('Time Sheet'!$A:$G,'Time Sheet'!$B:$B=F$1),7,1),7,FALSE),"")</f>
        <v>3.0179398148148149E-3</v>
      </c>
      <c r="G7" s="1" t="str">
        <f t="array" ref="G7">IFERROR(VLOOKUP($A7,_xlfn._xlws.SORT(_xlfn._xlws.FILTER('Time Sheet'!$A:$G,'Time Sheet'!$B:$B=G$1),7,1),7,FALSE),"")</f>
        <v/>
      </c>
      <c r="H7" s="1" t="str">
        <f t="array" ref="H7">IFERROR(VLOOKUP($A7,_xlfn._xlws.SORT(_xlfn._xlws.FILTER('Time Sheet'!$A:$G,'Time Sheet'!$B:$B=H$1),7,1),7,FALSE),"")</f>
        <v/>
      </c>
      <c r="I7" s="1">
        <f t="array" ref="I7">IFERROR(VLOOKUP($A7,_xlfn._xlws.SORT(_xlfn._xlws.FILTER('Time Sheet'!$A:$G,'Time Sheet'!$B:$B=I$1),7,1),7,FALSE),"")</f>
        <v>7.0416666666666674E-4</v>
      </c>
      <c r="J7" s="1">
        <f t="array" ref="J7">IFERROR(VLOOKUP($A7,_xlfn._xlws.SORT(_xlfn._xlws.FILTER('Time Sheet'!$A:$G,'Time Sheet'!$B:$B=J$1),7,1),7,FALSE),"")</f>
        <v>1.561805555555555E-3</v>
      </c>
      <c r="K7" s="1">
        <f t="array" ref="K7">IFERROR(VLOOKUP($A7,_xlfn._xlws.SORT(_xlfn._xlws.FILTER('Time Sheet'!$A:$G,'Time Sheet'!$B:$B=K$1),7,1),7,FALSE),"")</f>
        <v>7.3865740740740738E-4</v>
      </c>
      <c r="L7" s="1">
        <f t="array" ref="L7">IFERROR(VLOOKUP($A7,_xlfn._xlws.SORT(_xlfn._xlws.FILTER('Time Sheet'!$A:$G,'Time Sheet'!$B:$B=L$1),7,1),7,FALSE),"")</f>
        <v>1.640162037037037E-3</v>
      </c>
      <c r="M7" s="1">
        <f t="array" ref="M7">IFERROR(VLOOKUP($A7,_xlfn._xlws.SORT(_xlfn._xlws.FILTER('Time Sheet'!$A:$G,'Time Sheet'!$B:$B=M$1),7,1),7,FALSE),"")</f>
        <v>6.8020833333333334E-4</v>
      </c>
      <c r="N7" s="1">
        <f t="array" ref="N7">IFERROR(VLOOKUP($A7,_xlfn._xlws.SORT(_xlfn._xlws.FILTER('Time Sheet'!$A:$G,'Time Sheet'!$B:$B=N$1),7,1),7,FALSE),"")</f>
        <v>1.5292824074074069E-3</v>
      </c>
      <c r="O7" s="1">
        <f t="array" ref="O7">IFERROR(VLOOKUP($A7,_xlfn._xlws.SORT(_xlfn._xlws.FILTER('Time Sheet'!$A:$G,'Time Sheet'!$B:$B=O$1),7,1),7,FALSE),"")</f>
        <v>1.4777777777777779E-3</v>
      </c>
      <c r="P7" s="1">
        <f t="array" ref="P7">IFERROR(VLOOKUP($A7,_xlfn._xlws.SORT(_xlfn._xlws.FILTER('Time Sheet'!$A:$G,'Time Sheet'!$B:$B=P$1),7,1),7,FALSE),"")</f>
        <v>3.1722222222222221E-3</v>
      </c>
      <c r="Q7">
        <f t="shared" si="0"/>
        <v>8</v>
      </c>
      <c r="R7">
        <f t="shared" si="1"/>
        <v>5</v>
      </c>
      <c r="S7">
        <f t="shared" si="2"/>
        <v>5</v>
      </c>
      <c r="T7">
        <f t="shared" si="3"/>
        <v>5</v>
      </c>
      <c r="U7" t="str">
        <f t="shared" si="4"/>
        <v/>
      </c>
      <c r="V7" t="str">
        <f t="shared" si="5"/>
        <v/>
      </c>
      <c r="W7">
        <f t="shared" si="6"/>
        <v>2</v>
      </c>
      <c r="X7">
        <f t="shared" si="7"/>
        <v>2</v>
      </c>
      <c r="Y7">
        <f t="shared" si="8"/>
        <v>1</v>
      </c>
      <c r="Z7">
        <f t="shared" si="9"/>
        <v>1</v>
      </c>
      <c r="AA7">
        <f t="shared" si="10"/>
        <v>3</v>
      </c>
      <c r="AB7">
        <f t="shared" si="11"/>
        <v>6</v>
      </c>
      <c r="AC7">
        <f t="shared" si="12"/>
        <v>1</v>
      </c>
      <c r="AD7">
        <f t="shared" si="13"/>
        <v>1</v>
      </c>
      <c r="AE7" s="2">
        <f>IFERROR(AVERAGE(female45[[#This Row],[50]:[4IM]]),"")</f>
        <v>3.3333333333333335</v>
      </c>
      <c r="AF7" s="3" cm="1">
        <f t="array" ref="AF7">IFERROR(AVERAGE(SMALL(female45[[#This Row],[50]:[4IM]],_xlfn.SEQUENCE($AF$1))),"")</f>
        <v>1</v>
      </c>
      <c r="AG7" s="3">
        <f>VLOOKUP(female45[[#This Row],[Name]],female4[],32,FALSE)-female45[[#This Row],[4.00]]</f>
        <v>0</v>
      </c>
      <c r="AH7" s="12"/>
      <c r="AI7" s="12"/>
      <c r="AJ7" s="12"/>
    </row>
    <row r="8" spans="1:36" x14ac:dyDescent="0.25">
      <c r="A8" t="s">
        <v>113</v>
      </c>
      <c r="B8" t="s">
        <v>2466</v>
      </c>
      <c r="C8" s="1" cm="1">
        <f t="array" ref="C8">IFERROR(VLOOKUP($A8,_xlfn._xlws.SORT(_xlfn._xlws.FILTER('Time Sheet'!$A:$G,'Time Sheet'!$B:$B=C$1),7,1),7,FALSE),"")</f>
        <v>3.0520833333333328E-4</v>
      </c>
      <c r="D8" s="1" cm="1">
        <f t="array" ref="D8">IFERROR(VLOOKUP($A8,_xlfn._xlws.SORT(_xlfn._xlws.FILTER('Time Sheet'!$A:$G,'Time Sheet'!$B:$B=D$1),7,1),7,FALSE),"")</f>
        <v>6.6550925925925924E-4</v>
      </c>
      <c r="E8" s="1" cm="1">
        <f t="array" ref="E8">IFERROR(VLOOKUP($A8,_xlfn._xlws.SORT(_xlfn._xlws.FILTER('Time Sheet'!$A:$G,'Time Sheet'!$B:$B=E$1),7,1),7,FALSE),"")</f>
        <v>1.4303240740740741E-3</v>
      </c>
      <c r="F8" s="1" cm="1">
        <f t="array" ref="F8">IFERROR(VLOOKUP($A8,_xlfn._xlws.SORT(_xlfn._xlws.FILTER('Time Sheet'!$A:$G,'Time Sheet'!$B:$B=F$1),7,1),7,FALSE),"")</f>
        <v>3.019560185185185E-3</v>
      </c>
      <c r="G8" s="1" cm="1">
        <f t="array" ref="G8">IFERROR(VLOOKUP($A8,_xlfn._xlws.SORT(_xlfn._xlws.FILTER('Time Sheet'!$A:$G,'Time Sheet'!$B:$B=G$1),7,1),7,FALSE),"")</f>
        <v>6.3484953703703707E-3</v>
      </c>
      <c r="H8" s="1" t="str" cm="1">
        <f t="array" ref="H8">IFERROR(VLOOKUP($A8,_xlfn._xlws.SORT(_xlfn._xlws.FILTER('Time Sheet'!$A:$G,'Time Sheet'!$B:$B=H$1),7,1),7,FALSE),"")</f>
        <v/>
      </c>
      <c r="I8" s="1" cm="1">
        <f t="array" ref="I8">IFERROR(VLOOKUP($A8,_xlfn._xlws.SORT(_xlfn._xlws.FILTER('Time Sheet'!$A:$G,'Time Sheet'!$B:$B=I$1),7,1),7,FALSE),"")</f>
        <v>7.5219907407407397E-4</v>
      </c>
      <c r="J8" s="1" cm="1">
        <f t="array" ref="J8">IFERROR(VLOOKUP($A8,_xlfn._xlws.SORT(_xlfn._xlws.FILTER('Time Sheet'!$A:$G,'Time Sheet'!$B:$B=J$1),7,1),7,FALSE),"")</f>
        <v>1.5942129629629631E-3</v>
      </c>
      <c r="K8" s="1" cm="1">
        <f t="array" ref="K8">IFERROR(VLOOKUP($A8,_xlfn._xlws.SORT(_xlfn._xlws.FILTER('Time Sheet'!$A:$G,'Time Sheet'!$B:$B=K$1),7,1),7,FALSE),"")</f>
        <v>7.6990740740740741E-4</v>
      </c>
      <c r="L8" s="1" cm="1">
        <f t="array" ref="L8">IFERROR(VLOOKUP($A8,_xlfn._xlws.SORT(_xlfn._xlws.FILTER('Time Sheet'!$A:$G,'Time Sheet'!$B:$B=L$1),7,1),7,FALSE),"")</f>
        <v>1.6591435185185179E-3</v>
      </c>
      <c r="M8" s="1" cm="1">
        <f t="array" ref="M8">IFERROR(VLOOKUP($A8,_xlfn._xlws.SORT(_xlfn._xlws.FILTER('Time Sheet'!$A:$G,'Time Sheet'!$B:$B=M$1),7,1),7,FALSE),"")</f>
        <v>6.8749999999999996E-4</v>
      </c>
      <c r="N8" s="1" cm="1">
        <f t="array" ref="N8">IFERROR(VLOOKUP($A8,_xlfn._xlws.SORT(_xlfn._xlws.FILTER('Time Sheet'!$A:$G,'Time Sheet'!$B:$B=N$1),7,1),7,FALSE),"")</f>
        <v>1.529976851851852E-3</v>
      </c>
      <c r="O8" s="1" cm="1">
        <f t="array" ref="O8">IFERROR(VLOOKUP($A8,_xlfn._xlws.SORT(_xlfn._xlws.FILTER('Time Sheet'!$A:$G,'Time Sheet'!$B:$B=O$1),7,1),7,FALSE),"")</f>
        <v>1.4893518518518519E-3</v>
      </c>
      <c r="P8" s="1" cm="1">
        <f t="array" ref="P8">IFERROR(VLOOKUP($A8,_xlfn._xlws.SORT(_xlfn._xlws.FILTER('Time Sheet'!$A:$G,'Time Sheet'!$B:$B=P$1),7,1),7,FALSE),"")</f>
        <v>3.1965277777777782E-3</v>
      </c>
      <c r="Q8">
        <f t="shared" si="0"/>
        <v>12</v>
      </c>
      <c r="R8">
        <f t="shared" si="1"/>
        <v>14</v>
      </c>
      <c r="S8">
        <f t="shared" si="2"/>
        <v>9</v>
      </c>
      <c r="T8">
        <f t="shared" si="3"/>
        <v>6</v>
      </c>
      <c r="U8">
        <f t="shared" si="4"/>
        <v>8</v>
      </c>
      <c r="V8" t="str">
        <f t="shared" si="5"/>
        <v/>
      </c>
      <c r="W8">
        <f t="shared" si="6"/>
        <v>9</v>
      </c>
      <c r="X8">
        <f t="shared" si="7"/>
        <v>6</v>
      </c>
      <c r="Y8">
        <f t="shared" si="8"/>
        <v>2</v>
      </c>
      <c r="Z8">
        <f t="shared" si="9"/>
        <v>2</v>
      </c>
      <c r="AA8">
        <f t="shared" si="10"/>
        <v>5</v>
      </c>
      <c r="AB8">
        <f t="shared" si="11"/>
        <v>7</v>
      </c>
      <c r="AC8">
        <f t="shared" si="12"/>
        <v>2</v>
      </c>
      <c r="AD8">
        <f t="shared" si="13"/>
        <v>2</v>
      </c>
      <c r="AE8" s="2">
        <f>IFERROR(AVERAGE(female45[[#This Row],[50]:[4IM]]),"")</f>
        <v>6.4615384615384617</v>
      </c>
      <c r="AF8" s="3" cm="1">
        <f t="array" ref="AF8">IFERROR(AVERAGE(SMALL(female45[[#This Row],[50]:[4IM]],_xlfn.SEQUENCE($AF$1))),"")</f>
        <v>2</v>
      </c>
      <c r="AG8" s="3">
        <f>VLOOKUP(female45[[#This Row],[Name]],female4[],32,FALSE)-female45[[#This Row],[4.00]]</f>
        <v>0</v>
      </c>
      <c r="AH8" s="12"/>
      <c r="AI8" s="12"/>
      <c r="AJ8" s="12"/>
    </row>
    <row r="9" spans="1:36" x14ac:dyDescent="0.25">
      <c r="A9" t="s">
        <v>313</v>
      </c>
      <c r="B9" t="s">
        <v>2467</v>
      </c>
      <c r="C9" s="1" cm="1">
        <f t="array" ref="C9">IFERROR(VLOOKUP($A9,_xlfn._xlws.SORT(_xlfn._xlws.FILTER('Time Sheet'!$A:$G,'Time Sheet'!$B:$B=C$1),7,1),7,FALSE),"")</f>
        <v>2.9432870370370371E-4</v>
      </c>
      <c r="D9" s="1" cm="1">
        <f t="array" ref="D9">IFERROR(VLOOKUP($A9,_xlfn._xlws.SORT(_xlfn._xlws.FILTER('Time Sheet'!$A:$G,'Time Sheet'!$B:$B=D$1),7,1),7,FALSE),"")</f>
        <v>6.310185185185186E-4</v>
      </c>
      <c r="E9" s="1" cm="1">
        <f t="array" ref="E9">IFERROR(VLOOKUP($A9,_xlfn._xlws.SORT(_xlfn._xlws.FILTER('Time Sheet'!$A:$G,'Time Sheet'!$B:$B=E$1),7,1),7,FALSE),"")</f>
        <v>1.366550925925926E-3</v>
      </c>
      <c r="F9" s="1" cm="1">
        <f t="array" ref="F9">IFERROR(VLOOKUP($A9,_xlfn._xlws.SORT(_xlfn._xlws.FILTER('Time Sheet'!$A:$G,'Time Sheet'!$B:$B=F$1),7,1),7,FALSE),"")</f>
        <v>2.9366898148148152E-3</v>
      </c>
      <c r="G9" s="1" cm="1">
        <f t="array" ref="G9">IFERROR(VLOOKUP($A9,_xlfn._xlws.SORT(_xlfn._xlws.FILTER('Time Sheet'!$A:$G,'Time Sheet'!$B:$B=G$1),7,1),7,FALSE),"")</f>
        <v>6.118171296296296E-3</v>
      </c>
      <c r="H9" s="1" cm="1">
        <f t="array" ref="H9">IFERROR(VLOOKUP($A9,_xlfn._xlws.SORT(_xlfn._xlws.FILTER('Time Sheet'!$A:$G,'Time Sheet'!$B:$B=H$1),7,1),7,FALSE),"")</f>
        <v>1.227962962962963E-2</v>
      </c>
      <c r="I9" s="1" cm="1">
        <f t="array" ref="I9">IFERROR(VLOOKUP($A9,_xlfn._xlws.SORT(_xlfn._xlws.FILTER('Time Sheet'!$A:$G,'Time Sheet'!$B:$B=I$1),7,1),7,FALSE),"")</f>
        <v>7.2951388888888892E-4</v>
      </c>
      <c r="J9" s="1" cm="1">
        <f t="array" ref="J9">IFERROR(VLOOKUP($A9,_xlfn._xlws.SORT(_xlfn._xlws.FILTER('Time Sheet'!$A:$G,'Time Sheet'!$B:$B=J$1),7,1),7,FALSE),"")</f>
        <v>1.5659722222222221E-3</v>
      </c>
      <c r="K9" s="1" cm="1">
        <f t="array" ref="K9">IFERROR(VLOOKUP($A9,_xlfn._xlws.SORT(_xlfn._xlws.FILTER('Time Sheet'!$A:$G,'Time Sheet'!$B:$B=K$1),7,1),7,FALSE),"")</f>
        <v>8.1006944444444442E-4</v>
      </c>
      <c r="L9" s="1" cm="1">
        <f t="array" ref="L9">IFERROR(VLOOKUP($A9,_xlfn._xlws.SORT(_xlfn._xlws.FILTER('Time Sheet'!$A:$G,'Time Sheet'!$B:$B=L$1),7,1),7,FALSE),"")</f>
        <v>1.7587962962962961E-3</v>
      </c>
      <c r="M9" s="1" cm="1">
        <f t="array" ref="M9">IFERROR(VLOOKUP($A9,_xlfn._xlws.SORT(_xlfn._xlws.FILTER('Time Sheet'!$A:$G,'Time Sheet'!$B:$B=M$1),7,1),7,FALSE),"")</f>
        <v>6.8611111111111108E-4</v>
      </c>
      <c r="N9" s="1" cm="1">
        <f t="array" ref="N9">IFERROR(VLOOKUP($A9,_xlfn._xlws.SORT(_xlfn._xlws.FILTER('Time Sheet'!$A:$G,'Time Sheet'!$B:$B=N$1),7,1),7,FALSE),"")</f>
        <v>1.539699074074074E-3</v>
      </c>
      <c r="O9" s="1" cm="1">
        <f t="array" ref="O9">IFERROR(VLOOKUP($A9,_xlfn._xlws.SORT(_xlfn._xlws.FILTER('Time Sheet'!$A:$G,'Time Sheet'!$B:$B=O$1),7,1),7,FALSE),"")</f>
        <v>1.50625E-3</v>
      </c>
      <c r="P9" s="1" cm="1">
        <f t="array" ref="P9">IFERROR(VLOOKUP($A9,_xlfn._xlws.SORT(_xlfn._xlws.FILTER('Time Sheet'!$A:$G,'Time Sheet'!$B:$B=P$1),7,1),7,FALSE),"")</f>
        <v>3.2273148148148139E-3</v>
      </c>
      <c r="Q9">
        <f t="shared" si="0"/>
        <v>3</v>
      </c>
      <c r="R9">
        <f t="shared" si="1"/>
        <v>2</v>
      </c>
      <c r="S9">
        <f t="shared" si="2"/>
        <v>2</v>
      </c>
      <c r="T9">
        <f t="shared" si="3"/>
        <v>3</v>
      </c>
      <c r="U9">
        <f t="shared" si="4"/>
        <v>3</v>
      </c>
      <c r="V9">
        <f t="shared" si="5"/>
        <v>8</v>
      </c>
      <c r="W9">
        <f t="shared" si="6"/>
        <v>3</v>
      </c>
      <c r="X9">
        <f t="shared" si="7"/>
        <v>3</v>
      </c>
      <c r="Y9">
        <f t="shared" si="8"/>
        <v>5</v>
      </c>
      <c r="Z9">
        <f t="shared" si="9"/>
        <v>6</v>
      </c>
      <c r="AA9">
        <f t="shared" si="10"/>
        <v>4</v>
      </c>
      <c r="AB9">
        <f t="shared" si="11"/>
        <v>8</v>
      </c>
      <c r="AC9">
        <f t="shared" si="12"/>
        <v>3</v>
      </c>
      <c r="AD9">
        <f t="shared" si="13"/>
        <v>3</v>
      </c>
      <c r="AE9" s="2">
        <f>IFERROR(AVERAGE(female45[[#This Row],[50]:[4IM]]),"")</f>
        <v>4</v>
      </c>
      <c r="AF9" s="3" cm="1">
        <f t="array" ref="AF9">IFERROR(AVERAGE(SMALL(female45[[#This Row],[50]:[4IM]],_xlfn.SEQUENCE($AF$1))),"")</f>
        <v>2.5</v>
      </c>
      <c r="AG9" s="3">
        <f>VLOOKUP(female45[[#This Row],[Name]],female4[],32,FALSE)-female45[[#This Row],[4.00]]</f>
        <v>-0.25</v>
      </c>
    </row>
    <row r="10" spans="1:36" x14ac:dyDescent="0.25">
      <c r="A10" t="s">
        <v>735</v>
      </c>
      <c r="B10" t="s">
        <v>2468</v>
      </c>
      <c r="C10" s="1" cm="1">
        <f t="array" ref="C10">IFERROR(VLOOKUP($A10,_xlfn._xlws.SORT(_xlfn._xlws.FILTER('Time Sheet'!$A:$G,'Time Sheet'!$B:$B=C$1),7,1),7,FALSE),"")</f>
        <v>3.230324074074074E-4</v>
      </c>
      <c r="D10" s="1" cm="1">
        <f t="array" ref="D10">IFERROR(VLOOKUP($A10,_xlfn._xlws.SORT(_xlfn._xlws.FILTER('Time Sheet'!$A:$G,'Time Sheet'!$B:$B=D$1),7,1),7,FALSE),"")</f>
        <v>6.9270833333333337E-4</v>
      </c>
      <c r="E10" s="1" cm="1">
        <f t="array" ref="E10">IFERROR(VLOOKUP($A10,_xlfn._xlws.SORT(_xlfn._xlws.FILTER('Time Sheet'!$A:$G,'Time Sheet'!$B:$B=E$1),7,1),7,FALSE),"")</f>
        <v>1.489930555555556E-3</v>
      </c>
      <c r="F10" s="1" cm="1">
        <f t="array" ref="F10">IFERROR(VLOOKUP($A10,_xlfn._xlws.SORT(_xlfn._xlws.FILTER('Time Sheet'!$A:$G,'Time Sheet'!$B:$B=F$1),7,1),7,FALSE),"")</f>
        <v>3.128356481481482E-3</v>
      </c>
      <c r="G10" s="1" cm="1">
        <f t="array" ref="G10">IFERROR(VLOOKUP($A10,_xlfn._xlws.SORT(_xlfn._xlws.FILTER('Time Sheet'!$A:$G,'Time Sheet'!$B:$B=G$1),7,1),7,FALSE),"")</f>
        <v>6.3805555555555551E-3</v>
      </c>
      <c r="H10" s="1" cm="1">
        <f t="array" ref="H10">IFERROR(VLOOKUP($A10,_xlfn._xlws.SORT(_xlfn._xlws.FILTER('Time Sheet'!$A:$G,'Time Sheet'!$B:$B=H$1),7,1),7,FALSE),"")</f>
        <v>1.2470601851851851E-2</v>
      </c>
      <c r="I10" s="1" cm="1">
        <f t="array" ref="I10">IFERROR(VLOOKUP($A10,_xlfn._xlws.SORT(_xlfn._xlws.FILTER('Time Sheet'!$A:$G,'Time Sheet'!$B:$B=I$1),7,1),7,FALSE),"")</f>
        <v>7.4525462962962967E-4</v>
      </c>
      <c r="J10" s="1" cm="1">
        <f t="array" ref="J10">IFERROR(VLOOKUP($A10,_xlfn._xlws.SORT(_xlfn._xlws.FILTER('Time Sheet'!$A:$G,'Time Sheet'!$B:$B=J$1),7,1),7,FALSE),"")</f>
        <v>1.615509259259259E-3</v>
      </c>
      <c r="K10" s="1" cm="1">
        <f t="array" ref="K10">IFERROR(VLOOKUP($A10,_xlfn._xlws.SORT(_xlfn._xlws.FILTER('Time Sheet'!$A:$G,'Time Sheet'!$B:$B=K$1),7,1),7,FALSE),"")</f>
        <v>1.041550925925926E-3</v>
      </c>
      <c r="L10" s="1" cm="1">
        <f t="array" ref="L10">IFERROR(VLOOKUP($A10,_xlfn._xlws.SORT(_xlfn._xlws.FILTER('Time Sheet'!$A:$G,'Time Sheet'!$B:$B=L$1),7,1),7,FALSE),"")</f>
        <v>1.980324074074074E-3</v>
      </c>
      <c r="M10" s="1" cm="1">
        <f t="array" ref="M10">IFERROR(VLOOKUP($A10,_xlfn._xlws.SORT(_xlfn._xlws.FILTER('Time Sheet'!$A:$G,'Time Sheet'!$B:$B=M$1),7,1),7,FALSE),"")</f>
        <v>7.3506944444444444E-4</v>
      </c>
      <c r="N10" s="1" cm="1">
        <f t="array" ref="N10">IFERROR(VLOOKUP($A10,_xlfn._xlws.SORT(_xlfn._xlws.FILTER('Time Sheet'!$A:$G,'Time Sheet'!$B:$B=N$1),7,1),7,FALSE),"")</f>
        <v>1.597453703703704E-3</v>
      </c>
      <c r="O10" s="1" cm="1">
        <f t="array" ref="O10">IFERROR(VLOOKUP($A10,_xlfn._xlws.SORT(_xlfn._xlws.FILTER('Time Sheet'!$A:$G,'Time Sheet'!$B:$B=O$1),7,1),7,FALSE),"")</f>
        <v>1.619328703703704E-3</v>
      </c>
      <c r="P10" s="1" cm="1">
        <f t="array" ref="P10">IFERROR(VLOOKUP($A10,_xlfn._xlws.SORT(_xlfn._xlws.FILTER('Time Sheet'!$A:$G,'Time Sheet'!$B:$B=P$1),7,1),7,FALSE),"")</f>
        <v>3.4175925925925919E-3</v>
      </c>
      <c r="Q10">
        <f t="shared" si="0"/>
        <v>29</v>
      </c>
      <c r="R10">
        <f t="shared" si="1"/>
        <v>25</v>
      </c>
      <c r="S10">
        <f t="shared" si="2"/>
        <v>20</v>
      </c>
      <c r="T10">
        <f t="shared" si="3"/>
        <v>15</v>
      </c>
      <c r="U10">
        <f t="shared" si="4"/>
        <v>10</v>
      </c>
      <c r="V10">
        <f t="shared" si="5"/>
        <v>9</v>
      </c>
      <c r="W10">
        <f t="shared" si="6"/>
        <v>7</v>
      </c>
      <c r="X10">
        <f t="shared" si="7"/>
        <v>8</v>
      </c>
      <c r="Y10">
        <f t="shared" si="8"/>
        <v>32</v>
      </c>
      <c r="Z10">
        <f t="shared" si="9"/>
        <v>16</v>
      </c>
      <c r="AA10">
        <f t="shared" si="10"/>
        <v>15</v>
      </c>
      <c r="AB10">
        <f t="shared" si="11"/>
        <v>9</v>
      </c>
      <c r="AC10">
        <f t="shared" si="12"/>
        <v>11</v>
      </c>
      <c r="AD10">
        <f t="shared" si="13"/>
        <v>9</v>
      </c>
      <c r="AE10" s="2">
        <f>IFERROR(AVERAGE(female45[[#This Row],[50]:[4IM]]),"")</f>
        <v>15.357142857142858</v>
      </c>
      <c r="AF10" s="3" cm="1">
        <f t="array" ref="AF10">IFERROR(AVERAGE(SMALL(female45[[#This Row],[50]:[4IM]],_xlfn.SEQUENCE($AF$1))),"")</f>
        <v>8.25</v>
      </c>
      <c r="AG10" s="3">
        <f>VLOOKUP(female45[[#This Row],[Name]],female4[],32,FALSE)-female45[[#This Row],[4.00]]</f>
        <v>4.5</v>
      </c>
    </row>
    <row r="11" spans="1:36" x14ac:dyDescent="0.25">
      <c r="A11" t="s">
        <v>1172</v>
      </c>
      <c r="B11" t="s">
        <v>2468</v>
      </c>
      <c r="C11" s="1" cm="1">
        <f t="array" ref="C11">IFERROR(VLOOKUP($A11,_xlfn._xlws.SORT(_xlfn._xlws.FILTER('Time Sheet'!$A:$G,'Time Sheet'!$B:$B=C$1),7,1),7,FALSE),"")</f>
        <v>3.2164351851851852E-4</v>
      </c>
      <c r="D11" s="1" cm="1">
        <f t="array" ref="D11">IFERROR(VLOOKUP($A11,_xlfn._xlws.SORT(_xlfn._xlws.FILTER('Time Sheet'!$A:$G,'Time Sheet'!$B:$B=D$1),7,1),7,FALSE),"")</f>
        <v>7.0335648148148156E-4</v>
      </c>
      <c r="E11" s="1" cm="1">
        <f t="array" ref="E11">IFERROR(VLOOKUP($A11,_xlfn._xlws.SORT(_xlfn._xlws.FILTER('Time Sheet'!$A:$G,'Time Sheet'!$B:$B=E$1),7,1),7,FALSE),"")</f>
        <v>1.544791666666667E-3</v>
      </c>
      <c r="F11" s="1" cm="1">
        <f t="array" ref="F11">IFERROR(VLOOKUP($A11,_xlfn._xlws.SORT(_xlfn._xlws.FILTER('Time Sheet'!$A:$G,'Time Sheet'!$B:$B=F$1),7,1),7,FALSE),"")</f>
        <v>3.451157407407408E-3</v>
      </c>
      <c r="G11" s="1" t="str" cm="1">
        <f t="array" ref="G11">IFERROR(VLOOKUP($A11,_xlfn._xlws.SORT(_xlfn._xlws.FILTER('Time Sheet'!$A:$G,'Time Sheet'!$B:$B=G$1),7,1),7,FALSE),"")</f>
        <v/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8.5138888888888894E-4</v>
      </c>
      <c r="J11" s="1" cm="1">
        <f t="array" ref="J11">IFERROR(VLOOKUP($A11,_xlfn._xlws.SORT(_xlfn._xlws.FILTER('Time Sheet'!$A:$G,'Time Sheet'!$B:$B=J$1),7,1),7,FALSE),"")</f>
        <v>1.894791666666667E-3</v>
      </c>
      <c r="K11" s="1" cm="1">
        <f t="array" ref="K11">IFERROR(VLOOKUP($A11,_xlfn._xlws.SORT(_xlfn._xlws.FILTER('Time Sheet'!$A:$G,'Time Sheet'!$B:$B=K$1),7,1),7,FALSE),"")</f>
        <v>1.013310185185185E-3</v>
      </c>
      <c r="L11" s="1" cm="1">
        <f t="array" ref="L11">IFERROR(VLOOKUP($A11,_xlfn._xlws.SORT(_xlfn._xlws.FILTER('Time Sheet'!$A:$G,'Time Sheet'!$B:$B=L$1),7,1),7,FALSE),"")</f>
        <v>2.1520833333333331E-3</v>
      </c>
      <c r="M11" s="1" cm="1">
        <f t="array" ref="M11">IFERROR(VLOOKUP($A11,_xlfn._xlws.SORT(_xlfn._xlws.FILTER('Time Sheet'!$A:$G,'Time Sheet'!$B:$B=M$1),7,1),7,FALSE),"")</f>
        <v>7.1990740740740739E-4</v>
      </c>
      <c r="N11" s="1" cm="1">
        <f t="array" ref="N11">IFERROR(VLOOKUP($A11,_xlfn._xlws.SORT(_xlfn._xlws.FILTER('Time Sheet'!$A:$G,'Time Sheet'!$B:$B=N$1),7,1),7,FALSE),"")</f>
        <v>1.6259259259259261E-3</v>
      </c>
      <c r="O11" s="1" cm="1">
        <f t="array" ref="O11">IFERROR(VLOOKUP($A11,_xlfn._xlws.SORT(_xlfn._xlws.FILTER('Time Sheet'!$A:$G,'Time Sheet'!$B:$B=O$1),7,1),7,FALSE),"")</f>
        <v>1.7346064814814819E-3</v>
      </c>
      <c r="P11" s="1" cm="1">
        <f t="array" ref="P11">IFERROR(VLOOKUP($A11,_xlfn._xlws.SORT(_xlfn._xlws.FILTER('Time Sheet'!$A:$G,'Time Sheet'!$B:$B=P$1),7,1),7,FALSE),"")</f>
        <v>3.6966435185185179E-3</v>
      </c>
      <c r="Q11">
        <f t="shared" si="0"/>
        <v>28</v>
      </c>
      <c r="R11">
        <f t="shared" si="1"/>
        <v>29</v>
      </c>
      <c r="S11">
        <f t="shared" si="2"/>
        <v>27</v>
      </c>
      <c r="T11">
        <f t="shared" si="3"/>
        <v>27</v>
      </c>
      <c r="U11" t="str">
        <f t="shared" si="4"/>
        <v/>
      </c>
      <c r="V11" t="str">
        <f t="shared" si="5"/>
        <v/>
      </c>
      <c r="W11">
        <f t="shared" si="6"/>
        <v>29</v>
      </c>
      <c r="X11">
        <f t="shared" si="7"/>
        <v>29</v>
      </c>
      <c r="Y11">
        <f t="shared" si="8"/>
        <v>30</v>
      </c>
      <c r="Z11">
        <f t="shared" si="9"/>
        <v>29</v>
      </c>
      <c r="AA11">
        <f t="shared" si="10"/>
        <v>12</v>
      </c>
      <c r="AB11">
        <f t="shared" si="11"/>
        <v>10</v>
      </c>
      <c r="AC11">
        <f t="shared" si="12"/>
        <v>19</v>
      </c>
      <c r="AD11">
        <f t="shared" si="13"/>
        <v>16</v>
      </c>
      <c r="AE11" s="2">
        <f>IFERROR(AVERAGE(female45[[#This Row],[50]:[4IM]]),"")</f>
        <v>23.75</v>
      </c>
      <c r="AF11" s="3" cm="1">
        <f t="array" ref="AF11">IFERROR(AVERAGE(SMALL(female45[[#This Row],[50]:[4IM]],_xlfn.SEQUENCE($AF$1))),"")</f>
        <v>14.25</v>
      </c>
      <c r="AG11" s="3">
        <f>VLOOKUP(female45[[#This Row],[Name]],female4[],32,FALSE)-female45[[#This Row],[4.00]]</f>
        <v>4.25</v>
      </c>
    </row>
    <row r="12" spans="1:36" x14ac:dyDescent="0.25">
      <c r="A12" t="s">
        <v>1074</v>
      </c>
      <c r="B12" t="s">
        <v>2469</v>
      </c>
      <c r="C12" s="1" cm="1">
        <f t="array" ref="C12">IFERROR(VLOOKUP($A12,_xlfn._xlws.SORT(_xlfn._xlws.FILTER('Time Sheet'!$A:$G,'Time Sheet'!$B:$B=C$1),7,1),7,FALSE),"")</f>
        <v>3.1319444444444439E-4</v>
      </c>
      <c r="D12" s="1" cm="1">
        <f t="array" ref="D12">IFERROR(VLOOKUP($A12,_xlfn._xlws.SORT(_xlfn._xlws.FILTER('Time Sheet'!$A:$G,'Time Sheet'!$B:$B=D$1),7,1),7,FALSE),"")</f>
        <v>6.6840277777777775E-4</v>
      </c>
      <c r="E12" s="1" cm="1">
        <f t="array" ref="E12">IFERROR(VLOOKUP($A12,_xlfn._xlws.SORT(_xlfn._xlws.FILTER('Time Sheet'!$A:$G,'Time Sheet'!$B:$B=E$1),7,1),7,FALSE),"")</f>
        <v>1.5277777777777781E-3</v>
      </c>
      <c r="F12" s="1" cm="1">
        <f t="array" ref="F12">IFERROR(VLOOKUP($A12,_xlfn._xlws.SORT(_xlfn._xlws.FILTER('Time Sheet'!$A:$G,'Time Sheet'!$B:$B=F$1),7,1),7,FALSE),"")</f>
        <v>3.3688657407407408E-3</v>
      </c>
      <c r="G12" s="1" t="str" cm="1">
        <f t="array" ref="G12">IFERROR(VLOOKUP($A12,_xlfn._xlws.SORT(_xlfn._xlws.FILTER('Time Sheet'!$A:$G,'Time Sheet'!$B:$B=G$1),7,1),7,FALSE),"")</f>
        <v/>
      </c>
      <c r="H12" s="1" cm="1">
        <f t="array" ref="H12">IFERROR(VLOOKUP($A12,_xlfn._xlws.SORT(_xlfn._xlws.FILTER('Time Sheet'!$A:$G,'Time Sheet'!$B:$B=H$1),7,1),7,FALSE),"")</f>
        <v>1.4649421296296299E-2</v>
      </c>
      <c r="I12" s="1" cm="1">
        <f t="array" ref="I12">IFERROR(VLOOKUP($A12,_xlfn._xlws.SORT(_xlfn._xlws.FILTER('Time Sheet'!$A:$G,'Time Sheet'!$B:$B=I$1),7,1),7,FALSE),"")</f>
        <v>8.3877314814814817E-4</v>
      </c>
      <c r="J12" s="1" cm="1">
        <f t="array" ref="J12">IFERROR(VLOOKUP($A12,_xlfn._xlws.SORT(_xlfn._xlws.FILTER('Time Sheet'!$A:$G,'Time Sheet'!$B:$B=J$1),7,1),7,FALSE),"")</f>
        <v>1.8394675925925931E-3</v>
      </c>
      <c r="K12" s="1" cm="1">
        <f t="array" ref="K12">IFERROR(VLOOKUP($A12,_xlfn._xlws.SORT(_xlfn._xlws.FILTER('Time Sheet'!$A:$G,'Time Sheet'!$B:$B=K$1),7,1),7,FALSE),"")</f>
        <v>9.1273148148148149E-4</v>
      </c>
      <c r="L12" s="1" cm="1">
        <f t="array" ref="L12">IFERROR(VLOOKUP($A12,_xlfn._xlws.SORT(_xlfn._xlws.FILTER('Time Sheet'!$A:$G,'Time Sheet'!$B:$B=L$1),7,1),7,FALSE),"")</f>
        <v>1.9966435185185178E-3</v>
      </c>
      <c r="M12" s="1" cm="1">
        <f t="array" ref="M12">IFERROR(VLOOKUP($A12,_xlfn._xlws.SORT(_xlfn._xlws.FILTER('Time Sheet'!$A:$G,'Time Sheet'!$B:$B=M$1),7,1),7,FALSE),"")</f>
        <v>7.7569444444444441E-4</v>
      </c>
      <c r="N12" s="1" cm="1">
        <f t="array" ref="N12">IFERROR(VLOOKUP($A12,_xlfn._xlws.SORT(_xlfn._xlws.FILTER('Time Sheet'!$A:$G,'Time Sheet'!$B:$B=N$1),7,1),7,FALSE),"")</f>
        <v>1.6302083333333329E-3</v>
      </c>
      <c r="O12" s="1" cm="1">
        <f t="array" ref="O12">IFERROR(VLOOKUP($A12,_xlfn._xlws.SORT(_xlfn._xlws.FILTER('Time Sheet'!$A:$G,'Time Sheet'!$B:$B=O$1),7,1),7,FALSE),"")</f>
        <v>1.737152777777778E-3</v>
      </c>
      <c r="P12" s="1" cm="1">
        <f t="array" ref="P12">IFERROR(VLOOKUP($A12,_xlfn._xlws.SORT(_xlfn._xlws.FILTER('Time Sheet'!$A:$G,'Time Sheet'!$B:$B=P$1),7,1),7,FALSE),"")</f>
        <v>3.779861111111111E-3</v>
      </c>
      <c r="Q12">
        <f t="shared" si="0"/>
        <v>19</v>
      </c>
      <c r="R12">
        <f t="shared" si="1"/>
        <v>16</v>
      </c>
      <c r="S12">
        <f t="shared" si="2"/>
        <v>24</v>
      </c>
      <c r="T12">
        <f t="shared" si="3"/>
        <v>26</v>
      </c>
      <c r="U12" t="str">
        <f t="shared" si="4"/>
        <v/>
      </c>
      <c r="V12">
        <f t="shared" si="5"/>
        <v>18</v>
      </c>
      <c r="W12">
        <f t="shared" si="6"/>
        <v>24</v>
      </c>
      <c r="X12">
        <f t="shared" si="7"/>
        <v>25</v>
      </c>
      <c r="Y12">
        <f t="shared" si="8"/>
        <v>18</v>
      </c>
      <c r="Z12">
        <f t="shared" si="9"/>
        <v>17</v>
      </c>
      <c r="AA12">
        <f t="shared" si="10"/>
        <v>25</v>
      </c>
      <c r="AB12">
        <f t="shared" si="11"/>
        <v>11</v>
      </c>
      <c r="AC12">
        <f t="shared" si="12"/>
        <v>20</v>
      </c>
      <c r="AD12">
        <f t="shared" si="13"/>
        <v>22</v>
      </c>
      <c r="AE12" s="2">
        <f>IFERROR(AVERAGE(female45[[#This Row],[50]:[4IM]]),"")</f>
        <v>20.384615384615383</v>
      </c>
      <c r="AF12" s="3" cm="1">
        <f t="array" ref="AF12">IFERROR(AVERAGE(SMALL(female45[[#This Row],[50]:[4IM]],_xlfn.SEQUENCE($AF$1))),"")</f>
        <v>15.5</v>
      </c>
      <c r="AG12" s="3">
        <f>VLOOKUP(female45[[#This Row],[Name]],female4[],32,FALSE)-female45[[#This Row],[4.00]]</f>
        <v>2</v>
      </c>
    </row>
    <row r="13" spans="1:36" x14ac:dyDescent="0.25">
      <c r="A13" t="s">
        <v>447</v>
      </c>
      <c r="B13" t="s">
        <v>2468</v>
      </c>
      <c r="C13" s="1" cm="1">
        <f t="array" ref="C13">IFERROR(VLOOKUP($A13,_xlfn._xlws.SORT(_xlfn._xlws.FILTER('Time Sheet'!$A:$G,'Time Sheet'!$B:$B=C$1),7,1),7,FALSE),"")</f>
        <v>3.2719907407407399E-4</v>
      </c>
      <c r="D13" s="1" cm="1">
        <f t="array" ref="D13">IFERROR(VLOOKUP($A13,_xlfn._xlws.SORT(_xlfn._xlws.FILTER('Time Sheet'!$A:$G,'Time Sheet'!$B:$B=D$1),7,1),7,FALSE),"")</f>
        <v>7.2766203703703697E-4</v>
      </c>
      <c r="E13" s="1" cm="1">
        <f t="array" ref="E13">IFERROR(VLOOKUP($A13,_xlfn._xlws.SORT(_xlfn._xlws.FILTER('Time Sheet'!$A:$G,'Time Sheet'!$B:$B=E$1),7,1),7,FALSE),"")</f>
        <v>1.563194444444445E-3</v>
      </c>
      <c r="F13" s="1" cm="1">
        <f t="array" ref="F13">IFERROR(VLOOKUP($A13,_xlfn._xlws.SORT(_xlfn._xlws.FILTER('Time Sheet'!$A:$G,'Time Sheet'!$B:$B=F$1),7,1),7,FALSE),"")</f>
        <v>3.1546296296296301E-3</v>
      </c>
      <c r="G13" s="1" cm="1">
        <f t="array" ref="G13">IFERROR(VLOOKUP($A13,_xlfn._xlws.SORT(_xlfn._xlws.FILTER('Time Sheet'!$A:$G,'Time Sheet'!$B:$B=G$1),7,1),7,FALSE),"")</f>
        <v>6.5349537037037034E-3</v>
      </c>
      <c r="H13" s="1" cm="1">
        <f t="array" ref="H13">IFERROR(VLOOKUP($A13,_xlfn._xlws.SORT(_xlfn._xlws.FILTER('Time Sheet'!$A:$G,'Time Sheet'!$B:$B=H$1),7,1),7,FALSE),"")</f>
        <v>1.256030092592593E-2</v>
      </c>
      <c r="I13" s="1" cm="1">
        <f t="array" ref="I13">IFERROR(VLOOKUP($A13,_xlfn._xlws.SORT(_xlfn._xlws.FILTER('Time Sheet'!$A:$G,'Time Sheet'!$B:$B=I$1),7,1),7,FALSE),"")</f>
        <v>8.4398148148148147E-4</v>
      </c>
      <c r="J13" s="1" cm="1">
        <f t="array" ref="J13">IFERROR(VLOOKUP($A13,_xlfn._xlws.SORT(_xlfn._xlws.FILTER('Time Sheet'!$A:$G,'Time Sheet'!$B:$B=J$1),7,1),7,FALSE),"")</f>
        <v>1.777430555555556E-3</v>
      </c>
      <c r="K13" s="1" cm="1">
        <f t="array" ref="K13">IFERROR(VLOOKUP($A13,_xlfn._xlws.SORT(_xlfn._xlws.FILTER('Time Sheet'!$A:$G,'Time Sheet'!$B:$B=K$1),7,1),7,FALSE),"")</f>
        <v>8.6261574074074073E-4</v>
      </c>
      <c r="L13" s="1" cm="1">
        <f t="array" ref="L13">IFERROR(VLOOKUP($A13,_xlfn._xlws.SORT(_xlfn._xlws.FILTER('Time Sheet'!$A:$G,'Time Sheet'!$B:$B=L$1),7,1),7,FALSE),"")</f>
        <v>1.887268518518519E-3</v>
      </c>
      <c r="M13" s="1" cm="1">
        <f t="array" ref="M13">IFERROR(VLOOKUP($A13,_xlfn._xlws.SORT(_xlfn._xlws.FILTER('Time Sheet'!$A:$G,'Time Sheet'!$B:$B=M$1),7,1),7,FALSE),"")</f>
        <v>7.4710648148148141E-4</v>
      </c>
      <c r="N13" s="1" cm="1">
        <f t="array" ref="N13">IFERROR(VLOOKUP($A13,_xlfn._xlws.SORT(_xlfn._xlws.FILTER('Time Sheet'!$A:$G,'Time Sheet'!$B:$B=N$1),7,1),7,FALSE),"")</f>
        <v>1.6399305555555551E-3</v>
      </c>
      <c r="O13" s="1" cm="1">
        <f t="array" ref="O13">IFERROR(VLOOKUP($A13,_xlfn._xlws.SORT(_xlfn._xlws.FILTER('Time Sheet'!$A:$G,'Time Sheet'!$B:$B=O$1),7,1),7,FALSE),"")</f>
        <v>1.714236111111111E-3</v>
      </c>
      <c r="P13" s="1" cm="1">
        <f t="array" ref="P13">IFERROR(VLOOKUP($A13,_xlfn._xlws.SORT(_xlfn._xlws.FILTER('Time Sheet'!$A:$G,'Time Sheet'!$B:$B=P$1),7,1),7,FALSE),"")</f>
        <v>3.565972222222223E-3</v>
      </c>
      <c r="Q13">
        <f t="shared" si="0"/>
        <v>30</v>
      </c>
      <c r="R13">
        <f t="shared" si="1"/>
        <v>32</v>
      </c>
      <c r="S13">
        <f t="shared" si="2"/>
        <v>28</v>
      </c>
      <c r="T13">
        <f t="shared" si="3"/>
        <v>18</v>
      </c>
      <c r="U13">
        <f t="shared" si="4"/>
        <v>13</v>
      </c>
      <c r="V13">
        <f t="shared" si="5"/>
        <v>10</v>
      </c>
      <c r="W13">
        <f t="shared" si="6"/>
        <v>26</v>
      </c>
      <c r="X13">
        <f t="shared" si="7"/>
        <v>21</v>
      </c>
      <c r="Y13">
        <f t="shared" si="8"/>
        <v>10</v>
      </c>
      <c r="Z13">
        <f t="shared" si="9"/>
        <v>11</v>
      </c>
      <c r="AA13">
        <f t="shared" si="10"/>
        <v>19</v>
      </c>
      <c r="AB13">
        <f t="shared" si="11"/>
        <v>12</v>
      </c>
      <c r="AC13">
        <f t="shared" si="12"/>
        <v>17</v>
      </c>
      <c r="AD13">
        <f t="shared" si="13"/>
        <v>13</v>
      </c>
      <c r="AE13" s="2">
        <f>IFERROR(AVERAGE(female45[[#This Row],[50]:[4IM]]),"")</f>
        <v>18.571428571428573</v>
      </c>
      <c r="AF13" s="3" cm="1">
        <f t="array" ref="AF13">IFERROR(AVERAGE(SMALL(female45[[#This Row],[50]:[4IM]],_xlfn.SEQUENCE($AF$1))),"")</f>
        <v>10.75</v>
      </c>
      <c r="AG13" s="3">
        <f>VLOOKUP(female45[[#This Row],[Name]],female4[],32,FALSE)-female45[[#This Row],[4.00]]</f>
        <v>-5.25</v>
      </c>
    </row>
    <row r="14" spans="1:36" x14ac:dyDescent="0.25">
      <c r="A14" t="s">
        <v>893</v>
      </c>
      <c r="B14" t="s">
        <v>2468</v>
      </c>
      <c r="C14" s="1" cm="1">
        <f t="array" ref="C14">IFERROR(VLOOKUP($A14,_xlfn._xlws.SORT(_xlfn._xlws.FILTER('Time Sheet'!$A:$G,'Time Sheet'!$B:$B=C$1),7,1),7,FALSE),"")</f>
        <v>3.1689814814814807E-4</v>
      </c>
      <c r="D14" s="1" cm="1">
        <f t="array" ref="D14">IFERROR(VLOOKUP($A14,_xlfn._xlws.SORT(_xlfn._xlws.FILTER('Time Sheet'!$A:$G,'Time Sheet'!$B:$B=D$1),7,1),7,FALSE),"")</f>
        <v>6.9930555555555555E-4</v>
      </c>
      <c r="E14" s="1" cm="1">
        <f t="array" ref="E14">IFERROR(VLOOKUP($A14,_xlfn._xlws.SORT(_xlfn._xlws.FILTER('Time Sheet'!$A:$G,'Time Sheet'!$B:$B=E$1),7,1),7,FALSE),"")</f>
        <v>1.572685185185185E-3</v>
      </c>
      <c r="F14" s="1" cm="1">
        <f t="array" ref="F14">IFERROR(VLOOKUP($A14,_xlfn._xlws.SORT(_xlfn._xlws.FILTER('Time Sheet'!$A:$G,'Time Sheet'!$B:$B=F$1),7,1),7,FALSE),"")</f>
        <v>3.3083333333333328E-3</v>
      </c>
      <c r="G14" s="1" cm="1">
        <f t="array" ref="G14">IFERROR(VLOOKUP($A14,_xlfn._xlws.SORT(_xlfn._xlws.FILTER('Time Sheet'!$A:$G,'Time Sheet'!$B:$B=G$1),7,1),7,FALSE),"")</f>
        <v>7.0289351851851849E-3</v>
      </c>
      <c r="H14" s="1" cm="1">
        <f t="array" ref="H14">IFERROR(VLOOKUP($A14,_xlfn._xlws.SORT(_xlfn._xlws.FILTER('Time Sheet'!$A:$G,'Time Sheet'!$B:$B=H$1),7,1),7,FALSE),"")</f>
        <v>1.429895833333333E-2</v>
      </c>
      <c r="I14" s="1" cm="1">
        <f t="array" ref="I14">IFERROR(VLOOKUP($A14,_xlfn._xlws.SORT(_xlfn._xlws.FILTER('Time Sheet'!$A:$G,'Time Sheet'!$B:$B=I$1),7,1),7,FALSE),"")</f>
        <v>8.7499999999999991E-4</v>
      </c>
      <c r="J14" s="1" cm="1">
        <f t="array" ref="J14">IFERROR(VLOOKUP($A14,_xlfn._xlws.SORT(_xlfn._xlws.FILTER('Time Sheet'!$A:$G,'Time Sheet'!$B:$B=J$1),7,1),7,FALSE),"")</f>
        <v>1.9789351851851851E-3</v>
      </c>
      <c r="K14" s="1" cm="1">
        <f t="array" ref="K14">IFERROR(VLOOKUP($A14,_xlfn._xlws.SORT(_xlfn._xlws.FILTER('Time Sheet'!$A:$G,'Time Sheet'!$B:$B=K$1),7,1),7,FALSE),"")</f>
        <v>9.0023148148148146E-4</v>
      </c>
      <c r="L14" s="1" cm="1">
        <f t="array" ref="L14">IFERROR(VLOOKUP($A14,_xlfn._xlws.SORT(_xlfn._xlws.FILTER('Time Sheet'!$A:$G,'Time Sheet'!$B:$B=L$1),7,1),7,FALSE),"")</f>
        <v>2.0233796296296302E-3</v>
      </c>
      <c r="M14" s="1" cm="1">
        <f t="array" ref="M14">IFERROR(VLOOKUP($A14,_xlfn._xlws.SORT(_xlfn._xlws.FILTER('Time Sheet'!$A:$G,'Time Sheet'!$B:$B=M$1),7,1),7,FALSE),"")</f>
        <v>7.0474537037037033E-4</v>
      </c>
      <c r="N14" s="1" cm="1">
        <f t="array" ref="N14">IFERROR(VLOOKUP($A14,_xlfn._xlws.SORT(_xlfn._xlws.FILTER('Time Sheet'!$A:$G,'Time Sheet'!$B:$B=N$1),7,1),7,FALSE),"")</f>
        <v>1.6745370370370371E-3</v>
      </c>
      <c r="O14" s="1" cm="1">
        <f t="array" ref="O14">IFERROR(VLOOKUP($A14,_xlfn._xlws.SORT(_xlfn._xlws.FILTER('Time Sheet'!$A:$G,'Time Sheet'!$B:$B=O$1),7,1),7,FALSE),"")</f>
        <v>1.673611111111111E-3</v>
      </c>
      <c r="P14" s="1" cm="1">
        <f t="array" ref="P14">IFERROR(VLOOKUP($A14,_xlfn._xlws.SORT(_xlfn._xlws.FILTER('Time Sheet'!$A:$G,'Time Sheet'!$B:$B=P$1),7,1),7,FALSE),"")</f>
        <v>3.6878472222222221E-3</v>
      </c>
      <c r="Q14">
        <f t="shared" si="0"/>
        <v>24</v>
      </c>
      <c r="R14">
        <f t="shared" si="1"/>
        <v>27</v>
      </c>
      <c r="S14">
        <f t="shared" si="2"/>
        <v>30</v>
      </c>
      <c r="T14">
        <f t="shared" si="3"/>
        <v>23</v>
      </c>
      <c r="U14">
        <f t="shared" si="4"/>
        <v>19</v>
      </c>
      <c r="V14">
        <f t="shared" si="5"/>
        <v>17</v>
      </c>
      <c r="W14">
        <f t="shared" si="6"/>
        <v>32</v>
      </c>
      <c r="X14">
        <f t="shared" si="7"/>
        <v>34</v>
      </c>
      <c r="Y14">
        <f t="shared" si="8"/>
        <v>16</v>
      </c>
      <c r="Z14">
        <f t="shared" si="9"/>
        <v>18</v>
      </c>
      <c r="AA14">
        <f t="shared" si="10"/>
        <v>9</v>
      </c>
      <c r="AB14">
        <f t="shared" si="11"/>
        <v>13</v>
      </c>
      <c r="AC14">
        <f t="shared" si="12"/>
        <v>14</v>
      </c>
      <c r="AD14">
        <f t="shared" si="13"/>
        <v>15</v>
      </c>
      <c r="AE14" s="2">
        <f>IFERROR(AVERAGE(female45[[#This Row],[50]:[4IM]]),"")</f>
        <v>20.785714285714285</v>
      </c>
      <c r="AF14" s="3" cm="1">
        <f t="array" ref="AF14">IFERROR(AVERAGE(SMALL(female45[[#This Row],[50]:[4IM]],_xlfn.SEQUENCE($AF$1))),"")</f>
        <v>12.75</v>
      </c>
      <c r="AG14" s="3">
        <f>VLOOKUP(female45[[#This Row],[Name]],female4[],32,FALSE)-female45[[#This Row],[4.00]]</f>
        <v>-0.5</v>
      </c>
    </row>
    <row r="15" spans="1:36" x14ac:dyDescent="0.25">
      <c r="A15" t="s">
        <v>967</v>
      </c>
      <c r="B15" t="s">
        <v>2468</v>
      </c>
      <c r="C15" s="1" cm="1">
        <f t="array" ref="C15">IFERROR(VLOOKUP($A15,_xlfn._xlws.SORT(_xlfn._xlws.FILTER('Time Sheet'!$A:$G,'Time Sheet'!$B:$B=C$1),7,1),7,FALSE),"")</f>
        <v>3.1504629629629629E-4</v>
      </c>
      <c r="D15" s="1" cm="1">
        <f t="array" ref="D15">IFERROR(VLOOKUP($A15,_xlfn._xlws.SORT(_xlfn._xlws.FILTER('Time Sheet'!$A:$G,'Time Sheet'!$B:$B=D$1),7,1),7,FALSE),"")</f>
        <v>6.8715277777777774E-4</v>
      </c>
      <c r="E15" s="1" cm="1">
        <f t="array" ref="E15">IFERROR(VLOOKUP($A15,_xlfn._xlws.SORT(_xlfn._xlws.FILTER('Time Sheet'!$A:$G,'Time Sheet'!$B:$B=E$1),7,1),7,FALSE),"")</f>
        <v>1.5142361111111109E-3</v>
      </c>
      <c r="F15" s="1" cm="1">
        <f t="array" ref="F15">IFERROR(VLOOKUP($A15,_xlfn._xlws.SORT(_xlfn._xlws.FILTER('Time Sheet'!$A:$G,'Time Sheet'!$B:$B=F$1),7,1),7,FALSE),"")</f>
        <v>3.3299768518518522E-3</v>
      </c>
      <c r="G15" s="1" cm="1">
        <f t="array" ref="G15">IFERROR(VLOOKUP($A15,_xlfn._xlws.SORT(_xlfn._xlws.FILTER('Time Sheet'!$A:$G,'Time Sheet'!$B:$B=G$1),7,1),7,FALSE),"")</f>
        <v>6.8957175925925922E-3</v>
      </c>
      <c r="H15" s="1" cm="1">
        <f t="array" ref="H15">IFERROR(VLOOKUP($A15,_xlfn._xlws.SORT(_xlfn._xlws.FILTER('Time Sheet'!$A:$G,'Time Sheet'!$B:$B=H$1),7,1),7,FALSE),"")</f>
        <v>1.416238425925926E-2</v>
      </c>
      <c r="I15" s="1" cm="1">
        <f t="array" ref="I15">IFERROR(VLOOKUP($A15,_xlfn._xlws.SORT(_xlfn._xlws.FILTER('Time Sheet'!$A:$G,'Time Sheet'!$B:$B=I$1),7,1),7,FALSE),"")</f>
        <v>9.0717592592592586E-4</v>
      </c>
      <c r="J15" s="1" cm="1">
        <f t="array" ref="J15">IFERROR(VLOOKUP($A15,_xlfn._xlws.SORT(_xlfn._xlws.FILTER('Time Sheet'!$A:$G,'Time Sheet'!$B:$B=J$1),7,1),7,FALSE),"")</f>
        <v>1.967592592592592E-3</v>
      </c>
      <c r="K15" s="1" cm="1">
        <f t="array" ref="K15">IFERROR(VLOOKUP($A15,_xlfn._xlws.SORT(_xlfn._xlws.FILTER('Time Sheet'!$A:$G,'Time Sheet'!$B:$B=K$1),7,1),7,FALSE),"")</f>
        <v>1.113078703703704E-3</v>
      </c>
      <c r="L15" s="1" cm="1">
        <f t="array" ref="L15">IFERROR(VLOOKUP($A15,_xlfn._xlws.SORT(_xlfn._xlws.FILTER('Time Sheet'!$A:$G,'Time Sheet'!$B:$B=L$1),7,1),7,FALSE),"")</f>
        <v>2.415393518518519E-3</v>
      </c>
      <c r="M15" s="1" cm="1">
        <f t="array" ref="M15">IFERROR(VLOOKUP($A15,_xlfn._xlws.SORT(_xlfn._xlws.FILTER('Time Sheet'!$A:$G,'Time Sheet'!$B:$B=M$1),7,1),7,FALSE),"")</f>
        <v>7.4027777777777774E-4</v>
      </c>
      <c r="N15" s="1" cm="1">
        <f t="array" ref="N15">IFERROR(VLOOKUP($A15,_xlfn._xlws.SORT(_xlfn._xlws.FILTER('Time Sheet'!$A:$G,'Time Sheet'!$B:$B=N$1),7,1),7,FALSE),"")</f>
        <v>1.7229166666666671E-3</v>
      </c>
      <c r="O15" s="1" cm="1">
        <f t="array" ref="O15">IFERROR(VLOOKUP($A15,_xlfn._xlws.SORT(_xlfn._xlws.FILTER('Time Sheet'!$A:$G,'Time Sheet'!$B:$B=O$1),7,1),7,FALSE),"")</f>
        <v>1.8409722222222219E-3</v>
      </c>
      <c r="P15" s="1" cm="1">
        <f t="array" ref="P15">IFERROR(VLOOKUP($A15,_xlfn._xlws.SORT(_xlfn._xlws.FILTER('Time Sheet'!$A:$G,'Time Sheet'!$B:$B=P$1),7,1),7,FALSE),"")</f>
        <v>3.9730324074074069E-3</v>
      </c>
      <c r="Q15">
        <f t="shared" si="0"/>
        <v>22</v>
      </c>
      <c r="R15">
        <f t="shared" si="1"/>
        <v>23</v>
      </c>
      <c r="S15">
        <f t="shared" si="2"/>
        <v>23</v>
      </c>
      <c r="T15">
        <f t="shared" si="3"/>
        <v>25</v>
      </c>
      <c r="U15">
        <f t="shared" si="4"/>
        <v>18</v>
      </c>
      <c r="V15">
        <f t="shared" si="5"/>
        <v>16</v>
      </c>
      <c r="W15">
        <f t="shared" si="6"/>
        <v>35</v>
      </c>
      <c r="X15">
        <f t="shared" si="7"/>
        <v>33</v>
      </c>
      <c r="Y15">
        <f t="shared" si="8"/>
        <v>35</v>
      </c>
      <c r="Z15">
        <f t="shared" si="9"/>
        <v>33</v>
      </c>
      <c r="AA15">
        <f t="shared" si="10"/>
        <v>16</v>
      </c>
      <c r="AB15">
        <f t="shared" si="11"/>
        <v>14</v>
      </c>
      <c r="AC15">
        <f t="shared" si="12"/>
        <v>33</v>
      </c>
      <c r="AD15">
        <f t="shared" si="13"/>
        <v>28</v>
      </c>
      <c r="AE15" s="2">
        <f>IFERROR(AVERAGE(female45[[#This Row],[50]:[4IM]]),"")</f>
        <v>25.285714285714285</v>
      </c>
      <c r="AF15" s="3" cm="1">
        <f t="array" ref="AF15">IFERROR(AVERAGE(SMALL(female45[[#This Row],[50]:[4IM]],_xlfn.SEQUENCE($AF$1))),"")</f>
        <v>16</v>
      </c>
      <c r="AG15" s="3">
        <f>VLOOKUP(female45[[#This Row],[Name]],female4[],32,FALSE)-female45[[#This Row],[4.00]]</f>
        <v>-3.5</v>
      </c>
    </row>
    <row r="16" spans="1:36" x14ac:dyDescent="0.25">
      <c r="A16" t="s">
        <v>352</v>
      </c>
      <c r="B16" t="s">
        <v>2468</v>
      </c>
      <c r="C16" s="1" cm="1">
        <f t="array" ref="C16">IFERROR(VLOOKUP($A16,_xlfn._xlws.SORT(_xlfn._xlws.FILTER('Time Sheet'!$A:$G,'Time Sheet'!$B:$B=C$1),7,1),7,FALSE),"")</f>
        <v>2.8668981481481481E-4</v>
      </c>
      <c r="D16" s="1" cm="1">
        <f t="array" ref="D16">IFERROR(VLOOKUP($A16,_xlfn._xlws.SORT(_xlfn._xlws.FILTER('Time Sheet'!$A:$G,'Time Sheet'!$B:$B=D$1),7,1),7,FALSE),"")</f>
        <v>6.2384259259259261E-4</v>
      </c>
      <c r="E16" s="1" cm="1">
        <f t="array" ref="E16">IFERROR(VLOOKUP($A16,_xlfn._xlws.SORT(_xlfn._xlws.FILTER('Time Sheet'!$A:$G,'Time Sheet'!$B:$B=E$1),7,1),7,FALSE),"")</f>
        <v>1.384953703703704E-3</v>
      </c>
      <c r="F16" s="1" cm="1">
        <f t="array" ref="F16">IFERROR(VLOOKUP($A16,_xlfn._xlws.SORT(_xlfn._xlws.FILTER('Time Sheet'!$A:$G,'Time Sheet'!$B:$B=F$1),7,1),7,FALSE),"")</f>
        <v>3.0907407407407411E-3</v>
      </c>
      <c r="G16" s="1" cm="1">
        <f t="array" ref="G16">IFERROR(VLOOKUP($A16,_xlfn._xlws.SORT(_xlfn._xlws.FILTER('Time Sheet'!$A:$G,'Time Sheet'!$B:$B=G$1),7,1),7,FALSE),"")</f>
        <v>6.7219907407407402E-3</v>
      </c>
      <c r="H16" s="1" t="str" cm="1">
        <f t="array" ref="H16">IFERROR(VLOOKUP($A16,_xlfn._xlws.SORT(_xlfn._xlws.FILTER('Time Sheet'!$A:$G,'Time Sheet'!$B:$B=H$1),7,1),7,FALSE),"")</f>
        <v/>
      </c>
      <c r="I16" s="1" cm="1">
        <f t="array" ref="I16">IFERROR(VLOOKUP($A16,_xlfn._xlws.SORT(_xlfn._xlws.FILTER('Time Sheet'!$A:$G,'Time Sheet'!$B:$B=I$1),7,1),7,FALSE),"")</f>
        <v>7.5266203703703704E-4</v>
      </c>
      <c r="J16" s="1" cm="1">
        <f t="array" ref="J16">IFERROR(VLOOKUP($A16,_xlfn._xlws.SORT(_xlfn._xlws.FILTER('Time Sheet'!$A:$G,'Time Sheet'!$B:$B=J$1),7,1),7,FALSE),"")</f>
        <v>1.5950231481481479E-3</v>
      </c>
      <c r="K16" s="1" cm="1">
        <f t="array" ref="K16">IFERROR(VLOOKUP($A16,_xlfn._xlws.SORT(_xlfn._xlws.FILTER('Time Sheet'!$A:$G,'Time Sheet'!$B:$B=K$1),7,1),7,FALSE),"")</f>
        <v>8.943287037037036E-4</v>
      </c>
      <c r="L16" s="1" cm="1">
        <f t="array" ref="L16">IFERROR(VLOOKUP($A16,_xlfn._xlws.SORT(_xlfn._xlws.FILTER('Time Sheet'!$A:$G,'Time Sheet'!$B:$B=L$1),7,1),7,FALSE),"")</f>
        <v>2.0526620370370369E-3</v>
      </c>
      <c r="M16" s="1" cm="1">
        <f t="array" ref="M16">IFERROR(VLOOKUP($A16,_xlfn._xlws.SORT(_xlfn._xlws.FILTER('Time Sheet'!$A:$G,'Time Sheet'!$B:$B=M$1),7,1),7,FALSE),"")</f>
        <v>6.876157407407407E-4</v>
      </c>
      <c r="N16" s="1" cm="1">
        <f t="array" ref="N16">IFERROR(VLOOKUP($A16,_xlfn._xlws.SORT(_xlfn._xlws.FILTER('Time Sheet'!$A:$G,'Time Sheet'!$B:$B=N$1),7,1),7,FALSE),"")</f>
        <v>1.740046296296296E-3</v>
      </c>
      <c r="O16" s="1" cm="1">
        <f t="array" ref="O16">IFERROR(VLOOKUP($A16,_xlfn._xlws.SORT(_xlfn._xlws.FILTER('Time Sheet'!$A:$G,'Time Sheet'!$B:$B=O$1),7,1),7,FALSE),"")</f>
        <v>1.562268518518518E-3</v>
      </c>
      <c r="P16" s="1" cm="1">
        <f t="array" ref="P16">IFERROR(VLOOKUP($A16,_xlfn._xlws.SORT(_xlfn._xlws.FILTER('Time Sheet'!$A:$G,'Time Sheet'!$B:$B=P$1),7,1),7,FALSE),"")</f>
        <v>3.4359953703703709E-3</v>
      </c>
      <c r="Q16">
        <f t="shared" si="0"/>
        <v>1</v>
      </c>
      <c r="R16">
        <f t="shared" si="1"/>
        <v>1</v>
      </c>
      <c r="S16">
        <f t="shared" si="2"/>
        <v>4</v>
      </c>
      <c r="T16">
        <f t="shared" si="3"/>
        <v>14</v>
      </c>
      <c r="U16">
        <f t="shared" si="4"/>
        <v>17</v>
      </c>
      <c r="V16" t="str">
        <f t="shared" si="5"/>
        <v/>
      </c>
      <c r="W16">
        <f t="shared" si="6"/>
        <v>10</v>
      </c>
      <c r="X16">
        <f t="shared" si="7"/>
        <v>7</v>
      </c>
      <c r="Y16">
        <f t="shared" si="8"/>
        <v>14</v>
      </c>
      <c r="Z16">
        <f t="shared" si="9"/>
        <v>22</v>
      </c>
      <c r="AA16">
        <f t="shared" si="10"/>
        <v>6</v>
      </c>
      <c r="AB16">
        <f t="shared" si="11"/>
        <v>15</v>
      </c>
      <c r="AC16">
        <f t="shared" si="12"/>
        <v>8</v>
      </c>
      <c r="AD16">
        <f t="shared" si="13"/>
        <v>11</v>
      </c>
      <c r="AE16" s="2">
        <f>IFERROR(AVERAGE(female45[[#This Row],[50]:[4IM]]),"")</f>
        <v>10</v>
      </c>
      <c r="AF16" s="3" cm="1">
        <f t="array" ref="AF16">IFERROR(AVERAGE(SMALL(female45[[#This Row],[50]:[4IM]],_xlfn.SEQUENCE($AF$1))),"")</f>
        <v>3</v>
      </c>
      <c r="AG16" s="3">
        <f>VLOOKUP(female45[[#This Row],[Name]],female4[],32,FALSE)-female45[[#This Row],[4.00]]</f>
        <v>-1.5</v>
      </c>
    </row>
    <row r="17" spans="1:33" x14ac:dyDescent="0.25">
      <c r="A17" t="s">
        <v>557</v>
      </c>
      <c r="B17" t="s">
        <v>2468</v>
      </c>
      <c r="C17" s="1" cm="1">
        <f t="array" ref="C17">IFERROR(VLOOKUP($A17,_xlfn._xlws.SORT(_xlfn._xlws.FILTER('Time Sheet'!$A:$G,'Time Sheet'!$B:$B=C$1),7,1),7,FALSE),"")</f>
        <v>3.0763888888888892E-4</v>
      </c>
      <c r="D17" s="1" cm="1">
        <f t="array" ref="D17">IFERROR(VLOOKUP($A17,_xlfn._xlws.SORT(_xlfn._xlws.FILTER('Time Sheet'!$A:$G,'Time Sheet'!$B:$B=D$1),7,1),7,FALSE),"")</f>
        <v>6.5937500000000002E-4</v>
      </c>
      <c r="E17" s="1" cm="1">
        <f t="array" ref="E17">IFERROR(VLOOKUP($A17,_xlfn._xlws.SORT(_xlfn._xlws.FILTER('Time Sheet'!$A:$G,'Time Sheet'!$B:$B=E$1),7,1),7,FALSE),"")</f>
        <v>1.415162037037037E-3</v>
      </c>
      <c r="F17" s="1" cm="1">
        <f t="array" ref="F17">IFERROR(VLOOKUP($A17,_xlfn._xlws.SORT(_xlfn._xlws.FILTER('Time Sheet'!$A:$G,'Time Sheet'!$B:$B=F$1),7,1),7,FALSE),"")</f>
        <v>3.081018518518519E-3</v>
      </c>
      <c r="G17" s="1" cm="1">
        <f t="array" ref="G17">IFERROR(VLOOKUP($A17,_xlfn._xlws.SORT(_xlfn._xlws.FILTER('Time Sheet'!$A:$G,'Time Sheet'!$B:$B=G$1),7,1),7,FALSE),"")</f>
        <v>6.351736111111111E-3</v>
      </c>
      <c r="H17" s="1" cm="1">
        <f t="array" ref="H17">IFERROR(VLOOKUP($A17,_xlfn._xlws.SORT(_xlfn._xlws.FILTER('Time Sheet'!$A:$G,'Time Sheet'!$B:$B=H$1),7,1),7,FALSE),"")</f>
        <v>1.3938310185185191E-2</v>
      </c>
      <c r="I17" s="1" cm="1">
        <f t="array" ref="I17">IFERROR(VLOOKUP($A17,_xlfn._xlws.SORT(_xlfn._xlws.FILTER('Time Sheet'!$A:$G,'Time Sheet'!$B:$B=I$1),7,1),7,FALSE),"")</f>
        <v>8.1458333333333328E-4</v>
      </c>
      <c r="J17" s="1" cm="1">
        <f t="array" ref="J17">IFERROR(VLOOKUP($A17,_xlfn._xlws.SORT(_xlfn._xlws.FILTER('Time Sheet'!$A:$G,'Time Sheet'!$B:$B=J$1),7,1),7,FALSE),"")</f>
        <v>1.732638888888889E-3</v>
      </c>
      <c r="K17" s="1" cm="1">
        <f t="array" ref="K17">IFERROR(VLOOKUP($A17,_xlfn._xlws.SORT(_xlfn._xlws.FILTER('Time Sheet'!$A:$G,'Time Sheet'!$B:$B=K$1),7,1),7,FALSE),"")</f>
        <v>9.4224537037037031E-4</v>
      </c>
      <c r="L17" s="1" cm="1">
        <f t="array" ref="L17">IFERROR(VLOOKUP($A17,_xlfn._xlws.SORT(_xlfn._xlws.FILTER('Time Sheet'!$A:$G,'Time Sheet'!$B:$B=L$1),7,1),7,FALSE),"")</f>
        <v>2.0385416666666668E-3</v>
      </c>
      <c r="M17" s="1" cm="1">
        <f t="array" ref="M17">IFERROR(VLOOKUP($A17,_xlfn._xlws.SORT(_xlfn._xlws.FILTER('Time Sheet'!$A:$G,'Time Sheet'!$B:$B=M$1),7,1),7,FALSE),"")</f>
        <v>7.1284722222222225E-4</v>
      </c>
      <c r="N17" s="1" cm="1">
        <f t="array" ref="N17">IFERROR(VLOOKUP($A17,_xlfn._xlws.SORT(_xlfn._xlws.FILTER('Time Sheet'!$A:$G,'Time Sheet'!$B:$B=N$1),7,1),7,FALSE),"")</f>
        <v>1.7747685185185191E-3</v>
      </c>
      <c r="O17" s="1" cm="1">
        <f t="array" ref="O17">IFERROR(VLOOKUP($A17,_xlfn._xlws.SORT(_xlfn._xlws.FILTER('Time Sheet'!$A:$G,'Time Sheet'!$B:$B=O$1),7,1),7,FALSE),"")</f>
        <v>1.691087962962963E-3</v>
      </c>
      <c r="P17" s="1" cm="1">
        <f t="array" ref="P17">IFERROR(VLOOKUP($A17,_xlfn._xlws.SORT(_xlfn._xlws.FILTER('Time Sheet'!$A:$G,'Time Sheet'!$B:$B=P$1),7,1),7,FALSE),"")</f>
        <v>3.6984953703703711E-3</v>
      </c>
      <c r="Q17">
        <f t="shared" si="0"/>
        <v>14</v>
      </c>
      <c r="R17">
        <f t="shared" si="1"/>
        <v>10</v>
      </c>
      <c r="S17">
        <f t="shared" si="2"/>
        <v>7</v>
      </c>
      <c r="T17">
        <f t="shared" si="3"/>
        <v>12</v>
      </c>
      <c r="U17">
        <f t="shared" si="4"/>
        <v>9</v>
      </c>
      <c r="V17">
        <f t="shared" si="5"/>
        <v>15</v>
      </c>
      <c r="W17">
        <f t="shared" si="6"/>
        <v>19</v>
      </c>
      <c r="X17">
        <f t="shared" si="7"/>
        <v>16</v>
      </c>
      <c r="Y17">
        <f t="shared" si="8"/>
        <v>21</v>
      </c>
      <c r="Z17">
        <f t="shared" si="9"/>
        <v>20</v>
      </c>
      <c r="AA17">
        <f t="shared" si="10"/>
        <v>11</v>
      </c>
      <c r="AB17">
        <f t="shared" si="11"/>
        <v>16</v>
      </c>
      <c r="AC17">
        <f t="shared" si="12"/>
        <v>15</v>
      </c>
      <c r="AD17">
        <f t="shared" si="13"/>
        <v>18</v>
      </c>
      <c r="AE17" s="2">
        <f>IFERROR(AVERAGE(female45[[#This Row],[50]:[4IM]]),"")</f>
        <v>14.5</v>
      </c>
      <c r="AF17" s="3" cm="1">
        <f t="array" ref="AF17">IFERROR(AVERAGE(SMALL(female45[[#This Row],[50]:[4IM]],_xlfn.SEQUENCE($AF$1))),"")</f>
        <v>9.25</v>
      </c>
      <c r="AG17" s="3">
        <f>VLOOKUP(female45[[#This Row],[Name]],female4[],32,FALSE)-female45[[#This Row],[4.00]]</f>
        <v>-0.5</v>
      </c>
    </row>
    <row r="18" spans="1:33" x14ac:dyDescent="0.25">
      <c r="A18" t="s">
        <v>67</v>
      </c>
      <c r="B18" t="s">
        <v>2466</v>
      </c>
      <c r="C18" s="1" cm="1">
        <f t="array" ref="C18">IFERROR(VLOOKUP($A18,_xlfn._xlws.SORT(_xlfn._xlws.FILTER('Time Sheet'!$A:$G,'Time Sheet'!$B:$B=C$1),7,1),7,FALSE),"")</f>
        <v>3.1168981481481483E-4</v>
      </c>
      <c r="D18" s="1" cm="1">
        <f t="array" ref="D18">IFERROR(VLOOKUP($A18,_xlfn._xlws.SORT(_xlfn._xlws.FILTER('Time Sheet'!$A:$G,'Time Sheet'!$B:$B=D$1),7,1),7,FALSE),"")</f>
        <v>6.653935185185185E-4</v>
      </c>
      <c r="E18" s="1" cm="1">
        <f t="array" ref="E18">IFERROR(VLOOKUP($A18,_xlfn._xlws.SORT(_xlfn._xlws.FILTER('Time Sheet'!$A:$G,'Time Sheet'!$B:$B=E$1),7,1),7,FALSE),"")</f>
        <v>1.4188657407407409E-3</v>
      </c>
      <c r="F18" s="1" cm="1">
        <f t="array" ref="F18">IFERROR(VLOOKUP($A18,_xlfn._xlws.SORT(_xlfn._xlws.FILTER('Time Sheet'!$A:$G,'Time Sheet'!$B:$B=F$1),7,1),7,FALSE),"")</f>
        <v>2.9215277777777781E-3</v>
      </c>
      <c r="G18" s="1" cm="1">
        <f t="array" ref="G18">IFERROR(VLOOKUP($A18,_xlfn._xlws.SORT(_xlfn._xlws.FILTER('Time Sheet'!$A:$G,'Time Sheet'!$B:$B=G$1),7,1),7,FALSE),"")</f>
        <v>6.0597222222222224E-3</v>
      </c>
      <c r="H18" s="1" cm="1">
        <f t="array" ref="H18">IFERROR(VLOOKUP($A18,_xlfn._xlws.SORT(_xlfn._xlws.FILTER('Time Sheet'!$A:$G,'Time Sheet'!$B:$B=H$1),7,1),7,FALSE),"")</f>
        <v>1.154664351851852E-2</v>
      </c>
      <c r="I18" s="1" cm="1">
        <f t="array" ref="I18">IFERROR(VLOOKUP($A18,_xlfn._xlws.SORT(_xlfn._xlws.FILTER('Time Sheet'!$A:$G,'Time Sheet'!$B:$B=I$1),7,1),7,FALSE),"")</f>
        <v>9.0972222222222214E-4</v>
      </c>
      <c r="J18" s="1" cm="1">
        <f t="array" ref="J18">IFERROR(VLOOKUP($A18,_xlfn._xlws.SORT(_xlfn._xlws.FILTER('Time Sheet'!$A:$G,'Time Sheet'!$B:$B=J$1),7,1),7,FALSE),"")</f>
        <v>1.8170138888888891E-3</v>
      </c>
      <c r="K18" s="1" cm="1">
        <f t="array" ref="K18">IFERROR(VLOOKUP($A18,_xlfn._xlws.SORT(_xlfn._xlws.FILTER('Time Sheet'!$A:$G,'Time Sheet'!$B:$B=K$1),7,1),7,FALSE),"")</f>
        <v>8.8553240740740747E-4</v>
      </c>
      <c r="L18" s="1" cm="1">
        <f t="array" ref="L18">IFERROR(VLOOKUP($A18,_xlfn._xlws.SORT(_xlfn._xlws.FILTER('Time Sheet'!$A:$G,'Time Sheet'!$B:$B=L$1),7,1),7,FALSE),"")</f>
        <v>1.816898148148148E-3</v>
      </c>
      <c r="M18" s="1" cm="1">
        <f t="array" ref="M18">IFERROR(VLOOKUP($A18,_xlfn._xlws.SORT(_xlfn._xlws.FILTER('Time Sheet'!$A:$G,'Time Sheet'!$B:$B=M$1),7,1),7,FALSE),"")</f>
        <v>7.4502314814814819E-4</v>
      </c>
      <c r="N18" s="1" cm="1">
        <f t="array" ref="N18">IFERROR(VLOOKUP($A18,_xlfn._xlws.SORT(_xlfn._xlws.FILTER('Time Sheet'!$A:$G,'Time Sheet'!$B:$B=N$1),7,1),7,FALSE),"")</f>
        <v>1.7829861111111111E-3</v>
      </c>
      <c r="O18" s="1" cm="1">
        <f t="array" ref="O18">IFERROR(VLOOKUP($A18,_xlfn._xlws.SORT(_xlfn._xlws.FILTER('Time Sheet'!$A:$G,'Time Sheet'!$B:$B=O$1),7,1),7,FALSE),"")</f>
        <v>1.6501157407407411E-3</v>
      </c>
      <c r="P18" s="1" cm="1">
        <f t="array" ref="P18">IFERROR(VLOOKUP($A18,_xlfn._xlws.SORT(_xlfn._xlws.FILTER('Time Sheet'!$A:$G,'Time Sheet'!$B:$B=P$1),7,1),7,FALSE),"")</f>
        <v>3.518171296296297E-3</v>
      </c>
      <c r="Q18">
        <f t="shared" si="0"/>
        <v>16</v>
      </c>
      <c r="R18">
        <f t="shared" si="1"/>
        <v>13</v>
      </c>
      <c r="S18">
        <f t="shared" si="2"/>
        <v>8</v>
      </c>
      <c r="T18">
        <f t="shared" si="3"/>
        <v>2</v>
      </c>
      <c r="U18">
        <f t="shared" si="4"/>
        <v>2</v>
      </c>
      <c r="V18">
        <f t="shared" si="5"/>
        <v>2</v>
      </c>
      <c r="W18">
        <f t="shared" si="6"/>
        <v>36</v>
      </c>
      <c r="X18">
        <f t="shared" si="7"/>
        <v>24</v>
      </c>
      <c r="Y18">
        <f t="shared" si="8"/>
        <v>13</v>
      </c>
      <c r="Z18">
        <f t="shared" si="9"/>
        <v>7</v>
      </c>
      <c r="AA18">
        <f t="shared" si="10"/>
        <v>17</v>
      </c>
      <c r="AB18">
        <f t="shared" si="11"/>
        <v>17</v>
      </c>
      <c r="AC18">
        <f t="shared" si="12"/>
        <v>13</v>
      </c>
      <c r="AD18">
        <f t="shared" si="13"/>
        <v>12</v>
      </c>
      <c r="AE18" s="2">
        <f>IFERROR(AVERAGE(female45[[#This Row],[50]:[4IM]]),"")</f>
        <v>13</v>
      </c>
      <c r="AF18" s="3" cm="1">
        <f t="array" ref="AF18">IFERROR(AVERAGE(SMALL(female45[[#This Row],[50]:[4IM]],_xlfn.SEQUENCE($AF$1))),"")</f>
        <v>3.25</v>
      </c>
      <c r="AG18" s="3">
        <f>VLOOKUP(female45[[#This Row],[Name]],female4[],32,FALSE)-female45[[#This Row],[4.00]]</f>
        <v>-0.25</v>
      </c>
    </row>
    <row r="19" spans="1:33" x14ac:dyDescent="0.25">
      <c r="A19" t="s">
        <v>519</v>
      </c>
      <c r="B19" t="s">
        <v>2468</v>
      </c>
      <c r="C19" s="1" cm="1">
        <f t="array" ref="C19">IFERROR(VLOOKUP($A19,_xlfn._xlws.SORT(_xlfn._xlws.FILTER('Time Sheet'!$A:$G,'Time Sheet'!$B:$B=C$1),7,1),7,FALSE),"")</f>
        <v>3.1932870370370372E-4</v>
      </c>
      <c r="D19" s="1" cm="1">
        <f t="array" ref="D19">IFERROR(VLOOKUP($A19,_xlfn._xlws.SORT(_xlfn._xlws.FILTER('Time Sheet'!$A:$G,'Time Sheet'!$B:$B=D$1),7,1),7,FALSE),"")</f>
        <v>6.6828703703703711E-4</v>
      </c>
      <c r="E19" s="1" cm="1">
        <f t="array" ref="E19">IFERROR(VLOOKUP($A19,_xlfn._xlws.SORT(_xlfn._xlws.FILTER('Time Sheet'!$A:$G,'Time Sheet'!$B:$B=E$1),7,1),7,FALSE),"")</f>
        <v>1.446180555555556E-3</v>
      </c>
      <c r="F19" s="1" cm="1">
        <f t="array" ref="F19">IFERROR(VLOOKUP($A19,_xlfn._xlws.SORT(_xlfn._xlws.FILTER('Time Sheet'!$A:$G,'Time Sheet'!$B:$B=F$1),7,1),7,FALSE),"")</f>
        <v>3.053703703703703E-3</v>
      </c>
      <c r="G19" s="1" cm="1">
        <f t="array" ref="G19">IFERROR(VLOOKUP($A19,_xlfn._xlws.SORT(_xlfn._xlws.FILTER('Time Sheet'!$A:$G,'Time Sheet'!$B:$B=G$1),7,1),7,FALSE),"")</f>
        <v>6.3184027777777778E-3</v>
      </c>
      <c r="H19" s="1" cm="1">
        <f t="array" ref="H19">IFERROR(VLOOKUP($A19,_xlfn._xlws.SORT(_xlfn._xlws.FILTER('Time Sheet'!$A:$G,'Time Sheet'!$B:$B=H$1),7,1),7,FALSE),"")</f>
        <v>1.215277777777778E-2</v>
      </c>
      <c r="I19" s="1" cm="1">
        <f t="array" ref="I19">IFERROR(VLOOKUP($A19,_xlfn._xlws.SORT(_xlfn._xlws.FILTER('Time Sheet'!$A:$G,'Time Sheet'!$B:$B=I$1),7,1),7,FALSE),"")</f>
        <v>7.9548611111111118E-4</v>
      </c>
      <c r="J19" s="1" cm="1">
        <f t="array" ref="J19">IFERROR(VLOOKUP($A19,_xlfn._xlws.SORT(_xlfn._xlws.FILTER('Time Sheet'!$A:$G,'Time Sheet'!$B:$B=J$1),7,1),7,FALSE),"")</f>
        <v>1.6803240740740741E-3</v>
      </c>
      <c r="K19" s="1" cm="1">
        <f t="array" ref="K19">IFERROR(VLOOKUP($A19,_xlfn._xlws.SORT(_xlfn._xlws.FILTER('Time Sheet'!$A:$G,'Time Sheet'!$B:$B=K$1),7,1),7,FALSE),"")</f>
        <v>8.7453703703703706E-4</v>
      </c>
      <c r="L19" s="1" cm="1">
        <f t="array" ref="L19">IFERROR(VLOOKUP($A19,_xlfn._xlws.SORT(_xlfn._xlws.FILTER('Time Sheet'!$A:$G,'Time Sheet'!$B:$B=L$1),7,1),7,FALSE),"")</f>
        <v>1.8996527777777781E-3</v>
      </c>
      <c r="M19" s="1" cm="1">
        <f t="array" ref="M19">IFERROR(VLOOKUP($A19,_xlfn._xlws.SORT(_xlfn._xlws.FILTER('Time Sheet'!$A:$G,'Time Sheet'!$B:$B=M$1),7,1),7,FALSE),"")</f>
        <v>8.5208333333333338E-4</v>
      </c>
      <c r="N19" s="1" cm="1">
        <f t="array" ref="N19">IFERROR(VLOOKUP($A19,_xlfn._xlws.SORT(_xlfn._xlws.FILTER('Time Sheet'!$A:$G,'Time Sheet'!$B:$B=N$1),7,1),7,FALSE),"")</f>
        <v>1.872106481481482E-3</v>
      </c>
      <c r="O19" s="1" cm="1">
        <f t="array" ref="O19">IFERROR(VLOOKUP($A19,_xlfn._xlws.SORT(_xlfn._xlws.FILTER('Time Sheet'!$A:$G,'Time Sheet'!$B:$B=O$1),7,1),7,FALSE),"")</f>
        <v>1.6456018518518521E-3</v>
      </c>
      <c r="P19" s="1" cm="1">
        <f t="array" ref="P19">IFERROR(VLOOKUP($A19,_xlfn._xlws.SORT(_xlfn._xlws.FILTER('Time Sheet'!$A:$G,'Time Sheet'!$B:$B=P$1),7,1),7,FALSE),"")</f>
        <v>3.5848379629629628E-3</v>
      </c>
      <c r="Q19">
        <f t="shared" si="0"/>
        <v>27</v>
      </c>
      <c r="R19">
        <f t="shared" si="1"/>
        <v>15</v>
      </c>
      <c r="S19">
        <f t="shared" si="2"/>
        <v>13</v>
      </c>
      <c r="T19">
        <f t="shared" si="3"/>
        <v>8</v>
      </c>
      <c r="U19">
        <f t="shared" si="4"/>
        <v>6</v>
      </c>
      <c r="V19">
        <f t="shared" si="5"/>
        <v>6</v>
      </c>
      <c r="W19">
        <f t="shared" si="6"/>
        <v>16</v>
      </c>
      <c r="X19">
        <f t="shared" si="7"/>
        <v>13</v>
      </c>
      <c r="Y19">
        <f t="shared" si="8"/>
        <v>12</v>
      </c>
      <c r="Z19">
        <f t="shared" si="9"/>
        <v>12</v>
      </c>
      <c r="AA19">
        <f t="shared" si="10"/>
        <v>32</v>
      </c>
      <c r="AB19">
        <f t="shared" si="11"/>
        <v>18</v>
      </c>
      <c r="AC19">
        <f t="shared" si="12"/>
        <v>12</v>
      </c>
      <c r="AD19">
        <f t="shared" si="13"/>
        <v>14</v>
      </c>
      <c r="AE19" s="2">
        <f>IFERROR(AVERAGE(female45[[#This Row],[50]:[4IM]]),"")</f>
        <v>14.571428571428571</v>
      </c>
      <c r="AF19" s="3" cm="1">
        <f t="array" ref="AF19">IFERROR(AVERAGE(SMALL(female45[[#This Row],[50]:[4IM]],_xlfn.SEQUENCE($AF$1))),"")</f>
        <v>8</v>
      </c>
      <c r="AG19" s="3">
        <f>VLOOKUP(female45[[#This Row],[Name]],female4[],32,FALSE)-female45[[#This Row],[4.00]]</f>
        <v>1</v>
      </c>
    </row>
    <row r="20" spans="1:33" x14ac:dyDescent="0.25">
      <c r="A20" t="s">
        <v>701</v>
      </c>
      <c r="B20" t="s">
        <v>2468</v>
      </c>
      <c r="C20" s="1" cm="1">
        <f t="array" ref="C20">IFERROR(VLOOKUP($A20,_xlfn._xlws.SORT(_xlfn._xlws.FILTER('Time Sheet'!$A:$G,'Time Sheet'!$B:$B=C$1),7,1),7,FALSE),"")</f>
        <v>3.1180555555555562E-4</v>
      </c>
      <c r="D20" s="1" cm="1">
        <f t="array" ref="D20">IFERROR(VLOOKUP($A20,_xlfn._xlws.SORT(_xlfn._xlws.FILTER('Time Sheet'!$A:$G,'Time Sheet'!$B:$B=D$1),7,1),7,FALSE),"")</f>
        <v>7.0023148148148147E-4</v>
      </c>
      <c r="E20" s="1" cm="1">
        <f t="array" ref="E20">IFERROR(VLOOKUP($A20,_xlfn._xlws.SORT(_xlfn._xlws.FILTER('Time Sheet'!$A:$G,'Time Sheet'!$B:$B=E$1),7,1),7,FALSE),"")</f>
        <v>1.535648148148148E-3</v>
      </c>
      <c r="F20" s="1" cm="1">
        <f t="array" ref="F20">IFERROR(VLOOKUP($A20,_xlfn._xlws.SORT(_xlfn._xlws.FILTER('Time Sheet'!$A:$G,'Time Sheet'!$B:$B=F$1),7,1),7,FALSE),"")</f>
        <v>3.459722222222223E-3</v>
      </c>
      <c r="G20" s="1" t="str" cm="1">
        <f t="array" ref="G20">IFERROR(VLOOKUP($A20,_xlfn._xlws.SORT(_xlfn._xlws.FILTER('Time Sheet'!$A:$G,'Time Sheet'!$B:$B=G$1),7,1),7,FALSE),"")</f>
        <v/>
      </c>
      <c r="H20" s="1" t="str" cm="1">
        <f t="array" ref="H20">IFERROR(VLOOKUP($A20,_xlfn._xlws.SORT(_xlfn._xlws.FILTER('Time Sheet'!$A:$G,'Time Sheet'!$B:$B=H$1),7,1),7,FALSE),"")</f>
        <v/>
      </c>
      <c r="I20" s="1" cm="1">
        <f t="array" ref="I20">IFERROR(VLOOKUP($A20,_xlfn._xlws.SORT(_xlfn._xlws.FILTER('Time Sheet'!$A:$G,'Time Sheet'!$B:$B=I$1),7,1),7,FALSE),"")</f>
        <v>8.5914351851851852E-4</v>
      </c>
      <c r="J20" s="1" cm="1">
        <f t="array" ref="J20">IFERROR(VLOOKUP($A20,_xlfn._xlws.SORT(_xlfn._xlws.FILTER('Time Sheet'!$A:$G,'Time Sheet'!$B:$B=J$1),7,1),7,FALSE),"")</f>
        <v>1.86724537037037E-3</v>
      </c>
      <c r="K20" s="1" cm="1">
        <f t="array" ref="K20">IFERROR(VLOOKUP($A20,_xlfn._xlws.SORT(_xlfn._xlws.FILTER('Time Sheet'!$A:$G,'Time Sheet'!$B:$B=K$1),7,1),7,FALSE),"")</f>
        <v>8.1828703703703707E-4</v>
      </c>
      <c r="L20" s="1" cm="1">
        <f t="array" ref="L20">IFERROR(VLOOKUP($A20,_xlfn._xlws.SORT(_xlfn._xlws.FILTER('Time Sheet'!$A:$G,'Time Sheet'!$B:$B=L$1),7,1),7,FALSE),"")</f>
        <v>1.8525462962962959E-3</v>
      </c>
      <c r="M20" s="1" cm="1">
        <f t="array" ref="M20">IFERROR(VLOOKUP($A20,_xlfn._xlws.SORT(_xlfn._xlws.FILTER('Time Sheet'!$A:$G,'Time Sheet'!$B:$B=M$1),7,1),7,FALSE),"")</f>
        <v>8.0196759259259262E-4</v>
      </c>
      <c r="N20" s="1" cm="1">
        <f t="array" ref="N20">IFERROR(VLOOKUP($A20,_xlfn._xlws.SORT(_xlfn._xlws.FILTER('Time Sheet'!$A:$G,'Time Sheet'!$B:$B=N$1),7,1),7,FALSE),"")</f>
        <v>1.91712962962963E-3</v>
      </c>
      <c r="O20" s="1" cm="1">
        <f t="array" ref="O20">IFERROR(VLOOKUP($A20,_xlfn._xlws.SORT(_xlfn._xlws.FILTER('Time Sheet'!$A:$G,'Time Sheet'!$B:$B=O$1),7,1),7,FALSE),"")</f>
        <v>1.7085648148148151E-3</v>
      </c>
      <c r="P20" s="1" cm="1">
        <f t="array" ref="P20">IFERROR(VLOOKUP($A20,_xlfn._xlws.SORT(_xlfn._xlws.FILTER('Time Sheet'!$A:$G,'Time Sheet'!$B:$B=P$1),7,1),7,FALSE),"")</f>
        <v>3.9605324074074074E-3</v>
      </c>
      <c r="Q20">
        <f t="shared" si="0"/>
        <v>17</v>
      </c>
      <c r="R20">
        <f t="shared" si="1"/>
        <v>28</v>
      </c>
      <c r="S20">
        <f t="shared" si="2"/>
        <v>26</v>
      </c>
      <c r="T20">
        <f t="shared" si="3"/>
        <v>29</v>
      </c>
      <c r="U20" t="str">
        <f t="shared" si="4"/>
        <v/>
      </c>
      <c r="V20" t="str">
        <f t="shared" si="5"/>
        <v/>
      </c>
      <c r="W20">
        <f t="shared" si="6"/>
        <v>30</v>
      </c>
      <c r="X20">
        <f t="shared" si="7"/>
        <v>27</v>
      </c>
      <c r="Y20">
        <f t="shared" si="8"/>
        <v>6</v>
      </c>
      <c r="Z20">
        <f t="shared" si="9"/>
        <v>9</v>
      </c>
      <c r="AA20">
        <f t="shared" si="10"/>
        <v>29</v>
      </c>
      <c r="AB20">
        <f t="shared" si="11"/>
        <v>19</v>
      </c>
      <c r="AC20">
        <f t="shared" si="12"/>
        <v>16</v>
      </c>
      <c r="AD20">
        <f t="shared" si="13"/>
        <v>26</v>
      </c>
      <c r="AE20" s="2">
        <f>IFERROR(AVERAGE(female45[[#This Row],[50]:[4IM]]),"")</f>
        <v>21.833333333333332</v>
      </c>
      <c r="AF20" s="3" cm="1">
        <f t="array" ref="AF20">IFERROR(AVERAGE(SMALL(female45[[#This Row],[50]:[4IM]],_xlfn.SEQUENCE($AF$1))),"")</f>
        <v>12</v>
      </c>
      <c r="AG20" s="3">
        <f>VLOOKUP(female45[[#This Row],[Name]],female4[],32,FALSE)-female45[[#This Row],[4.00]]</f>
        <v>-3.25</v>
      </c>
    </row>
    <row r="21" spans="1:33" x14ac:dyDescent="0.25">
      <c r="A21" t="s">
        <v>274</v>
      </c>
      <c r="B21" t="s">
        <v>2467</v>
      </c>
      <c r="C21" s="1" cm="1">
        <f t="array" ref="C21">IFERROR(VLOOKUP($A21,_xlfn._xlws.SORT(_xlfn._xlws.FILTER('Time Sheet'!$A:$G,'Time Sheet'!$B:$B=C$1),7,1),7,FALSE),"")</f>
        <v>2.9791666666666671E-4</v>
      </c>
      <c r="D21" s="1" cm="1">
        <f t="array" ref="D21">IFERROR(VLOOKUP($A21,_xlfn._xlws.SORT(_xlfn._xlws.FILTER('Time Sheet'!$A:$G,'Time Sheet'!$B:$B=D$1),7,1),7,FALSE),"")</f>
        <v>6.3611111111111117E-4</v>
      </c>
      <c r="E21" s="1" cm="1">
        <f t="array" ref="E21">IFERROR(VLOOKUP($A21,_xlfn._xlws.SORT(_xlfn._xlws.FILTER('Time Sheet'!$A:$G,'Time Sheet'!$B:$B=E$1),7,1),7,FALSE),"")</f>
        <v>1.3649305555555561E-3</v>
      </c>
      <c r="F21" s="1" cm="1">
        <f t="array" ref="F21">IFERROR(VLOOKUP($A21,_xlfn._xlws.SORT(_xlfn._xlws.FILTER('Time Sheet'!$A:$G,'Time Sheet'!$B:$B=F$1),7,1),7,FALSE),"")</f>
        <v>2.8787037037037041E-3</v>
      </c>
      <c r="G21" s="1" cm="1">
        <f t="array" ref="G21">IFERROR(VLOOKUP($A21,_xlfn._xlws.SORT(_xlfn._xlws.FILTER('Time Sheet'!$A:$G,'Time Sheet'!$B:$B=G$1),7,1),7,FALSE),"")</f>
        <v>5.8959490740740743E-3</v>
      </c>
      <c r="H21" s="1" cm="1">
        <f t="array" ref="H21">IFERROR(VLOOKUP($A21,_xlfn._xlws.SORT(_xlfn._xlws.FILTER('Time Sheet'!$A:$G,'Time Sheet'!$B:$B=H$1),7,1),7,FALSE),"")</f>
        <v>1.144710648148148E-2</v>
      </c>
      <c r="I21" s="1" cm="1">
        <f t="array" ref="I21">IFERROR(VLOOKUP($A21,_xlfn._xlws.SORT(_xlfn._xlws.FILTER('Time Sheet'!$A:$G,'Time Sheet'!$B:$B=I$1),7,1),7,FALSE),"")</f>
        <v>7.3252314814814816E-4</v>
      </c>
      <c r="J21" s="1" cm="1">
        <f t="array" ref="J21">IFERROR(VLOOKUP($A21,_xlfn._xlws.SORT(_xlfn._xlws.FILTER('Time Sheet'!$A:$G,'Time Sheet'!$B:$B=J$1),7,1),7,FALSE),"")</f>
        <v>1.577314814814815E-3</v>
      </c>
      <c r="K21" s="1" cm="1">
        <f t="array" ref="K21">IFERROR(VLOOKUP($A21,_xlfn._xlws.SORT(_xlfn._xlws.FILTER('Time Sheet'!$A:$G,'Time Sheet'!$B:$B=K$1),7,1),7,FALSE),"")</f>
        <v>8.9629629629629629E-4</v>
      </c>
      <c r="L21" s="1" cm="1">
        <f t="array" ref="L21">IFERROR(VLOOKUP($A21,_xlfn._xlws.SORT(_xlfn._xlws.FILTER('Time Sheet'!$A:$G,'Time Sheet'!$B:$B=L$1),7,1),7,FALSE),"")</f>
        <v>1.9530092592592589E-3</v>
      </c>
      <c r="M21" s="1" cm="1">
        <f t="array" ref="M21">IFERROR(VLOOKUP($A21,_xlfn._xlws.SORT(_xlfn._xlws.FILTER('Time Sheet'!$A:$G,'Time Sheet'!$B:$B=M$1),7,1),7,FALSE),"")</f>
        <v>7.5127314814814816E-4</v>
      </c>
      <c r="N21" s="1" cm="1">
        <f t="array" ref="N21">IFERROR(VLOOKUP($A21,_xlfn._xlws.SORT(_xlfn._xlws.FILTER('Time Sheet'!$A:$G,'Time Sheet'!$B:$B=N$1),7,1),7,FALSE),"")</f>
        <v>1.923726851851852E-3</v>
      </c>
      <c r="O21" s="1" cm="1">
        <f t="array" ref="O21">IFERROR(VLOOKUP($A21,_xlfn._xlws.SORT(_xlfn._xlws.FILTER('Time Sheet'!$A:$G,'Time Sheet'!$B:$B=O$1),7,1),7,FALSE),"")</f>
        <v>1.5793981481481479E-3</v>
      </c>
      <c r="P21" s="1" cm="1">
        <f t="array" ref="P21">IFERROR(VLOOKUP($A21,_xlfn._xlws.SORT(_xlfn._xlws.FILTER('Time Sheet'!$A:$G,'Time Sheet'!$B:$B=P$1),7,1),7,FALSE),"")</f>
        <v>3.3406249999999998E-3</v>
      </c>
      <c r="Q21">
        <f t="shared" si="0"/>
        <v>5</v>
      </c>
      <c r="R21">
        <f t="shared" si="1"/>
        <v>3</v>
      </c>
      <c r="S21">
        <f t="shared" si="2"/>
        <v>1</v>
      </c>
      <c r="T21">
        <f t="shared" si="3"/>
        <v>1</v>
      </c>
      <c r="U21">
        <f t="shared" si="4"/>
        <v>1</v>
      </c>
      <c r="V21">
        <f t="shared" si="5"/>
        <v>1</v>
      </c>
      <c r="W21">
        <f t="shared" si="6"/>
        <v>5</v>
      </c>
      <c r="X21">
        <f t="shared" si="7"/>
        <v>4</v>
      </c>
      <c r="Y21">
        <f t="shared" si="8"/>
        <v>15</v>
      </c>
      <c r="Z21">
        <f t="shared" si="9"/>
        <v>15</v>
      </c>
      <c r="AA21">
        <f t="shared" si="10"/>
        <v>20</v>
      </c>
      <c r="AB21">
        <f t="shared" si="11"/>
        <v>20</v>
      </c>
      <c r="AC21">
        <f t="shared" si="12"/>
        <v>9</v>
      </c>
      <c r="AD21">
        <f t="shared" si="13"/>
        <v>7</v>
      </c>
      <c r="AE21" s="2">
        <f>IFERROR(AVERAGE(female45[[#This Row],[50]:[4IM]]),"")</f>
        <v>7.6428571428571432</v>
      </c>
      <c r="AF21" s="3" cm="1">
        <f t="array" ref="AF21">IFERROR(AVERAGE(SMALL(female45[[#This Row],[50]:[4IM]],_xlfn.SEQUENCE($AF$1))),"")</f>
        <v>1</v>
      </c>
      <c r="AG21" s="3">
        <f>VLOOKUP(female45[[#This Row],[Name]],female4[],32,FALSE)-female45[[#This Row],[4.00]]</f>
        <v>0.5</v>
      </c>
    </row>
    <row r="22" spans="1:33" x14ac:dyDescent="0.25">
      <c r="A22" t="s">
        <v>663</v>
      </c>
      <c r="B22" t="s">
        <v>2469</v>
      </c>
      <c r="C22" s="1" cm="1">
        <f t="array" ref="C22">IFERROR(VLOOKUP($A22,_xlfn._xlws.SORT(_xlfn._xlws.FILTER('Time Sheet'!$A:$G,'Time Sheet'!$B:$B=C$1),7,1),7,FALSE),"")</f>
        <v>3.0590277777777782E-4</v>
      </c>
      <c r="D22" s="1" cm="1">
        <f t="array" ref="D22">IFERROR(VLOOKUP($A22,_xlfn._xlws.SORT(_xlfn._xlws.FILTER('Time Sheet'!$A:$G,'Time Sheet'!$B:$B=D$1),7,1),7,FALSE),"")</f>
        <v>6.6527777777777776E-4</v>
      </c>
      <c r="E22" s="1" cm="1">
        <f t="array" ref="E22">IFERROR(VLOOKUP($A22,_xlfn._xlws.SORT(_xlfn._xlws.FILTER('Time Sheet'!$A:$G,'Time Sheet'!$B:$B=E$1),7,1),7,FALSE),"")</f>
        <v>1.4373842592592589E-3</v>
      </c>
      <c r="F22" s="1" cm="1">
        <f t="array" ref="F22">IFERROR(VLOOKUP($A22,_xlfn._xlws.SORT(_xlfn._xlws.FILTER('Time Sheet'!$A:$G,'Time Sheet'!$B:$B=F$1),7,1),7,FALSE),"")</f>
        <v>3.0657407407407408E-3</v>
      </c>
      <c r="G22" s="1" cm="1">
        <f t="array" ref="G22">IFERROR(VLOOKUP($A22,_xlfn._xlws.SORT(_xlfn._xlws.FILTER('Time Sheet'!$A:$G,'Time Sheet'!$B:$B=G$1),7,1),7,FALSE),"")</f>
        <v>7.3702546296296294E-3</v>
      </c>
      <c r="H22" s="1" cm="1">
        <f t="array" ref="H22">IFERROR(VLOOKUP($A22,_xlfn._xlws.SORT(_xlfn._xlws.FILTER('Time Sheet'!$A:$G,'Time Sheet'!$B:$B=H$1),7,1),7,FALSE),"")</f>
        <v>1.2093171296296289E-2</v>
      </c>
      <c r="I22" s="1" cm="1">
        <f t="array" ref="I22">IFERROR(VLOOKUP($A22,_xlfn._xlws.SORT(_xlfn._xlws.FILTER('Time Sheet'!$A:$G,'Time Sheet'!$B:$B=I$1),7,1),7,FALSE),"")</f>
        <v>7.8020833333333327E-4</v>
      </c>
      <c r="J22" s="1" cm="1">
        <f t="array" ref="J22">IFERROR(VLOOKUP($A22,_xlfn._xlws.SORT(_xlfn._xlws.FILTER('Time Sheet'!$A:$G,'Time Sheet'!$B:$B=J$1),7,1),7,FALSE),"")</f>
        <v>1.81400462962963E-3</v>
      </c>
      <c r="K22" s="1" cm="1">
        <f t="array" ref="K22">IFERROR(VLOOKUP($A22,_xlfn._xlws.SORT(_xlfn._xlws.FILTER('Time Sheet'!$A:$G,'Time Sheet'!$B:$B=K$1),7,1),7,FALSE),"")</f>
        <v>9.4780092592592594E-4</v>
      </c>
      <c r="L22" s="1" cm="1">
        <f t="array" ref="L22">IFERROR(VLOOKUP($A22,_xlfn._xlws.SORT(_xlfn._xlws.FILTER('Time Sheet'!$A:$G,'Time Sheet'!$B:$B=L$1),7,1),7,FALSE),"")</f>
        <v>2.041782407407408E-3</v>
      </c>
      <c r="M22" s="1" cm="1">
        <f t="array" ref="M22">IFERROR(VLOOKUP($A22,_xlfn._xlws.SORT(_xlfn._xlws.FILTER('Time Sheet'!$A:$G,'Time Sheet'!$B:$B=M$1),7,1),7,FALSE),"")</f>
        <v>7.5752314814814823E-4</v>
      </c>
      <c r="N22" s="1" cm="1">
        <f t="array" ref="N22">IFERROR(VLOOKUP($A22,_xlfn._xlws.SORT(_xlfn._xlws.FILTER('Time Sheet'!$A:$G,'Time Sheet'!$B:$B=N$1),7,1),7,FALSE),"")</f>
        <v>1.9390046296296299E-3</v>
      </c>
      <c r="O22" s="1" cm="1">
        <f t="array" ref="O22">IFERROR(VLOOKUP($A22,_xlfn._xlws.SORT(_xlfn._xlws.FILTER('Time Sheet'!$A:$G,'Time Sheet'!$B:$B=O$1),7,1),7,FALSE),"")</f>
        <v>1.7425925925925931E-3</v>
      </c>
      <c r="P22" s="1" cm="1">
        <f t="array" ref="P22">IFERROR(VLOOKUP($A22,_xlfn._xlws.SORT(_xlfn._xlws.FILTER('Time Sheet'!$A:$G,'Time Sheet'!$B:$B=P$1),7,1),7,FALSE),"")</f>
        <v>3.835185185185185E-3</v>
      </c>
      <c r="Q22">
        <f t="shared" si="0"/>
        <v>13</v>
      </c>
      <c r="R22">
        <f t="shared" si="1"/>
        <v>12</v>
      </c>
      <c r="S22">
        <f t="shared" si="2"/>
        <v>12</v>
      </c>
      <c r="T22">
        <f t="shared" si="3"/>
        <v>9</v>
      </c>
      <c r="U22">
        <f t="shared" si="4"/>
        <v>22</v>
      </c>
      <c r="V22">
        <f t="shared" si="5"/>
        <v>5</v>
      </c>
      <c r="W22">
        <f t="shared" si="6"/>
        <v>13</v>
      </c>
      <c r="X22">
        <f t="shared" si="7"/>
        <v>23</v>
      </c>
      <c r="Y22">
        <f t="shared" si="8"/>
        <v>23</v>
      </c>
      <c r="Z22">
        <f t="shared" si="9"/>
        <v>21</v>
      </c>
      <c r="AA22">
        <f t="shared" si="10"/>
        <v>22</v>
      </c>
      <c r="AB22">
        <f t="shared" si="11"/>
        <v>21</v>
      </c>
      <c r="AC22">
        <f t="shared" si="12"/>
        <v>23</v>
      </c>
      <c r="AD22">
        <f t="shared" si="13"/>
        <v>24</v>
      </c>
      <c r="AE22" s="2">
        <f>IFERROR(AVERAGE(female45[[#This Row],[50]:[4IM]]),"")</f>
        <v>17.357142857142858</v>
      </c>
      <c r="AF22" s="3" cm="1">
        <f t="array" ref="AF22">IFERROR(AVERAGE(SMALL(female45[[#This Row],[50]:[4IM]],_xlfn.SEQUENCE($AF$1))),"")</f>
        <v>9.5</v>
      </c>
      <c r="AG22" s="3">
        <f>VLOOKUP(female45[[#This Row],[Name]],female4[],32,FALSE)-female45[[#This Row],[4.00]]</f>
        <v>3.75</v>
      </c>
    </row>
    <row r="23" spans="1:33" x14ac:dyDescent="0.25">
      <c r="A23" t="s">
        <v>1142</v>
      </c>
      <c r="B23" t="s">
        <v>2468</v>
      </c>
      <c r="C23" s="1" cm="1">
        <f t="array" ref="C23">IFERROR(VLOOKUP($A23,_xlfn._xlws.SORT(_xlfn._xlws.FILTER('Time Sheet'!$A:$G,'Time Sheet'!$B:$B=C$1),7,1),7,FALSE),"")</f>
        <v>3.1354166666666672E-4</v>
      </c>
      <c r="D23" s="1" cm="1">
        <f t="array" ref="D23">IFERROR(VLOOKUP($A23,_xlfn._xlws.SORT(_xlfn._xlws.FILTER('Time Sheet'!$A:$G,'Time Sheet'!$B:$B=D$1),7,1),7,FALSE),"")</f>
        <v>6.8333333333333332E-4</v>
      </c>
      <c r="E23" s="1" cm="1">
        <f t="array" ref="E23">IFERROR(VLOOKUP($A23,_xlfn._xlws.SORT(_xlfn._xlws.FILTER('Time Sheet'!$A:$G,'Time Sheet'!$B:$B=E$1),7,1),7,FALSE),"")</f>
        <v>1.5824074074074069E-3</v>
      </c>
      <c r="F23" s="1" cm="1">
        <f t="array" ref="F23">IFERROR(VLOOKUP($A23,_xlfn._xlws.SORT(_xlfn._xlws.FILTER('Time Sheet'!$A:$G,'Time Sheet'!$B:$B=F$1),7,1),7,FALSE),"")</f>
        <v>3.4512731481481482E-3</v>
      </c>
      <c r="G23" s="1" cm="1">
        <f t="array" ref="G23">IFERROR(VLOOKUP($A23,_xlfn._xlws.SORT(_xlfn._xlws.FILTER('Time Sheet'!$A:$G,'Time Sheet'!$B:$B=G$1),7,1),7,FALSE),"")</f>
        <v>7.142824074074074E-3</v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8.4803240740740737E-4</v>
      </c>
      <c r="J23" s="1" cm="1">
        <f t="array" ref="J23">IFERROR(VLOOKUP($A23,_xlfn._xlws.SORT(_xlfn._xlws.FILTER('Time Sheet'!$A:$G,'Time Sheet'!$B:$B=J$1),7,1),7,FALSE),"")</f>
        <v>1.9167824074074081E-3</v>
      </c>
      <c r="K23" s="1" cm="1">
        <f t="array" ref="K23">IFERROR(VLOOKUP($A23,_xlfn._xlws.SORT(_xlfn._xlws.FILTER('Time Sheet'!$A:$G,'Time Sheet'!$B:$B=K$1),7,1),7,FALSE),"")</f>
        <v>9.3263888888888888E-4</v>
      </c>
      <c r="L23" s="1" cm="1">
        <f t="array" ref="L23">IFERROR(VLOOKUP($A23,_xlfn._xlws.SORT(_xlfn._xlws.FILTER('Time Sheet'!$A:$G,'Time Sheet'!$B:$B=L$1),7,1),7,FALSE),"")</f>
        <v>2.162037037037037E-3</v>
      </c>
      <c r="M23" s="1" cm="1">
        <f t="array" ref="M23">IFERROR(VLOOKUP($A23,_xlfn._xlws.SORT(_xlfn._xlws.FILTER('Time Sheet'!$A:$G,'Time Sheet'!$B:$B=M$1),7,1),7,FALSE),"")</f>
        <v>7.70138888888889E-4</v>
      </c>
      <c r="N23" s="1" cm="1">
        <f t="array" ref="N23">IFERROR(VLOOKUP($A23,_xlfn._xlws.SORT(_xlfn._xlws.FILTER('Time Sheet'!$A:$G,'Time Sheet'!$B:$B=N$1),7,1),7,FALSE),"")</f>
        <v>1.953703703703704E-3</v>
      </c>
      <c r="O23" s="1" cm="1">
        <f t="array" ref="O23">IFERROR(VLOOKUP($A23,_xlfn._xlws.SORT(_xlfn._xlws.FILTER('Time Sheet'!$A:$G,'Time Sheet'!$B:$B=O$1),7,1),7,FALSE),"")</f>
        <v>1.738194444444445E-3</v>
      </c>
      <c r="P23" s="1" cm="1">
        <f t="array" ref="P23">IFERROR(VLOOKUP($A23,_xlfn._xlws.SORT(_xlfn._xlws.FILTER('Time Sheet'!$A:$G,'Time Sheet'!$B:$B=P$1),7,1),7,FALSE),"")</f>
        <v>3.9695601851851853E-3</v>
      </c>
      <c r="Q23">
        <f t="shared" si="0"/>
        <v>20</v>
      </c>
      <c r="R23">
        <f t="shared" si="1"/>
        <v>21</v>
      </c>
      <c r="S23">
        <f t="shared" si="2"/>
        <v>31</v>
      </c>
      <c r="T23">
        <f t="shared" si="3"/>
        <v>28</v>
      </c>
      <c r="U23">
        <f t="shared" si="4"/>
        <v>20</v>
      </c>
      <c r="V23" t="str">
        <f t="shared" si="5"/>
        <v/>
      </c>
      <c r="W23">
        <f t="shared" si="6"/>
        <v>27</v>
      </c>
      <c r="X23">
        <f t="shared" si="7"/>
        <v>30</v>
      </c>
      <c r="Y23">
        <f t="shared" si="8"/>
        <v>20</v>
      </c>
      <c r="Z23">
        <f t="shared" si="9"/>
        <v>31</v>
      </c>
      <c r="AA23">
        <f t="shared" si="10"/>
        <v>24</v>
      </c>
      <c r="AB23">
        <f t="shared" si="11"/>
        <v>22</v>
      </c>
      <c r="AC23">
        <f t="shared" si="12"/>
        <v>21</v>
      </c>
      <c r="AD23">
        <f t="shared" si="13"/>
        <v>27</v>
      </c>
      <c r="AE23" s="2">
        <f>IFERROR(AVERAGE(female45[[#This Row],[50]:[4IM]]),"")</f>
        <v>24.76923076923077</v>
      </c>
      <c r="AF23" s="3" cm="1">
        <f t="array" ref="AF23">IFERROR(AVERAGE(SMALL(female45[[#This Row],[50]:[4IM]],_xlfn.SEQUENCE($AF$1))),"")</f>
        <v>20.25</v>
      </c>
      <c r="AG23" s="3">
        <f>VLOOKUP(female45[[#This Row],[Name]],female4[],32,FALSE)-female45[[#This Row],[4.00]]</f>
        <v>-4.25</v>
      </c>
    </row>
    <row r="24" spans="1:33" x14ac:dyDescent="0.25">
      <c r="A24" t="s">
        <v>1038</v>
      </c>
      <c r="B24" t="s">
        <v>2468</v>
      </c>
      <c r="C24" s="1" cm="1">
        <f t="array" ref="C24">IFERROR(VLOOKUP($A24,_xlfn._xlws.SORT(_xlfn._xlws.FILTER('Time Sheet'!$A:$G,'Time Sheet'!$B:$B=C$1),7,1),7,FALSE),"")</f>
        <v>3.2962962962962959E-4</v>
      </c>
      <c r="D24" s="1" cm="1">
        <f t="array" ref="D24">IFERROR(VLOOKUP($A24,_xlfn._xlws.SORT(_xlfn._xlws.FILTER('Time Sheet'!$A:$G,'Time Sheet'!$B:$B=D$1),7,1),7,FALSE),"")</f>
        <v>7.1851851851851851E-4</v>
      </c>
      <c r="E24" s="1" cm="1">
        <f t="array" ref="E24">IFERROR(VLOOKUP($A24,_xlfn._xlws.SORT(_xlfn._xlws.FILTER('Time Sheet'!$A:$G,'Time Sheet'!$B:$B=E$1),7,1),7,FALSE),"")</f>
        <v>1.5350694444444439E-3</v>
      </c>
      <c r="F24" s="1" cm="1">
        <f t="array" ref="F24">IFERROR(VLOOKUP($A24,_xlfn._xlws.SORT(_xlfn._xlws.FILTER('Time Sheet'!$A:$G,'Time Sheet'!$B:$B=F$1),7,1),7,FALSE),"")</f>
        <v>3.1826388888888889E-3</v>
      </c>
      <c r="G24" s="1" cm="1">
        <f t="array" ref="G24">IFERROR(VLOOKUP($A24,_xlfn._xlws.SORT(_xlfn._xlws.FILTER('Time Sheet'!$A:$G,'Time Sheet'!$B:$B=G$1),7,1),7,FALSE),"")</f>
        <v>6.584375E-3</v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8.4317129629629618E-4</v>
      </c>
      <c r="J24" s="1" cm="1">
        <f t="array" ref="J24">IFERROR(VLOOKUP($A24,_xlfn._xlws.SORT(_xlfn._xlws.FILTER('Time Sheet'!$A:$G,'Time Sheet'!$B:$B=J$1),7,1),7,FALSE),"")</f>
        <v>1.7722222222222219E-3</v>
      </c>
      <c r="K24" s="1" cm="1">
        <f t="array" ref="K24">IFERROR(VLOOKUP($A24,_xlfn._xlws.SORT(_xlfn._xlws.FILTER('Time Sheet'!$A:$G,'Time Sheet'!$B:$B=K$1),7,1),7,FALSE),"")</f>
        <v>9.4953703703703715E-4</v>
      </c>
      <c r="L24" s="1" cm="1">
        <f t="array" ref="L24">IFERROR(VLOOKUP($A24,_xlfn._xlws.SORT(_xlfn._xlws.FILTER('Time Sheet'!$A:$G,'Time Sheet'!$B:$B=L$1),7,1),7,FALSE),"")</f>
        <v>2.027546296296296E-3</v>
      </c>
      <c r="M24" s="1" cm="1">
        <f t="array" ref="M24">IFERROR(VLOOKUP($A24,_xlfn._xlws.SORT(_xlfn._xlws.FILTER('Time Sheet'!$A:$G,'Time Sheet'!$B:$B=M$1),7,1),7,FALSE),"")</f>
        <v>7.9756944444444439E-4</v>
      </c>
      <c r="N24" s="1" cm="1">
        <f t="array" ref="N24">IFERROR(VLOOKUP($A24,_xlfn._xlws.SORT(_xlfn._xlws.FILTER('Time Sheet'!$A:$G,'Time Sheet'!$B:$B=N$1),7,1),7,FALSE),"")</f>
        <v>1.96412037037037E-3</v>
      </c>
      <c r="O24" s="1" cm="1">
        <f t="array" ref="O24">IFERROR(VLOOKUP($A24,_xlfn._xlws.SORT(_xlfn._xlws.FILTER('Time Sheet'!$A:$G,'Time Sheet'!$B:$B=O$1),7,1),7,FALSE),"")</f>
        <v>1.761458333333333E-3</v>
      </c>
      <c r="P24" s="1" cm="1">
        <f t="array" ref="P24">IFERROR(VLOOKUP($A24,_xlfn._xlws.SORT(_xlfn._xlws.FILTER('Time Sheet'!$A:$G,'Time Sheet'!$B:$B=P$1),7,1),7,FALSE),"")</f>
        <v>3.6981481481481479E-3</v>
      </c>
      <c r="Q24">
        <f t="shared" si="0"/>
        <v>32</v>
      </c>
      <c r="R24">
        <f t="shared" si="1"/>
        <v>31</v>
      </c>
      <c r="S24">
        <f t="shared" si="2"/>
        <v>25</v>
      </c>
      <c r="T24">
        <f t="shared" si="3"/>
        <v>20</v>
      </c>
      <c r="U24">
        <f t="shared" si="4"/>
        <v>14</v>
      </c>
      <c r="V24" t="str">
        <f t="shared" si="5"/>
        <v/>
      </c>
      <c r="W24">
        <f t="shared" si="6"/>
        <v>25</v>
      </c>
      <c r="X24">
        <f t="shared" si="7"/>
        <v>20</v>
      </c>
      <c r="Y24">
        <f t="shared" si="8"/>
        <v>24</v>
      </c>
      <c r="Z24">
        <f t="shared" si="9"/>
        <v>19</v>
      </c>
      <c r="AA24">
        <f t="shared" si="10"/>
        <v>28</v>
      </c>
      <c r="AB24">
        <f t="shared" si="11"/>
        <v>23</v>
      </c>
      <c r="AC24">
        <f t="shared" si="12"/>
        <v>25</v>
      </c>
      <c r="AD24">
        <f t="shared" si="13"/>
        <v>17</v>
      </c>
      <c r="AE24" s="2">
        <f>IFERROR(AVERAGE(female45[[#This Row],[50]:[4IM]]),"")</f>
        <v>23.307692307692307</v>
      </c>
      <c r="AF24" s="3" cm="1">
        <f t="array" ref="AF24">IFERROR(AVERAGE(SMALL(female45[[#This Row],[50]:[4IM]],_xlfn.SEQUENCE($AF$1))),"")</f>
        <v>17.5</v>
      </c>
      <c r="AG24" s="3">
        <f>VLOOKUP(female45[[#This Row],[Name]],female4[],32,FALSE)-female45[[#This Row],[4.00]]</f>
        <v>-0.25</v>
      </c>
    </row>
    <row r="25" spans="1:33" x14ac:dyDescent="0.25">
      <c r="A25" t="s">
        <v>598</v>
      </c>
      <c r="B25" t="s">
        <v>2468</v>
      </c>
      <c r="C25" s="1" cm="1">
        <f t="array" ref="C25">IFERROR(VLOOKUP($A25,_xlfn._xlws.SORT(_xlfn._xlws.FILTER('Time Sheet'!$A:$G,'Time Sheet'!$B:$B=C$1),7,1),7,FALSE),"")</f>
        <v>3.283564814814815E-4</v>
      </c>
      <c r="D25" s="1" cm="1">
        <f t="array" ref="D25">IFERROR(VLOOKUP($A25,_xlfn._xlws.SORT(_xlfn._xlws.FILTER('Time Sheet'!$A:$G,'Time Sheet'!$B:$B=D$1),7,1),7,FALSE),"")</f>
        <v>6.8749999999999996E-4</v>
      </c>
      <c r="E25" s="1" cm="1">
        <f t="array" ref="E25">IFERROR(VLOOKUP($A25,_xlfn._xlws.SORT(_xlfn._xlws.FILTER('Time Sheet'!$A:$G,'Time Sheet'!$B:$B=E$1),7,1),7,FALSE),"")</f>
        <v>1.485648148148148E-3</v>
      </c>
      <c r="F25" s="1" cm="1">
        <f t="array" ref="F25">IFERROR(VLOOKUP($A25,_xlfn._xlws.SORT(_xlfn._xlws.FILTER('Time Sheet'!$A:$G,'Time Sheet'!$B:$B=F$1),7,1),7,FALSE),"")</f>
        <v>3.0521990740740739E-3</v>
      </c>
      <c r="G25" s="1" cm="1">
        <f t="array" ref="G25">IFERROR(VLOOKUP($A25,_xlfn._xlws.SORT(_xlfn._xlws.FILTER('Time Sheet'!$A:$G,'Time Sheet'!$B:$B=G$1),7,1),7,FALSE),"")</f>
        <v>6.3444444444444442E-3</v>
      </c>
      <c r="H25" s="1" cm="1">
        <f t="array" ref="H25">IFERROR(VLOOKUP($A25,_xlfn._xlws.SORT(_xlfn._xlws.FILTER('Time Sheet'!$A:$G,'Time Sheet'!$B:$B=H$1),7,1),7,FALSE),"")</f>
        <v>1.2237037037037039E-2</v>
      </c>
      <c r="I25" s="1" cm="1">
        <f t="array" ref="I25">IFERROR(VLOOKUP($A25,_xlfn._xlws.SORT(_xlfn._xlws.FILTER('Time Sheet'!$A:$G,'Time Sheet'!$B:$B=I$1),7,1),7,FALSE),"")</f>
        <v>8.1678240740740734E-4</v>
      </c>
      <c r="J25" s="1" cm="1">
        <f t="array" ref="J25">IFERROR(VLOOKUP($A25,_xlfn._xlws.SORT(_xlfn._xlws.FILTER('Time Sheet'!$A:$G,'Time Sheet'!$B:$B=J$1),7,1),7,FALSE),"")</f>
        <v>1.7379629629629631E-3</v>
      </c>
      <c r="K25" s="1" cm="1">
        <f t="array" ref="K25">IFERROR(VLOOKUP($A25,_xlfn._xlws.SORT(_xlfn._xlws.FILTER('Time Sheet'!$A:$G,'Time Sheet'!$B:$B=K$1),7,1),7,FALSE),"")</f>
        <v>1.0013888888888889E-3</v>
      </c>
      <c r="L25" s="1" cm="1">
        <f t="array" ref="L25">IFERROR(VLOOKUP($A25,_xlfn._xlws.SORT(_xlfn._xlws.FILTER('Time Sheet'!$A:$G,'Time Sheet'!$B:$B=L$1),7,1),7,FALSE),"")</f>
        <v>2.1070601851851849E-3</v>
      </c>
      <c r="M25" s="1" cm="1">
        <f t="array" ref="M25">IFERROR(VLOOKUP($A25,_xlfn._xlws.SORT(_xlfn._xlws.FILTER('Time Sheet'!$A:$G,'Time Sheet'!$B:$B=M$1),7,1),7,FALSE),"")</f>
        <v>8.0358796296296309E-4</v>
      </c>
      <c r="N25" s="1" cm="1">
        <f t="array" ref="N25">IFERROR(VLOOKUP($A25,_xlfn._xlws.SORT(_xlfn._xlws.FILTER('Time Sheet'!$A:$G,'Time Sheet'!$B:$B=N$1),7,1),7,FALSE),"")</f>
        <v>1.9684027777777781E-3</v>
      </c>
      <c r="O25" s="1" cm="1">
        <f t="array" ref="O25">IFERROR(VLOOKUP($A25,_xlfn._xlws.SORT(_xlfn._xlws.FILTER('Time Sheet'!$A:$G,'Time Sheet'!$B:$B=O$1),7,1),7,FALSE),"")</f>
        <v>1.7940972222222221E-3</v>
      </c>
      <c r="P25" s="1" cm="1">
        <f t="array" ref="P25">IFERROR(VLOOKUP($A25,_xlfn._xlws.SORT(_xlfn._xlws.FILTER('Time Sheet'!$A:$G,'Time Sheet'!$B:$B=P$1),7,1),7,FALSE),"")</f>
        <v>3.7600694444444439E-3</v>
      </c>
      <c r="Q25">
        <f t="shared" si="0"/>
        <v>31</v>
      </c>
      <c r="R25">
        <f t="shared" si="1"/>
        <v>24</v>
      </c>
      <c r="S25">
        <f t="shared" si="2"/>
        <v>19</v>
      </c>
      <c r="T25">
        <f t="shared" si="3"/>
        <v>7</v>
      </c>
      <c r="U25">
        <f t="shared" si="4"/>
        <v>7</v>
      </c>
      <c r="V25">
        <f t="shared" si="5"/>
        <v>7</v>
      </c>
      <c r="W25">
        <f t="shared" si="6"/>
        <v>20</v>
      </c>
      <c r="X25">
        <f t="shared" si="7"/>
        <v>18</v>
      </c>
      <c r="Y25">
        <f t="shared" si="8"/>
        <v>28</v>
      </c>
      <c r="Z25">
        <f t="shared" si="9"/>
        <v>26</v>
      </c>
      <c r="AA25">
        <f t="shared" si="10"/>
        <v>30</v>
      </c>
      <c r="AB25">
        <f t="shared" si="11"/>
        <v>24</v>
      </c>
      <c r="AC25">
        <f t="shared" si="12"/>
        <v>27</v>
      </c>
      <c r="AD25">
        <f t="shared" si="13"/>
        <v>20</v>
      </c>
      <c r="AE25" s="2">
        <f>IFERROR(AVERAGE(female45[[#This Row],[50]:[4IM]]),"")</f>
        <v>20.571428571428573</v>
      </c>
      <c r="AF25" s="3" cm="1">
        <f t="array" ref="AF25">IFERROR(AVERAGE(SMALL(female45[[#This Row],[50]:[4IM]],_xlfn.SEQUENCE($AF$1))),"")</f>
        <v>9.75</v>
      </c>
      <c r="AG25" s="3">
        <f>VLOOKUP(female45[[#This Row],[Name]],female4[],32,FALSE)-female45[[#This Row],[4.00]]</f>
        <v>1.5</v>
      </c>
    </row>
    <row r="26" spans="1:33" x14ac:dyDescent="0.25">
      <c r="A26" t="s">
        <v>1006</v>
      </c>
      <c r="B26" t="s">
        <v>2468</v>
      </c>
      <c r="C26" s="1" cm="1">
        <f t="array" ref="C26">IFERROR(VLOOKUP($A26,_xlfn._xlws.SORT(_xlfn._xlws.FILTER('Time Sheet'!$A:$G,'Time Sheet'!$B:$B=C$1),7,1),7,FALSE),"")</f>
        <v>3.1909722222222219E-4</v>
      </c>
      <c r="D26" s="1" cm="1">
        <f t="array" ref="D26">IFERROR(VLOOKUP($A26,_xlfn._xlws.SORT(_xlfn._xlws.FILTER('Time Sheet'!$A:$G,'Time Sheet'!$B:$B=D$1),7,1),7,FALSE),"")</f>
        <v>6.7557870370370363E-4</v>
      </c>
      <c r="E26" s="1" cm="1">
        <f t="array" ref="E26">IFERROR(VLOOKUP($A26,_xlfn._xlws.SORT(_xlfn._xlws.FILTER('Time Sheet'!$A:$G,'Time Sheet'!$B:$B=E$1),7,1),7,FALSE),"")</f>
        <v>1.5123842592592591E-3</v>
      </c>
      <c r="F26" s="1" cm="1">
        <f t="array" ref="F26">IFERROR(VLOOKUP($A26,_xlfn._xlws.SORT(_xlfn._xlws.FILTER('Time Sheet'!$A:$G,'Time Sheet'!$B:$B=F$1),7,1),7,FALSE),"")</f>
        <v>3.325578703703703E-3</v>
      </c>
      <c r="G26" s="1" t="str" cm="1">
        <f t="array" ref="G26">IFERROR(VLOOKUP($A26,_xlfn._xlws.SORT(_xlfn._xlws.FILTER('Time Sheet'!$A:$G,'Time Sheet'!$B:$B=G$1),7,1),7,FALSE),"")</f>
        <v/>
      </c>
      <c r="H26" s="1" t="str" cm="1">
        <f t="array" ref="H26">IFERROR(VLOOKUP($A26,_xlfn._xlws.SORT(_xlfn._xlws.FILTER('Time Sheet'!$A:$G,'Time Sheet'!$B:$B=H$1),7,1),7,FALSE),"")</f>
        <v/>
      </c>
      <c r="I26" s="1" cm="1">
        <f t="array" ref="I26">IFERROR(VLOOKUP($A26,_xlfn._xlws.SORT(_xlfn._xlws.FILTER('Time Sheet'!$A:$G,'Time Sheet'!$B:$B=I$1),7,1),7,FALSE),"")</f>
        <v>7.4050925925925922E-4</v>
      </c>
      <c r="J26" s="1" cm="1">
        <f t="array" ref="J26">IFERROR(VLOOKUP($A26,_xlfn._xlws.SORT(_xlfn._xlws.FILTER('Time Sheet'!$A:$G,'Time Sheet'!$B:$B=J$1),7,1),7,FALSE),"")</f>
        <v>1.6350694444444451E-3</v>
      </c>
      <c r="K26" s="1" cm="1">
        <f t="array" ref="K26">IFERROR(VLOOKUP($A26,_xlfn._xlws.SORT(_xlfn._xlws.FILTER('Time Sheet'!$A:$G,'Time Sheet'!$B:$B=K$1),7,1),7,FALSE),"")</f>
        <v>9.6006944444444449E-4</v>
      </c>
      <c r="L26" s="1" cm="1">
        <f t="array" ref="L26">IFERROR(VLOOKUP($A26,_xlfn._xlws.SORT(_xlfn._xlws.FILTER('Time Sheet'!$A:$G,'Time Sheet'!$B:$B=L$1),7,1),7,FALSE),"")</f>
        <v>2.1254629629629631E-3</v>
      </c>
      <c r="M26" s="1" cm="1">
        <f t="array" ref="M26">IFERROR(VLOOKUP($A26,_xlfn._xlws.SORT(_xlfn._xlws.FILTER('Time Sheet'!$A:$G,'Time Sheet'!$B:$B=M$1),7,1),7,FALSE),"")</f>
        <v>7.4513888888888883E-4</v>
      </c>
      <c r="N26" s="1" cm="1">
        <f t="array" ref="N26">IFERROR(VLOOKUP($A26,_xlfn._xlws.SORT(_xlfn._xlws.FILTER('Time Sheet'!$A:$G,'Time Sheet'!$B:$B=N$1),7,1),7,FALSE),"")</f>
        <v>1.9778935185185182E-3</v>
      </c>
      <c r="O26" s="1" cm="1">
        <f t="array" ref="O26">IFERROR(VLOOKUP($A26,_xlfn._xlws.SORT(_xlfn._xlws.FILTER('Time Sheet'!$A:$G,'Time Sheet'!$B:$B=O$1),7,1),7,FALSE),"")</f>
        <v>1.738194444444445E-3</v>
      </c>
      <c r="P26" s="1" cm="1">
        <f t="array" ref="P26">IFERROR(VLOOKUP($A26,_xlfn._xlws.SORT(_xlfn._xlws.FILTER('Time Sheet'!$A:$G,'Time Sheet'!$B:$B=P$1),7,1),7,FALSE),"")</f>
        <v>3.733101851851852E-3</v>
      </c>
      <c r="Q26">
        <f t="shared" si="0"/>
        <v>26</v>
      </c>
      <c r="R26">
        <f t="shared" si="1"/>
        <v>19</v>
      </c>
      <c r="S26">
        <f t="shared" si="2"/>
        <v>22</v>
      </c>
      <c r="T26">
        <f t="shared" si="3"/>
        <v>24</v>
      </c>
      <c r="U26" t="str">
        <f t="shared" si="4"/>
        <v/>
      </c>
      <c r="V26" t="str">
        <f t="shared" si="5"/>
        <v/>
      </c>
      <c r="W26">
        <f t="shared" si="6"/>
        <v>6</v>
      </c>
      <c r="X26">
        <f t="shared" si="7"/>
        <v>9</v>
      </c>
      <c r="Y26">
        <f t="shared" si="8"/>
        <v>25</v>
      </c>
      <c r="Z26">
        <f t="shared" si="9"/>
        <v>27</v>
      </c>
      <c r="AA26">
        <f t="shared" si="10"/>
        <v>18</v>
      </c>
      <c r="AB26">
        <f t="shared" si="11"/>
        <v>25</v>
      </c>
      <c r="AC26">
        <f t="shared" si="12"/>
        <v>21</v>
      </c>
      <c r="AD26">
        <f t="shared" si="13"/>
        <v>19</v>
      </c>
      <c r="AE26" s="2">
        <f>IFERROR(AVERAGE(female45[[#This Row],[50]:[4IM]]),"")</f>
        <v>20.083333333333332</v>
      </c>
      <c r="AF26" s="3" cm="1">
        <f t="array" ref="AF26">IFERROR(AVERAGE(SMALL(female45[[#This Row],[50]:[4IM]],_xlfn.SEQUENCE($AF$1))),"")</f>
        <v>13</v>
      </c>
      <c r="AG26" s="3">
        <f>VLOOKUP(female45[[#This Row],[Name]],female4[],32,FALSE)-female45[[#This Row],[4.00]]</f>
        <v>-2.5</v>
      </c>
    </row>
    <row r="27" spans="1:33" x14ac:dyDescent="0.25">
      <c r="A27" t="s">
        <v>821</v>
      </c>
      <c r="B27" t="s">
        <v>2468</v>
      </c>
      <c r="C27" s="1" cm="1">
        <f t="array" ref="C27">IFERROR(VLOOKUP($A27,_xlfn._xlws.SORT(_xlfn._xlws.FILTER('Time Sheet'!$A:$G,'Time Sheet'!$B:$B=C$1),7,1),7,FALSE),"")</f>
        <v>3.0451388888888889E-4</v>
      </c>
      <c r="D27" s="1" cm="1">
        <f t="array" ref="D27">IFERROR(VLOOKUP($A27,_xlfn._xlws.SORT(_xlfn._xlws.FILTER('Time Sheet'!$A:$G,'Time Sheet'!$B:$B=D$1),7,1),7,FALSE),"")</f>
        <v>6.7118055555555561E-4</v>
      </c>
      <c r="E27" s="1" cm="1">
        <f t="array" ref="E27">IFERROR(VLOOKUP($A27,_xlfn._xlws.SORT(_xlfn._xlws.FILTER('Time Sheet'!$A:$G,'Time Sheet'!$B:$B=E$1),7,1),7,FALSE),"")</f>
        <v>1.484953703703704E-3</v>
      </c>
      <c r="F27" s="1" cm="1">
        <f t="array" ref="F27">IFERROR(VLOOKUP($A27,_xlfn._xlws.SORT(_xlfn._xlws.FILTER('Time Sheet'!$A:$G,'Time Sheet'!$B:$B=F$1),7,1),7,FALSE),"")</f>
        <v>3.2629629629629632E-3</v>
      </c>
      <c r="G27" s="1" t="str" cm="1">
        <f t="array" ref="G27">IFERROR(VLOOKUP($A27,_xlfn._xlws.SORT(_xlfn._xlws.FILTER('Time Sheet'!$A:$G,'Time Sheet'!$B:$B=G$1),7,1),7,FALSE),"")</f>
        <v/>
      </c>
      <c r="H27" s="1" cm="1">
        <f t="array" ref="H27">IFERROR(VLOOKUP($A27,_xlfn._xlws.SORT(_xlfn._xlws.FILTER('Time Sheet'!$A:$G,'Time Sheet'!$B:$B=H$1),7,1),7,FALSE),"")</f>
        <v>1.330057870370371E-2</v>
      </c>
      <c r="I27" s="1" cm="1">
        <f t="array" ref="I27">IFERROR(VLOOKUP($A27,_xlfn._xlws.SORT(_xlfn._xlws.FILTER('Time Sheet'!$A:$G,'Time Sheet'!$B:$B=I$1),7,1),7,FALSE),"")</f>
        <v>8.3576388888888882E-4</v>
      </c>
      <c r="J27" s="1" cm="1">
        <f t="array" ref="J27">IFERROR(VLOOKUP($A27,_xlfn._xlws.SORT(_xlfn._xlws.FILTER('Time Sheet'!$A:$G,'Time Sheet'!$B:$B=J$1),7,1),7,FALSE),"")</f>
        <v>1.9459490740740739E-3</v>
      </c>
      <c r="K27" s="1" cm="1">
        <f t="array" ref="K27">IFERROR(VLOOKUP($A27,_xlfn._xlws.SORT(_xlfn._xlws.FILTER('Time Sheet'!$A:$G,'Time Sheet'!$B:$B=K$1),7,1),7,FALSE),"")</f>
        <v>8.0787037037037036E-4</v>
      </c>
      <c r="L27" s="1" cm="1">
        <f t="array" ref="L27">IFERROR(VLOOKUP($A27,_xlfn._xlws.SORT(_xlfn._xlws.FILTER('Time Sheet'!$A:$G,'Time Sheet'!$B:$B=L$1),7,1),7,FALSE),"")</f>
        <v>1.817476851851852E-3</v>
      </c>
      <c r="M27" s="1" cm="1">
        <f t="array" ref="M27">IFERROR(VLOOKUP($A27,_xlfn._xlws.SORT(_xlfn._xlws.FILTER('Time Sheet'!$A:$G,'Time Sheet'!$B:$B=M$1),7,1),7,FALSE),"")</f>
        <v>8.2071759259259251E-4</v>
      </c>
      <c r="N27" s="1" cm="1">
        <f t="array" ref="N27">IFERROR(VLOOKUP($A27,_xlfn._xlws.SORT(_xlfn._xlws.FILTER('Time Sheet'!$A:$G,'Time Sheet'!$B:$B=N$1),7,1),7,FALSE),"")</f>
        <v>1.987268518518518E-3</v>
      </c>
      <c r="O27" s="1" cm="1">
        <f t="array" ref="O27">IFERROR(VLOOKUP($A27,_xlfn._xlws.SORT(_xlfn._xlws.FILTER('Time Sheet'!$A:$G,'Time Sheet'!$B:$B=O$1),7,1),7,FALSE),"")</f>
        <v>1.7565972222222219E-3</v>
      </c>
      <c r="P27" s="1" cm="1">
        <f t="array" ref="P27">IFERROR(VLOOKUP($A27,_xlfn._xlws.SORT(_xlfn._xlws.FILTER('Time Sheet'!$A:$G,'Time Sheet'!$B:$B=P$1),7,1),7,FALSE),"")</f>
        <v>3.8101851851851851E-3</v>
      </c>
      <c r="Q27">
        <f t="shared" si="0"/>
        <v>10</v>
      </c>
      <c r="R27">
        <f t="shared" si="1"/>
        <v>17</v>
      </c>
      <c r="S27">
        <f t="shared" si="2"/>
        <v>18</v>
      </c>
      <c r="T27">
        <f t="shared" si="3"/>
        <v>22</v>
      </c>
      <c r="U27" t="str">
        <f t="shared" si="4"/>
        <v/>
      </c>
      <c r="V27">
        <f t="shared" si="5"/>
        <v>14</v>
      </c>
      <c r="W27">
        <f t="shared" si="6"/>
        <v>22</v>
      </c>
      <c r="X27">
        <f t="shared" si="7"/>
        <v>31</v>
      </c>
      <c r="Y27">
        <f t="shared" si="8"/>
        <v>4</v>
      </c>
      <c r="Z27">
        <f t="shared" si="9"/>
        <v>8</v>
      </c>
      <c r="AA27">
        <f t="shared" si="10"/>
        <v>31</v>
      </c>
      <c r="AB27">
        <f t="shared" si="11"/>
        <v>26</v>
      </c>
      <c r="AC27">
        <f t="shared" si="12"/>
        <v>24</v>
      </c>
      <c r="AD27">
        <f t="shared" si="13"/>
        <v>23</v>
      </c>
      <c r="AE27" s="2">
        <f>IFERROR(AVERAGE(female45[[#This Row],[50]:[4IM]]),"")</f>
        <v>19.23076923076923</v>
      </c>
      <c r="AF27" s="3" cm="1">
        <f t="array" ref="AF27">IFERROR(AVERAGE(SMALL(female45[[#This Row],[50]:[4IM]],_xlfn.SEQUENCE($AF$1))),"")</f>
        <v>9</v>
      </c>
      <c r="AG27" s="3">
        <f>VLOOKUP(female45[[#This Row],[Name]],female4[],32,FALSE)-female45[[#This Row],[4.00]]</f>
        <v>-0.25</v>
      </c>
    </row>
    <row r="28" spans="1:33" x14ac:dyDescent="0.25">
      <c r="A28" t="s">
        <v>1352</v>
      </c>
      <c r="B28" t="s">
        <v>2470</v>
      </c>
      <c r="C28" s="1" cm="1">
        <f t="array" ref="C28">IFERROR(VLOOKUP($A28,_xlfn._xlws.SORT(_xlfn._xlws.FILTER('Time Sheet'!$A:$G,'Time Sheet'!$B:$B=C$1),7,1),7,FALSE),"")</f>
        <v>3.3344907407407412E-4</v>
      </c>
      <c r="D28" s="1" cm="1">
        <f t="array" ref="D28">IFERROR(VLOOKUP($A28,_xlfn._xlws.SORT(_xlfn._xlws.FILTER('Time Sheet'!$A:$G,'Time Sheet'!$B:$B=D$1),7,1),7,FALSE),"")</f>
        <v>7.2974537037037029E-4</v>
      </c>
      <c r="E28" s="1" cm="1">
        <f t="array" ref="E28">IFERROR(VLOOKUP($A28,_xlfn._xlws.SORT(_xlfn._xlws.FILTER('Time Sheet'!$A:$G,'Time Sheet'!$B:$B=E$1),7,1),7,FALSE),"")</f>
        <v>1.6218750000000001E-3</v>
      </c>
      <c r="F28" s="1" cm="1">
        <f t="array" ref="F28">IFERROR(VLOOKUP($A28,_xlfn._xlws.SORT(_xlfn._xlws.FILTER('Time Sheet'!$A:$G,'Time Sheet'!$B:$B=F$1),7,1),7,FALSE),"")</f>
        <v>3.6063657407407398E-3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8.9259259259259261E-4</v>
      </c>
      <c r="J28" s="1" cm="1">
        <f t="array" ref="J28">IFERROR(VLOOKUP($A28,_xlfn._xlws.SORT(_xlfn._xlws.FILTER('Time Sheet'!$A:$G,'Time Sheet'!$B:$B=J$1),7,1),7,FALSE),"")</f>
        <v>1.9655092592592589E-3</v>
      </c>
      <c r="K28" s="1" cm="1">
        <f t="array" ref="K28">IFERROR(VLOOKUP($A28,_xlfn._xlws.SORT(_xlfn._xlws.FILTER('Time Sheet'!$A:$G,'Time Sheet'!$B:$B=K$1),7,1),7,FALSE),"")</f>
        <v>9.4722222222222224E-4</v>
      </c>
      <c r="L28" s="1" cm="1">
        <f t="array" ref="L28">IFERROR(VLOOKUP($A28,_xlfn._xlws.SORT(_xlfn._xlws.FILTER('Time Sheet'!$A:$G,'Time Sheet'!$B:$B=L$1),7,1),7,FALSE),"")</f>
        <v>2.057291666666666E-3</v>
      </c>
      <c r="M28" s="1" cm="1">
        <f t="array" ref="M28">IFERROR(VLOOKUP($A28,_xlfn._xlws.SORT(_xlfn._xlws.FILTER('Time Sheet'!$A:$G,'Time Sheet'!$B:$B=M$1),7,1),7,FALSE),"")</f>
        <v>7.9004629629629639E-4</v>
      </c>
      <c r="N28" s="1" cm="1">
        <f t="array" ref="N28">IFERROR(VLOOKUP($A28,_xlfn._xlws.SORT(_xlfn._xlws.FILTER('Time Sheet'!$A:$G,'Time Sheet'!$B:$B=N$1),7,1),7,FALSE),"")</f>
        <v>2.0496527777777778E-3</v>
      </c>
      <c r="O28" s="1" cm="1">
        <f t="array" ref="O28">IFERROR(VLOOKUP($A28,_xlfn._xlws.SORT(_xlfn._xlws.FILTER('Time Sheet'!$A:$G,'Time Sheet'!$B:$B=O$1),7,1),7,FALSE),"")</f>
        <v>1.8015046296296299E-3</v>
      </c>
      <c r="P28" s="1" cm="1">
        <f t="array" ref="P28">IFERROR(VLOOKUP($A28,_xlfn._xlws.SORT(_xlfn._xlws.FILTER('Time Sheet'!$A:$G,'Time Sheet'!$B:$B=P$1),7,1),7,FALSE),"")</f>
        <v>4.232986111111111E-3</v>
      </c>
      <c r="Q28">
        <f t="shared" si="0"/>
        <v>33</v>
      </c>
      <c r="R28">
        <f t="shared" si="1"/>
        <v>33</v>
      </c>
      <c r="S28">
        <f t="shared" si="2"/>
        <v>33</v>
      </c>
      <c r="T28">
        <f t="shared" si="3"/>
        <v>32</v>
      </c>
      <c r="U28" t="str">
        <f t="shared" si="4"/>
        <v/>
      </c>
      <c r="V28" t="str">
        <f t="shared" si="5"/>
        <v/>
      </c>
      <c r="W28">
        <f t="shared" si="6"/>
        <v>34</v>
      </c>
      <c r="X28">
        <f t="shared" si="7"/>
        <v>32</v>
      </c>
      <c r="Y28">
        <f t="shared" si="8"/>
        <v>22</v>
      </c>
      <c r="Z28">
        <f t="shared" si="9"/>
        <v>23</v>
      </c>
      <c r="AA28">
        <f t="shared" si="10"/>
        <v>26</v>
      </c>
      <c r="AB28">
        <f t="shared" si="11"/>
        <v>27</v>
      </c>
      <c r="AC28">
        <f t="shared" si="12"/>
        <v>29</v>
      </c>
      <c r="AD28">
        <f t="shared" si="13"/>
        <v>29</v>
      </c>
      <c r="AE28" s="2">
        <f>IFERROR(AVERAGE(female45[[#This Row],[50]:[4IM]]),"")</f>
        <v>29.416666666666668</v>
      </c>
      <c r="AF28" s="3" cm="1">
        <f t="array" ref="AF28">IFERROR(AVERAGE(SMALL(female45[[#This Row],[50]:[4IM]],_xlfn.SEQUENCE($AF$1))),"")</f>
        <v>24.5</v>
      </c>
      <c r="AG28" s="3">
        <f>VLOOKUP(female45[[#This Row],[Name]],female4[],32,FALSE)-female45[[#This Row],[4.00]]</f>
        <v>0.25</v>
      </c>
    </row>
    <row r="29" spans="1:33" x14ac:dyDescent="0.25">
      <c r="A29" t="s">
        <v>779</v>
      </c>
      <c r="B29" t="s">
        <v>2468</v>
      </c>
      <c r="C29" s="1" cm="1">
        <f t="array" ref="C29">IFERROR(VLOOKUP($A29,_xlfn._xlws.SORT(_xlfn._xlws.FILTER('Time Sheet'!$A:$G,'Time Sheet'!$B:$B=C$1),7,1),7,FALSE),"")</f>
        <v>2.9965277777777781E-4</v>
      </c>
      <c r="D29" s="1" cm="1">
        <f t="array" ref="D29">IFERROR(VLOOKUP($A29,_xlfn._xlws.SORT(_xlfn._xlws.FILTER('Time Sheet'!$A:$G,'Time Sheet'!$B:$B=D$1),7,1),7,FALSE),"")</f>
        <v>6.5925925925925928E-4</v>
      </c>
      <c r="E29" s="1" cm="1">
        <f t="array" ref="E29">IFERROR(VLOOKUP($A29,_xlfn._xlws.SORT(_xlfn._xlws.FILTER('Time Sheet'!$A:$G,'Time Sheet'!$B:$B=E$1),7,1),7,FALSE),"")</f>
        <v>1.4841435185185181E-3</v>
      </c>
      <c r="F29" s="1" cm="1">
        <f t="array" ref="F29">IFERROR(VLOOKUP($A29,_xlfn._xlws.SORT(_xlfn._xlws.FILTER('Time Sheet'!$A:$G,'Time Sheet'!$B:$B=F$1),7,1),7,FALSE),"")</f>
        <v>3.2200231481481481E-3</v>
      </c>
      <c r="G29" s="1" cm="1">
        <f t="array" ref="G29">IFERROR(VLOOKUP($A29,_xlfn._xlws.SORT(_xlfn._xlws.FILTER('Time Sheet'!$A:$G,'Time Sheet'!$B:$B=G$1),7,1),7,FALSE),"")</f>
        <v>6.6932870370370367E-3</v>
      </c>
      <c r="H29" s="1" cm="1">
        <f t="array" ref="H29">IFERROR(VLOOKUP($A29,_xlfn._xlws.SORT(_xlfn._xlws.FILTER('Time Sheet'!$A:$G,'Time Sheet'!$B:$B=H$1),7,1),7,FALSE),"")</f>
        <v>1.2890624999999999E-2</v>
      </c>
      <c r="I29" s="1" cm="1">
        <f t="array" ref="I29">IFERROR(VLOOKUP($A29,_xlfn._xlws.SORT(_xlfn._xlws.FILTER('Time Sheet'!$A:$G,'Time Sheet'!$B:$B=I$1),7,1),7,FALSE),"")</f>
        <v>7.7893518518518513E-4</v>
      </c>
      <c r="J29" s="1" cm="1">
        <f t="array" ref="J29">IFERROR(VLOOKUP($A29,_xlfn._xlws.SORT(_xlfn._xlws.FILTER('Time Sheet'!$A:$G,'Time Sheet'!$B:$B=J$1),7,1),7,FALSE),"")</f>
        <v>1.712962962962963E-3</v>
      </c>
      <c r="K29" s="1" cm="1">
        <f t="array" ref="K29">IFERROR(VLOOKUP($A29,_xlfn._xlws.SORT(_xlfn._xlws.FILTER('Time Sheet'!$A:$G,'Time Sheet'!$B:$B=K$1),7,1),7,FALSE),"")</f>
        <v>9.7430555555555562E-4</v>
      </c>
      <c r="L29" s="1" cm="1">
        <f t="array" ref="L29">IFERROR(VLOOKUP($A29,_xlfn._xlws.SORT(_xlfn._xlws.FILTER('Time Sheet'!$A:$G,'Time Sheet'!$B:$B=L$1),7,1),7,FALSE),"")</f>
        <v>2.1618055555555561E-3</v>
      </c>
      <c r="M29" s="1" cm="1">
        <f t="array" ref="M29">IFERROR(VLOOKUP($A29,_xlfn._xlws.SORT(_xlfn._xlws.FILTER('Time Sheet'!$A:$G,'Time Sheet'!$B:$B=M$1),7,1),7,FALSE),"")</f>
        <v>7.6562500000000003E-4</v>
      </c>
      <c r="N29" s="1" cm="1">
        <f t="array" ref="N29">IFERROR(VLOOKUP($A29,_xlfn._xlws.SORT(_xlfn._xlws.FILTER('Time Sheet'!$A:$G,'Time Sheet'!$B:$B=N$1),7,1),7,FALSE),"")</f>
        <v>2.1153935185185191E-3</v>
      </c>
      <c r="O29" s="1" cm="1">
        <f t="array" ref="O29">IFERROR(VLOOKUP($A29,_xlfn._xlws.SORT(_xlfn._xlws.FILTER('Time Sheet'!$A:$G,'Time Sheet'!$B:$B=O$1),7,1),7,FALSE),"")</f>
        <v>1.7344907407407411E-3</v>
      </c>
      <c r="P29" s="1" cm="1">
        <f t="array" ref="P29">IFERROR(VLOOKUP($A29,_xlfn._xlws.SORT(_xlfn._xlws.FILTER('Time Sheet'!$A:$G,'Time Sheet'!$B:$B=P$1),7,1),7,FALSE),"")</f>
        <v>3.76875E-3</v>
      </c>
      <c r="Q29">
        <f t="shared" si="0"/>
        <v>7</v>
      </c>
      <c r="R29">
        <f t="shared" si="1"/>
        <v>9</v>
      </c>
      <c r="S29">
        <f t="shared" si="2"/>
        <v>17</v>
      </c>
      <c r="T29">
        <f t="shared" si="3"/>
        <v>21</v>
      </c>
      <c r="U29">
        <f t="shared" si="4"/>
        <v>16</v>
      </c>
      <c r="V29">
        <f t="shared" si="5"/>
        <v>13</v>
      </c>
      <c r="W29">
        <f t="shared" si="6"/>
        <v>12</v>
      </c>
      <c r="X29">
        <f t="shared" si="7"/>
        <v>15</v>
      </c>
      <c r="Y29">
        <f t="shared" si="8"/>
        <v>26</v>
      </c>
      <c r="Z29">
        <f t="shared" si="9"/>
        <v>30</v>
      </c>
      <c r="AA29">
        <f t="shared" si="10"/>
        <v>23</v>
      </c>
      <c r="AB29">
        <f t="shared" si="11"/>
        <v>28</v>
      </c>
      <c r="AC29">
        <f t="shared" si="12"/>
        <v>18</v>
      </c>
      <c r="AD29">
        <f t="shared" si="13"/>
        <v>21</v>
      </c>
      <c r="AE29" s="2">
        <f>IFERROR(AVERAGE(female45[[#This Row],[50]:[4IM]]),"")</f>
        <v>18.285714285714285</v>
      </c>
      <c r="AF29" s="3" cm="1">
        <f t="array" ref="AF29">IFERROR(AVERAGE(SMALL(female45[[#This Row],[50]:[4IM]],_xlfn.SEQUENCE($AF$1))),"")</f>
        <v>10.25</v>
      </c>
      <c r="AG29" s="3">
        <f>VLOOKUP(female45[[#This Row],[Name]],female4[],32,FALSE)-female45[[#This Row],[4.00]]</f>
        <v>0</v>
      </c>
    </row>
    <row r="30" spans="1:33" x14ac:dyDescent="0.25">
      <c r="A30" t="s">
        <v>1382</v>
      </c>
      <c r="B30" t="s">
        <v>2470</v>
      </c>
      <c r="C30" s="1" cm="1">
        <f t="array" ref="C30">IFERROR(VLOOKUP($A30,_xlfn._xlws.SORT(_xlfn._xlws.FILTER('Time Sheet'!$A:$G,'Time Sheet'!$B:$B=C$1),7,1),7,FALSE),"")</f>
        <v>3.3344907407407412E-4</v>
      </c>
      <c r="D30" s="1" cm="1">
        <f t="array" ref="D30">IFERROR(VLOOKUP($A30,_xlfn._xlws.SORT(_xlfn._xlws.FILTER('Time Sheet'!$A:$G,'Time Sheet'!$B:$B=D$1),7,1),7,FALSE),"")</f>
        <v>7.5104166666666668E-4</v>
      </c>
      <c r="E30" s="1" cm="1">
        <f t="array" ref="E30">IFERROR(VLOOKUP($A30,_xlfn._xlws.SORT(_xlfn._xlws.FILTER('Time Sheet'!$A:$G,'Time Sheet'!$B:$B=E$1),7,1),7,FALSE),"")</f>
        <v>1.710648148148148E-3</v>
      </c>
      <c r="F30" s="1" cm="1">
        <f t="array" ref="F30">IFERROR(VLOOKUP($A30,_xlfn._xlws.SORT(_xlfn._xlws.FILTER('Time Sheet'!$A:$G,'Time Sheet'!$B:$B=F$1),7,1),7,FALSE),"")</f>
        <v>3.7001157407407408E-3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8.3715277777777781E-4</v>
      </c>
      <c r="J30" s="1" cm="1">
        <f t="array" ref="J30">IFERROR(VLOOKUP($A30,_xlfn._xlws.SORT(_xlfn._xlws.FILTER('Time Sheet'!$A:$G,'Time Sheet'!$B:$B=J$1),7,1),7,FALSE),"")</f>
        <v>1.811574074074074E-3</v>
      </c>
      <c r="K30" s="1" cm="1">
        <f t="array" ref="K30">IFERROR(VLOOKUP($A30,_xlfn._xlws.SORT(_xlfn._xlws.FILTER('Time Sheet'!$A:$G,'Time Sheet'!$B:$B=K$1),7,1),7,FALSE),"")</f>
        <v>1.0695601851851849E-3</v>
      </c>
      <c r="L30" s="1" cm="1">
        <f t="array" ref="L30">IFERROR(VLOOKUP($A30,_xlfn._xlws.SORT(_xlfn._xlws.FILTER('Time Sheet'!$A:$G,'Time Sheet'!$B:$B=L$1),7,1),7,FALSE),"")</f>
        <v>2.2807870370370369E-3</v>
      </c>
      <c r="M30" s="1" cm="1">
        <f t="array" ref="M30">IFERROR(VLOOKUP($A30,_xlfn._xlws.SORT(_xlfn._xlws.FILTER('Time Sheet'!$A:$G,'Time Sheet'!$B:$B=M$1),7,1),7,FALSE),"")</f>
        <v>8.5439814814814807E-4</v>
      </c>
      <c r="N30" s="1" cm="1">
        <f t="array" ref="N30">IFERROR(VLOOKUP($A30,_xlfn._xlws.SORT(_xlfn._xlws.FILTER('Time Sheet'!$A:$G,'Time Sheet'!$B:$B=N$1),7,1),7,FALSE),"")</f>
        <v>2.1447916666666668E-3</v>
      </c>
      <c r="O30" s="1" cm="1">
        <f t="array" ref="O30">IFERROR(VLOOKUP($A30,_xlfn._xlws.SORT(_xlfn._xlws.FILTER('Time Sheet'!$A:$G,'Time Sheet'!$B:$B=O$1),7,1),7,FALSE),"")</f>
        <v>1.839120370370371E-3</v>
      </c>
      <c r="P30" s="1" cm="1">
        <f t="array" ref="P30">IFERROR(VLOOKUP($A30,_xlfn._xlws.SORT(_xlfn._xlws.FILTER('Time Sheet'!$A:$G,'Time Sheet'!$B:$B=P$1),7,1),7,FALSE),"")</f>
        <v>4.4387731481481483E-3</v>
      </c>
      <c r="Q30">
        <f t="shared" si="0"/>
        <v>33</v>
      </c>
      <c r="R30">
        <f t="shared" si="1"/>
        <v>35</v>
      </c>
      <c r="S30">
        <f t="shared" si="2"/>
        <v>34</v>
      </c>
      <c r="T30">
        <f t="shared" si="3"/>
        <v>34</v>
      </c>
      <c r="U30" t="str">
        <f t="shared" si="4"/>
        <v/>
      </c>
      <c r="V30" t="str">
        <f t="shared" si="5"/>
        <v/>
      </c>
      <c r="W30">
        <f t="shared" si="6"/>
        <v>23</v>
      </c>
      <c r="X30">
        <f t="shared" si="7"/>
        <v>22</v>
      </c>
      <c r="Y30">
        <f t="shared" si="8"/>
        <v>34</v>
      </c>
      <c r="Z30">
        <f t="shared" si="9"/>
        <v>32</v>
      </c>
      <c r="AA30">
        <f t="shared" si="10"/>
        <v>33</v>
      </c>
      <c r="AB30">
        <f t="shared" si="11"/>
        <v>29</v>
      </c>
      <c r="AC30">
        <f t="shared" si="12"/>
        <v>32</v>
      </c>
      <c r="AD30">
        <f t="shared" si="13"/>
        <v>30</v>
      </c>
      <c r="AE30" s="2">
        <f>IFERROR(AVERAGE(female45[[#This Row],[50]:[4IM]]),"")</f>
        <v>30.916666666666668</v>
      </c>
      <c r="AF30" s="3" cm="1">
        <f t="array" ref="AF30">IFERROR(AVERAGE(SMALL(female45[[#This Row],[50]:[4IM]],_xlfn.SEQUENCE($AF$1))),"")</f>
        <v>26</v>
      </c>
      <c r="AG30" s="3">
        <f>VLOOKUP(female45[[#This Row],[Name]],female4[],32,FALSE)-female45[[#This Row],[4.00]]</f>
        <v>3.25</v>
      </c>
    </row>
    <row r="31" spans="1:33" x14ac:dyDescent="0.25">
      <c r="A31" t="s">
        <v>932</v>
      </c>
      <c r="B31" t="s">
        <v>2468</v>
      </c>
      <c r="C31" s="1" cm="1">
        <f t="array" ref="C31">IFERROR(VLOOKUP($A31,_xlfn._xlws.SORT(_xlfn._xlws.FILTER('Time Sheet'!$A:$G,'Time Sheet'!$B:$B=C$1),7,1),7,FALSE),"")</f>
        <v>3.1238425925925932E-4</v>
      </c>
      <c r="D31" s="1" cm="1">
        <f t="array" ref="D31">IFERROR(VLOOKUP($A31,_xlfn._xlws.SORT(_xlfn._xlws.FILTER('Time Sheet'!$A:$G,'Time Sheet'!$B:$B=D$1),7,1),7,FALSE),"")</f>
        <v>6.7326388888888894E-4</v>
      </c>
      <c r="E31" s="1" cm="1">
        <f t="array" ref="E31">IFERROR(VLOOKUP($A31,_xlfn._xlws.SORT(_xlfn._xlws.FILTER('Time Sheet'!$A:$G,'Time Sheet'!$B:$B=E$1),7,1),7,FALSE),"")</f>
        <v>1.464930555555555E-3</v>
      </c>
      <c r="F31" s="1" cm="1">
        <f t="array" ref="F31">IFERROR(VLOOKUP($A31,_xlfn._xlws.SORT(_xlfn._xlws.FILTER('Time Sheet'!$A:$G,'Time Sheet'!$B:$B=F$1),7,1),7,FALSE),"")</f>
        <v>3.1391203703703711E-3</v>
      </c>
      <c r="G31" s="1" cm="1">
        <f t="array" ref="G31">IFERROR(VLOOKUP($A31,_xlfn._xlws.SORT(_xlfn._xlws.FILTER('Time Sheet'!$A:$G,'Time Sheet'!$B:$B=G$1),7,1),7,FALSE),"")</f>
        <v>7.3534722222222222E-3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7.8148148148148142E-4</v>
      </c>
      <c r="J31" s="1" cm="1">
        <f t="array" ref="J31">IFERROR(VLOOKUP($A31,_xlfn._xlws.SORT(_xlfn._xlws.FILTER('Time Sheet'!$A:$G,'Time Sheet'!$B:$B=J$1),7,1),7,FALSE),"")</f>
        <v>1.651967592592592E-3</v>
      </c>
      <c r="K31" s="1" cm="1">
        <f t="array" ref="K31">IFERROR(VLOOKUP($A31,_xlfn._xlws.SORT(_xlfn._xlws.FILTER('Time Sheet'!$A:$G,'Time Sheet'!$B:$B=K$1),7,1),7,FALSE),"")</f>
        <v>9.8217592592592584E-4</v>
      </c>
      <c r="L31" s="1" cm="1">
        <f t="array" ref="L31">IFERROR(VLOOKUP($A31,_xlfn._xlws.SORT(_xlfn._xlws.FILTER('Time Sheet'!$A:$G,'Time Sheet'!$B:$B=L$1),7,1),7,FALSE),"")</f>
        <v>2.145949074074074E-3</v>
      </c>
      <c r="M31" s="1" cm="1">
        <f t="array" ref="M31">IFERROR(VLOOKUP($A31,_xlfn._xlws.SORT(_xlfn._xlws.FILTER('Time Sheet'!$A:$G,'Time Sheet'!$B:$B=M$1),7,1),7,FALSE),"")</f>
        <v>7.349537037037037E-4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1.7968750000000001E-3</v>
      </c>
      <c r="P31" s="1" cm="1">
        <f t="array" ref="P31">IFERROR(VLOOKUP($A31,_xlfn._xlws.SORT(_xlfn._xlws.FILTER('Time Sheet'!$A:$G,'Time Sheet'!$B:$B=P$1),7,1),7,FALSE),"")</f>
        <v>3.9067129629629634E-3</v>
      </c>
      <c r="Q31">
        <f t="shared" si="0"/>
        <v>18</v>
      </c>
      <c r="R31">
        <f t="shared" si="1"/>
        <v>18</v>
      </c>
      <c r="S31">
        <f t="shared" si="2"/>
        <v>16</v>
      </c>
      <c r="T31">
        <f t="shared" si="3"/>
        <v>16</v>
      </c>
      <c r="U31">
        <f t="shared" si="4"/>
        <v>21</v>
      </c>
      <c r="V31" t="str">
        <f t="shared" si="5"/>
        <v/>
      </c>
      <c r="W31">
        <f t="shared" si="6"/>
        <v>15</v>
      </c>
      <c r="X31">
        <f t="shared" si="7"/>
        <v>10</v>
      </c>
      <c r="Y31">
        <f t="shared" si="8"/>
        <v>27</v>
      </c>
      <c r="Z31">
        <f t="shared" si="9"/>
        <v>28</v>
      </c>
      <c r="AA31">
        <f t="shared" si="10"/>
        <v>14</v>
      </c>
      <c r="AB31" t="str">
        <f t="shared" si="11"/>
        <v/>
      </c>
      <c r="AC31">
        <f t="shared" si="12"/>
        <v>28</v>
      </c>
      <c r="AD31">
        <f t="shared" si="13"/>
        <v>25</v>
      </c>
      <c r="AE31" s="2">
        <f>IFERROR(AVERAGE(female45[[#This Row],[50]:[4IM]]),"")</f>
        <v>19.666666666666668</v>
      </c>
      <c r="AF31" s="3" cm="1">
        <f t="array" ref="AF31">IFERROR(AVERAGE(SMALL(female45[[#This Row],[50]:[4IM]],_xlfn.SEQUENCE($AF$1))),"")</f>
        <v>13.75</v>
      </c>
      <c r="AG31" s="3">
        <f>VLOOKUP(female45[[#This Row],[Name]],female4[],32,FALSE)-female45[[#This Row],[4.00]]</f>
        <v>3.75</v>
      </c>
    </row>
    <row r="32" spans="1:33" x14ac:dyDescent="0.25">
      <c r="A32" t="s">
        <v>1232</v>
      </c>
      <c r="B32" t="s">
        <v>2468</v>
      </c>
      <c r="C32" s="1" cm="1">
        <f t="array" ref="C32">IFERROR(VLOOKUP($A32,_xlfn._xlws.SORT(_xlfn._xlws.FILTER('Time Sheet'!$A:$G,'Time Sheet'!$B:$B=C$1),7,1),7,FALSE),"")</f>
        <v>3.184027777777778E-4</v>
      </c>
      <c r="D32" s="1" cm="1">
        <f t="array" ref="D32">IFERROR(VLOOKUP($A32,_xlfn._xlws.SORT(_xlfn._xlws.FILTER('Time Sheet'!$A:$G,'Time Sheet'!$B:$B=D$1),7,1),7,FALSE),"")</f>
        <v>7.0995370370370374E-4</v>
      </c>
      <c r="E32" s="1" cm="1">
        <f t="array" ref="E32">IFERROR(VLOOKUP($A32,_xlfn._xlws.SORT(_xlfn._xlws.FILTER('Time Sheet'!$A:$G,'Time Sheet'!$B:$B=E$1),7,1),7,FALSE),"")</f>
        <v>1.5655092592592589E-3</v>
      </c>
      <c r="F32" s="1" cm="1">
        <f t="array" ref="F32">IFERROR(VLOOKUP($A32,_xlfn._xlws.SORT(_xlfn._xlws.FILTER('Time Sheet'!$A:$G,'Time Sheet'!$B:$B=F$1),7,1),7,FALSE),"")</f>
        <v>3.4949074074074071E-3</v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7.7824074074074069E-4</v>
      </c>
      <c r="J32" s="1" cm="1">
        <f t="array" ref="J32">IFERROR(VLOOKUP($A32,_xlfn._xlws.SORT(_xlfn._xlws.FILTER('Time Sheet'!$A:$G,'Time Sheet'!$B:$B=J$1),7,1),7,FALSE),"")</f>
        <v>1.7040509259259259E-3</v>
      </c>
      <c r="K32" s="1" cm="1">
        <f t="array" ref="K32">IFERROR(VLOOKUP($A32,_xlfn._xlws.SORT(_xlfn._xlws.FILTER('Time Sheet'!$A:$G,'Time Sheet'!$B:$B=K$1),7,1),7,FALSE),"")</f>
        <v>9.1018518518518521E-4</v>
      </c>
      <c r="L32" s="1" cm="1">
        <f t="array" ref="L32">IFERROR(VLOOKUP($A32,_xlfn._xlws.SORT(_xlfn._xlws.FILTER('Time Sheet'!$A:$G,'Time Sheet'!$B:$B=L$1),7,1),7,FALSE),"")</f>
        <v>2.0950231481481479E-3</v>
      </c>
      <c r="M32" s="1" cm="1">
        <f t="array" ref="M32">IFERROR(VLOOKUP($A32,_xlfn._xlws.SORT(_xlfn._xlws.FILTER('Time Sheet'!$A:$G,'Time Sheet'!$B:$B=M$1),7,1),7,FALSE),"")</f>
        <v>9.2002314814814811E-4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1.779398148148148E-3</v>
      </c>
      <c r="P32" s="1" cm="1">
        <f t="array" ref="P32">IFERROR(VLOOKUP($A32,_xlfn._xlws.SORT(_xlfn._xlws.FILTER('Time Sheet'!$A:$G,'Time Sheet'!$B:$B=P$1),7,1),7,FALSE),"")</f>
        <v>4.5225694444444454E-3</v>
      </c>
      <c r="Q32">
        <f t="shared" si="0"/>
        <v>25</v>
      </c>
      <c r="R32">
        <f t="shared" si="1"/>
        <v>30</v>
      </c>
      <c r="S32">
        <f t="shared" si="2"/>
        <v>29</v>
      </c>
      <c r="T32">
        <f t="shared" si="3"/>
        <v>30</v>
      </c>
      <c r="U32" t="str">
        <f t="shared" si="4"/>
        <v/>
      </c>
      <c r="V32" t="str">
        <f t="shared" si="5"/>
        <v/>
      </c>
      <c r="W32">
        <f t="shared" si="6"/>
        <v>11</v>
      </c>
      <c r="X32">
        <f t="shared" si="7"/>
        <v>14</v>
      </c>
      <c r="Y32">
        <f t="shared" si="8"/>
        <v>17</v>
      </c>
      <c r="Z32">
        <f t="shared" si="9"/>
        <v>24</v>
      </c>
      <c r="AA32">
        <f t="shared" si="10"/>
        <v>35</v>
      </c>
      <c r="AB32" t="str">
        <f t="shared" si="11"/>
        <v/>
      </c>
      <c r="AC32">
        <f t="shared" si="12"/>
        <v>26</v>
      </c>
      <c r="AD32">
        <f t="shared" si="13"/>
        <v>32</v>
      </c>
      <c r="AE32" s="2">
        <f>IFERROR(AVERAGE(female45[[#This Row],[50]:[4IM]]),"")</f>
        <v>24.818181818181817</v>
      </c>
      <c r="AF32" s="3" cm="1">
        <f t="array" ref="AF32">IFERROR(AVERAGE(SMALL(female45[[#This Row],[50]:[4IM]],_xlfn.SEQUENCE($AF$1))),"")</f>
        <v>16.5</v>
      </c>
      <c r="AG32" s="3">
        <f>VLOOKUP(female45[[#This Row],[Name]],female4[],32,FALSE)-female45[[#This Row],[4.00]]</f>
        <v>1.5</v>
      </c>
    </row>
    <row r="33" spans="1:33" x14ac:dyDescent="0.25">
      <c r="A33" t="s">
        <v>2474</v>
      </c>
      <c r="B33" t="s">
        <v>2468</v>
      </c>
      <c r="C33" s="1" cm="1">
        <f t="array" ref="C33">IFERROR(VLOOKUP($A33,_xlfn._xlws.SORT(_xlfn._xlws.FILTER('Time Sheet'!$A:$G,'Time Sheet'!$B:$B=C$1),7,1),7,FALSE),"")</f>
        <v>3.1377314814814809E-4</v>
      </c>
      <c r="D33" s="1" cm="1">
        <f t="array" ref="D33">IFERROR(VLOOKUP($A33,_xlfn._xlws.SORT(_xlfn._xlws.FILTER('Time Sheet'!$A:$G,'Time Sheet'!$B:$B=D$1),7,1),7,FALSE),"")</f>
        <v>6.8310185185185184E-4</v>
      </c>
      <c r="E33" s="1" cm="1">
        <f t="array" ref="E33">IFERROR(VLOOKUP($A33,_xlfn._xlws.SORT(_xlfn._xlws.FILTER('Time Sheet'!$A:$G,'Time Sheet'!$B:$B=E$1),7,1),7,FALSE),"")</f>
        <v>1.4961805555555559E-3</v>
      </c>
      <c r="F33" s="1" cm="1">
        <f t="array" ref="F33">IFERROR(VLOOKUP($A33,_xlfn._xlws.SORT(_xlfn._xlws.FILTER('Time Sheet'!$A:$G,'Time Sheet'!$B:$B=F$1),7,1),7,FALSE),"")</f>
        <v>3.1712962962962962E-3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8.7303240740740744E-4</v>
      </c>
      <c r="J33" s="1" cm="1">
        <f t="array" ref="J33">IFERROR(VLOOKUP($A33,_xlfn._xlws.SORT(_xlfn._xlws.FILTER('Time Sheet'!$A:$G,'Time Sheet'!$B:$B=J$1),7,1),7,FALSE),"")</f>
        <v>1.853240740740741E-3</v>
      </c>
      <c r="K33" s="1" cm="1">
        <f t="array" ref="K33">IFERROR(VLOOKUP($A33,_xlfn._xlws.SORT(_xlfn._xlws.FILTER('Time Sheet'!$A:$G,'Time Sheet'!$B:$B=K$1),7,1),7,FALSE),"")</f>
        <v>1.235648148148148E-3</v>
      </c>
      <c r="L33" s="1" cm="1">
        <f t="array" ref="L33">IFERROR(VLOOKUP($A33,_xlfn._xlws.SORT(_xlfn._xlws.FILTER('Time Sheet'!$A:$G,'Time Sheet'!$B:$B=L$1),7,1),7,FALSE),"")</f>
        <v>2.6179398148148151E-3</v>
      </c>
      <c r="M33" s="1" cm="1">
        <f t="array" ref="M33">IFERROR(VLOOKUP($A33,_xlfn._xlws.SORT(_xlfn._xlws.FILTER('Time Sheet'!$A:$G,'Time Sheet'!$B:$B=M$1),7,1),7,FALSE),"")</f>
        <v>7.9247685185185183E-4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1.9590277777777779E-3</v>
      </c>
      <c r="P33" s="1" t="str" cm="1">
        <f t="array" ref="P33">IFERROR(VLOOKUP($A33,_xlfn._xlws.SORT(_xlfn._xlws.FILTER('Time Sheet'!$A:$G,'Time Sheet'!$B:$B=P$1),7,1),7,FALSE),"")</f>
        <v/>
      </c>
      <c r="Q33">
        <f t="shared" si="0"/>
        <v>21</v>
      </c>
      <c r="R33">
        <f t="shared" si="1"/>
        <v>20</v>
      </c>
      <c r="S33">
        <f t="shared" si="2"/>
        <v>21</v>
      </c>
      <c r="T33">
        <f t="shared" si="3"/>
        <v>19</v>
      </c>
      <c r="U33" t="str">
        <f t="shared" si="4"/>
        <v/>
      </c>
      <c r="V33" t="str">
        <f t="shared" si="5"/>
        <v/>
      </c>
      <c r="W33">
        <f t="shared" si="6"/>
        <v>31</v>
      </c>
      <c r="X33">
        <f t="shared" si="7"/>
        <v>26</v>
      </c>
      <c r="Y33">
        <f t="shared" si="8"/>
        <v>38</v>
      </c>
      <c r="Z33">
        <f t="shared" si="9"/>
        <v>35</v>
      </c>
      <c r="AA33">
        <f t="shared" si="10"/>
        <v>27</v>
      </c>
      <c r="AB33" t="str">
        <f t="shared" si="11"/>
        <v/>
      </c>
      <c r="AC33">
        <f t="shared" si="12"/>
        <v>35</v>
      </c>
      <c r="AD33" t="str">
        <f t="shared" si="13"/>
        <v/>
      </c>
      <c r="AE33" s="2">
        <f>IFERROR(AVERAGE(female45[[#This Row],[50]:[4IM]]),"")</f>
        <v>27.3</v>
      </c>
      <c r="AF33" s="3" cm="1">
        <f t="array" ref="AF33">IFERROR(AVERAGE(SMALL(female45[[#This Row],[50]:[4IM]],_xlfn.SEQUENCE($AF$1))),"")</f>
        <v>20.25</v>
      </c>
      <c r="AG33" s="3">
        <f>VLOOKUP(female45[[#This Row],[Name]],female4[],32,FALSE)-female45[[#This Row],[4.00]]</f>
        <v>0.75</v>
      </c>
    </row>
    <row r="34" spans="1:33" x14ac:dyDescent="0.25">
      <c r="A34" t="s">
        <v>1204</v>
      </c>
      <c r="B34" t="s">
        <v>2468</v>
      </c>
      <c r="C34" s="1" cm="1">
        <f t="array" ref="C34">IFERROR(VLOOKUP($A34,_xlfn._xlws.SORT(_xlfn._xlws.FILTER('Time Sheet'!$A:$G,'Time Sheet'!$B:$B=C$1),7,1),7,FALSE),"")</f>
        <v>3.3969907407407408E-4</v>
      </c>
      <c r="D34" s="1" cm="1">
        <f t="array" ref="D34">IFERROR(VLOOKUP($A34,_xlfn._xlws.SORT(_xlfn._xlws.FILTER('Time Sheet'!$A:$G,'Time Sheet'!$B:$B=D$1),7,1),7,FALSE),"")</f>
        <v>7.7962962962962957E-4</v>
      </c>
      <c r="E34" s="1" cm="1">
        <f t="array" ref="E34">IFERROR(VLOOKUP($A34,_xlfn._xlws.SORT(_xlfn._xlws.FILTER('Time Sheet'!$A:$G,'Time Sheet'!$B:$B=E$1),7,1),7,FALSE),"")</f>
        <v>1.761805555555556E-3</v>
      </c>
      <c r="F34" s="1" cm="1">
        <f t="array" ref="F34">IFERROR(VLOOKUP($A34,_xlfn._xlws.SORT(_xlfn._xlws.FILTER('Time Sheet'!$A:$G,'Time Sheet'!$B:$B=F$1),7,1),7,FALSE),"")</f>
        <v>3.6553240740740739E-3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1.116087962962963E-3</v>
      </c>
      <c r="J34" s="1" cm="1">
        <f t="array" ref="J34">IFERROR(VLOOKUP($A34,_xlfn._xlws.SORT(_xlfn._xlws.FILTER('Time Sheet'!$A:$G,'Time Sheet'!$B:$B=J$1),7,1),7,FALSE),"")</f>
        <v>2.3658564814814809E-3</v>
      </c>
      <c r="K34" s="1" cm="1">
        <f t="array" ref="K34">IFERROR(VLOOKUP($A34,_xlfn._xlws.SORT(_xlfn._xlws.FILTER('Time Sheet'!$A:$G,'Time Sheet'!$B:$B=K$1),7,1),7,FALSE),"")</f>
        <v>8.4780092592592589E-4</v>
      </c>
      <c r="L34" s="1" cm="1">
        <f t="array" ref="L34">IFERROR(VLOOKUP($A34,_xlfn._xlws.SORT(_xlfn._xlws.FILTER('Time Sheet'!$A:$G,'Time Sheet'!$B:$B=L$1),7,1),7,FALSE),"")</f>
        <v>1.8868055555555561E-3</v>
      </c>
      <c r="M34" s="1" cm="1">
        <f t="array" ref="M34">IFERROR(VLOOKUP($A34,_xlfn._xlws.SORT(_xlfn._xlws.FILTER('Time Sheet'!$A:$G,'Time Sheet'!$B:$B=M$1),7,1),7,FALSE),"")</f>
        <v>8.599537037037037E-4</v>
      </c>
      <c r="N34" s="1" t="str" cm="1">
        <f t="array" ref="N34">IFERROR(VLOOKUP($A34,_xlfn._xlws.SORT(_xlfn._xlws.FILTER('Time Sheet'!$A:$G,'Time Sheet'!$B:$B=N$1),7,1),7,FALSE),"")</f>
        <v/>
      </c>
      <c r="O34" s="1" cm="1">
        <f t="array" ref="O34">IFERROR(VLOOKUP($A34,_xlfn._xlws.SORT(_xlfn._xlws.FILTER('Time Sheet'!$A:$G,'Time Sheet'!$B:$B=O$1),7,1),7,FALSE),"")</f>
        <v>2.075462962962963E-3</v>
      </c>
      <c r="P34" s="1" cm="1">
        <f t="array" ref="P34">IFERROR(VLOOKUP($A34,_xlfn._xlws.SORT(_xlfn._xlws.FILTER('Time Sheet'!$A:$G,'Time Sheet'!$B:$B=P$1),7,1),7,FALSE),"")</f>
        <v>4.4768518518518517E-3</v>
      </c>
      <c r="Q34">
        <f t="shared" si="0"/>
        <v>36</v>
      </c>
      <c r="R34">
        <f t="shared" si="1"/>
        <v>37</v>
      </c>
      <c r="S34">
        <f t="shared" si="2"/>
        <v>36</v>
      </c>
      <c r="T34">
        <f t="shared" si="3"/>
        <v>33</v>
      </c>
      <c r="U34" t="str">
        <f t="shared" si="4"/>
        <v/>
      </c>
      <c r="V34" t="str">
        <f t="shared" si="5"/>
        <v/>
      </c>
      <c r="W34">
        <f t="shared" si="6"/>
        <v>37</v>
      </c>
      <c r="X34">
        <f t="shared" si="7"/>
        <v>37</v>
      </c>
      <c r="Y34">
        <f t="shared" si="8"/>
        <v>8</v>
      </c>
      <c r="Z34">
        <f t="shared" si="9"/>
        <v>10</v>
      </c>
      <c r="AA34">
        <f t="shared" si="10"/>
        <v>34</v>
      </c>
      <c r="AB34" t="str">
        <f t="shared" si="11"/>
        <v/>
      </c>
      <c r="AC34">
        <f t="shared" si="12"/>
        <v>37</v>
      </c>
      <c r="AD34">
        <f t="shared" si="13"/>
        <v>31</v>
      </c>
      <c r="AE34" s="2">
        <f>IFERROR(AVERAGE(female45[[#This Row],[50]:[4IM]]),"")</f>
        <v>30.545454545454547</v>
      </c>
      <c r="AF34" s="3" cm="1">
        <f t="array" ref="AF34">IFERROR(AVERAGE(SMALL(female45[[#This Row],[50]:[4IM]],_xlfn.SEQUENCE($AF$1))),"")</f>
        <v>20.5</v>
      </c>
      <c r="AG34" s="3">
        <f>VLOOKUP(female45[[#This Row],[Name]],female4[],32,FALSE)-female45[[#This Row],[4.00]]</f>
        <v>-0.75</v>
      </c>
    </row>
    <row r="35" spans="1:33" x14ac:dyDescent="0.25">
      <c r="A35" t="s">
        <v>632</v>
      </c>
      <c r="B35" t="s">
        <v>2468</v>
      </c>
      <c r="C35" s="1" cm="1">
        <f t="array" ref="C35">IFERROR(VLOOKUP($A35,_xlfn._xlws.SORT(_xlfn._xlws.FILTER('Time Sheet'!$A:$G,'Time Sheet'!$B:$B=C$1),7,1),7,FALSE),"")</f>
        <v>2.9050925925925929E-4</v>
      </c>
      <c r="D35" s="1" cm="1">
        <f t="array" ref="D35">IFERROR(VLOOKUP($A35,_xlfn._xlws.SORT(_xlfn._xlws.FILTER('Time Sheet'!$A:$G,'Time Sheet'!$B:$B=D$1),7,1),7,FALSE),"")</f>
        <v>6.4733796296296295E-4</v>
      </c>
      <c r="E35" s="1" cm="1">
        <f t="array" ref="E35">IFERROR(VLOOKUP($A35,_xlfn._xlws.SORT(_xlfn._xlws.FILTER('Time Sheet'!$A:$G,'Time Sheet'!$B:$B=E$1),7,1),7,FALSE),"")</f>
        <v>1.464699074074074E-3</v>
      </c>
      <c r="F35" s="1" cm="1">
        <f t="array" ref="F35">IFERROR(VLOOKUP($A35,_xlfn._xlws.SORT(_xlfn._xlws.FILTER('Time Sheet'!$A:$G,'Time Sheet'!$B:$B=F$1),7,1),7,FALSE),"")</f>
        <v>3.5662037037037038E-3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7.4675925925925919E-4</v>
      </c>
      <c r="J35" s="1" cm="1">
        <f t="array" ref="J35">IFERROR(VLOOKUP($A35,_xlfn._xlws.SORT(_xlfn._xlws.FILTER('Time Sheet'!$A:$G,'Time Sheet'!$B:$B=J$1),7,1),7,FALSE),"")</f>
        <v>1.7336805555555549E-3</v>
      </c>
      <c r="K35" s="1" cm="1">
        <f t="array" ref="K35">IFERROR(VLOOKUP($A35,_xlfn._xlws.SORT(_xlfn._xlws.FILTER('Time Sheet'!$A:$G,'Time Sheet'!$B:$B=K$1),7,1),7,FALSE),"")</f>
        <v>1.1214120370370371E-3</v>
      </c>
      <c r="L35" s="1" t="str" cm="1">
        <f t="array" ref="L35">IFERROR(VLOOKUP($A35,_xlfn._xlws.SORT(_xlfn._xlws.FILTER('Time Sheet'!$A:$G,'Time Sheet'!$B:$B=L$1),7,1),7,FALSE),"")</f>
        <v/>
      </c>
      <c r="M35" s="1" cm="1">
        <f t="array" ref="M35">IFERROR(VLOOKUP($A35,_xlfn._xlws.SORT(_xlfn._xlws.FILTER('Time Sheet'!$A:$G,'Time Sheet'!$B:$B=M$1),7,1),7,FALSE),"")</f>
        <v>7.3356481481481482E-4</v>
      </c>
      <c r="N35" s="1" t="str" cm="1">
        <f t="array" ref="N35">IFERROR(VLOOKUP($A35,_xlfn._xlws.SORT(_xlfn._xlws.FILTER('Time Sheet'!$A:$G,'Time Sheet'!$B:$B=N$1),7,1),7,FALSE),"")</f>
        <v/>
      </c>
      <c r="O35" s="1" cm="1">
        <f t="array" ref="O35">IFERROR(VLOOKUP($A35,_xlfn._xlws.SORT(_xlfn._xlws.FILTER('Time Sheet'!$A:$G,'Time Sheet'!$B:$B=O$1),7,1),7,FALSE),"")</f>
        <v>1.810532407407407E-3</v>
      </c>
      <c r="P35" s="1" t="str" cm="1">
        <f t="array" ref="P35">IFERROR(VLOOKUP($A35,_xlfn._xlws.SORT(_xlfn._xlws.FILTER('Time Sheet'!$A:$G,'Time Sheet'!$B:$B=P$1),7,1),7,FALSE),"")</f>
        <v/>
      </c>
      <c r="Q35">
        <f t="shared" si="0"/>
        <v>2</v>
      </c>
      <c r="R35">
        <f t="shared" si="1"/>
        <v>6</v>
      </c>
      <c r="S35">
        <f t="shared" si="2"/>
        <v>15</v>
      </c>
      <c r="T35">
        <f t="shared" si="3"/>
        <v>31</v>
      </c>
      <c r="U35" t="str">
        <f t="shared" si="4"/>
        <v/>
      </c>
      <c r="V35" t="str">
        <f t="shared" si="5"/>
        <v/>
      </c>
      <c r="W35">
        <f t="shared" si="6"/>
        <v>8</v>
      </c>
      <c r="X35">
        <f t="shared" si="7"/>
        <v>17</v>
      </c>
      <c r="Y35">
        <f t="shared" si="8"/>
        <v>37</v>
      </c>
      <c r="Z35" t="str">
        <f t="shared" si="9"/>
        <v/>
      </c>
      <c r="AA35">
        <f t="shared" si="10"/>
        <v>13</v>
      </c>
      <c r="AB35" t="str">
        <f t="shared" si="11"/>
        <v/>
      </c>
      <c r="AC35">
        <f t="shared" si="12"/>
        <v>30</v>
      </c>
      <c r="AD35" t="str">
        <f t="shared" si="13"/>
        <v/>
      </c>
      <c r="AE35" s="2">
        <f>IFERROR(AVERAGE(female45[[#This Row],[50]:[4IM]]),"")</f>
        <v>17.666666666666668</v>
      </c>
      <c r="AF35" s="3" cm="1">
        <f t="array" ref="AF35">IFERROR(AVERAGE(SMALL(female45[[#This Row],[50]:[4IM]],_xlfn.SEQUENCE($AF$1))),"")</f>
        <v>7.25</v>
      </c>
      <c r="AG35" s="3">
        <f>VLOOKUP(female45[[#This Row],[Name]],female4[],32,FALSE)-female45[[#This Row],[4.00]]</f>
        <v>-2</v>
      </c>
    </row>
    <row r="36" spans="1:33" x14ac:dyDescent="0.25">
      <c r="A36" t="s">
        <v>2499</v>
      </c>
      <c r="B36" t="s">
        <v>2470</v>
      </c>
      <c r="C36" s="1" cm="1">
        <f t="array" ref="C36">IFERROR(VLOOKUP($A36,_xlfn._xlws.SORT(_xlfn._xlws.FILTER('Time Sheet'!$A:$G,'Time Sheet'!$B:$B=C$1),7,1),7,FALSE),"")</f>
        <v>3.3611111111111108E-4</v>
      </c>
      <c r="D36" s="1" cm="1">
        <f t="array" ref="D36">IFERROR(VLOOKUP($A36,_xlfn._xlws.SORT(_xlfn._xlws.FILTER('Time Sheet'!$A:$G,'Time Sheet'!$B:$B=D$1),7,1),7,FALSE),"")</f>
        <v>7.4513888888888883E-4</v>
      </c>
      <c r="E36" s="1" cm="1">
        <f t="array" ref="E36">IFERROR(VLOOKUP($A36,_xlfn._xlws.SORT(_xlfn._xlws.FILTER('Time Sheet'!$A:$G,'Time Sheet'!$B:$B=E$1),7,1),7,FALSE),"")</f>
        <v>1.7332175925925931E-3</v>
      </c>
      <c r="F36" s="1" cm="1">
        <f t="array" ref="F36">IFERROR(VLOOKUP($A36,_xlfn._xlws.SORT(_xlfn._xlws.FILTER('Time Sheet'!$A:$G,'Time Sheet'!$B:$B=F$1),7,1),7,FALSE),"")</f>
        <v>3.9876157407407404E-3</v>
      </c>
      <c r="G36" s="1" t="str" cm="1">
        <f t="array" ref="G36">IFERROR(VLOOKUP($A36,_xlfn._xlws.SORT(_xlfn._xlws.FILTER('Time Sheet'!$A:$G,'Time Sheet'!$B:$B=G$1),7,1),7,FALSE),"")</f>
        <v/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8.2164351851851843E-4</v>
      </c>
      <c r="J36" s="1" cm="1">
        <f t="array" ref="J36">IFERROR(VLOOKUP($A36,_xlfn._xlws.SORT(_xlfn._xlws.FILTER('Time Sheet'!$A:$G,'Time Sheet'!$B:$B=J$1),7,1),7,FALSE),"")</f>
        <v>1.889699074074074E-3</v>
      </c>
      <c r="K36" s="1" cm="1">
        <f t="array" ref="K36">IFERROR(VLOOKUP($A36,_xlfn._xlws.SORT(_xlfn._xlws.FILTER('Time Sheet'!$A:$G,'Time Sheet'!$B:$B=K$1),7,1),7,FALSE),"")</f>
        <v>1.121180555555556E-3</v>
      </c>
      <c r="L36" s="1" cm="1">
        <f t="array" ref="L36">IFERROR(VLOOKUP($A36,_xlfn._xlws.SORT(_xlfn._xlws.FILTER('Time Sheet'!$A:$G,'Time Sheet'!$B:$B=L$1),7,1),7,FALSE),"")</f>
        <v>2.4604166666666672E-3</v>
      </c>
      <c r="M36" s="1" cm="1">
        <f t="array" ref="M36">IFERROR(VLOOKUP($A36,_xlfn._xlws.SORT(_xlfn._xlws.FILTER('Time Sheet'!$A:$G,'Time Sheet'!$B:$B=M$1),7,1),7,FALSE),"")</f>
        <v>9.2013888888888885E-4</v>
      </c>
      <c r="N36" s="1" t="str" cm="1">
        <f t="array" ref="N36">IFERROR(VLOOKUP($A36,_xlfn._xlws.SORT(_xlfn._xlws.FILTER('Time Sheet'!$A:$G,'Time Sheet'!$B:$B=N$1),7,1),7,FALSE),"")</f>
        <v/>
      </c>
      <c r="O36" s="1" cm="1">
        <f t="array" ref="O36">IFERROR(VLOOKUP($A36,_xlfn._xlws.SORT(_xlfn._xlws.FILTER('Time Sheet'!$A:$G,'Time Sheet'!$B:$B=O$1),7,1),7,FALSE),"")</f>
        <v>1.897106481481481E-3</v>
      </c>
      <c r="P36" s="1" cm="1">
        <f t="array" ref="P36">IFERROR(VLOOKUP($A36,_xlfn._xlws.SORT(_xlfn._xlws.FILTER('Time Sheet'!$A:$G,'Time Sheet'!$B:$B=P$1),7,1),7,FALSE),"")</f>
        <v>4.5785879629629623E-3</v>
      </c>
      <c r="Q36">
        <f t="shared" si="0"/>
        <v>35</v>
      </c>
      <c r="R36">
        <f t="shared" si="1"/>
        <v>34</v>
      </c>
      <c r="S36">
        <f t="shared" si="2"/>
        <v>35</v>
      </c>
      <c r="T36">
        <f t="shared" si="3"/>
        <v>35</v>
      </c>
      <c r="U36" t="str">
        <f t="shared" si="4"/>
        <v/>
      </c>
      <c r="V36" t="str">
        <f t="shared" si="5"/>
        <v/>
      </c>
      <c r="W36">
        <f t="shared" si="6"/>
        <v>21</v>
      </c>
      <c r="X36">
        <f t="shared" si="7"/>
        <v>28</v>
      </c>
      <c r="Y36">
        <f t="shared" si="8"/>
        <v>36</v>
      </c>
      <c r="Z36">
        <f t="shared" si="9"/>
        <v>34</v>
      </c>
      <c r="AA36">
        <f t="shared" si="10"/>
        <v>36</v>
      </c>
      <c r="AB36" t="str">
        <f t="shared" si="11"/>
        <v/>
      </c>
      <c r="AC36">
        <f t="shared" si="12"/>
        <v>34</v>
      </c>
      <c r="AD36">
        <f t="shared" si="13"/>
        <v>33</v>
      </c>
      <c r="AE36" s="2">
        <f>IFERROR(AVERAGE(female45[[#This Row],[50]:[4IM]]),"")</f>
        <v>32.81818181818182</v>
      </c>
      <c r="AF36" s="3" cm="1">
        <f t="array" ref="AF36">IFERROR(AVERAGE(SMALL(female45[[#This Row],[50]:[4IM]],_xlfn.SEQUENCE($AF$1))),"")</f>
        <v>29</v>
      </c>
      <c r="AG36" s="3">
        <f>VLOOKUP(female45[[#This Row],[Name]],female4[],32,FALSE)-female45[[#This Row],[4.00]]</f>
        <v>-2.75</v>
      </c>
    </row>
    <row r="37" spans="1:33" x14ac:dyDescent="0.25">
      <c r="A37" t="s">
        <v>1414</v>
      </c>
      <c r="B37" t="s">
        <v>2470</v>
      </c>
      <c r="C37" s="1" cm="1">
        <f t="array" ref="C37">IFERROR(VLOOKUP($A37,_xlfn._xlws.SORT(_xlfn._xlws.FILTER('Time Sheet'!$A:$G,'Time Sheet'!$B:$B=C$1),7,1),7,FALSE),"")</f>
        <v>3.40625E-4</v>
      </c>
      <c r="D37" s="1" cm="1">
        <f t="array" ref="D37">IFERROR(VLOOKUP($A37,_xlfn._xlws.SORT(_xlfn._xlws.FILTER('Time Sheet'!$A:$G,'Time Sheet'!$B:$B=D$1),7,1),7,FALSE),"")</f>
        <v>7.7407407407407405E-4</v>
      </c>
      <c r="E37" s="1" t="str" cm="1">
        <f t="array" ref="E37">IFERROR(VLOOKUP($A37,_xlfn._xlws.SORT(_xlfn._xlws.FILTER('Time Sheet'!$A:$G,'Time Sheet'!$B:$B=E$1),7,1),7,FALSE),"")</f>
        <v/>
      </c>
      <c r="F37" s="1" t="str" cm="1">
        <f t="array" ref="F37">IFERROR(VLOOKUP($A37,_xlfn._xlws.SORT(_xlfn._xlws.FILTER('Time Sheet'!$A:$G,'Time Sheet'!$B:$B=F$1),7,1),7,FALSE),"")</f>
        <v/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8.885416666666666E-4</v>
      </c>
      <c r="J37" s="1" t="str" cm="1">
        <f t="array" ref="J37">IFERROR(VLOOKUP($A37,_xlfn._xlws.SORT(_xlfn._xlws.FILTER('Time Sheet'!$A:$G,'Time Sheet'!$B:$B=J$1),7,1),7,FALSE),"")</f>
        <v/>
      </c>
      <c r="K37" s="1" cm="1">
        <f t="array" ref="K37">IFERROR(VLOOKUP($A37,_xlfn._xlws.SORT(_xlfn._xlws.FILTER('Time Sheet'!$A:$G,'Time Sheet'!$B:$B=K$1),7,1),7,FALSE),"")</f>
        <v>1.0275462962962959E-3</v>
      </c>
      <c r="L37" s="1" t="str" cm="1">
        <f t="array" ref="L37">IFERROR(VLOOKUP($A37,_xlfn._xlws.SORT(_xlfn._xlws.FILTER('Time Sheet'!$A:$G,'Time Sheet'!$B:$B=L$1),7,1),7,FALSE),"")</f>
        <v/>
      </c>
      <c r="M37" s="1" t="str" cm="1">
        <f t="array" ref="M37">IFERROR(VLOOKUP($A37,_xlfn._xlws.SORT(_xlfn._xlws.FILTER('Time Sheet'!$A:$G,'Time Sheet'!$B:$B=M$1),7,1),7,FALSE),"")</f>
        <v/>
      </c>
      <c r="N37" s="1" t="str" cm="1">
        <f t="array" ref="N37">IFERROR(VLOOKUP($A37,_xlfn._xlws.SORT(_xlfn._xlws.FILTER('Time Sheet'!$A:$G,'Time Sheet'!$B:$B=N$1),7,1),7,FALSE),"")</f>
        <v/>
      </c>
      <c r="O37" s="1" t="str" cm="1">
        <f t="array" ref="O37">IFERROR(VLOOKUP($A37,_xlfn._xlws.SORT(_xlfn._xlws.FILTER('Time Sheet'!$A:$G,'Time Sheet'!$B:$B=O$1),7,1),7,FALSE),"")</f>
        <v/>
      </c>
      <c r="P37" s="1" t="str" cm="1">
        <f t="array" ref="P37">IFERROR(VLOOKUP($A37,_xlfn._xlws.SORT(_xlfn._xlws.FILTER('Time Sheet'!$A:$G,'Time Sheet'!$B:$B=P$1),7,1),7,FALSE),"")</f>
        <v/>
      </c>
      <c r="Q37">
        <f t="shared" si="0"/>
        <v>37</v>
      </c>
      <c r="R37">
        <f t="shared" si="1"/>
        <v>36</v>
      </c>
      <c r="S37" t="str">
        <f t="shared" si="2"/>
        <v/>
      </c>
      <c r="T37" t="str">
        <f t="shared" si="3"/>
        <v/>
      </c>
      <c r="U37" t="str">
        <f t="shared" si="4"/>
        <v/>
      </c>
      <c r="V37" t="str">
        <f t="shared" si="5"/>
        <v/>
      </c>
      <c r="W37">
        <f t="shared" si="6"/>
        <v>33</v>
      </c>
      <c r="X37" t="str">
        <f t="shared" si="7"/>
        <v/>
      </c>
      <c r="Y37">
        <f t="shared" si="8"/>
        <v>31</v>
      </c>
      <c r="Z37" t="str">
        <f t="shared" si="9"/>
        <v/>
      </c>
      <c r="AA37" t="str">
        <f t="shared" si="10"/>
        <v/>
      </c>
      <c r="AB37" t="str">
        <f t="shared" si="11"/>
        <v/>
      </c>
      <c r="AC37" t="str">
        <f t="shared" si="12"/>
        <v/>
      </c>
      <c r="AD37" t="str">
        <f t="shared" si="13"/>
        <v/>
      </c>
      <c r="AE37" s="2">
        <f>IFERROR(AVERAGE(female45[[#This Row],[50]:[4IM]]),"")</f>
        <v>34.25</v>
      </c>
      <c r="AF37" s="3" cm="1">
        <f t="array" ref="AF37">IFERROR(AVERAGE(SMALL(female45[[#This Row],[50]:[4IM]],_xlfn.SEQUENCE($AF$1))),"")</f>
        <v>34.25</v>
      </c>
      <c r="AG37" s="3">
        <f>VLOOKUP(female45[[#This Row],[Name]],female4[],32,FALSE)-female45[[#This Row],[4.00]]</f>
        <v>-5</v>
      </c>
    </row>
    <row r="38" spans="1:33" x14ac:dyDescent="0.25">
      <c r="A38" t="s">
        <v>1259</v>
      </c>
      <c r="B38" t="s">
        <v>2470</v>
      </c>
      <c r="C38" s="1" cm="1">
        <f t="array" ref="C38">IFERROR(VLOOKUP($A38,_xlfn._xlws.SORT(_xlfn._xlws.FILTER('Time Sheet'!$A:$G,'Time Sheet'!$B:$B=C$1),7,1),7,FALSE),"")</f>
        <v>3.8877314814814818E-4</v>
      </c>
      <c r="D38" s="1" cm="1">
        <f t="array" ref="D38">IFERROR(VLOOKUP($A38,_xlfn._xlws.SORT(_xlfn._xlws.FILTER('Time Sheet'!$A:$G,'Time Sheet'!$B:$B=D$1),7,1),7,FALSE),"")</f>
        <v>8.0370370370370372E-4</v>
      </c>
      <c r="E38" s="1" t="str" cm="1">
        <f t="array" ref="E38">IFERROR(VLOOKUP($A38,_xlfn._xlws.SORT(_xlfn._xlws.FILTER('Time Sheet'!$A:$G,'Time Sheet'!$B:$B=E$1),7,1),7,FALSE),"")</f>
        <v/>
      </c>
      <c r="F38" s="1" cm="1">
        <f t="array" ref="F38">IFERROR(VLOOKUP($A38,_xlfn._xlws.SORT(_xlfn._xlws.FILTER('Time Sheet'!$A:$G,'Time Sheet'!$B:$B=F$1),7,1),7,FALSE),"")</f>
        <v>4.3214120370370368E-3</v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t="str" cm="1">
        <f t="array" ref="I38">IFERROR(VLOOKUP($A38,_xlfn._xlws.SORT(_xlfn._xlws.FILTER('Time Sheet'!$A:$G,'Time Sheet'!$B:$B=I$1),7,1),7,FALSE),"")</f>
        <v/>
      </c>
      <c r="J38" s="1" cm="1">
        <f t="array" ref="J38">IFERROR(VLOOKUP($A38,_xlfn._xlws.SORT(_xlfn._xlws.FILTER('Time Sheet'!$A:$G,'Time Sheet'!$B:$B=J$1),7,1),7,FALSE),"")</f>
        <v>2.21400462962963E-3</v>
      </c>
      <c r="K38" s="1" cm="1">
        <f t="array" ref="K38">IFERROR(VLOOKUP($A38,_xlfn._xlws.SORT(_xlfn._xlws.FILTER('Time Sheet'!$A:$G,'Time Sheet'!$B:$B=K$1),7,1),7,FALSE),"")</f>
        <v>1.0630787037037041E-3</v>
      </c>
      <c r="L38" s="1" t="str" cm="1">
        <f t="array" ref="L38">IFERROR(VLOOKUP($A38,_xlfn._xlws.SORT(_xlfn._xlws.FILTER('Time Sheet'!$A:$G,'Time Sheet'!$B:$B=L$1),7,1),7,FALSE),"")</f>
        <v/>
      </c>
      <c r="M38" s="1" t="str" cm="1">
        <f t="array" ref="M38">IFERROR(VLOOKUP($A38,_xlfn._xlws.SORT(_xlfn._xlws.FILTER('Time Sheet'!$A:$G,'Time Sheet'!$B:$B=M$1),7,1),7,FALSE),"")</f>
        <v/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2.06087962962963E-3</v>
      </c>
      <c r="P38" s="1" t="str" cm="1">
        <f t="array" ref="P38">IFERROR(VLOOKUP($A38,_xlfn._xlws.SORT(_xlfn._xlws.FILTER('Time Sheet'!$A:$G,'Time Sheet'!$B:$B=P$1),7,1),7,FALSE),"")</f>
        <v/>
      </c>
      <c r="Q38">
        <f t="shared" si="0"/>
        <v>38</v>
      </c>
      <c r="R38">
        <f t="shared" si="1"/>
        <v>38</v>
      </c>
      <c r="S38" t="str">
        <f t="shared" si="2"/>
        <v/>
      </c>
      <c r="T38">
        <f t="shared" si="3"/>
        <v>37</v>
      </c>
      <c r="U38" t="str">
        <f t="shared" si="4"/>
        <v/>
      </c>
      <c r="V38" t="str">
        <f t="shared" si="5"/>
        <v/>
      </c>
      <c r="W38" t="str">
        <f t="shared" si="6"/>
        <v/>
      </c>
      <c r="X38">
        <f t="shared" si="7"/>
        <v>36</v>
      </c>
      <c r="Y38">
        <f t="shared" si="8"/>
        <v>33</v>
      </c>
      <c r="Z38" t="str">
        <f t="shared" si="9"/>
        <v/>
      </c>
      <c r="AA38" t="str">
        <f t="shared" si="10"/>
        <v/>
      </c>
      <c r="AB38" t="str">
        <f t="shared" si="11"/>
        <v/>
      </c>
      <c r="AC38">
        <f t="shared" si="12"/>
        <v>36</v>
      </c>
      <c r="AD38" t="str">
        <f t="shared" si="13"/>
        <v/>
      </c>
      <c r="AE38" s="2">
        <f>IFERROR(AVERAGE(female45[[#This Row],[50]:[4IM]]),"")</f>
        <v>36.333333333333336</v>
      </c>
      <c r="AF38" s="3" cm="1">
        <f t="array" ref="AF38">IFERROR(AVERAGE(SMALL(female45[[#This Row],[50]:[4IM]],_xlfn.SEQUENCE($AF$1))),"")</f>
        <v>35.5</v>
      </c>
      <c r="AG38" s="3">
        <f>VLOOKUP(female45[[#This Row],[Name]],female4[],32,FALSE)-female45[[#This Row],[4.00]]</f>
        <v>-10.75</v>
      </c>
    </row>
    <row r="39" spans="1:33" x14ac:dyDescent="0.25">
      <c r="A39" t="s">
        <v>863</v>
      </c>
      <c r="B39" t="s">
        <v>2470</v>
      </c>
      <c r="C39" s="1" cm="1">
        <f t="array" ref="C39">IFERROR(VLOOKUP($A39,_xlfn._xlws.SORT(_xlfn._xlws.FILTER('Time Sheet'!$A:$G,'Time Sheet'!$B:$B=C$1),7,1),7,FALSE),"")</f>
        <v>2.9953703703703701E-4</v>
      </c>
      <c r="D39" s="1" cm="1">
        <f t="array" ref="D39">IFERROR(VLOOKUP($A39,_xlfn._xlws.SORT(_xlfn._xlws.FILTER('Time Sheet'!$A:$G,'Time Sheet'!$B:$B=D$1),7,1),7,FALSE),"")</f>
        <v>6.9317129629629633E-4</v>
      </c>
      <c r="E39" s="1" cm="1">
        <f t="array" ref="E39">IFERROR(VLOOKUP($A39,_xlfn._xlws.SORT(_xlfn._xlws.FILTER('Time Sheet'!$A:$G,'Time Sheet'!$B:$B=E$1),7,1),7,FALSE),"")</f>
        <v>1.598842592592592E-3</v>
      </c>
      <c r="F39" s="1" cm="1">
        <f t="array" ref="F39">IFERROR(VLOOKUP($A39,_xlfn._xlws.SORT(_xlfn._xlws.FILTER('Time Sheet'!$A:$G,'Time Sheet'!$B:$B=F$1),7,1),7,FALSE),"")</f>
        <v>4.0729166666666674E-3</v>
      </c>
      <c r="G39" s="1" t="str" cm="1">
        <f t="array" ref="G39">IFERROR(VLOOKUP($A39,_xlfn._xlws.SORT(_xlfn._xlws.FILTER('Time Sheet'!$A:$G,'Time Sheet'!$B:$B=G$1),7,1),7,FALSE),"")</f>
        <v/>
      </c>
      <c r="H39" s="1" t="str" cm="1">
        <f t="array" ref="H39">IFERROR(VLOOKUP($A39,_xlfn._xlws.SORT(_xlfn._xlws.FILTER('Time Sheet'!$A:$G,'Time Sheet'!$B:$B=H$1),7,1),7,FALSE),"")</f>
        <v/>
      </c>
      <c r="I39" s="1" cm="1">
        <f t="array" ref="I39">IFERROR(VLOOKUP($A39,_xlfn._xlws.SORT(_xlfn._xlws.FILTER('Time Sheet'!$A:$G,'Time Sheet'!$B:$B=I$1),7,1),7,FALSE),"")</f>
        <v>8.4918981481481488E-4</v>
      </c>
      <c r="J39" s="1" cm="1">
        <f t="array" ref="J39">IFERROR(VLOOKUP($A39,_xlfn._xlws.SORT(_xlfn._xlws.FILTER('Time Sheet'!$A:$G,'Time Sheet'!$B:$B=J$1),7,1),7,FALSE),"")</f>
        <v>2.105555555555555E-3</v>
      </c>
      <c r="K39" s="1" cm="1">
        <f t="array" ref="K39">IFERROR(VLOOKUP($A39,_xlfn._xlws.SORT(_xlfn._xlws.FILTER('Time Sheet'!$A:$G,'Time Sheet'!$B:$B=K$1),7,1),7,FALSE),"")</f>
        <v>1.0124999999999999E-3</v>
      </c>
      <c r="L39" s="1" cm="1">
        <f t="array" ref="L39">IFERROR(VLOOKUP($A39,_xlfn._xlws.SORT(_xlfn._xlws.FILTER('Time Sheet'!$A:$G,'Time Sheet'!$B:$B=L$1),7,1),7,FALSE),"")</f>
        <v>2.0969907407407408E-3</v>
      </c>
      <c r="M39" s="1" cm="1">
        <f t="array" ref="M39">IFERROR(VLOOKUP($A39,_xlfn._xlws.SORT(_xlfn._xlws.FILTER('Time Sheet'!$A:$G,'Time Sheet'!$B:$B=M$1),7,1),7,FALSE),"")</f>
        <v>7.5451388888888888E-4</v>
      </c>
      <c r="N39" s="1" t="str" cm="1">
        <f t="array" ref="N39">IFERROR(VLOOKUP($A39,_xlfn._xlws.SORT(_xlfn._xlws.FILTER('Time Sheet'!$A:$G,'Time Sheet'!$B:$B=N$1),7,1),7,FALSE),"")</f>
        <v/>
      </c>
      <c r="O39" s="1" cm="1">
        <f t="array" ref="O39">IFERROR(VLOOKUP($A39,_xlfn._xlws.SORT(_xlfn._xlws.FILTER('Time Sheet'!$A:$G,'Time Sheet'!$B:$B=O$1),7,1),7,FALSE),"")</f>
        <v>1.8193287037037041E-3</v>
      </c>
      <c r="P39" s="1" t="str" cm="1">
        <f t="array" ref="P39">IFERROR(VLOOKUP($A39,_xlfn._xlws.SORT(_xlfn._xlws.FILTER('Time Sheet'!$A:$G,'Time Sheet'!$B:$B=P$1),7,1),7,FALSE),"")</f>
        <v/>
      </c>
      <c r="Q39">
        <f t="shared" si="0"/>
        <v>6</v>
      </c>
      <c r="R39">
        <f t="shared" si="1"/>
        <v>26</v>
      </c>
      <c r="S39">
        <f t="shared" si="2"/>
        <v>32</v>
      </c>
      <c r="T39">
        <f t="shared" si="3"/>
        <v>36</v>
      </c>
      <c r="U39" t="str">
        <f t="shared" si="4"/>
        <v/>
      </c>
      <c r="V39" t="str">
        <f t="shared" si="5"/>
        <v/>
      </c>
      <c r="W39">
        <f t="shared" si="6"/>
        <v>28</v>
      </c>
      <c r="X39">
        <f t="shared" si="7"/>
        <v>35</v>
      </c>
      <c r="Y39">
        <f t="shared" si="8"/>
        <v>29</v>
      </c>
      <c r="Z39">
        <f t="shared" si="9"/>
        <v>25</v>
      </c>
      <c r="AA39">
        <f t="shared" si="10"/>
        <v>21</v>
      </c>
      <c r="AB39" t="str">
        <f t="shared" si="11"/>
        <v/>
      </c>
      <c r="AC39">
        <f t="shared" si="12"/>
        <v>31</v>
      </c>
      <c r="AD39" t="str">
        <f t="shared" si="13"/>
        <v/>
      </c>
      <c r="AE39" s="2">
        <f>IFERROR(AVERAGE(female45[[#This Row],[50]:[4IM]]),"")</f>
        <v>26.9</v>
      </c>
      <c r="AF39" s="3" cm="1">
        <f t="array" ref="AF39">IFERROR(AVERAGE(SMALL(female45[[#This Row],[50]:[4IM]],_xlfn.SEQUENCE($AF$1))),"")</f>
        <v>19.5</v>
      </c>
      <c r="AG39" s="3">
        <f>VLOOKUP(female45[[#This Row],[Name]],female4[],32,FALSE)-female45[[#This Row],[4.00]]</f>
        <v>-11</v>
      </c>
    </row>
  </sheetData>
  <mergeCells count="2">
    <mergeCell ref="AH3:AJ3"/>
    <mergeCell ref="AH4:AJ8"/>
  </mergeCells>
  <phoneticPr fontId="2" type="noConversion"/>
  <conditionalFormatting sqref="Q2:AD39">
    <cfRule type="expression" dxfId="0" priority="2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9282-908B-CC49-BEB6-6A00A274D96B}">
  <dimension ref="A1:AJ35"/>
  <sheetViews>
    <sheetView tabSelected="1" zoomScale="125" workbookViewId="0">
      <pane xSplit="2" ySplit="1" topLeftCell="C2" activePane="bottomRight" state="frozen"/>
      <selection activeCell="AG15" sqref="AG15"/>
      <selection pane="topRight" activeCell="AG15" sqref="AG15"/>
      <selection pane="bottomLeft" activeCell="AG15" sqref="AG15"/>
      <selection pane="bottomRight" activeCell="G11" sqref="G11"/>
    </sheetView>
  </sheetViews>
  <sheetFormatPr defaultColWidth="10.875" defaultRowHeight="15.75" x14ac:dyDescent="0.25"/>
  <cols>
    <col min="1" max="1" width="15.875" bestFit="1" customWidth="1"/>
    <col min="2" max="2" width="5" customWidth="1"/>
    <col min="3" max="12" width="12.625" style="1" customWidth="1"/>
    <col min="13" max="14" width="12.875" style="1" customWidth="1"/>
    <col min="15" max="16" width="12.625" style="1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3" customWidth="1"/>
    <col min="33" max="33" width="11" style="3" customWidth="1"/>
  </cols>
  <sheetData>
    <row r="1" spans="1:36" x14ac:dyDescent="0.25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5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3.1712962962962961E-4</v>
      </c>
      <c r="D2" s="1">
        <f t="array" ref="D2">IFERROR(VLOOKUP($A2,_xlfn._xlws.SORT(_xlfn._xlws.FILTER('Time Sheet'!$A:$G,'Time Sheet'!$B:$B=D$1),7,1),7,FALSE),"")</f>
        <v>6.6655092592592601E-4</v>
      </c>
      <c r="E2" s="1">
        <f t="array" ref="E2">IFERROR(VLOOKUP($A2,_xlfn._xlws.SORT(_xlfn._xlws.FILTER('Time Sheet'!$A:$G,'Time Sheet'!$B:$B=E$1),7,1),7,FALSE),"")</f>
        <v>1.409143518518519E-3</v>
      </c>
      <c r="F2" s="1">
        <f t="array" ref="F2">IFERROR(VLOOKUP($A2,_xlfn._xlws.SORT(_xlfn._xlws.FILTER('Time Sheet'!$A:$G,'Time Sheet'!$B:$B=F$1),7,1),7,FALSE),"")</f>
        <v>2.9499999999999999E-3</v>
      </c>
      <c r="G2" s="1">
        <f t="array" ref="G2">IFERROR(VLOOKUP($A2,_xlfn._xlws.SORT(_xlfn._xlws.FILTER('Time Sheet'!$A:$G,'Time Sheet'!$B:$B=G$1),7,1),7,FALSE),"")</f>
        <v>6.1351851851851854E-3</v>
      </c>
      <c r="H2" s="1">
        <f t="array" ref="H2">IFERROR(VLOOKUP($A2,_xlfn._xlws.SORT(_xlfn._xlws.FILTER('Time Sheet'!$A:$G,'Time Sheet'!$B:$B=H$1),7,1),7,FALSE),"")</f>
        <v>1.185081018518518E-2</v>
      </c>
      <c r="I2" s="1">
        <f t="array" ref="I2">IFERROR(VLOOKUP($A2,_xlfn._xlws.SORT(_xlfn._xlws.FILTER('Time Sheet'!$A:$G,'Time Sheet'!$B:$B=I$1),7,1),7,FALSE),"")</f>
        <v>7.2592592592592587E-4</v>
      </c>
      <c r="J2" s="1">
        <f t="array" ref="J2">IFERROR(VLOOKUP($A2,_xlfn._xlws.SORT(_xlfn._xlws.FILTER('Time Sheet'!$A:$G,'Time Sheet'!$B:$B=J$1),7,1),7,FALSE),"")</f>
        <v>1.581365740740741E-3</v>
      </c>
      <c r="K2" s="1">
        <f t="array" ref="K2">IFERROR(VLOOKUP($A2,_xlfn._xlws.SORT(_xlfn._xlws.FILTER('Time Sheet'!$A:$G,'Time Sheet'!$B:$B=K$1),7,1),7,FALSE),"")</f>
        <v>9.9537037037037042E-4</v>
      </c>
      <c r="L2" s="1">
        <f t="array" ref="L2">IFERROR(VLOOKUP($A2,_xlfn._xlws.SORT(_xlfn._xlws.FILTER('Time Sheet'!$A:$G,'Time Sheet'!$B:$B=L$1),7,1),7,FALSE),"")</f>
        <v>2.1990740740740742E-3</v>
      </c>
      <c r="M2" s="1">
        <f t="array" ref="M2">IFERROR(VLOOKUP($A2,_xlfn._xlws.SORT(_xlfn._xlws.FILTER('Time Sheet'!$A:$G,'Time Sheet'!$B:$B=M$1),7,1),7,FALSE),"")</f>
        <v>7.4513888888888883E-4</v>
      </c>
      <c r="N2" s="1">
        <f t="array" ref="N2">IFERROR(VLOOKUP($A2,_xlfn._xlws.SORT(_xlfn._xlws.FILTER('Time Sheet'!$A:$G,'Time Sheet'!$B:$B=N$1),7,1),7,FALSE),"")</f>
        <v>1.702662037037037E-3</v>
      </c>
      <c r="O2" s="1">
        <f t="array" ref="O2">IFERROR(VLOOKUP($A2,_xlfn._xlws.SORT(_xlfn._xlws.FILTER('Time Sheet'!$A:$G,'Time Sheet'!$B:$B=O$1),7,1),7,FALSE),"")</f>
        <v>1.7011574074074071E-3</v>
      </c>
      <c r="P2" s="1">
        <f t="array" ref="P2">IFERROR(VLOOKUP($A2,_xlfn._xlws.SORT(_xlfn._xlws.FILTER('Time Sheet'!$A:$G,'Time Sheet'!$B:$B=P$1),7,1),7,FALSE),"")</f>
        <v>3.528125E-3</v>
      </c>
      <c r="Q2">
        <f t="shared" ref="Q2:Q32" si="0">IFERROR(_xlfn.RANK.EQ(C2,C:C,1),"")</f>
        <v>4</v>
      </c>
      <c r="R2">
        <f t="shared" ref="R2:R32" si="1">IFERROR(_xlfn.RANK.EQ(D2,D:D,1),"")</f>
        <v>2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1</v>
      </c>
      <c r="X2">
        <f t="shared" ref="X2:X32" si="7">IFERROR(_xlfn.RANK.EQ(J2,J:J,1),"")</f>
        <v>1</v>
      </c>
      <c r="Y2">
        <f t="shared" ref="Y2:Y32" si="8">IFERROR(_xlfn.RANK.EQ(K2,K:K,1),"")</f>
        <v>13</v>
      </c>
      <c r="Z2">
        <f t="shared" ref="Z2:Z32" si="9">IFERROR(_xlfn.RANK.EQ(L2,L:L,1),"")</f>
        <v>14</v>
      </c>
      <c r="AA2">
        <f t="shared" ref="AA2:AA32" si="10">IFERROR(_xlfn.RANK.EQ(M2,M:M,1),"")</f>
        <v>3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IFERROR(AVERAGE(female6[[#This Row],[50]:[4IM]]),"")</f>
        <v>3.4285714285714284</v>
      </c>
      <c r="AF2" s="3">
        <f t="array" ref="AF2">IFERROR(AVERAGE(SMALL(female6[[#This Row],[50]:[4IM]],_xlfn.SEQUENCE($AF$1))),"")</f>
        <v>1</v>
      </c>
      <c r="AG2" s="3">
        <f>VLOOKUP(female6[[#This Row],[Name]],female[],32,FALSE)-female6[[#This Row],[4.00]]</f>
        <v>0</v>
      </c>
      <c r="AH2" s="11" t="s">
        <v>2471</v>
      </c>
      <c r="AI2" s="11"/>
      <c r="AJ2" s="11"/>
    </row>
    <row r="3" spans="1:36" x14ac:dyDescent="0.25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3.2418981481481491E-4</v>
      </c>
      <c r="D3" s="1" cm="1">
        <f t="array" ref="D3">IFERROR(VLOOKUP($A3,_xlfn._xlws.SORT(_xlfn._xlws.FILTER('Time Sheet'!$A:$G,'Time Sheet'!$B:$B=D$1),7,1),7,FALSE),"")</f>
        <v>6.7962962962962964E-4</v>
      </c>
      <c r="E3" s="1" cm="1">
        <f t="array" ref="E3">IFERROR(VLOOKUP($A3,_xlfn._xlws.SORT(_xlfn._xlws.FILTER('Time Sheet'!$A:$G,'Time Sheet'!$B:$B=E$1),7,1),7,FALSE),"")</f>
        <v>1.4454861111111109E-3</v>
      </c>
      <c r="F3" s="1" cm="1">
        <f t="array" ref="F3">IFERROR(VLOOKUP($A3,_xlfn._xlws.SORT(_xlfn._xlws.FILTER('Time Sheet'!$A:$G,'Time Sheet'!$B:$B=F$1),7,1),7,FALSE),"")</f>
        <v>3.1649305555555549E-3</v>
      </c>
      <c r="G3" s="1" cm="1">
        <f t="array" ref="G3">IFERROR(VLOOKUP($A3,_xlfn._xlws.SORT(_xlfn._xlws.FILTER('Time Sheet'!$A:$G,'Time Sheet'!$B:$B=G$1),7,1),7,FALSE),"")</f>
        <v>6.5971064814814816E-3</v>
      </c>
      <c r="H3" s="1" cm="1">
        <f t="array" ref="H3">IFERROR(VLOOKUP($A3,_xlfn._xlws.SORT(_xlfn._xlws.FILTER('Time Sheet'!$A:$G,'Time Sheet'!$B:$B=H$1),7,1),7,FALSE),"")</f>
        <v>1.3273726851851851E-2</v>
      </c>
      <c r="I3" s="1" cm="1">
        <f t="array" ref="I3">IFERROR(VLOOKUP($A3,_xlfn._xlws.SORT(_xlfn._xlws.FILTER('Time Sheet'!$A:$G,'Time Sheet'!$B:$B=I$1),7,1),7,FALSE),"")</f>
        <v>7.7557870370370378E-4</v>
      </c>
      <c r="J3" s="1" cm="1">
        <f t="array" ref="J3">IFERROR(VLOOKUP($A3,_xlfn._xlws.SORT(_xlfn._xlws.FILTER('Time Sheet'!$A:$G,'Time Sheet'!$B:$B=J$1),7,1),7,FALSE),"")</f>
        <v>1.684027777777778E-3</v>
      </c>
      <c r="K3" s="1" cm="1">
        <f t="array" ref="K3">IFERROR(VLOOKUP($A3,_xlfn._xlws.SORT(_xlfn._xlws.FILTER('Time Sheet'!$A:$G,'Time Sheet'!$B:$B=K$1),7,1),7,FALSE),"")</f>
        <v>9.1828703703703712E-4</v>
      </c>
      <c r="L3" s="1" cm="1">
        <f t="array" ref="L3">IFERROR(VLOOKUP($A3,_xlfn._xlws.SORT(_xlfn._xlws.FILTER('Time Sheet'!$A:$G,'Time Sheet'!$B:$B=L$1),7,1),7,FALSE),"")</f>
        <v>1.9952546296296289E-3</v>
      </c>
      <c r="M3" s="1" cm="1">
        <f t="array" ref="M3">IFERROR(VLOOKUP($A3,_xlfn._xlws.SORT(_xlfn._xlws.FILTER('Time Sheet'!$A:$G,'Time Sheet'!$B:$B=M$1),7,1),7,FALSE),"")</f>
        <v>7.2071759259259268E-4</v>
      </c>
      <c r="N3" s="1" cm="1">
        <f t="array" ref="N3">IFERROR(VLOOKUP($A3,_xlfn._xlws.SORT(_xlfn._xlws.FILTER('Time Sheet'!$A:$G,'Time Sheet'!$B:$B=N$1),7,1),7,FALSE),"")</f>
        <v>1.603356481481481E-3</v>
      </c>
      <c r="O3" s="1" cm="1">
        <f t="array" ref="O3">IFERROR(VLOOKUP($A3,_xlfn._xlws.SORT(_xlfn._xlws.FILTER('Time Sheet'!$A:$G,'Time Sheet'!$B:$B=O$1),7,1),7,FALSE),"")</f>
        <v>1.6634259259259261E-3</v>
      </c>
      <c r="P3" s="1" cm="1">
        <f t="array" ref="P3">IFERROR(VLOOKUP($A3,_xlfn._xlws.SORT(_xlfn._xlws.FILTER('Time Sheet'!$A:$G,'Time Sheet'!$B:$B=P$1),7,1),7,FALSE),"")</f>
        <v>3.5394675925925932E-3</v>
      </c>
      <c r="Q3">
        <f t="shared" si="0"/>
        <v>8</v>
      </c>
      <c r="R3">
        <f t="shared" si="1"/>
        <v>3</v>
      </c>
      <c r="S3">
        <f t="shared" si="2"/>
        <v>2</v>
      </c>
      <c r="T3">
        <f t="shared" si="3"/>
        <v>2</v>
      </c>
      <c r="U3">
        <f t="shared" si="4"/>
        <v>3</v>
      </c>
      <c r="V3">
        <f t="shared" si="5"/>
        <v>6</v>
      </c>
      <c r="W3">
        <f t="shared" si="6"/>
        <v>5</v>
      </c>
      <c r="X3">
        <f t="shared" si="7"/>
        <v>5</v>
      </c>
      <c r="Y3">
        <f t="shared" si="8"/>
        <v>3</v>
      </c>
      <c r="Z3">
        <f t="shared" si="9"/>
        <v>3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2</v>
      </c>
      <c r="AE3" s="2">
        <f>IFERROR(AVERAGE(female6[[#This Row],[50]:[4IM]]),"")</f>
        <v>3.2142857142857144</v>
      </c>
      <c r="AF3" s="3" cm="1">
        <f t="array" ref="AF3">IFERROR(AVERAGE(SMALL(female6[[#This Row],[50]:[4IM]],_xlfn.SEQUENCE($AF$1))),"")</f>
        <v>1.25</v>
      </c>
      <c r="AG3" s="3">
        <f>VLOOKUP(female6[[#This Row],[Name]],female[],32,FALSE)-female6[[#This Row],[4.00]]</f>
        <v>-0.25</v>
      </c>
      <c r="AH3" s="12" t="s">
        <v>2472</v>
      </c>
      <c r="AI3" s="12"/>
      <c r="AJ3" s="12"/>
    </row>
    <row r="4" spans="1:36" x14ac:dyDescent="0.25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3.0289351851851847E-4</v>
      </c>
      <c r="D4" s="1" cm="1">
        <f t="array" ref="D4">IFERROR(VLOOKUP($A4,_xlfn._xlws.SORT(_xlfn._xlws.FILTER('Time Sheet'!$A:$G,'Time Sheet'!$B:$B=D$1),7,1),7,FALSE),"")</f>
        <v>6.6238425925925926E-4</v>
      </c>
      <c r="E4" s="1" cm="1">
        <f t="array" ref="E4">IFERROR(VLOOKUP($A4,_xlfn._xlws.SORT(_xlfn._xlws.FILTER('Time Sheet'!$A:$G,'Time Sheet'!$B:$B=E$1),7,1),7,FALSE),"")</f>
        <v>1.46400462962963E-3</v>
      </c>
      <c r="F4" s="1" cm="1">
        <f t="array" ref="F4">IFERROR(VLOOKUP($A4,_xlfn._xlws.SORT(_xlfn._xlws.FILTER('Time Sheet'!$A:$G,'Time Sheet'!$B:$B=F$1),7,1),7,FALSE),"")</f>
        <v>3.1983796296296291E-3</v>
      </c>
      <c r="G4" s="1" cm="1">
        <f t="array" ref="G4">IFERROR(VLOOKUP($A4,_xlfn._xlws.SORT(_xlfn._xlws.FILTER('Time Sheet'!$A:$G,'Time Sheet'!$B:$B=G$1),7,1),7,FALSE),"")</f>
        <v>6.6387731481481489E-3</v>
      </c>
      <c r="H4" s="1" cm="1">
        <f t="array" ref="H4">IFERROR(VLOOKUP($A4,_xlfn._xlws.SORT(_xlfn._xlws.FILTER('Time Sheet'!$A:$G,'Time Sheet'!$B:$B=H$1),7,1),7,FALSE),"")</f>
        <v>1.2651388888888891E-2</v>
      </c>
      <c r="I4" s="1" cm="1">
        <f t="array" ref="I4">IFERROR(VLOOKUP($A4,_xlfn._xlws.SORT(_xlfn._xlws.FILTER('Time Sheet'!$A:$G,'Time Sheet'!$B:$B=I$1),7,1),7,FALSE),"")</f>
        <v>7.6944444444444445E-4</v>
      </c>
      <c r="J4" s="1" cm="1">
        <f t="array" ref="J4">IFERROR(VLOOKUP($A4,_xlfn._xlws.SORT(_xlfn._xlws.FILTER('Time Sheet'!$A:$G,'Time Sheet'!$B:$B=J$1),7,1),7,FALSE),"")</f>
        <v>1.7064814814814809E-3</v>
      </c>
      <c r="K4" s="1" cm="1">
        <f t="array" ref="K4">IFERROR(VLOOKUP($A4,_xlfn._xlws.SORT(_xlfn._xlws.FILTER('Time Sheet'!$A:$G,'Time Sheet'!$B:$B=K$1),7,1),7,FALSE),"")</f>
        <v>9.7939814814814829E-4</v>
      </c>
      <c r="L4" s="1" cm="1">
        <f t="array" ref="L4">IFERROR(VLOOKUP($A4,_xlfn._xlws.SORT(_xlfn._xlws.FILTER('Time Sheet'!$A:$G,'Time Sheet'!$B:$B=L$1),7,1),7,FALSE),"")</f>
        <v>2.3053240740740738E-3</v>
      </c>
      <c r="M4" s="1" cm="1">
        <f t="array" ref="M4">IFERROR(VLOOKUP($A4,_xlfn._xlws.SORT(_xlfn._xlws.FILTER('Time Sheet'!$A:$G,'Time Sheet'!$B:$B=M$1),7,1),7,FALSE),"")</f>
        <v>7.4814814814814817E-4</v>
      </c>
      <c r="N4" s="1" cm="1">
        <f t="array" ref="N4">IFERROR(VLOOKUP($A4,_xlfn._xlws.SORT(_xlfn._xlws.FILTER('Time Sheet'!$A:$G,'Time Sheet'!$B:$B=N$1),7,1),7,FALSE),"")</f>
        <v>1.7608796296296289E-3</v>
      </c>
      <c r="O4" s="1" cm="1">
        <f t="array" ref="O4">IFERROR(VLOOKUP($A4,_xlfn._xlws.SORT(_xlfn._xlws.FILTER('Time Sheet'!$A:$G,'Time Sheet'!$B:$B=O$1),7,1),7,FALSE),"")</f>
        <v>1.775347222222222E-3</v>
      </c>
      <c r="P4" s="1" cm="1">
        <f t="array" ref="P4">IFERROR(VLOOKUP($A4,_xlfn._xlws.SORT(_xlfn._xlws.FILTER('Time Sheet'!$A:$G,'Time Sheet'!$B:$B=P$1),7,1),7,FALSE),"")</f>
        <v>3.7043981481481481E-3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5</v>
      </c>
      <c r="U4">
        <f t="shared" si="4"/>
        <v>5</v>
      </c>
      <c r="V4">
        <f t="shared" si="5"/>
        <v>3</v>
      </c>
      <c r="W4">
        <f t="shared" si="6"/>
        <v>4</v>
      </c>
      <c r="X4">
        <f t="shared" si="7"/>
        <v>8</v>
      </c>
      <c r="Y4">
        <f t="shared" si="8"/>
        <v>11</v>
      </c>
      <c r="Z4">
        <f t="shared" si="9"/>
        <v>23</v>
      </c>
      <c r="AA4">
        <f t="shared" si="10"/>
        <v>5</v>
      </c>
      <c r="AB4">
        <f t="shared" si="11"/>
        <v>5</v>
      </c>
      <c r="AC4">
        <f t="shared" si="12"/>
        <v>11</v>
      </c>
      <c r="AD4">
        <f t="shared" si="13"/>
        <v>8</v>
      </c>
      <c r="AE4" s="2">
        <f>IFERROR(AVERAGE(female6[[#This Row],[50]:[4IM]]),"")</f>
        <v>6.6428571428571432</v>
      </c>
      <c r="AF4" s="3" cm="1">
        <f t="array" ref="AF4">IFERROR(AVERAGE(SMALL(female6[[#This Row],[50]:[4IM]],_xlfn.SEQUENCE($AF$1))),"")</f>
        <v>2</v>
      </c>
      <c r="AG4" s="3">
        <f>VLOOKUP(female6[[#This Row],[Name]],female[],32,FALSE)-female6[[#This Row],[4.00]]</f>
        <v>-0.5</v>
      </c>
      <c r="AH4" s="12"/>
      <c r="AI4" s="12"/>
      <c r="AJ4" s="12"/>
    </row>
    <row r="5" spans="1:36" x14ac:dyDescent="0.25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3.0509259259259259E-4</v>
      </c>
      <c r="D5" s="1" cm="1">
        <f t="array" ref="D5">IFERROR(VLOOKUP($A5,_xlfn._xlws.SORT(_xlfn._xlws.FILTER('Time Sheet'!$A:$G,'Time Sheet'!$B:$B=D$1),7,1),7,FALSE),"")</f>
        <v>6.8344907407407406E-4</v>
      </c>
      <c r="E5" s="1" cm="1">
        <f t="array" ref="E5">IFERROR(VLOOKUP($A5,_xlfn._xlws.SORT(_xlfn._xlws.FILTER('Time Sheet'!$A:$G,'Time Sheet'!$B:$B=E$1),7,1),7,FALSE),"")</f>
        <v>1.5222222222222219E-3</v>
      </c>
      <c r="F5" s="1" cm="1">
        <f t="array" ref="F5">IFERROR(VLOOKUP($A5,_xlfn._xlws.SORT(_xlfn._xlws.FILTER('Time Sheet'!$A:$G,'Time Sheet'!$B:$B=F$1),7,1),7,FALSE),"")</f>
        <v>3.3501157407407412E-3</v>
      </c>
      <c r="G5" s="1" cm="1">
        <f t="array" ref="G5">IFERROR(VLOOKUP($A5,_xlfn._xlws.SORT(_xlfn._xlws.FILTER('Time Sheet'!$A:$G,'Time Sheet'!$B:$B=G$1),7,1),7,FALSE),"")</f>
        <v>7.4134259259259257E-3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8.1134259259259256E-4</v>
      </c>
      <c r="J5" s="1" cm="1">
        <f t="array" ref="J5">IFERROR(VLOOKUP($A5,_xlfn._xlws.SORT(_xlfn._xlws.FILTER('Time Sheet'!$A:$G,'Time Sheet'!$B:$B=J$1),7,1),7,FALSE),"")</f>
        <v>1.7538194444444439E-3</v>
      </c>
      <c r="K5" s="1" cm="1">
        <f t="array" ref="K5">IFERROR(VLOOKUP($A5,_xlfn._xlws.SORT(_xlfn._xlws.FILTER('Time Sheet'!$A:$G,'Time Sheet'!$B:$B=K$1),7,1),7,FALSE),"")</f>
        <v>8.7604166666666668E-4</v>
      </c>
      <c r="L5" s="1" cm="1">
        <f t="array" ref="L5">IFERROR(VLOOKUP($A5,_xlfn._xlws.SORT(_xlfn._xlws.FILTER('Time Sheet'!$A:$G,'Time Sheet'!$B:$B=L$1),7,1),7,FALSE),"")</f>
        <v>1.9634259259259262E-3</v>
      </c>
      <c r="M5" s="1" cm="1">
        <f t="array" ref="M5">IFERROR(VLOOKUP($A5,_xlfn._xlws.SORT(_xlfn._xlws.FILTER('Time Sheet'!$A:$G,'Time Sheet'!$B:$B=M$1),7,1),7,FALSE),"")</f>
        <v>7.6631944444444436E-4</v>
      </c>
      <c r="N5" s="1" cm="1">
        <f t="array" ref="N5">IFERROR(VLOOKUP($A5,_xlfn._xlws.SORT(_xlfn._xlws.FILTER('Time Sheet'!$A:$G,'Time Sheet'!$B:$B=N$1),7,1),7,FALSE),"")</f>
        <v>1.83587962962963E-3</v>
      </c>
      <c r="O5" s="1" cm="1">
        <f t="array" ref="O5">IFERROR(VLOOKUP($A5,_xlfn._xlws.SORT(_xlfn._xlws.FILTER('Time Sheet'!$A:$G,'Time Sheet'!$B:$B=O$1),7,1),7,FALSE),"")</f>
        <v>1.7017361111111109E-3</v>
      </c>
      <c r="P5" s="1" cm="1">
        <f t="array" ref="P5">IFERROR(VLOOKUP($A5,_xlfn._xlws.SORT(_xlfn._xlws.FILTER('Time Sheet'!$A:$G,'Time Sheet'!$B:$B=P$1),7,1),7,FALSE),"")</f>
        <v>3.617708333333333E-3</v>
      </c>
      <c r="Q5">
        <f t="shared" si="0"/>
        <v>2</v>
      </c>
      <c r="R5">
        <f t="shared" si="1"/>
        <v>5</v>
      </c>
      <c r="S5">
        <f t="shared" si="2"/>
        <v>8</v>
      </c>
      <c r="T5">
        <f t="shared" si="3"/>
        <v>14</v>
      </c>
      <c r="U5">
        <f t="shared" si="4"/>
        <v>17</v>
      </c>
      <c r="V5" t="str">
        <f t="shared" si="5"/>
        <v/>
      </c>
      <c r="W5">
        <f t="shared" si="6"/>
        <v>11</v>
      </c>
      <c r="X5">
        <f t="shared" si="7"/>
        <v>12</v>
      </c>
      <c r="Y5">
        <f t="shared" si="8"/>
        <v>1</v>
      </c>
      <c r="Z5">
        <f t="shared" si="9"/>
        <v>2</v>
      </c>
      <c r="AA5">
        <f t="shared" si="10"/>
        <v>9</v>
      </c>
      <c r="AB5">
        <f t="shared" si="11"/>
        <v>8</v>
      </c>
      <c r="AC5">
        <f t="shared" si="12"/>
        <v>4</v>
      </c>
      <c r="AD5">
        <f t="shared" si="13"/>
        <v>4</v>
      </c>
      <c r="AE5" s="2">
        <f>IFERROR(AVERAGE(female6[[#This Row],[50]:[4IM]]),"")</f>
        <v>7.4615384615384617</v>
      </c>
      <c r="AF5" s="3" cm="1">
        <f t="array" ref="AF5">IFERROR(AVERAGE(SMALL(female6[[#This Row],[50]:[4IM]],_xlfn.SEQUENCE($AF$1))),"")</f>
        <v>2.25</v>
      </c>
      <c r="AG5" s="3">
        <f>VLOOKUP(female6[[#This Row],[Name]],female[],32,FALSE)-female6[[#This Row],[4.00]]</f>
        <v>-0.25</v>
      </c>
      <c r="AH5" s="12"/>
      <c r="AI5" s="12"/>
      <c r="AJ5" s="12"/>
    </row>
    <row r="6" spans="1:36" x14ac:dyDescent="0.25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3.2326388888888888E-4</v>
      </c>
      <c r="D6" s="1" cm="1">
        <f t="array" ref="D6">IFERROR(VLOOKUP($A6,_xlfn._xlws.SORT(_xlfn._xlws.FILTER('Time Sheet'!$A:$G,'Time Sheet'!$B:$B=D$1),7,1),7,FALSE),"")</f>
        <v>7.0162037037037035E-4</v>
      </c>
      <c r="E6" s="1" cm="1">
        <f t="array" ref="E6">IFERROR(VLOOKUP($A6,_xlfn._xlws.SORT(_xlfn._xlws.FILTER('Time Sheet'!$A:$G,'Time Sheet'!$B:$B=E$1),7,1),7,FALSE),"")</f>
        <v>1.5620370370370369E-3</v>
      </c>
      <c r="F6" s="1" cm="1">
        <f t="array" ref="F6">IFERROR(VLOOKUP($A6,_xlfn._xlws.SORT(_xlfn._xlws.FILTER('Time Sheet'!$A:$G,'Time Sheet'!$B:$B=F$1),7,1),7,FALSE),"")</f>
        <v>3.2452546296296301E-3</v>
      </c>
      <c r="G6" s="1" cm="1">
        <f t="array" ref="G6">IFERROR(VLOOKUP($A6,_xlfn._xlws.SORT(_xlfn._xlws.FILTER('Time Sheet'!$A:$G,'Time Sheet'!$B:$B=G$1),7,1),7,FALSE),"")</f>
        <v>6.9684027777777782E-3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7.6388888888888893E-4</v>
      </c>
      <c r="J6" s="1" cm="1">
        <f t="array" ref="J6">IFERROR(VLOOKUP($A6,_xlfn._xlws.SORT(_xlfn._xlws.FILTER('Time Sheet'!$A:$G,'Time Sheet'!$B:$B=J$1),7,1),7,FALSE),"")</f>
        <v>1.6166666666666671E-3</v>
      </c>
      <c r="K6" s="1" cm="1">
        <f t="array" ref="K6">IFERROR(VLOOKUP($A6,_xlfn._xlws.SORT(_xlfn._xlws.FILTER('Time Sheet'!$A:$G,'Time Sheet'!$B:$B=K$1),7,1),7,FALSE),"")</f>
        <v>9.3969907407407403E-4</v>
      </c>
      <c r="L6" s="1" cm="1">
        <f t="array" ref="L6">IFERROR(VLOOKUP($A6,_xlfn._xlws.SORT(_xlfn._xlws.FILTER('Time Sheet'!$A:$G,'Time Sheet'!$B:$B=L$1),7,1),7,FALSE),"")</f>
        <v>2.039699074074074E-3</v>
      </c>
      <c r="M6" s="1" cm="1">
        <f t="array" ref="M6">IFERROR(VLOOKUP($A6,_xlfn._xlws.SORT(_xlfn._xlws.FILTER('Time Sheet'!$A:$G,'Time Sheet'!$B:$B=M$1),7,1),7,FALSE),"")</f>
        <v>7.6296296296296301E-4</v>
      </c>
      <c r="N6" s="1" cm="1">
        <f t="array" ref="N6">IFERROR(VLOOKUP($A6,_xlfn._xlws.SORT(_xlfn._xlws.FILTER('Time Sheet'!$A:$G,'Time Sheet'!$B:$B=N$1),7,1),7,FALSE),"")</f>
        <v>1.710069444444444E-3</v>
      </c>
      <c r="O6" s="1" cm="1">
        <f t="array" ref="O6">IFERROR(VLOOKUP($A6,_xlfn._xlws.SORT(_xlfn._xlws.FILTER('Time Sheet'!$A:$G,'Time Sheet'!$B:$B=O$1),7,1),7,FALSE),"")</f>
        <v>1.719328703703704E-3</v>
      </c>
      <c r="P6" s="1" cm="1">
        <f t="array" ref="P6">IFERROR(VLOOKUP($A6,_xlfn._xlws.SORT(_xlfn._xlws.FILTER('Time Sheet'!$A:$G,'Time Sheet'!$B:$B=P$1),7,1),7,FALSE),"")</f>
        <v>3.6204861111111112E-3</v>
      </c>
      <c r="Q6">
        <f t="shared" si="0"/>
        <v>7</v>
      </c>
      <c r="R6">
        <f t="shared" si="1"/>
        <v>10</v>
      </c>
      <c r="S6">
        <f t="shared" si="2"/>
        <v>15</v>
      </c>
      <c r="T6">
        <f t="shared" si="3"/>
        <v>7</v>
      </c>
      <c r="U6">
        <f t="shared" si="4"/>
        <v>11</v>
      </c>
      <c r="V6" t="str">
        <f t="shared" si="5"/>
        <v/>
      </c>
      <c r="W6">
        <f t="shared" si="6"/>
        <v>3</v>
      </c>
      <c r="X6">
        <f t="shared" si="7"/>
        <v>2</v>
      </c>
      <c r="Y6">
        <f t="shared" si="8"/>
        <v>5</v>
      </c>
      <c r="Z6">
        <f t="shared" si="9"/>
        <v>6</v>
      </c>
      <c r="AA6">
        <f t="shared" si="10"/>
        <v>7</v>
      </c>
      <c r="AB6">
        <f t="shared" si="11"/>
        <v>3</v>
      </c>
      <c r="AC6">
        <f t="shared" si="12"/>
        <v>6</v>
      </c>
      <c r="AD6">
        <f t="shared" si="13"/>
        <v>5</v>
      </c>
      <c r="AE6" s="2">
        <f>IFERROR(AVERAGE(female6[[#This Row],[50]:[4IM]]),"")</f>
        <v>6.6923076923076925</v>
      </c>
      <c r="AF6" s="3" cm="1">
        <f t="array" ref="AF6">IFERROR(AVERAGE(SMALL(female6[[#This Row],[50]:[4IM]],_xlfn.SEQUENCE($AF$1))),"")</f>
        <v>3.25</v>
      </c>
      <c r="AG6" s="3">
        <f>VLOOKUP(female6[[#This Row],[Name]],female[],32,FALSE)-female6[[#This Row],[4.00]]</f>
        <v>-1</v>
      </c>
      <c r="AH6" s="12"/>
      <c r="AI6" s="12"/>
      <c r="AJ6" s="12"/>
    </row>
    <row r="7" spans="1:36" x14ac:dyDescent="0.25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3.5671296296296297E-4</v>
      </c>
      <c r="D7" s="1" cm="1">
        <f t="array" ref="D7">IFERROR(VLOOKUP($A7,_xlfn._xlws.SORT(_xlfn._xlws.FILTER('Time Sheet'!$A:$G,'Time Sheet'!$B:$B=D$1),7,1),7,FALSE),"")</f>
        <v>7.3460648148148148E-4</v>
      </c>
      <c r="E7" s="1" cm="1">
        <f t="array" ref="E7">IFERROR(VLOOKUP($A7,_xlfn._xlws.SORT(_xlfn._xlws.FILTER('Time Sheet'!$A:$G,'Time Sheet'!$B:$B=E$1),7,1),7,FALSE),"")</f>
        <v>1.5678240740740739E-3</v>
      </c>
      <c r="F7" s="1" cm="1">
        <f t="array" ref="F7">IFERROR(VLOOKUP($A7,_xlfn._xlws.SORT(_xlfn._xlws.FILTER('Time Sheet'!$A:$G,'Time Sheet'!$B:$B=F$1),7,1),7,FALSE),"")</f>
        <v>3.2686342592592602E-3</v>
      </c>
      <c r="G7" s="1" cm="1">
        <f t="array" ref="G7">IFERROR(VLOOKUP($A7,_xlfn._xlws.SORT(_xlfn._xlws.FILTER('Time Sheet'!$A:$G,'Time Sheet'!$B:$B=G$1),7,1),7,FALSE),"")</f>
        <v>6.6564814814814811E-3</v>
      </c>
      <c r="H7" s="1" cm="1">
        <f t="array" ref="H7">IFERROR(VLOOKUP($A7,_xlfn._xlws.SORT(_xlfn._xlws.FILTER('Time Sheet'!$A:$G,'Time Sheet'!$B:$B=H$1),7,1),7,FALSE),"")</f>
        <v>1.282268518518519E-2</v>
      </c>
      <c r="I7" s="1" cm="1">
        <f t="array" ref="I7">IFERROR(VLOOKUP($A7,_xlfn._xlws.SORT(_xlfn._xlws.FILTER('Time Sheet'!$A:$G,'Time Sheet'!$B:$B=I$1),7,1),7,FALSE),"")</f>
        <v>8.5497685185185188E-4</v>
      </c>
      <c r="J7" s="1" cm="1">
        <f t="array" ref="J7">IFERROR(VLOOKUP($A7,_xlfn._xlws.SORT(_xlfn._xlws.FILTER('Time Sheet'!$A:$G,'Time Sheet'!$B:$B=J$1),7,1),7,FALSE),"")</f>
        <v>1.7627314814814821E-3</v>
      </c>
      <c r="K7" s="1" cm="1">
        <f t="array" ref="K7">IFERROR(VLOOKUP($A7,_xlfn._xlws.SORT(_xlfn._xlws.FILTER('Time Sheet'!$A:$G,'Time Sheet'!$B:$B=K$1),7,1),7,FALSE),"")</f>
        <v>8.8090277777777776E-4</v>
      </c>
      <c r="L7" s="1" cm="1">
        <f t="array" ref="L7">IFERROR(VLOOKUP($A7,_xlfn._xlws.SORT(_xlfn._xlws.FILTER('Time Sheet'!$A:$G,'Time Sheet'!$B:$B=L$1),7,1),7,FALSE),"")</f>
        <v>1.9309027777777779E-3</v>
      </c>
      <c r="M7" s="1" cm="1">
        <f t="array" ref="M7">IFERROR(VLOOKUP($A7,_xlfn._xlws.SORT(_xlfn._xlws.FILTER('Time Sheet'!$A:$G,'Time Sheet'!$B:$B=M$1),7,1),7,FALSE),"")</f>
        <v>7.5879629629629637E-4</v>
      </c>
      <c r="N7" s="1" cm="1">
        <f t="array" ref="N7">IFERROR(VLOOKUP($A7,_xlfn._xlws.SORT(_xlfn._xlws.FILTER('Time Sheet'!$A:$G,'Time Sheet'!$B:$B=N$1),7,1),7,FALSE),"")</f>
        <v>1.7859953703703701E-3</v>
      </c>
      <c r="O7" s="1" cm="1">
        <f t="array" ref="O7">IFERROR(VLOOKUP($A7,_xlfn._xlws.SORT(_xlfn._xlws.FILTER('Time Sheet'!$A:$G,'Time Sheet'!$B:$B=O$1),7,1),7,FALSE),"")</f>
        <v>1.6848379629629631E-3</v>
      </c>
      <c r="P7" s="1" cm="1">
        <f t="array" ref="P7">IFERROR(VLOOKUP($A7,_xlfn._xlws.SORT(_xlfn._xlws.FILTER('Time Sheet'!$A:$G,'Time Sheet'!$B:$B=P$1),7,1),7,FALSE),"")</f>
        <v>3.5591435185185179E-3</v>
      </c>
      <c r="Q7">
        <f t="shared" si="0"/>
        <v>26</v>
      </c>
      <c r="R7">
        <f t="shared" si="1"/>
        <v>19</v>
      </c>
      <c r="S7">
        <f t="shared" si="2"/>
        <v>16</v>
      </c>
      <c r="T7">
        <f t="shared" si="3"/>
        <v>9</v>
      </c>
      <c r="U7">
        <f t="shared" si="4"/>
        <v>6</v>
      </c>
      <c r="V7">
        <f t="shared" si="5"/>
        <v>4</v>
      </c>
      <c r="W7">
        <f t="shared" si="6"/>
        <v>18</v>
      </c>
      <c r="X7">
        <f t="shared" si="7"/>
        <v>14</v>
      </c>
      <c r="Y7">
        <f t="shared" si="8"/>
        <v>2</v>
      </c>
      <c r="Z7">
        <f t="shared" si="9"/>
        <v>1</v>
      </c>
      <c r="AA7">
        <f t="shared" si="10"/>
        <v>6</v>
      </c>
      <c r="AB7">
        <f t="shared" si="11"/>
        <v>6</v>
      </c>
      <c r="AC7">
        <f t="shared" si="12"/>
        <v>2</v>
      </c>
      <c r="AD7">
        <f t="shared" si="13"/>
        <v>3</v>
      </c>
      <c r="AE7" s="2">
        <f>IFERROR(AVERAGE(female6[[#This Row],[50]:[4IM]]),"")</f>
        <v>9.4285714285714288</v>
      </c>
      <c r="AF7" s="3" cm="1">
        <f t="array" ref="AF7">IFERROR(AVERAGE(SMALL(female6[[#This Row],[50]:[4IM]],_xlfn.SEQUENCE($AF$1))),"")</f>
        <v>2</v>
      </c>
      <c r="AG7" s="3">
        <f>VLOOKUP(female6[[#This Row],[Name]],female[],32,FALSE)-female6[[#This Row],[4.00]]</f>
        <v>0.5</v>
      </c>
      <c r="AH7" s="12"/>
      <c r="AI7" s="12"/>
      <c r="AJ7" s="12"/>
    </row>
    <row r="8" spans="1:36" x14ac:dyDescent="0.25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3.1944444444444452E-4</v>
      </c>
      <c r="D8" s="1" cm="1">
        <f t="array" ref="D8">IFERROR(VLOOKUP($A8,_xlfn._xlws.SORT(_xlfn._xlws.FILTER('Time Sheet'!$A:$G,'Time Sheet'!$B:$B=D$1),7,1),7,FALSE),"")</f>
        <v>6.9467592592592595E-4</v>
      </c>
      <c r="E8" s="1" cm="1">
        <f t="array" ref="E8">IFERROR(VLOOKUP($A8,_xlfn._xlws.SORT(_xlfn._xlws.FILTER('Time Sheet'!$A:$G,'Time Sheet'!$B:$B=E$1),7,1),7,FALSE),"")</f>
        <v>1.5341435185185191E-3</v>
      </c>
      <c r="F8" s="1" cm="1">
        <f t="array" ref="F8">IFERROR(VLOOKUP($A8,_xlfn._xlws.SORT(_xlfn._xlws.FILTER('Time Sheet'!$A:$G,'Time Sheet'!$B:$B=F$1),7,1),7,FALSE),"")</f>
        <v>3.3246527777777779E-3</v>
      </c>
      <c r="G8" s="1" cm="1">
        <f t="array" ref="G8">IFERROR(VLOOKUP($A8,_xlfn._xlws.SORT(_xlfn._xlws.FILTER('Time Sheet'!$A:$G,'Time Sheet'!$B:$B=G$1),7,1),7,FALSE),"")</f>
        <v>6.869907407407407E-3</v>
      </c>
      <c r="H8" s="1" t="str" cm="1">
        <f t="array" ref="H8">IFERROR(VLOOKUP($A8,_xlfn._xlws.SORT(_xlfn._xlws.FILTER('Time Sheet'!$A:$G,'Time Sheet'!$B:$B=H$1),7,1),7,FALSE),"")</f>
        <v/>
      </c>
      <c r="I8" s="1" cm="1">
        <f t="array" ref="I8">IFERROR(VLOOKUP($A8,_xlfn._xlws.SORT(_xlfn._xlws.FILTER('Time Sheet'!$A:$G,'Time Sheet'!$B:$B=I$1),7,1),7,FALSE),"")</f>
        <v>7.6099537037037032E-4</v>
      </c>
      <c r="J8" s="1" cm="1">
        <f t="array" ref="J8">IFERROR(VLOOKUP($A8,_xlfn._xlws.SORT(_xlfn._xlws.FILTER('Time Sheet'!$A:$G,'Time Sheet'!$B:$B=J$1),7,1),7,FALSE),"")</f>
        <v>1.6589120370370371E-3</v>
      </c>
      <c r="K8" s="1" cm="1">
        <f t="array" ref="K8">IFERROR(VLOOKUP($A8,_xlfn._xlws.SORT(_xlfn._xlws.FILTER('Time Sheet'!$A:$G,'Time Sheet'!$B:$B=K$1),7,1),7,FALSE),"")</f>
        <v>9.2708333333333325E-4</v>
      </c>
      <c r="L8" s="1" cm="1">
        <f t="array" ref="L8">IFERROR(VLOOKUP($A8,_xlfn._xlws.SORT(_xlfn._xlws.FILTER('Time Sheet'!$A:$G,'Time Sheet'!$B:$B=L$1),7,1),7,FALSE),"")</f>
        <v>2.0603009259259259E-3</v>
      </c>
      <c r="M8" s="1" cm="1">
        <f t="array" ref="M8">IFERROR(VLOOKUP($A8,_xlfn._xlws.SORT(_xlfn._xlws.FILTER('Time Sheet'!$A:$G,'Time Sheet'!$B:$B=M$1),7,1),7,FALSE),"")</f>
        <v>8.2708333333333321E-4</v>
      </c>
      <c r="N8" s="1" cm="1">
        <f t="array" ref="N8">IFERROR(VLOOKUP($A8,_xlfn._xlws.SORT(_xlfn._xlws.FILTER('Time Sheet'!$A:$G,'Time Sheet'!$B:$B=N$1),7,1),7,FALSE),"")</f>
        <v>2.1960648148148152E-3</v>
      </c>
      <c r="O8" s="1" cm="1">
        <f t="array" ref="O8">IFERROR(VLOOKUP($A8,_xlfn._xlws.SORT(_xlfn._xlws.FILTER('Time Sheet'!$A:$G,'Time Sheet'!$B:$B=O$1),7,1),7,FALSE),"")</f>
        <v>1.733796296296296E-3</v>
      </c>
      <c r="P8" s="1" cm="1">
        <f t="array" ref="P8">IFERROR(VLOOKUP($A8,_xlfn._xlws.SORT(_xlfn._xlws.FILTER('Time Sheet'!$A:$G,'Time Sheet'!$B:$B=P$1),7,1),7,FALSE),"")</f>
        <v>3.7703703703703701E-3</v>
      </c>
      <c r="Q8">
        <f t="shared" si="0"/>
        <v>5</v>
      </c>
      <c r="R8">
        <f t="shared" si="1"/>
        <v>7</v>
      </c>
      <c r="S8">
        <f t="shared" si="2"/>
        <v>10</v>
      </c>
      <c r="T8">
        <f t="shared" si="3"/>
        <v>13</v>
      </c>
      <c r="U8">
        <f t="shared" si="4"/>
        <v>9</v>
      </c>
      <c r="V8" t="str">
        <f t="shared" si="5"/>
        <v/>
      </c>
      <c r="W8">
        <f t="shared" si="6"/>
        <v>2</v>
      </c>
      <c r="X8">
        <f t="shared" si="7"/>
        <v>3</v>
      </c>
      <c r="Y8">
        <f t="shared" si="8"/>
        <v>4</v>
      </c>
      <c r="Z8">
        <f t="shared" si="9"/>
        <v>7</v>
      </c>
      <c r="AA8">
        <f t="shared" si="10"/>
        <v>19</v>
      </c>
      <c r="AB8">
        <f t="shared" si="11"/>
        <v>17</v>
      </c>
      <c r="AC8">
        <f t="shared" si="12"/>
        <v>8</v>
      </c>
      <c r="AD8">
        <f t="shared" si="13"/>
        <v>9</v>
      </c>
      <c r="AE8" s="2">
        <f>IFERROR(AVERAGE(female6[[#This Row],[50]:[4IM]]),"")</f>
        <v>8.6923076923076916</v>
      </c>
      <c r="AF8" s="3" cm="1">
        <f t="array" ref="AF8">IFERROR(AVERAGE(SMALL(female6[[#This Row],[50]:[4IM]],_xlfn.SEQUENCE($AF$1))),"")</f>
        <v>3.5</v>
      </c>
      <c r="AG8" s="3">
        <f>VLOOKUP(female6[[#This Row],[Name]],female[],32,FALSE)-female6[[#This Row],[4.00]]</f>
        <v>0</v>
      </c>
    </row>
    <row r="9" spans="1:36" x14ac:dyDescent="0.25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3.2743055555555553E-4</v>
      </c>
      <c r="D9" s="1" cm="1">
        <f t="array" ref="D9">IFERROR(VLOOKUP($A9,_xlfn._xlws.SORT(_xlfn._xlws.FILTER('Time Sheet'!$A:$G,'Time Sheet'!$B:$B=D$1),7,1),7,FALSE),"")</f>
        <v>6.9201388888888893E-4</v>
      </c>
      <c r="E9" s="1" cm="1">
        <f t="array" ref="E9">IFERROR(VLOOKUP($A9,_xlfn._xlws.SORT(_xlfn._xlws.FILTER('Time Sheet'!$A:$G,'Time Sheet'!$B:$B=E$1),7,1),7,FALSE),"")</f>
        <v>1.4671296296296301E-3</v>
      </c>
      <c r="F9" s="1" cm="1">
        <f t="array" ref="F9">IFERROR(VLOOKUP($A9,_xlfn._xlws.SORT(_xlfn._xlws.FILTER('Time Sheet'!$A:$G,'Time Sheet'!$B:$B=F$1),7,1),7,FALSE),"")</f>
        <v>3.1760416666666669E-3</v>
      </c>
      <c r="G9" s="1" cm="1">
        <f t="array" ref="G9">IFERROR(VLOOKUP($A9,_xlfn._xlws.SORT(_xlfn._xlws.FILTER('Time Sheet'!$A:$G,'Time Sheet'!$B:$B=G$1),7,1),7,FALSE),"")</f>
        <v>6.7004629629629628E-3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8.244212962962963E-4</v>
      </c>
      <c r="J9" s="1" cm="1">
        <f t="array" ref="J9">IFERROR(VLOOKUP($A9,_xlfn._xlws.SORT(_xlfn._xlws.FILTER('Time Sheet'!$A:$G,'Time Sheet'!$B:$B=J$1),7,1),7,FALSE),"")</f>
        <v>1.7247685185185189E-3</v>
      </c>
      <c r="K9" s="1" cm="1">
        <f t="array" ref="K9">IFERROR(VLOOKUP($A9,_xlfn._xlws.SORT(_xlfn._xlws.FILTER('Time Sheet'!$A:$G,'Time Sheet'!$B:$B=K$1),7,1),7,FALSE),"")</f>
        <v>9.9988425925925917E-4</v>
      </c>
      <c r="L9" s="1" cm="1">
        <f t="array" ref="L9">IFERROR(VLOOKUP($A9,_xlfn._xlws.SORT(_xlfn._xlws.FILTER('Time Sheet'!$A:$G,'Time Sheet'!$B:$B=L$1),7,1),7,FALSE),"")</f>
        <v>2.0612268518518518E-3</v>
      </c>
      <c r="M9" s="1" cm="1">
        <f t="array" ref="M9">IFERROR(VLOOKUP($A9,_xlfn._xlws.SORT(_xlfn._xlws.FILTER('Time Sheet'!$A:$G,'Time Sheet'!$B:$B=M$1),7,1),7,FALSE),"")</f>
        <v>7.4583333333333327E-4</v>
      </c>
      <c r="N9" s="1" cm="1">
        <f t="array" ref="N9">IFERROR(VLOOKUP($A9,_xlfn._xlws.SORT(_xlfn._xlws.FILTER('Time Sheet'!$A:$G,'Time Sheet'!$B:$B=N$1),7,1),7,FALSE),"")</f>
        <v>1.8660879629629631E-3</v>
      </c>
      <c r="O9" s="1" cm="1">
        <f t="array" ref="O9">IFERROR(VLOOKUP($A9,_xlfn._xlws.SORT(_xlfn._xlws.FILTER('Time Sheet'!$A:$G,'Time Sheet'!$B:$B=O$1),7,1),7,FALSE),"")</f>
        <v>1.706597222222222E-3</v>
      </c>
      <c r="P9" s="1" cm="1">
        <f t="array" ref="P9">IFERROR(VLOOKUP($A9,_xlfn._xlws.SORT(_xlfn._xlws.FILTER('Time Sheet'!$A:$G,'Time Sheet'!$B:$B=P$1),7,1),7,FALSE),"")</f>
        <v>3.670601851851852E-3</v>
      </c>
      <c r="Q9">
        <f t="shared" si="0"/>
        <v>10</v>
      </c>
      <c r="R9">
        <f t="shared" si="1"/>
        <v>6</v>
      </c>
      <c r="S9">
        <f t="shared" si="2"/>
        <v>4</v>
      </c>
      <c r="T9">
        <f t="shared" si="3"/>
        <v>4</v>
      </c>
      <c r="U9">
        <f t="shared" si="4"/>
        <v>7</v>
      </c>
      <c r="V9" t="str">
        <f t="shared" si="5"/>
        <v/>
      </c>
      <c r="W9">
        <f t="shared" si="6"/>
        <v>14</v>
      </c>
      <c r="X9">
        <f t="shared" si="7"/>
        <v>10</v>
      </c>
      <c r="Y9">
        <f t="shared" si="8"/>
        <v>14</v>
      </c>
      <c r="Z9">
        <f t="shared" si="9"/>
        <v>8</v>
      </c>
      <c r="AA9">
        <f t="shared" si="10"/>
        <v>4</v>
      </c>
      <c r="AB9">
        <f t="shared" si="11"/>
        <v>9</v>
      </c>
      <c r="AC9">
        <f t="shared" si="12"/>
        <v>5</v>
      </c>
      <c r="AD9">
        <f t="shared" si="13"/>
        <v>6</v>
      </c>
      <c r="AE9" s="2">
        <f>IFERROR(AVERAGE(female6[[#This Row],[50]:[4IM]]),"")</f>
        <v>7.7692307692307692</v>
      </c>
      <c r="AF9" s="3" cm="1">
        <f t="array" ref="AF9">IFERROR(AVERAGE(SMALL(female6[[#This Row],[50]:[4IM]],_xlfn.SEQUENCE($AF$1))),"")</f>
        <v>4.25</v>
      </c>
      <c r="AG9" s="3">
        <f>VLOOKUP(female6[[#This Row],[Name]],female[],32,FALSE)-female6[[#This Row],[4.00]]</f>
        <v>0</v>
      </c>
    </row>
    <row r="10" spans="1:36" x14ac:dyDescent="0.25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3.2106481481481482E-4</v>
      </c>
      <c r="D10" s="1" cm="1">
        <f t="array" ref="D10">IFERROR(VLOOKUP($A10,_xlfn._xlws.SORT(_xlfn._xlws.FILTER('Time Sheet'!$A:$G,'Time Sheet'!$B:$B=D$1),7,1),7,FALSE),"")</f>
        <v>6.8090277777777778E-4</v>
      </c>
      <c r="E10" s="1" cm="1">
        <f t="array" ref="E10">IFERROR(VLOOKUP($A10,_xlfn._xlws.SORT(_xlfn._xlws.FILTER('Time Sheet'!$A:$G,'Time Sheet'!$B:$B=E$1),7,1),7,FALSE),"")</f>
        <v>1.5135416666666669E-3</v>
      </c>
      <c r="F10" s="1" cm="1">
        <f t="array" ref="F10">IFERROR(VLOOKUP($A10,_xlfn._xlws.SORT(_xlfn._xlws.FILTER('Time Sheet'!$A:$G,'Time Sheet'!$B:$B=F$1),7,1),7,FALSE),"")</f>
        <v>3.2557870370370371E-3</v>
      </c>
      <c r="G10" s="1" cm="1">
        <f t="array" ref="G10">IFERROR(VLOOKUP($A10,_xlfn._xlws.SORT(_xlfn._xlws.FILTER('Time Sheet'!$A:$G,'Time Sheet'!$B:$B=G$1),7,1),7,FALSE),"")</f>
        <v>7.1290509259259267E-3</v>
      </c>
      <c r="H10" s="1" t="str" cm="1">
        <f t="array" ref="H10">IFERROR(VLOOKUP($A10,_xlfn._xlws.SORT(_xlfn._xlws.FILTER('Time Sheet'!$A:$G,'Time Sheet'!$B:$B=H$1),7,1),7,FALSE),"")</f>
        <v/>
      </c>
      <c r="I10" s="1" cm="1">
        <f t="array" ref="I10">IFERROR(VLOOKUP($A10,_xlfn._xlws.SORT(_xlfn._xlws.FILTER('Time Sheet'!$A:$G,'Time Sheet'!$B:$B=I$1),7,1),7,FALSE),"")</f>
        <v>7.765046296296297E-4</v>
      </c>
      <c r="J10" s="1" cm="1">
        <f t="array" ref="J10">IFERROR(VLOOKUP($A10,_xlfn._xlws.SORT(_xlfn._xlws.FILTER('Time Sheet'!$A:$G,'Time Sheet'!$B:$B=J$1),7,1),7,FALSE),"")</f>
        <v>1.6866898148148149E-3</v>
      </c>
      <c r="K10" s="1" cm="1">
        <f t="array" ref="K10">IFERROR(VLOOKUP($A10,_xlfn._xlws.SORT(_xlfn._xlws.FILTER('Time Sheet'!$A:$G,'Time Sheet'!$B:$B=K$1),7,1),7,FALSE),"")</f>
        <v>1.041550925925926E-3</v>
      </c>
      <c r="L10" s="1" cm="1">
        <f t="array" ref="L10">IFERROR(VLOOKUP($A10,_xlfn._xlws.SORT(_xlfn._xlws.FILTER('Time Sheet'!$A:$G,'Time Sheet'!$B:$B=L$1),7,1),7,FALSE),"")</f>
        <v>2.2549768518518522E-3</v>
      </c>
      <c r="M10" s="1" cm="1">
        <f t="array" ref="M10">IFERROR(VLOOKUP($A10,_xlfn._xlws.SORT(_xlfn._xlws.FILTER('Time Sheet'!$A:$G,'Time Sheet'!$B:$B=M$1),7,1),7,FALSE),"")</f>
        <v>7.9363425925925923E-4</v>
      </c>
      <c r="N10" s="1" t="str" cm="1">
        <f t="array" ref="N10">IFERROR(VLOOKUP($A10,_xlfn._xlws.SORT(_xlfn._xlws.FILTER('Time Sheet'!$A:$G,'Time Sheet'!$B:$B=N$1),7,1),7,FALSE),"")</f>
        <v/>
      </c>
      <c r="O10" s="1" cm="1">
        <f t="array" ref="O10">IFERROR(VLOOKUP($A10,_xlfn._xlws.SORT(_xlfn._xlws.FILTER('Time Sheet'!$A:$G,'Time Sheet'!$B:$B=O$1),7,1),7,FALSE),"")</f>
        <v>1.864930555555555E-3</v>
      </c>
      <c r="P10" s="1" t="str" cm="1">
        <f t="array" ref="P10">IFERROR(VLOOKUP($A10,_xlfn._xlws.SORT(_xlfn._xlws.FILTER('Time Sheet'!$A:$G,'Time Sheet'!$B:$B=P$1),7,1),7,FALSE),"")</f>
        <v/>
      </c>
      <c r="Q10">
        <f t="shared" si="0"/>
        <v>6</v>
      </c>
      <c r="R10">
        <f t="shared" si="1"/>
        <v>4</v>
      </c>
      <c r="S10">
        <f t="shared" si="2"/>
        <v>6</v>
      </c>
      <c r="T10">
        <f t="shared" si="3"/>
        <v>8</v>
      </c>
      <c r="U10">
        <f t="shared" si="4"/>
        <v>13</v>
      </c>
      <c r="V10" t="str">
        <f t="shared" si="5"/>
        <v/>
      </c>
      <c r="W10">
        <f t="shared" si="6"/>
        <v>6</v>
      </c>
      <c r="X10">
        <f t="shared" si="7"/>
        <v>6</v>
      </c>
      <c r="Y10">
        <f t="shared" si="8"/>
        <v>18</v>
      </c>
      <c r="Z10">
        <f t="shared" si="9"/>
        <v>16</v>
      </c>
      <c r="AA10">
        <f t="shared" si="10"/>
        <v>12</v>
      </c>
      <c r="AB10" t="str">
        <f t="shared" si="11"/>
        <v/>
      </c>
      <c r="AC10">
        <f t="shared" si="12"/>
        <v>22</v>
      </c>
      <c r="AD10" t="str">
        <f t="shared" si="13"/>
        <v/>
      </c>
      <c r="AE10" s="2">
        <f>IFERROR(AVERAGE(female6[[#This Row],[50]:[4IM]]),"")</f>
        <v>10.636363636363637</v>
      </c>
      <c r="AF10" s="3" cm="1">
        <f t="array" ref="AF10">IFERROR(AVERAGE(SMALL(female6[[#This Row],[50]:[4IM]],_xlfn.SEQUENCE($AF$1))),"")</f>
        <v>5.5</v>
      </c>
      <c r="AG10" s="3">
        <f>VLOOKUP(female6[[#This Row],[Name]],female[],32,FALSE)-female6[[#This Row],[4.00]]</f>
        <v>-0.75</v>
      </c>
    </row>
    <row r="11" spans="1:36" x14ac:dyDescent="0.25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3.2939814814814822E-4</v>
      </c>
      <c r="D11" s="1" cm="1">
        <f t="array" ref="D11">IFERROR(VLOOKUP($A11,_xlfn._xlws.SORT(_xlfn._xlws.FILTER('Time Sheet'!$A:$G,'Time Sheet'!$B:$B=D$1),7,1),7,FALSE),"")</f>
        <v>7.1087962962962967E-4</v>
      </c>
      <c r="E11" s="1" cm="1">
        <f t="array" ref="E11">IFERROR(VLOOKUP($A11,_xlfn._xlws.SORT(_xlfn._xlws.FILTER('Time Sheet'!$A:$G,'Time Sheet'!$B:$B=E$1),7,1),7,FALSE),"")</f>
        <v>1.5526620370370371E-3</v>
      </c>
      <c r="F11" s="1" cm="1">
        <f t="array" ref="F11">IFERROR(VLOOKUP($A11,_xlfn._xlws.SORT(_xlfn._xlws.FILTER('Time Sheet'!$A:$G,'Time Sheet'!$B:$B=F$1),7,1),7,FALSE),"")</f>
        <v>3.5878472222222219E-3</v>
      </c>
      <c r="G11" s="1" t="str" cm="1">
        <f t="array" ref="G11">IFERROR(VLOOKUP($A11,_xlfn._xlws.SORT(_xlfn._xlws.FILTER('Time Sheet'!$A:$G,'Time Sheet'!$B:$B=G$1),7,1),7,FALSE),"")</f>
        <v/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7.8298611111111114E-4</v>
      </c>
      <c r="J11" s="1" cm="1">
        <f t="array" ref="J11">IFERROR(VLOOKUP($A11,_xlfn._xlws.SORT(_xlfn._xlws.FILTER('Time Sheet'!$A:$G,'Time Sheet'!$B:$B=J$1),7,1),7,FALSE),"")</f>
        <v>1.690393518518519E-3</v>
      </c>
      <c r="K11" s="1" cm="1">
        <f t="array" ref="K11">IFERROR(VLOOKUP($A11,_xlfn._xlws.SORT(_xlfn._xlws.FILTER('Time Sheet'!$A:$G,'Time Sheet'!$B:$B=K$1),7,1),7,FALSE),"")</f>
        <v>1.0348379629629631E-3</v>
      </c>
      <c r="L11" s="1" cm="1">
        <f t="array" ref="L11">IFERROR(VLOOKUP($A11,_xlfn._xlws.SORT(_xlfn._xlws.FILTER('Time Sheet'!$A:$G,'Time Sheet'!$B:$B=L$1),7,1),7,FALSE),"")</f>
        <v>2.295486111111111E-3</v>
      </c>
      <c r="M11" s="1" cm="1">
        <f t="array" ref="M11">IFERROR(VLOOKUP($A11,_xlfn._xlws.SORT(_xlfn._xlws.FILTER('Time Sheet'!$A:$G,'Time Sheet'!$B:$B=M$1),7,1),7,FALSE),"")</f>
        <v>7.4039351851851848E-4</v>
      </c>
      <c r="N11" s="1" cm="1">
        <f t="array" ref="N11">IFERROR(VLOOKUP($A11,_xlfn._xlws.SORT(_xlfn._xlws.FILTER('Time Sheet'!$A:$G,'Time Sheet'!$B:$B=N$1),7,1),7,FALSE),"")</f>
        <v>1.7160879629629631E-3</v>
      </c>
      <c r="O11" s="1" cm="1">
        <f t="array" ref="O11">IFERROR(VLOOKUP($A11,_xlfn._xlws.SORT(_xlfn._xlws.FILTER('Time Sheet'!$A:$G,'Time Sheet'!$B:$B=O$1),7,1),7,FALSE),"")</f>
        <v>1.7993055555555559E-3</v>
      </c>
      <c r="P11" s="1" cm="1">
        <f t="array" ref="P11">IFERROR(VLOOKUP($A11,_xlfn._xlws.SORT(_xlfn._xlws.FILTER('Time Sheet'!$A:$G,'Time Sheet'!$B:$B=P$1),7,1),7,FALSE),"")</f>
        <v>4.073032407407408E-3</v>
      </c>
      <c r="Q11">
        <f t="shared" si="0"/>
        <v>13</v>
      </c>
      <c r="R11">
        <f t="shared" si="1"/>
        <v>13</v>
      </c>
      <c r="S11">
        <f t="shared" si="2"/>
        <v>13</v>
      </c>
      <c r="T11">
        <f t="shared" si="3"/>
        <v>24</v>
      </c>
      <c r="U11" t="str">
        <f t="shared" si="4"/>
        <v/>
      </c>
      <c r="V11" t="str">
        <f t="shared" si="5"/>
        <v/>
      </c>
      <c r="W11">
        <f t="shared" si="6"/>
        <v>7</v>
      </c>
      <c r="X11">
        <f t="shared" si="7"/>
        <v>7</v>
      </c>
      <c r="Y11">
        <f t="shared" si="8"/>
        <v>17</v>
      </c>
      <c r="Z11">
        <f t="shared" si="9"/>
        <v>20</v>
      </c>
      <c r="AA11">
        <f t="shared" si="10"/>
        <v>2</v>
      </c>
      <c r="AB11">
        <f t="shared" si="11"/>
        <v>4</v>
      </c>
      <c r="AC11">
        <f t="shared" si="12"/>
        <v>15</v>
      </c>
      <c r="AD11">
        <f t="shared" si="13"/>
        <v>20</v>
      </c>
      <c r="AE11" s="2">
        <f>IFERROR(AVERAGE(female6[[#This Row],[50]:[4IM]]),"")</f>
        <v>12.916666666666666</v>
      </c>
      <c r="AF11" s="3" cm="1">
        <f t="array" ref="AF11">IFERROR(AVERAGE(SMALL(female6[[#This Row],[50]:[4IM]],_xlfn.SEQUENCE($AF$1))),"")</f>
        <v>5</v>
      </c>
      <c r="AG11" s="3">
        <f>VLOOKUP(female6[[#This Row],[Name]],female[],32,FALSE)-female6[[#This Row],[4.00]]</f>
        <v>0</v>
      </c>
    </row>
    <row r="12" spans="1:36" x14ac:dyDescent="0.25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3.306712962962963E-4</v>
      </c>
      <c r="D12" s="1" cm="1">
        <f t="array" ref="D12">IFERROR(VLOOKUP($A12,_xlfn._xlws.SORT(_xlfn._xlws.FILTER('Time Sheet'!$A:$G,'Time Sheet'!$B:$B=D$1),7,1),7,FALSE),"")</f>
        <v>7.1666666666666667E-4</v>
      </c>
      <c r="E12" s="1" cm="1">
        <f t="array" ref="E12">IFERROR(VLOOKUP($A12,_xlfn._xlws.SORT(_xlfn._xlws.FILTER('Time Sheet'!$A:$G,'Time Sheet'!$B:$B=E$1),7,1),7,FALSE),"")</f>
        <v>1.5025462962962961E-3</v>
      </c>
      <c r="F12" s="1" cm="1">
        <f t="array" ref="F12">IFERROR(VLOOKUP($A12,_xlfn._xlws.SORT(_xlfn._xlws.FILTER('Time Sheet'!$A:$G,'Time Sheet'!$B:$B=F$1),7,1),7,FALSE),"")</f>
        <v>3.1663194444444438E-3</v>
      </c>
      <c r="G12" s="1" cm="1">
        <f t="array" ref="G12">IFERROR(VLOOKUP($A12,_xlfn._xlws.SORT(_xlfn._xlws.FILTER('Time Sheet'!$A:$G,'Time Sheet'!$B:$B=G$1),7,1),7,FALSE),"")</f>
        <v>6.6127314814814816E-3</v>
      </c>
      <c r="H12" s="1" cm="1">
        <f t="array" ref="H12">IFERROR(VLOOKUP($A12,_xlfn._xlws.SORT(_xlfn._xlws.FILTER('Time Sheet'!$A:$G,'Time Sheet'!$B:$B=H$1),7,1),7,FALSE),"")</f>
        <v>1.308460648148148E-2</v>
      </c>
      <c r="I12" s="1" cm="1">
        <f t="array" ref="I12">IFERROR(VLOOKUP($A12,_xlfn._xlws.SORT(_xlfn._xlws.FILTER('Time Sheet'!$A:$G,'Time Sheet'!$B:$B=I$1),7,1),7,FALSE),"")</f>
        <v>8.7094907407407412E-4</v>
      </c>
      <c r="J12" s="1" cm="1">
        <f t="array" ref="J12">IFERROR(VLOOKUP($A12,_xlfn._xlws.SORT(_xlfn._xlws.FILTER('Time Sheet'!$A:$G,'Time Sheet'!$B:$B=J$1),7,1),7,FALSE),"")</f>
        <v>1.8425925925925929E-3</v>
      </c>
      <c r="K12" s="1" cm="1">
        <f t="array" ref="K12">IFERROR(VLOOKUP($A12,_xlfn._xlws.SORT(_xlfn._xlws.FILTER('Time Sheet'!$A:$G,'Time Sheet'!$B:$B=K$1),7,1),7,FALSE),"")</f>
        <v>9.5960648148148142E-4</v>
      </c>
      <c r="L12" s="1" cm="1">
        <f t="array" ref="L12">IFERROR(VLOOKUP($A12,_xlfn._xlws.SORT(_xlfn._xlws.FILTER('Time Sheet'!$A:$G,'Time Sheet'!$B:$B=L$1),7,1),7,FALSE),"")</f>
        <v>2.0273148148148151E-3</v>
      </c>
      <c r="M12" s="1" cm="1">
        <f t="array" ref="M12">IFERROR(VLOOKUP($A12,_xlfn._xlws.SORT(_xlfn._xlws.FILTER('Time Sheet'!$A:$G,'Time Sheet'!$B:$B=M$1),7,1),7,FALSE),"")</f>
        <v>7.9687499999999995E-4</v>
      </c>
      <c r="N12" s="1" cm="1">
        <f t="array" ref="N12">IFERROR(VLOOKUP($A12,_xlfn._xlws.SORT(_xlfn._xlws.FILTER('Time Sheet'!$A:$G,'Time Sheet'!$B:$B=N$1),7,1),7,FALSE),"")</f>
        <v>1.901273148148148E-3</v>
      </c>
      <c r="O12" s="1" cm="1">
        <f t="array" ref="O12">IFERROR(VLOOKUP($A12,_xlfn._xlws.SORT(_xlfn._xlws.FILTER('Time Sheet'!$A:$G,'Time Sheet'!$B:$B=O$1),7,1),7,FALSE),"")</f>
        <v>1.730902777777778E-3</v>
      </c>
      <c r="P12" s="1" cm="1">
        <f t="array" ref="P12">IFERROR(VLOOKUP($A12,_xlfn._xlws.SORT(_xlfn._xlws.FILTER('Time Sheet'!$A:$G,'Time Sheet'!$B:$B=P$1),7,1),7,FALSE),"")</f>
        <v>3.7026620370370369E-3</v>
      </c>
      <c r="Q12">
        <f t="shared" si="0"/>
        <v>14</v>
      </c>
      <c r="R12">
        <f t="shared" si="1"/>
        <v>16</v>
      </c>
      <c r="S12">
        <f t="shared" si="2"/>
        <v>5</v>
      </c>
      <c r="T12">
        <f t="shared" si="3"/>
        <v>3</v>
      </c>
      <c r="U12">
        <f t="shared" si="4"/>
        <v>4</v>
      </c>
      <c r="V12">
        <f t="shared" si="5"/>
        <v>5</v>
      </c>
      <c r="W12">
        <f t="shared" si="6"/>
        <v>20</v>
      </c>
      <c r="X12">
        <f t="shared" si="7"/>
        <v>21</v>
      </c>
      <c r="Y12">
        <f t="shared" si="8"/>
        <v>8</v>
      </c>
      <c r="Z12">
        <f t="shared" si="9"/>
        <v>4</v>
      </c>
      <c r="AA12">
        <f t="shared" si="10"/>
        <v>15</v>
      </c>
      <c r="AB12">
        <f t="shared" si="11"/>
        <v>11</v>
      </c>
      <c r="AC12">
        <f t="shared" si="12"/>
        <v>7</v>
      </c>
      <c r="AD12">
        <f t="shared" si="13"/>
        <v>7</v>
      </c>
      <c r="AE12" s="2">
        <f>IFERROR(AVERAGE(female6[[#This Row],[50]:[4IM]]),"")</f>
        <v>10</v>
      </c>
      <c r="AF12" s="3" cm="1">
        <f t="array" ref="AF12">IFERROR(AVERAGE(SMALL(female6[[#This Row],[50]:[4IM]],_xlfn.SEQUENCE($AF$1))),"")</f>
        <v>4</v>
      </c>
      <c r="AG12" s="3">
        <f>VLOOKUP(female6[[#This Row],[Name]],female[],32,FALSE)-female6[[#This Row],[4.00]]</f>
        <v>1.25</v>
      </c>
    </row>
    <row r="13" spans="1:36" x14ac:dyDescent="0.25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3.1585648148148152E-4</v>
      </c>
      <c r="D13" s="1" cm="1">
        <f t="array" ref="D13">IFERROR(VLOOKUP($A13,_xlfn._xlws.SORT(_xlfn._xlws.FILTER('Time Sheet'!$A:$G,'Time Sheet'!$B:$B=D$1),7,1),7,FALSE),"")</f>
        <v>6.9699074074074075E-4</v>
      </c>
      <c r="E13" s="1" cm="1">
        <f t="array" ref="E13">IFERROR(VLOOKUP($A13,_xlfn._xlws.SORT(_xlfn._xlws.FILTER('Time Sheet'!$A:$G,'Time Sheet'!$B:$B=E$1),7,1),7,FALSE),"")</f>
        <v>1.5179398148148151E-3</v>
      </c>
      <c r="F13" s="1" cm="1">
        <f t="array" ref="F13">IFERROR(VLOOKUP($A13,_xlfn._xlws.SORT(_xlfn._xlws.FILTER('Time Sheet'!$A:$G,'Time Sheet'!$B:$B=F$1),7,1),7,FALSE),"")</f>
        <v>3.2057870370370369E-3</v>
      </c>
      <c r="G13" s="1" cm="1">
        <f t="array" ref="G13">IFERROR(VLOOKUP($A13,_xlfn._xlws.SORT(_xlfn._xlws.FILTER('Time Sheet'!$A:$G,'Time Sheet'!$B:$B=G$1),7,1),7,FALSE),"")</f>
        <v>6.4972222222222228E-3</v>
      </c>
      <c r="H13" s="1" cm="1">
        <f t="array" ref="H13">IFERROR(VLOOKUP($A13,_xlfn._xlws.SORT(_xlfn._xlws.FILTER('Time Sheet'!$A:$G,'Time Sheet'!$B:$B=H$1),7,1),7,FALSE),"")</f>
        <v>1.262719907407407E-2</v>
      </c>
      <c r="I13" s="1" cm="1">
        <f t="array" ref="I13">IFERROR(VLOOKUP($A13,_xlfn._xlws.SORT(_xlfn._xlws.FILTER('Time Sheet'!$A:$G,'Time Sheet'!$B:$B=I$1),7,1),7,FALSE),"")</f>
        <v>8.17824074074074E-4</v>
      </c>
      <c r="J13" s="1" cm="1">
        <f t="array" ref="J13">IFERROR(VLOOKUP($A13,_xlfn._xlws.SORT(_xlfn._xlws.FILTER('Time Sheet'!$A:$G,'Time Sheet'!$B:$B=J$1),7,1),7,FALSE),"")</f>
        <v>1.841319444444444E-3</v>
      </c>
      <c r="K13" s="1" cm="1">
        <f t="array" ref="K13">IFERROR(VLOOKUP($A13,_xlfn._xlws.SORT(_xlfn._xlws.FILTER('Time Sheet'!$A:$G,'Time Sheet'!$B:$B=K$1),7,1),7,FALSE),"")</f>
        <v>1.058333333333333E-3</v>
      </c>
      <c r="L13" s="1" cm="1">
        <f t="array" ref="L13">IFERROR(VLOOKUP($A13,_xlfn._xlws.SORT(_xlfn._xlws.FILTER('Time Sheet'!$A:$G,'Time Sheet'!$B:$B=L$1),7,1),7,FALSE),"")</f>
        <v>2.1988425925925929E-3</v>
      </c>
      <c r="M13" s="1" cm="1">
        <f t="array" ref="M13">IFERROR(VLOOKUP($A13,_xlfn._xlws.SORT(_xlfn._xlws.FILTER('Time Sheet'!$A:$G,'Time Sheet'!$B:$B=M$1),7,1),7,FALSE),"")</f>
        <v>8.149305555555555E-4</v>
      </c>
      <c r="N13" s="1" cm="1">
        <f t="array" ref="N13">IFERROR(VLOOKUP($A13,_xlfn._xlws.SORT(_xlfn._xlws.FILTER('Time Sheet'!$A:$G,'Time Sheet'!$B:$B=N$1),7,1),7,FALSE),"")</f>
        <v>1.997453703703704E-3</v>
      </c>
      <c r="O13" s="1" cm="1">
        <f t="array" ref="O13">IFERROR(VLOOKUP($A13,_xlfn._xlws.SORT(_xlfn._xlws.FILTER('Time Sheet'!$A:$G,'Time Sheet'!$B:$B=O$1),7,1),7,FALSE),"")</f>
        <v>1.8153935185185181E-3</v>
      </c>
      <c r="P13" s="1" cm="1">
        <f t="array" ref="P13">IFERROR(VLOOKUP($A13,_xlfn._xlws.SORT(_xlfn._xlws.FILTER('Time Sheet'!$A:$G,'Time Sheet'!$B:$B=P$1),7,1),7,FALSE),"")</f>
        <v>4.1086805555555564E-3</v>
      </c>
      <c r="Q13">
        <f t="shared" si="0"/>
        <v>3</v>
      </c>
      <c r="R13">
        <f t="shared" si="1"/>
        <v>9</v>
      </c>
      <c r="S13">
        <f t="shared" si="2"/>
        <v>7</v>
      </c>
      <c r="T13">
        <f t="shared" si="3"/>
        <v>6</v>
      </c>
      <c r="U13">
        <f t="shared" si="4"/>
        <v>2</v>
      </c>
      <c r="V13">
        <f t="shared" si="5"/>
        <v>2</v>
      </c>
      <c r="W13">
        <f t="shared" si="6"/>
        <v>13</v>
      </c>
      <c r="X13">
        <f t="shared" si="7"/>
        <v>20</v>
      </c>
      <c r="Y13">
        <f t="shared" si="8"/>
        <v>22</v>
      </c>
      <c r="Z13">
        <f t="shared" si="9"/>
        <v>13</v>
      </c>
      <c r="AA13">
        <f t="shared" si="10"/>
        <v>18</v>
      </c>
      <c r="AB13">
        <f t="shared" si="11"/>
        <v>13</v>
      </c>
      <c r="AC13">
        <f t="shared" si="12"/>
        <v>17</v>
      </c>
      <c r="AD13">
        <f t="shared" si="13"/>
        <v>23</v>
      </c>
      <c r="AE13" s="2">
        <f>IFERROR(AVERAGE(female6[[#This Row],[50]:[4IM]]),"")</f>
        <v>12</v>
      </c>
      <c r="AF13" s="3" cm="1">
        <f t="array" ref="AF13">IFERROR(AVERAGE(SMALL(female6[[#This Row],[50]:[4IM]],_xlfn.SEQUENCE($AF$1))),"")</f>
        <v>3.25</v>
      </c>
      <c r="AG13" s="3">
        <f>VLOOKUP(female6[[#This Row],[Name]],female[],32,FALSE)-female6[[#This Row],[4.00]]</f>
        <v>2.25</v>
      </c>
    </row>
    <row r="14" spans="1:36" x14ac:dyDescent="0.25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3.3692129629629632E-4</v>
      </c>
      <c r="D14" s="1" cm="1">
        <f t="array" ref="D14">IFERROR(VLOOKUP($A14,_xlfn._xlws.SORT(_xlfn._xlws.FILTER('Time Sheet'!$A:$G,'Time Sheet'!$B:$B=D$1),7,1),7,FALSE),"")</f>
        <v>7.3865740740740738E-4</v>
      </c>
      <c r="E14" s="1" cm="1">
        <f t="array" ref="E14">IFERROR(VLOOKUP($A14,_xlfn._xlws.SORT(_xlfn._xlws.FILTER('Time Sheet'!$A:$G,'Time Sheet'!$B:$B=E$1),7,1),7,FALSE),"")</f>
        <v>1.6001157407407409E-3</v>
      </c>
      <c r="F14" s="1" cm="1">
        <f t="array" ref="F14">IFERROR(VLOOKUP($A14,_xlfn._xlws.SORT(_xlfn._xlws.FILTER('Time Sheet'!$A:$G,'Time Sheet'!$B:$B=F$1),7,1),7,FALSE),"")</f>
        <v>3.4483796296296298E-3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8.0023148148148152E-4</v>
      </c>
      <c r="J14" s="1" cm="1">
        <f t="array" ref="J14">IFERROR(VLOOKUP($A14,_xlfn._xlws.SORT(_xlfn._xlws.FILTER('Time Sheet'!$A:$G,'Time Sheet'!$B:$B=J$1),7,1),7,FALSE),"")</f>
        <v>1.6766203703703711E-3</v>
      </c>
      <c r="K14" s="1" cm="1">
        <f t="array" ref="K14">IFERROR(VLOOKUP($A14,_xlfn._xlws.SORT(_xlfn._xlws.FILTER('Time Sheet'!$A:$G,'Time Sheet'!$B:$B=K$1),7,1),7,FALSE),"")</f>
        <v>9.5787037037037043E-4</v>
      </c>
      <c r="L14" s="1" cm="1">
        <f t="array" ref="L14">IFERROR(VLOOKUP($A14,_xlfn._xlws.SORT(_xlfn._xlws.FILTER('Time Sheet'!$A:$G,'Time Sheet'!$B:$B=L$1),7,1),7,FALSE),"")</f>
        <v>2.0627314814814809E-3</v>
      </c>
      <c r="M14" s="1" cm="1">
        <f t="array" ref="M14">IFERROR(VLOOKUP($A14,_xlfn._xlws.SORT(_xlfn._xlws.FILTER('Time Sheet'!$A:$G,'Time Sheet'!$B:$B=M$1),7,1),7,FALSE),"")</f>
        <v>9.2407407407407412E-4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1.802546296296296E-3</v>
      </c>
      <c r="P14" s="1" cm="1">
        <f t="array" ref="P14">IFERROR(VLOOKUP($A14,_xlfn._xlws.SORT(_xlfn._xlws.FILTER('Time Sheet'!$A:$G,'Time Sheet'!$B:$B=P$1),7,1),7,FALSE),"")</f>
        <v>3.9866898148148136E-3</v>
      </c>
      <c r="Q14">
        <f t="shared" si="0"/>
        <v>18</v>
      </c>
      <c r="R14">
        <f t="shared" si="1"/>
        <v>21</v>
      </c>
      <c r="S14">
        <f t="shared" si="2"/>
        <v>21</v>
      </c>
      <c r="T14">
        <f t="shared" si="3"/>
        <v>21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4</v>
      </c>
      <c r="Y14">
        <f t="shared" si="8"/>
        <v>7</v>
      </c>
      <c r="Z14">
        <f t="shared" si="9"/>
        <v>9</v>
      </c>
      <c r="AA14">
        <f t="shared" si="10"/>
        <v>27</v>
      </c>
      <c r="AB14" t="str">
        <f t="shared" si="11"/>
        <v/>
      </c>
      <c r="AC14">
        <f t="shared" si="12"/>
        <v>16</v>
      </c>
      <c r="AD14">
        <f t="shared" si="13"/>
        <v>16</v>
      </c>
      <c r="AE14" s="2">
        <f>IFERROR(AVERAGE(female6[[#This Row],[50]:[4IM]]),"")</f>
        <v>15.363636363636363</v>
      </c>
      <c r="AF14" s="3" cm="1">
        <f t="array" ref="AF14">IFERROR(AVERAGE(SMALL(female6[[#This Row],[50]:[4IM]],_xlfn.SEQUENCE($AF$1))),"")</f>
        <v>7.25</v>
      </c>
      <c r="AG14" s="3">
        <f>VLOOKUP(female6[[#This Row],[Name]],female[],32,FALSE)-female6[[#This Row],[4.00]]</f>
        <v>-1.25</v>
      </c>
    </row>
    <row r="15" spans="1:36" x14ac:dyDescent="0.25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3.2916666666666668E-4</v>
      </c>
      <c r="D15" s="1" cm="1">
        <f t="array" ref="D15">IFERROR(VLOOKUP($A15,_xlfn._xlws.SORT(_xlfn._xlws.FILTER('Time Sheet'!$A:$G,'Time Sheet'!$B:$B=D$1),7,1),7,FALSE),"")</f>
        <v>7.069444444444444E-4</v>
      </c>
      <c r="E15" s="1" cm="1">
        <f t="array" ref="E15">IFERROR(VLOOKUP($A15,_xlfn._xlws.SORT(_xlfn._xlws.FILTER('Time Sheet'!$A:$G,'Time Sheet'!$B:$B=E$1),7,1),7,FALSE),"")</f>
        <v>1.534490740740741E-3</v>
      </c>
      <c r="F15" s="1" cm="1">
        <f t="array" ref="F15">IFERROR(VLOOKUP($A15,_xlfn._xlws.SORT(_xlfn._xlws.FILTER('Time Sheet'!$A:$G,'Time Sheet'!$B:$B=F$1),7,1),7,FALSE),"")</f>
        <v>3.276967592592593E-3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8.2939814814814812E-4</v>
      </c>
      <c r="J15" s="1" cm="1">
        <f t="array" ref="J15">IFERROR(VLOOKUP($A15,_xlfn._xlws.SORT(_xlfn._xlws.FILTER('Time Sheet'!$A:$G,'Time Sheet'!$B:$B=J$1),7,1),7,FALSE),"")</f>
        <v>1.8299768518518519E-3</v>
      </c>
      <c r="K15" s="1" cm="1">
        <f t="array" ref="K15">IFERROR(VLOOKUP($A15,_xlfn._xlws.SORT(_xlfn._xlws.FILTER('Time Sheet'!$A:$G,'Time Sheet'!$B:$B=K$1),7,1),7,FALSE),"")</f>
        <v>9.5474537037037034E-4</v>
      </c>
      <c r="L15" s="1" cm="1">
        <f t="array" ref="L15">IFERROR(VLOOKUP($A15,_xlfn._xlws.SORT(_xlfn._xlws.FILTER('Time Sheet'!$A:$G,'Time Sheet'!$B:$B=L$1),7,1),7,FALSE),"")</f>
        <v>2.035185185185185E-3</v>
      </c>
      <c r="M15" s="1" cm="1">
        <f t="array" ref="M15">IFERROR(VLOOKUP($A15,_xlfn._xlws.SORT(_xlfn._xlws.FILTER('Time Sheet'!$A:$G,'Time Sheet'!$B:$B=M$1),7,1),7,FALSE),"")</f>
        <v>8.8113425925925924E-4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1.7969907407407409E-3</v>
      </c>
      <c r="P15" s="1" cm="1">
        <f t="array" ref="P15">IFERROR(VLOOKUP($A15,_xlfn._xlws.SORT(_xlfn._xlws.FILTER('Time Sheet'!$A:$G,'Time Sheet'!$B:$B=P$1),7,1),7,FALSE),"")</f>
        <v>4.0592592592592599E-3</v>
      </c>
      <c r="Q15">
        <f t="shared" si="0"/>
        <v>12</v>
      </c>
      <c r="R15">
        <f t="shared" si="1"/>
        <v>11</v>
      </c>
      <c r="S15">
        <f t="shared" si="2"/>
        <v>11</v>
      </c>
      <c r="T15">
        <f t="shared" si="3"/>
        <v>10</v>
      </c>
      <c r="U15" t="str">
        <f t="shared" si="4"/>
        <v/>
      </c>
      <c r="V15" t="str">
        <f t="shared" si="5"/>
        <v/>
      </c>
      <c r="W15">
        <f t="shared" si="6"/>
        <v>16</v>
      </c>
      <c r="X15">
        <f t="shared" si="7"/>
        <v>18</v>
      </c>
      <c r="Y15">
        <f t="shared" si="8"/>
        <v>6</v>
      </c>
      <c r="Z15">
        <f t="shared" si="9"/>
        <v>5</v>
      </c>
      <c r="AA15">
        <f t="shared" si="10"/>
        <v>23</v>
      </c>
      <c r="AB15" t="str">
        <f t="shared" si="11"/>
        <v/>
      </c>
      <c r="AC15">
        <f t="shared" si="12"/>
        <v>14</v>
      </c>
      <c r="AD15">
        <f t="shared" si="13"/>
        <v>19</v>
      </c>
      <c r="AE15" s="2">
        <f>IFERROR(AVERAGE(female6[[#This Row],[50]:[4IM]]),"")</f>
        <v>13.181818181818182</v>
      </c>
      <c r="AF15" s="3" cm="1">
        <f t="array" ref="AF15">IFERROR(AVERAGE(SMALL(female6[[#This Row],[50]:[4IM]],_xlfn.SEQUENCE($AF$1))),"")</f>
        <v>8</v>
      </c>
      <c r="AG15" s="3">
        <f>VLOOKUP(female6[[#This Row],[Name]],female[],32,FALSE)-female6[[#This Row],[4.00]]</f>
        <v>-1</v>
      </c>
    </row>
    <row r="16" spans="1:36" x14ac:dyDescent="0.25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3.289351851851852E-4</v>
      </c>
      <c r="D16" s="1" cm="1">
        <f t="array" ref="D16">IFERROR(VLOOKUP($A16,_xlfn._xlws.SORT(_xlfn._xlws.FILTER('Time Sheet'!$A:$G,'Time Sheet'!$B:$B=D$1),7,1),7,FALSE),"")</f>
        <v>6.962962962962962E-4</v>
      </c>
      <c r="E16" s="1" cm="1">
        <f t="array" ref="E16">IFERROR(VLOOKUP($A16,_xlfn._xlws.SORT(_xlfn._xlws.FILTER('Time Sheet'!$A:$G,'Time Sheet'!$B:$B=E$1),7,1),7,FALSE),"")</f>
        <v>1.5275462962962959E-3</v>
      </c>
      <c r="F16" s="1" cm="1">
        <f t="array" ref="F16">IFERROR(VLOOKUP($A16,_xlfn._xlws.SORT(_xlfn._xlws.FILTER('Time Sheet'!$A:$G,'Time Sheet'!$B:$B=F$1),7,1),7,FALSE),"")</f>
        <v>3.2931712962962962E-3</v>
      </c>
      <c r="G16" s="1" cm="1">
        <f t="array" ref="G16">IFERROR(VLOOKUP($A16,_xlfn._xlws.SORT(_xlfn._xlws.FILTER('Time Sheet'!$A:$G,'Time Sheet'!$B:$B=G$1),7,1),7,FALSE),"")</f>
        <v>6.8222222222222226E-3</v>
      </c>
      <c r="H16" s="1" t="str" cm="1">
        <f t="array" ref="H16">IFERROR(VLOOKUP($A16,_xlfn._xlws.SORT(_xlfn._xlws.FILTER('Time Sheet'!$A:$G,'Time Sheet'!$B:$B=H$1),7,1),7,FALSE),"")</f>
        <v/>
      </c>
      <c r="I16" s="1" cm="1">
        <f t="array" ref="I16">IFERROR(VLOOKUP($A16,_xlfn._xlws.SORT(_xlfn._xlws.FILTER('Time Sheet'!$A:$G,'Time Sheet'!$B:$B=I$1),7,1),7,FALSE),"")</f>
        <v>8.5891203703703694E-4</v>
      </c>
      <c r="J16" s="1" cm="1">
        <f t="array" ref="J16">IFERROR(VLOOKUP($A16,_xlfn._xlws.SORT(_xlfn._xlws.FILTER('Time Sheet'!$A:$G,'Time Sheet'!$B:$B=J$1),7,1),7,FALSE),"")</f>
        <v>1.828472222222222E-3</v>
      </c>
      <c r="K16" s="1" cm="1">
        <f t="array" ref="K16">IFERROR(VLOOKUP($A16,_xlfn._xlws.SORT(_xlfn._xlws.FILTER('Time Sheet'!$A:$G,'Time Sheet'!$B:$B=K$1),7,1),7,FALSE),"")</f>
        <v>1.0498842592592591E-3</v>
      </c>
      <c r="L16" s="1" cm="1">
        <f t="array" ref="L16">IFERROR(VLOOKUP($A16,_xlfn._xlws.SORT(_xlfn._xlws.FILTER('Time Sheet'!$A:$G,'Time Sheet'!$B:$B=L$1),7,1),7,FALSE),"")</f>
        <v>2.2513888888888891E-3</v>
      </c>
      <c r="M16" s="1" cm="1">
        <f t="array" ref="M16">IFERROR(VLOOKUP($A16,_xlfn._xlws.SORT(_xlfn._xlws.FILTER('Time Sheet'!$A:$G,'Time Sheet'!$B:$B=M$1),7,1),7,FALSE),"")</f>
        <v>7.635416666666666E-4</v>
      </c>
      <c r="N16" s="1" cm="1">
        <f t="array" ref="N16">IFERROR(VLOOKUP($A16,_xlfn._xlws.SORT(_xlfn._xlws.FILTER('Time Sheet'!$A:$G,'Time Sheet'!$B:$B=N$1),7,1),7,FALSE),"")</f>
        <v>1.8893518518518519E-3</v>
      </c>
      <c r="O16" s="1" cm="1">
        <f t="array" ref="O16">IFERROR(VLOOKUP($A16,_xlfn._xlws.SORT(_xlfn._xlws.FILTER('Time Sheet'!$A:$G,'Time Sheet'!$B:$B=O$1),7,1),7,FALSE),"")</f>
        <v>1.7495370370370371E-3</v>
      </c>
      <c r="P16" s="1" cm="1">
        <f t="array" ref="P16">IFERROR(VLOOKUP($A16,_xlfn._xlws.SORT(_xlfn._xlws.FILTER('Time Sheet'!$A:$G,'Time Sheet'!$B:$B=P$1),7,1),7,FALSE),"")</f>
        <v>3.787847222222222E-3</v>
      </c>
      <c r="Q16">
        <f t="shared" si="0"/>
        <v>11</v>
      </c>
      <c r="R16">
        <f t="shared" si="1"/>
        <v>8</v>
      </c>
      <c r="S16">
        <f t="shared" si="2"/>
        <v>9</v>
      </c>
      <c r="T16">
        <f t="shared" si="3"/>
        <v>11</v>
      </c>
      <c r="U16">
        <f t="shared" si="4"/>
        <v>8</v>
      </c>
      <c r="V16" t="str">
        <f t="shared" si="5"/>
        <v/>
      </c>
      <c r="W16">
        <f t="shared" si="6"/>
        <v>19</v>
      </c>
      <c r="X16">
        <f t="shared" si="7"/>
        <v>17</v>
      </c>
      <c r="Y16">
        <f t="shared" si="8"/>
        <v>21</v>
      </c>
      <c r="Z16">
        <f t="shared" si="9"/>
        <v>15</v>
      </c>
      <c r="AA16">
        <f t="shared" si="10"/>
        <v>8</v>
      </c>
      <c r="AB16">
        <f t="shared" si="11"/>
        <v>10</v>
      </c>
      <c r="AC16">
        <f t="shared" si="12"/>
        <v>9</v>
      </c>
      <c r="AD16">
        <f t="shared" si="13"/>
        <v>10</v>
      </c>
      <c r="AE16" s="2">
        <f>IFERROR(AVERAGE(female6[[#This Row],[50]:[4IM]]),"")</f>
        <v>12</v>
      </c>
      <c r="AF16" s="3" cm="1">
        <f t="array" ref="AF16">IFERROR(AVERAGE(SMALL(female6[[#This Row],[50]:[4IM]],_xlfn.SEQUENCE($AF$1))),"")</f>
        <v>8.25</v>
      </c>
      <c r="AG16" s="3">
        <f>VLOOKUP(female6[[#This Row],[Name]],female[],32,FALSE)-female6[[#This Row],[4.00]]</f>
        <v>-0.75</v>
      </c>
    </row>
    <row r="17" spans="1:33" x14ac:dyDescent="0.25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3.2453703703703702E-4</v>
      </c>
      <c r="D17" s="1" cm="1">
        <f t="array" ref="D17">IFERROR(VLOOKUP($A17,_xlfn._xlws.SORT(_xlfn._xlws.FILTER('Time Sheet'!$A:$G,'Time Sheet'!$B:$B=D$1),7,1),7,FALSE),"")</f>
        <v>7.1493055555555557E-4</v>
      </c>
      <c r="E17" s="1" cm="1">
        <f t="array" ref="E17">IFERROR(VLOOKUP($A17,_xlfn._xlws.SORT(_xlfn._xlws.FILTER('Time Sheet'!$A:$G,'Time Sheet'!$B:$B=E$1),7,1),7,FALSE),"")</f>
        <v>1.5612268518518521E-3</v>
      </c>
      <c r="F17" s="1" cm="1">
        <f t="array" ref="F17">IFERROR(VLOOKUP($A17,_xlfn._xlws.SORT(_xlfn._xlws.FILTER('Time Sheet'!$A:$G,'Time Sheet'!$B:$B=F$1),7,1),7,FALSE),"")</f>
        <v>3.547800925925926E-3</v>
      </c>
      <c r="G17" s="1" cm="1">
        <f t="array" ref="G17">IFERROR(VLOOKUP($A17,_xlfn._xlws.SORT(_xlfn._xlws.FILTER('Time Sheet'!$A:$G,'Time Sheet'!$B:$B=G$1),7,1),7,FALSE),"")</f>
        <v>7.6128472222222222E-3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8.4814814814814811E-4</v>
      </c>
      <c r="J17" s="1" cm="1">
        <f t="array" ref="J17">IFERROR(VLOOKUP($A17,_xlfn._xlws.SORT(_xlfn._xlws.FILTER('Time Sheet'!$A:$G,'Time Sheet'!$B:$B=J$1),7,1),7,FALSE),"")</f>
        <v>1.8925925925925931E-3</v>
      </c>
      <c r="K17" s="1" cm="1">
        <f t="array" ref="K17">IFERROR(VLOOKUP($A17,_xlfn._xlws.SORT(_xlfn._xlws.FILTER('Time Sheet'!$A:$G,'Time Sheet'!$B:$B=K$1),7,1),7,FALSE),"")</f>
        <v>9.5960648148148142E-4</v>
      </c>
      <c r="L17" s="1" cm="1">
        <f t="array" ref="L17">IFERROR(VLOOKUP($A17,_xlfn._xlws.SORT(_xlfn._xlws.FILTER('Time Sheet'!$A:$G,'Time Sheet'!$B:$B=L$1),7,1),7,FALSE),"")</f>
        <v>2.1930555555555549E-3</v>
      </c>
      <c r="M17" s="1" cm="1">
        <f t="array" ref="M17">IFERROR(VLOOKUP($A17,_xlfn._xlws.SORT(_xlfn._xlws.FILTER('Time Sheet'!$A:$G,'Time Sheet'!$B:$B=M$1),7,1),7,FALSE),"")</f>
        <v>8.0381944444444446E-4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1.851157407407407E-3</v>
      </c>
      <c r="P17" s="1" t="str" cm="1">
        <f t="array" ref="P17">IFERROR(VLOOKUP($A17,_xlfn._xlws.SORT(_xlfn._xlws.FILTER('Time Sheet'!$A:$G,'Time Sheet'!$B:$B=P$1),7,1),7,FALSE),"")</f>
        <v/>
      </c>
      <c r="Q17">
        <f t="shared" si="0"/>
        <v>9</v>
      </c>
      <c r="R17">
        <f t="shared" si="1"/>
        <v>15</v>
      </c>
      <c r="S17">
        <f t="shared" si="2"/>
        <v>14</v>
      </c>
      <c r="T17">
        <f t="shared" si="3"/>
        <v>23</v>
      </c>
      <c r="U17">
        <f t="shared" si="4"/>
        <v>18</v>
      </c>
      <c r="V17" t="str">
        <f t="shared" si="5"/>
        <v/>
      </c>
      <c r="W17">
        <f t="shared" si="6"/>
        <v>17</v>
      </c>
      <c r="X17">
        <f t="shared" si="7"/>
        <v>24</v>
      </c>
      <c r="Y17">
        <f t="shared" si="8"/>
        <v>8</v>
      </c>
      <c r="Z17">
        <f t="shared" si="9"/>
        <v>12</v>
      </c>
      <c r="AA17">
        <f t="shared" si="10"/>
        <v>16</v>
      </c>
      <c r="AB17" t="str">
        <f t="shared" si="11"/>
        <v/>
      </c>
      <c r="AC17">
        <f t="shared" si="12"/>
        <v>21</v>
      </c>
      <c r="AD17" t="str">
        <f t="shared" si="13"/>
        <v/>
      </c>
      <c r="AE17" s="2">
        <f>IFERROR(AVERAGE(female6[[#This Row],[50]:[4IM]]),"")</f>
        <v>16.09090909090909</v>
      </c>
      <c r="AF17" s="3" cm="1">
        <f t="array" ref="AF17">IFERROR(AVERAGE(SMALL(female6[[#This Row],[50]:[4IM]],_xlfn.SEQUENCE($AF$1))),"")</f>
        <v>10.75</v>
      </c>
      <c r="AG17" s="3">
        <f>VLOOKUP(female6[[#This Row],[Name]],female[],32,FALSE)-female6[[#This Row],[4.00]]</f>
        <v>-3.25</v>
      </c>
    </row>
    <row r="18" spans="1:33" x14ac:dyDescent="0.25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3.4722222222222218E-4</v>
      </c>
      <c r="D18" s="1" cm="1">
        <f t="array" ref="D18">IFERROR(VLOOKUP($A18,_xlfn._xlws.SORT(_xlfn._xlws.FILTER('Time Sheet'!$A:$G,'Time Sheet'!$B:$B=D$1),7,1),7,FALSE),"")</f>
        <v>7.5729166666666675E-4</v>
      </c>
      <c r="E18" s="1" cm="1">
        <f t="array" ref="E18">IFERROR(VLOOKUP($A18,_xlfn._xlws.SORT(_xlfn._xlws.FILTER('Time Sheet'!$A:$G,'Time Sheet'!$B:$B=E$1),7,1),7,FALSE),"")</f>
        <v>1.625231481481481E-3</v>
      </c>
      <c r="F18" s="1" cm="1">
        <f t="array" ref="F18">IFERROR(VLOOKUP($A18,_xlfn._xlws.SORT(_xlfn._xlws.FILTER('Time Sheet'!$A:$G,'Time Sheet'!$B:$B=F$1),7,1),7,FALSE),"")</f>
        <v>3.4612268518518521E-3</v>
      </c>
      <c r="G18" s="1" cm="1">
        <f t="array" ref="G18">IFERROR(VLOOKUP($A18,_xlfn._xlws.SORT(_xlfn._xlws.FILTER('Time Sheet'!$A:$G,'Time Sheet'!$B:$B=G$1),7,1),7,FALSE),"")</f>
        <v>7.1604166666666656E-3</v>
      </c>
      <c r="H18" s="1" t="str" cm="1">
        <f t="array" ref="H18">IFERROR(VLOOKUP($A18,_xlfn._xlws.SORT(_xlfn._xlws.FILTER('Time Sheet'!$A:$G,'Time Sheet'!$B:$B=H$1),7,1),7,FALSE),"")</f>
        <v/>
      </c>
      <c r="I18" s="1" cm="1">
        <f t="array" ref="I18">IFERROR(VLOOKUP($A18,_xlfn._xlws.SORT(_xlfn._xlws.FILTER('Time Sheet'!$A:$G,'Time Sheet'!$B:$B=I$1),7,1),7,FALSE),"")</f>
        <v>7.9305555555555553E-4</v>
      </c>
      <c r="J18" s="1" cm="1">
        <f t="array" ref="J18">IFERROR(VLOOKUP($A18,_xlfn._xlws.SORT(_xlfn._xlws.FILTER('Time Sheet'!$A:$G,'Time Sheet'!$B:$B=J$1),7,1),7,FALSE),"")</f>
        <v>1.7237268518518519E-3</v>
      </c>
      <c r="K18" s="1" cm="1">
        <f t="array" ref="K18">IFERROR(VLOOKUP($A18,_xlfn._xlws.SORT(_xlfn._xlws.FILTER('Time Sheet'!$A:$G,'Time Sheet'!$B:$B=K$1),7,1),7,FALSE),"")</f>
        <v>1.0175925925925929E-3</v>
      </c>
      <c r="L18" s="1" cm="1">
        <f t="array" ref="L18">IFERROR(VLOOKUP($A18,_xlfn._xlws.SORT(_xlfn._xlws.FILTER('Time Sheet'!$A:$G,'Time Sheet'!$B:$B=L$1),7,1),7,FALSE),"")</f>
        <v>2.3024305555555558E-3</v>
      </c>
      <c r="M18" s="1" cm="1">
        <f t="array" ref="M18">IFERROR(VLOOKUP($A18,_xlfn._xlws.SORT(_xlfn._xlws.FILTER('Time Sheet'!$A:$G,'Time Sheet'!$B:$B=M$1),7,1),7,FALSE),"")</f>
        <v>7.8865740740740741E-4</v>
      </c>
      <c r="N18" s="1" cm="1">
        <f t="array" ref="N18">IFERROR(VLOOKUP($A18,_xlfn._xlws.SORT(_xlfn._xlws.FILTER('Time Sheet'!$A:$G,'Time Sheet'!$B:$B=N$1),7,1),7,FALSE),"")</f>
        <v>1.789699074074074E-3</v>
      </c>
      <c r="O18" s="1" cm="1">
        <f t="array" ref="O18">IFERROR(VLOOKUP($A18,_xlfn._xlws.SORT(_xlfn._xlws.FILTER('Time Sheet'!$A:$G,'Time Sheet'!$B:$B=O$1),7,1),7,FALSE),"")</f>
        <v>1.7853009259259261E-3</v>
      </c>
      <c r="P18" s="1" cm="1">
        <f t="array" ref="P18">IFERROR(VLOOKUP($A18,_xlfn._xlws.SORT(_xlfn._xlws.FILTER('Time Sheet'!$A:$G,'Time Sheet'!$B:$B=P$1),7,1),7,FALSE),"")</f>
        <v>3.7927083333333328E-3</v>
      </c>
      <c r="Q18">
        <f t="shared" si="0"/>
        <v>24</v>
      </c>
      <c r="R18">
        <f t="shared" si="1"/>
        <v>23</v>
      </c>
      <c r="S18">
        <f t="shared" si="2"/>
        <v>22</v>
      </c>
      <c r="T18">
        <f t="shared" si="3"/>
        <v>22</v>
      </c>
      <c r="U18">
        <f t="shared" si="4"/>
        <v>14</v>
      </c>
      <c r="V18" t="str">
        <f t="shared" si="5"/>
        <v/>
      </c>
      <c r="W18">
        <f t="shared" si="6"/>
        <v>8</v>
      </c>
      <c r="X18">
        <f t="shared" si="7"/>
        <v>9</v>
      </c>
      <c r="Y18">
        <f t="shared" si="8"/>
        <v>15</v>
      </c>
      <c r="Z18">
        <f t="shared" si="9"/>
        <v>22</v>
      </c>
      <c r="AA18">
        <f t="shared" si="10"/>
        <v>11</v>
      </c>
      <c r="AB18">
        <f t="shared" si="11"/>
        <v>7</v>
      </c>
      <c r="AC18">
        <f t="shared" si="12"/>
        <v>12</v>
      </c>
      <c r="AD18">
        <f t="shared" si="13"/>
        <v>11</v>
      </c>
      <c r="AE18" s="2">
        <f>IFERROR(AVERAGE(female6[[#This Row],[50]:[4IM]]),"")</f>
        <v>15.384615384615385</v>
      </c>
      <c r="AF18" s="3" cm="1">
        <f t="array" ref="AF18">IFERROR(AVERAGE(SMALL(female6[[#This Row],[50]:[4IM]],_xlfn.SEQUENCE($AF$1))),"")</f>
        <v>8.75</v>
      </c>
      <c r="AG18" s="3">
        <f>VLOOKUP(female6[[#This Row],[Name]],female[],32,FALSE)-female6[[#This Row],[4.00]]</f>
        <v>-0.75</v>
      </c>
    </row>
    <row r="19" spans="1:33" x14ac:dyDescent="0.25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3.3576388888888892E-4</v>
      </c>
      <c r="D19" s="1" cm="1">
        <f t="array" ref="D19">IFERROR(VLOOKUP($A19,_xlfn._xlws.SORT(_xlfn._xlws.FILTER('Time Sheet'!$A:$G,'Time Sheet'!$B:$B=D$1),7,1),7,FALSE),"")</f>
        <v>7.1944444444444443E-4</v>
      </c>
      <c r="E19" s="1" cm="1">
        <f t="array" ref="E19">IFERROR(VLOOKUP($A19,_xlfn._xlws.SORT(_xlfn._xlws.FILTER('Time Sheet'!$A:$G,'Time Sheet'!$B:$B=E$1),7,1),7,FALSE),"")</f>
        <v>1.537962962962963E-3</v>
      </c>
      <c r="F19" s="1" cm="1">
        <f t="array" ref="F19">IFERROR(VLOOKUP($A19,_xlfn._xlws.SORT(_xlfn._xlws.FILTER('Time Sheet'!$A:$G,'Time Sheet'!$B:$B=F$1),7,1),7,FALSE),"")</f>
        <v>3.294444444444444E-3</v>
      </c>
      <c r="G19" s="1" cm="1">
        <f t="array" ref="G19">IFERROR(VLOOKUP($A19,_xlfn._xlws.SORT(_xlfn._xlws.FILTER('Time Sheet'!$A:$G,'Time Sheet'!$B:$B=G$1),7,1),7,FALSE),"")</f>
        <v>7.065856481481482E-3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9.2094907407407403E-4</v>
      </c>
      <c r="J19" s="1" t="str" cm="1">
        <f t="array" ref="J19">IFERROR(VLOOKUP($A19,_xlfn._xlws.SORT(_xlfn._xlws.FILTER('Time Sheet'!$A:$G,'Time Sheet'!$B:$B=J$1),7,1),7,FALSE),"")</f>
        <v/>
      </c>
      <c r="K19" s="1" cm="1">
        <f t="array" ref="K19">IFERROR(VLOOKUP($A19,_xlfn._xlws.SORT(_xlfn._xlws.FILTER('Time Sheet'!$A:$G,'Time Sheet'!$B:$B=K$1),7,1),7,FALSE),"")</f>
        <v>9.6585648148148149E-4</v>
      </c>
      <c r="L19" s="1" cm="1">
        <f t="array" ref="L19">IFERROR(VLOOKUP($A19,_xlfn._xlws.SORT(_xlfn._xlws.FILTER('Time Sheet'!$A:$G,'Time Sheet'!$B:$B=L$1),7,1),7,FALSE),"")</f>
        <v>2.074884259259259E-3</v>
      </c>
      <c r="M19" s="1" cm="1">
        <f t="array" ref="M19">IFERROR(VLOOKUP($A19,_xlfn._xlws.SORT(_xlfn._xlws.FILTER('Time Sheet'!$A:$G,'Time Sheet'!$B:$B=M$1),7,1),7,FALSE),"")</f>
        <v>7.8182870370370364E-4</v>
      </c>
      <c r="N19" s="1" cm="1">
        <f t="array" ref="N19">IFERROR(VLOOKUP($A19,_xlfn._xlws.SORT(_xlfn._xlws.FILTER('Time Sheet'!$A:$G,'Time Sheet'!$B:$B=N$1),7,1),7,FALSE),"")</f>
        <v>2.053356481481482E-3</v>
      </c>
      <c r="O19" s="1" cm="1">
        <f t="array" ref="O19">IFERROR(VLOOKUP($A19,_xlfn._xlws.SORT(_xlfn._xlws.FILTER('Time Sheet'!$A:$G,'Time Sheet'!$B:$B=O$1),7,1),7,FALSE),"")</f>
        <v>1.771643518518519E-3</v>
      </c>
      <c r="P19" s="1" cm="1">
        <f t="array" ref="P19">IFERROR(VLOOKUP($A19,_xlfn._xlws.SORT(_xlfn._xlws.FILTER('Time Sheet'!$A:$G,'Time Sheet'!$B:$B=P$1),7,1),7,FALSE),"")</f>
        <v>3.8486111111111108E-3</v>
      </c>
      <c r="Q19">
        <f t="shared" si="0"/>
        <v>16</v>
      </c>
      <c r="R19">
        <f t="shared" si="1"/>
        <v>17</v>
      </c>
      <c r="S19">
        <f t="shared" si="2"/>
        <v>12</v>
      </c>
      <c r="T19">
        <f t="shared" si="3"/>
        <v>12</v>
      </c>
      <c r="U19">
        <f t="shared" si="4"/>
        <v>12</v>
      </c>
      <c r="V19" t="str">
        <f t="shared" si="5"/>
        <v/>
      </c>
      <c r="W19">
        <f t="shared" si="6"/>
        <v>26</v>
      </c>
      <c r="X19" t="str">
        <f t="shared" si="7"/>
        <v/>
      </c>
      <c r="Y19">
        <f t="shared" si="8"/>
        <v>10</v>
      </c>
      <c r="Z19">
        <f t="shared" si="9"/>
        <v>10</v>
      </c>
      <c r="AA19">
        <f t="shared" si="10"/>
        <v>10</v>
      </c>
      <c r="AB19">
        <f t="shared" si="11"/>
        <v>14</v>
      </c>
      <c r="AC19">
        <f t="shared" si="12"/>
        <v>10</v>
      </c>
      <c r="AD19">
        <f t="shared" si="13"/>
        <v>13</v>
      </c>
      <c r="AE19" s="2">
        <f>IFERROR(AVERAGE(female6[[#This Row],[50]:[4IM]]),"")</f>
        <v>13.5</v>
      </c>
      <c r="AF19" s="3" cm="1">
        <f t="array" ref="AF19">IFERROR(AVERAGE(SMALL(female6[[#This Row],[50]:[4IM]],_xlfn.SEQUENCE($AF$1))),"")</f>
        <v>10</v>
      </c>
      <c r="AG19" s="3">
        <f>VLOOKUP(female6[[#This Row],[Name]],female[],32,FALSE)-female6[[#This Row],[4.00]]</f>
        <v>-1.5</v>
      </c>
    </row>
    <row r="20" spans="1:33" x14ac:dyDescent="0.25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3.400462962962963E-4</v>
      </c>
      <c r="D20" s="1" cm="1">
        <f t="array" ref="D20">IFERROR(VLOOKUP($A20,_xlfn._xlws.SORT(_xlfn._xlws.FILTER('Time Sheet'!$A:$G,'Time Sheet'!$B:$B=D$1),7,1),7,FALSE),"")</f>
        <v>7.3425925925925926E-4</v>
      </c>
      <c r="E20" s="1" cm="1">
        <f t="array" ref="E20">IFERROR(VLOOKUP($A20,_xlfn._xlws.SORT(_xlfn._xlws.FILTER('Time Sheet'!$A:$G,'Time Sheet'!$B:$B=E$1),7,1),7,FALSE),"")</f>
        <v>1.579050925925926E-3</v>
      </c>
      <c r="F20" s="1" cm="1">
        <f t="array" ref="F20">IFERROR(VLOOKUP($A20,_xlfn._xlws.SORT(_xlfn._xlws.FILTER('Time Sheet'!$A:$G,'Time Sheet'!$B:$B=F$1),7,1),7,FALSE),"")</f>
        <v>3.368055555555556E-3</v>
      </c>
      <c r="G20" s="1" cm="1">
        <f t="array" ref="G20">IFERROR(VLOOKUP($A20,_xlfn._xlws.SORT(_xlfn._xlws.FILTER('Time Sheet'!$A:$G,'Time Sheet'!$B:$B=G$1),7,1),7,FALSE),"")</f>
        <v>6.9253472222222216E-3</v>
      </c>
      <c r="H20" s="1" cm="1">
        <f t="array" ref="H20">IFERROR(VLOOKUP($A20,_xlfn._xlws.SORT(_xlfn._xlws.FILTER('Time Sheet'!$A:$G,'Time Sheet'!$B:$B=H$1),7,1),7,FALSE),"")</f>
        <v>1.3282407407407409E-2</v>
      </c>
      <c r="I20" s="1" cm="1">
        <f t="array" ref="I20">IFERROR(VLOOKUP($A20,_xlfn._xlws.SORT(_xlfn._xlws.FILTER('Time Sheet'!$A:$G,'Time Sheet'!$B:$B=I$1),7,1),7,FALSE),"")</f>
        <v>9.0509259259259265E-4</v>
      </c>
      <c r="J20" s="1" cm="1">
        <f t="array" ref="J20">IFERROR(VLOOKUP($A20,_xlfn._xlws.SORT(_xlfn._xlws.FILTER('Time Sheet'!$A:$G,'Time Sheet'!$B:$B=J$1),7,1),7,FALSE),"")</f>
        <v>1.8299768518518519E-3</v>
      </c>
      <c r="K20" s="1" cm="1">
        <f t="array" ref="K20">IFERROR(VLOOKUP($A20,_xlfn._xlws.SORT(_xlfn._xlws.FILTER('Time Sheet'!$A:$G,'Time Sheet'!$B:$B=K$1),7,1),7,FALSE),"")</f>
        <v>1.0869212962962959E-3</v>
      </c>
      <c r="L20" s="1" cm="1">
        <f t="array" ref="L20">IFERROR(VLOOKUP($A20,_xlfn._xlws.SORT(_xlfn._xlws.FILTER('Time Sheet'!$A:$G,'Time Sheet'!$B:$B=L$1),7,1),7,FALSE),"")</f>
        <v>2.2986111111111111E-3</v>
      </c>
      <c r="M20" s="1" cm="1">
        <f t="array" ref="M20">IFERROR(VLOOKUP($A20,_xlfn._xlws.SORT(_xlfn._xlws.FILTER('Time Sheet'!$A:$G,'Time Sheet'!$B:$B=M$1),7,1),7,FALSE),"")</f>
        <v>8.7719907407407419E-4</v>
      </c>
      <c r="N20" s="1" t="str" cm="1">
        <f t="array" ref="N20">IFERROR(VLOOKUP($A20,_xlfn._xlws.SORT(_xlfn._xlws.FILTER('Time Sheet'!$A:$G,'Time Sheet'!$B:$B=N$1),7,1),7,FALSE),"")</f>
        <v/>
      </c>
      <c r="O20" s="1" cm="1">
        <f t="array" ref="O20">IFERROR(VLOOKUP($A20,_xlfn._xlws.SORT(_xlfn._xlws.FILTER('Time Sheet'!$A:$G,'Time Sheet'!$B:$B=O$1),7,1),7,FALSE),"")</f>
        <v>1.844560185185185E-3</v>
      </c>
      <c r="P20" s="1" cm="1">
        <f t="array" ref="P20">IFERROR(VLOOKUP($A20,_xlfn._xlws.SORT(_xlfn._xlws.FILTER('Time Sheet'!$A:$G,'Time Sheet'!$B:$B=P$1),7,1),7,FALSE),"")</f>
        <v>3.9001157407407409E-3</v>
      </c>
      <c r="Q20">
        <f t="shared" si="0"/>
        <v>20</v>
      </c>
      <c r="R20">
        <f t="shared" si="1"/>
        <v>18</v>
      </c>
      <c r="S20">
        <f t="shared" si="2"/>
        <v>18</v>
      </c>
      <c r="T20">
        <f t="shared" si="3"/>
        <v>15</v>
      </c>
      <c r="U20">
        <f t="shared" si="4"/>
        <v>10</v>
      </c>
      <c r="V20">
        <f t="shared" si="5"/>
        <v>7</v>
      </c>
      <c r="W20">
        <f t="shared" si="6"/>
        <v>25</v>
      </c>
      <c r="X20">
        <f t="shared" si="7"/>
        <v>18</v>
      </c>
      <c r="Y20">
        <f t="shared" si="8"/>
        <v>25</v>
      </c>
      <c r="Z20">
        <f t="shared" si="9"/>
        <v>21</v>
      </c>
      <c r="AA20">
        <f t="shared" si="10"/>
        <v>22</v>
      </c>
      <c r="AB20" t="str">
        <f t="shared" si="11"/>
        <v/>
      </c>
      <c r="AC20">
        <f t="shared" si="12"/>
        <v>20</v>
      </c>
      <c r="AD20">
        <f t="shared" si="13"/>
        <v>15</v>
      </c>
      <c r="AE20" s="2">
        <f>IFERROR(AVERAGE(female6[[#This Row],[50]:[4IM]]),"")</f>
        <v>18</v>
      </c>
      <c r="AF20" s="3" cm="1">
        <f t="array" ref="AF20">IFERROR(AVERAGE(SMALL(female6[[#This Row],[50]:[4IM]],_xlfn.SEQUENCE($AF$1))),"")</f>
        <v>11.75</v>
      </c>
      <c r="AG20" s="3">
        <f>VLOOKUP(female6[[#This Row],[Name]],female[],32,FALSE)-female6[[#This Row],[4.00]]</f>
        <v>-3</v>
      </c>
    </row>
    <row r="21" spans="1:33" x14ac:dyDescent="0.25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3.3113425925925932E-4</v>
      </c>
      <c r="D21" s="1" cm="1">
        <f t="array" ref="D21">IFERROR(VLOOKUP($A21,_xlfn._xlws.SORT(_xlfn._xlws.FILTER('Time Sheet'!$A:$G,'Time Sheet'!$B:$B=D$1),7,1),7,FALSE),"")</f>
        <v>7.1180555555555559E-4</v>
      </c>
      <c r="E21" s="1" cm="1">
        <f t="array" ref="E21">IFERROR(VLOOKUP($A21,_xlfn._xlws.SORT(_xlfn._xlws.FILTER('Time Sheet'!$A:$G,'Time Sheet'!$B:$B=E$1),7,1),7,FALSE),"")</f>
        <v>1.570949074074074E-3</v>
      </c>
      <c r="F21" s="1" cm="1">
        <f t="array" ref="F21">IFERROR(VLOOKUP($A21,_xlfn._xlws.SORT(_xlfn._xlws.FILTER('Time Sheet'!$A:$G,'Time Sheet'!$B:$B=F$1),7,1),7,FALSE),"")</f>
        <v>3.3805555555555551E-3</v>
      </c>
      <c r="G21" s="1" cm="1">
        <f t="array" ref="G21">IFERROR(VLOOKUP($A21,_xlfn._xlws.SORT(_xlfn._xlws.FILTER('Time Sheet'!$A:$G,'Time Sheet'!$B:$B=G$1),7,1),7,FALSE),"")</f>
        <v>7.1893518518518513E-3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8.0300925925925917E-4</v>
      </c>
      <c r="J21" s="1" cm="1">
        <f t="array" ref="J21">IFERROR(VLOOKUP($A21,_xlfn._xlws.SORT(_xlfn._xlws.FILTER('Time Sheet'!$A:$G,'Time Sheet'!$B:$B=J$1),7,1),7,FALSE),"")</f>
        <v>1.7359953703703699E-3</v>
      </c>
      <c r="K21" s="1" cm="1">
        <f t="array" ref="K21">IFERROR(VLOOKUP($A21,_xlfn._xlws.SORT(_xlfn._xlws.FILTER('Time Sheet'!$A:$G,'Time Sheet'!$B:$B=K$1),7,1),7,FALSE),"")</f>
        <v>1.044791666666667E-3</v>
      </c>
      <c r="L21" s="1" t="str" cm="1">
        <f t="array" ref="L21">IFERROR(VLOOKUP($A21,_xlfn._xlws.SORT(_xlfn._xlws.FILTER('Time Sheet'!$A:$G,'Time Sheet'!$B:$B=L$1),7,1),7,FALSE),"")</f>
        <v/>
      </c>
      <c r="M21" s="1" cm="1">
        <f t="array" ref="M21">IFERROR(VLOOKUP($A21,_xlfn._xlws.SORT(_xlfn._xlws.FILTER('Time Sheet'!$A:$G,'Time Sheet'!$B:$B=M$1),7,1),7,FALSE),"")</f>
        <v>7.9374999999999997E-4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1.7958333333333331E-3</v>
      </c>
      <c r="P21" s="1" cm="1">
        <f t="array" ref="P21">IFERROR(VLOOKUP($A21,_xlfn._xlws.SORT(_xlfn._xlws.FILTER('Time Sheet'!$A:$G,'Time Sheet'!$B:$B=P$1),7,1),7,FALSE),"")</f>
        <v>4.0994212962962963E-3</v>
      </c>
      <c r="Q21">
        <f t="shared" si="0"/>
        <v>15</v>
      </c>
      <c r="R21">
        <f t="shared" si="1"/>
        <v>14</v>
      </c>
      <c r="S21">
        <f t="shared" si="2"/>
        <v>17</v>
      </c>
      <c r="T21">
        <f t="shared" si="3"/>
        <v>17</v>
      </c>
      <c r="U21">
        <f t="shared" si="4"/>
        <v>15</v>
      </c>
      <c r="V21" t="str">
        <f t="shared" si="5"/>
        <v/>
      </c>
      <c r="W21">
        <f t="shared" si="6"/>
        <v>10</v>
      </c>
      <c r="X21">
        <f t="shared" si="7"/>
        <v>11</v>
      </c>
      <c r="Y21">
        <f t="shared" si="8"/>
        <v>19</v>
      </c>
      <c r="Z21" t="str">
        <f t="shared" si="9"/>
        <v/>
      </c>
      <c r="AA21">
        <f t="shared" si="10"/>
        <v>13</v>
      </c>
      <c r="AB21" t="str">
        <f t="shared" si="11"/>
        <v/>
      </c>
      <c r="AC21">
        <f t="shared" si="12"/>
        <v>13</v>
      </c>
      <c r="AD21">
        <f t="shared" si="13"/>
        <v>22</v>
      </c>
      <c r="AE21" s="2">
        <f>IFERROR(AVERAGE(female6[[#This Row],[50]:[4IM]]),"")</f>
        <v>15.090909090909092</v>
      </c>
      <c r="AF21" s="3" cm="1">
        <f t="array" ref="AF21">IFERROR(AVERAGE(SMALL(female6[[#This Row],[50]:[4IM]],_xlfn.SEQUENCE($AF$1))),"")</f>
        <v>11.75</v>
      </c>
      <c r="AG21" s="3">
        <f>VLOOKUP(female6[[#This Row],[Name]],female[],32,FALSE)-female6[[#This Row],[4.00]]</f>
        <v>-2</v>
      </c>
    </row>
    <row r="22" spans="1:33" x14ac:dyDescent="0.25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3.3738425925925922E-4</v>
      </c>
      <c r="D22" s="1" cm="1">
        <f t="array" ref="D22">IFERROR(VLOOKUP($A22,_xlfn._xlws.SORT(_xlfn._xlws.FILTER('Time Sheet'!$A:$G,'Time Sheet'!$B:$B=D$1),7,1),7,FALSE),"")</f>
        <v>7.4537037037037041E-4</v>
      </c>
      <c r="E22" s="1" cm="1">
        <f t="array" ref="E22">IFERROR(VLOOKUP($A22,_xlfn._xlws.SORT(_xlfn._xlws.FILTER('Time Sheet'!$A:$G,'Time Sheet'!$B:$B=E$1),7,1),7,FALSE),"")</f>
        <v>1.642708333333333E-3</v>
      </c>
      <c r="F22" s="1" cm="1">
        <f t="array" ref="F22">IFERROR(VLOOKUP($A22,_xlfn._xlws.SORT(_xlfn._xlws.FILTER('Time Sheet'!$A:$G,'Time Sheet'!$B:$B=F$1),7,1),7,FALSE),"")</f>
        <v>3.4440972222222221E-3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8.1250000000000007E-4</v>
      </c>
      <c r="J22" s="1" cm="1">
        <f t="array" ref="J22">IFERROR(VLOOKUP($A22,_xlfn._xlws.SORT(_xlfn._xlws.FILTER('Time Sheet'!$A:$G,'Time Sheet'!$B:$B=J$1),7,1),7,FALSE),"")</f>
        <v>1.7616898148148151E-3</v>
      </c>
      <c r="K22" s="1" cm="1">
        <f t="array" ref="K22">IFERROR(VLOOKUP($A22,_xlfn._xlws.SORT(_xlfn._xlws.FILTER('Time Sheet'!$A:$G,'Time Sheet'!$B:$B=K$1),7,1),7,FALSE),"")</f>
        <v>1.0614583333333331E-3</v>
      </c>
      <c r="L22" s="1" cm="1">
        <f t="array" ref="L22">IFERROR(VLOOKUP($A22,_xlfn._xlws.SORT(_xlfn._xlws.FILTER('Time Sheet'!$A:$G,'Time Sheet'!$B:$B=L$1),7,1),7,FALSE),"")</f>
        <v>2.2652777777777779E-3</v>
      </c>
      <c r="M22" s="1" cm="1">
        <f t="array" ref="M22">IFERROR(VLOOKUP($A22,_xlfn._xlws.SORT(_xlfn._xlws.FILTER('Time Sheet'!$A:$G,'Time Sheet'!$B:$B=M$1),7,1),7,FALSE),"")</f>
        <v>7.9513888888888896E-4</v>
      </c>
      <c r="N22" s="1" t="str" cm="1">
        <f t="array" ref="N22">IFERROR(VLOOKUP($A22,_xlfn._xlws.SORT(_xlfn._xlws.FILTER('Time Sheet'!$A:$G,'Time Sheet'!$B:$B=N$1),7,1),7,FALSE),"")</f>
        <v/>
      </c>
      <c r="O22" s="1" cm="1">
        <f t="array" ref="O22">IFERROR(VLOOKUP($A22,_xlfn._xlws.SORT(_xlfn._xlws.FILTER('Time Sheet'!$A:$G,'Time Sheet'!$B:$B=O$1),7,1),7,FALSE),"")</f>
        <v>1.8384259259259261E-3</v>
      </c>
      <c r="P22" s="1" cm="1">
        <f t="array" ref="P22">IFERROR(VLOOKUP($A22,_xlfn._xlws.SORT(_xlfn._xlws.FILTER('Time Sheet'!$A:$G,'Time Sheet'!$B:$B=P$1),7,1),7,FALSE),"")</f>
        <v>3.7957175925925919E-3</v>
      </c>
      <c r="Q22">
        <f t="shared" si="0"/>
        <v>19</v>
      </c>
      <c r="R22">
        <f t="shared" si="1"/>
        <v>22</v>
      </c>
      <c r="S22">
        <f t="shared" si="2"/>
        <v>24</v>
      </c>
      <c r="T22">
        <f t="shared" si="3"/>
        <v>20</v>
      </c>
      <c r="U22" t="str">
        <f t="shared" si="4"/>
        <v/>
      </c>
      <c r="V22" t="str">
        <f t="shared" si="5"/>
        <v/>
      </c>
      <c r="W22">
        <f t="shared" si="6"/>
        <v>12</v>
      </c>
      <c r="X22">
        <f t="shared" si="7"/>
        <v>13</v>
      </c>
      <c r="Y22">
        <f t="shared" si="8"/>
        <v>23</v>
      </c>
      <c r="Z22">
        <f t="shared" si="9"/>
        <v>18</v>
      </c>
      <c r="AA22">
        <f t="shared" si="10"/>
        <v>14</v>
      </c>
      <c r="AB22" t="str">
        <f t="shared" si="11"/>
        <v/>
      </c>
      <c r="AC22">
        <f t="shared" si="12"/>
        <v>19</v>
      </c>
      <c r="AD22">
        <f t="shared" si="13"/>
        <v>12</v>
      </c>
      <c r="AE22" s="2">
        <f>IFERROR(AVERAGE(female6[[#This Row],[50]:[4IM]]),"")</f>
        <v>17.818181818181817</v>
      </c>
      <c r="AF22" s="3" cm="1">
        <f t="array" ref="AF22">IFERROR(AVERAGE(SMALL(female6[[#This Row],[50]:[4IM]],_xlfn.SEQUENCE($AF$1))),"")</f>
        <v>12.75</v>
      </c>
      <c r="AG22" s="3">
        <f>VLOOKUP(female6[[#This Row],[Name]],female[],32,FALSE)-female6[[#This Row],[4.00]]</f>
        <v>0.75</v>
      </c>
    </row>
    <row r="23" spans="1:33" x14ac:dyDescent="0.25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3.5983796296296301E-4</v>
      </c>
      <c r="D23" s="1" cm="1">
        <f t="array" ref="D23">IFERROR(VLOOKUP($A23,_xlfn._xlws.SORT(_xlfn._xlws.FILTER('Time Sheet'!$A:$G,'Time Sheet'!$B:$B=D$1),7,1),7,FALSE),"")</f>
        <v>7.8333333333333336E-4</v>
      </c>
      <c r="E23" s="1" cm="1">
        <f t="array" ref="E23">IFERROR(VLOOKUP($A23,_xlfn._xlws.SORT(_xlfn._xlws.FILTER('Time Sheet'!$A:$G,'Time Sheet'!$B:$B=E$1),7,1),7,FALSE),"")</f>
        <v>1.7081018518518519E-3</v>
      </c>
      <c r="F23" s="1" cm="1">
        <f t="array" ref="F23">IFERROR(VLOOKUP($A23,_xlfn._xlws.SORT(_xlfn._xlws.FILTER('Time Sheet'!$A:$G,'Time Sheet'!$B:$B=F$1),7,1),7,FALSE),"")</f>
        <v>3.6245370370370368E-3</v>
      </c>
      <c r="G23" s="1" cm="1">
        <f t="array" ref="G23">IFERROR(VLOOKUP($A23,_xlfn._xlws.SORT(_xlfn._xlws.FILTER('Time Sheet'!$A:$G,'Time Sheet'!$B:$B=G$1),7,1),7,FALSE),"")</f>
        <v>7.9033564814814817E-3</v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8.255787037037037E-4</v>
      </c>
      <c r="J23" s="1" cm="1">
        <f t="array" ref="J23">IFERROR(VLOOKUP($A23,_xlfn._xlws.SORT(_xlfn._xlws.FILTER('Time Sheet'!$A:$G,'Time Sheet'!$B:$B=J$1),7,1),7,FALSE),"")</f>
        <v>1.806018518518518E-3</v>
      </c>
      <c r="K23" s="1" cm="1">
        <f t="array" ref="K23">IFERROR(VLOOKUP($A23,_xlfn._xlws.SORT(_xlfn._xlws.FILTER('Time Sheet'!$A:$G,'Time Sheet'!$B:$B=K$1),7,1),7,FALSE),"")</f>
        <v>1.10150462962963E-3</v>
      </c>
      <c r="L23" s="1" cm="1">
        <f t="array" ref="L23">IFERROR(VLOOKUP($A23,_xlfn._xlws.SORT(_xlfn._xlws.FILTER('Time Sheet'!$A:$G,'Time Sheet'!$B:$B=L$1),7,1),7,FALSE),"")</f>
        <v>2.398726851851852E-3</v>
      </c>
      <c r="M23" s="1" cm="1">
        <f t="array" ref="M23">IFERROR(VLOOKUP($A23,_xlfn._xlws.SORT(_xlfn._xlws.FILTER('Time Sheet'!$A:$G,'Time Sheet'!$B:$B=M$1),7,1),7,FALSE),"")</f>
        <v>8.1099537037037034E-4</v>
      </c>
      <c r="N23" s="1" cm="1">
        <f t="array" ref="N23">IFERROR(VLOOKUP($A23,_xlfn._xlws.SORT(_xlfn._xlws.FILTER('Time Sheet'!$A:$G,'Time Sheet'!$B:$B=N$1),7,1),7,FALSE),"")</f>
        <v>1.905208333333333E-3</v>
      </c>
      <c r="O23" s="1" cm="1">
        <f t="array" ref="O23">IFERROR(VLOOKUP($A23,_xlfn._xlws.SORT(_xlfn._xlws.FILTER('Time Sheet'!$A:$G,'Time Sheet'!$B:$B=O$1),7,1),7,FALSE),"")</f>
        <v>1.931134259259259E-3</v>
      </c>
      <c r="P23" s="1" cm="1">
        <f t="array" ref="P23">IFERROR(VLOOKUP($A23,_xlfn._xlws.SORT(_xlfn._xlws.FILTER('Time Sheet'!$A:$G,'Time Sheet'!$B:$B=P$1),7,1),7,FALSE),"")</f>
        <v>4.000347222222222E-3</v>
      </c>
      <c r="Q23">
        <f t="shared" si="0"/>
        <v>28</v>
      </c>
      <c r="R23">
        <f t="shared" si="1"/>
        <v>27</v>
      </c>
      <c r="S23">
        <f t="shared" si="2"/>
        <v>26</v>
      </c>
      <c r="T23">
        <f t="shared" si="3"/>
        <v>25</v>
      </c>
      <c r="U23">
        <f t="shared" si="4"/>
        <v>19</v>
      </c>
      <c r="V23" t="str">
        <f t="shared" si="5"/>
        <v/>
      </c>
      <c r="W23">
        <f t="shared" si="6"/>
        <v>15</v>
      </c>
      <c r="X23">
        <f t="shared" si="7"/>
        <v>15</v>
      </c>
      <c r="Y23">
        <f t="shared" si="8"/>
        <v>27</v>
      </c>
      <c r="Z23">
        <f t="shared" si="9"/>
        <v>26</v>
      </c>
      <c r="AA23">
        <f t="shared" si="10"/>
        <v>17</v>
      </c>
      <c r="AB23">
        <f t="shared" si="11"/>
        <v>12</v>
      </c>
      <c r="AC23">
        <f t="shared" si="12"/>
        <v>25</v>
      </c>
      <c r="AD23">
        <f t="shared" si="13"/>
        <v>17</v>
      </c>
      <c r="AE23" s="2">
        <f>IFERROR(AVERAGE(female6[[#This Row],[50]:[4IM]]),"")</f>
        <v>21.46153846153846</v>
      </c>
      <c r="AF23" s="3" cm="1">
        <f t="array" ref="AF23">IFERROR(AVERAGE(SMALL(female6[[#This Row],[50]:[4IM]],_xlfn.SEQUENCE($AF$1))),"")</f>
        <v>14.75</v>
      </c>
      <c r="AG23" s="3">
        <f>VLOOKUP(female6[[#This Row],[Name]],female[],32,FALSE)-female6[[#This Row],[4.00]]</f>
        <v>-0.25</v>
      </c>
    </row>
    <row r="24" spans="1:33" x14ac:dyDescent="0.25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3.40625E-4</v>
      </c>
      <c r="D24" s="1" cm="1">
        <f t="array" ref="D24">IFERROR(VLOOKUP($A24,_xlfn._xlws.SORT(_xlfn._xlws.FILTER('Time Sheet'!$A:$G,'Time Sheet'!$B:$B=D$1),7,1),7,FALSE),"")</f>
        <v>7.5937499999999996E-4</v>
      </c>
      <c r="E24" s="1" cm="1">
        <f t="array" ref="E24">IFERROR(VLOOKUP($A24,_xlfn._xlws.SORT(_xlfn._xlws.FILTER('Time Sheet'!$A:$G,'Time Sheet'!$B:$B=E$1),7,1),7,FALSE),"")</f>
        <v>1.633217592592593E-3</v>
      </c>
      <c r="F24" s="1" cm="1">
        <f t="array" ref="F24">IFERROR(VLOOKUP($A24,_xlfn._xlws.SORT(_xlfn._xlws.FILTER('Time Sheet'!$A:$G,'Time Sheet'!$B:$B=F$1),7,1),7,FALSE),"")</f>
        <v>3.424884259259259E-3</v>
      </c>
      <c r="G24" s="1" cm="1">
        <f t="array" ref="G24">IFERROR(VLOOKUP($A24,_xlfn._xlws.SORT(_xlfn._xlws.FILTER('Time Sheet'!$A:$G,'Time Sheet'!$B:$B=G$1),7,1),7,FALSE),"")</f>
        <v>7.2375000000000009E-3</v>
      </c>
      <c r="H24" s="1" cm="1">
        <f t="array" ref="H24">IFERROR(VLOOKUP($A24,_xlfn._xlws.SORT(_xlfn._xlws.FILTER('Time Sheet'!$A:$G,'Time Sheet'!$B:$B=H$1),7,1),7,FALSE),"")</f>
        <v>1.3973148148148149E-2</v>
      </c>
      <c r="I24" s="1" cm="1">
        <f t="array" ref="I24">IFERROR(VLOOKUP($A24,_xlfn._xlws.SORT(_xlfn._xlws.FILTER('Time Sheet'!$A:$G,'Time Sheet'!$B:$B=I$1),7,1),7,FALSE),"")</f>
        <v>8.8715277777777783E-4</v>
      </c>
      <c r="J24" s="1" cm="1">
        <f t="array" ref="J24">IFERROR(VLOOKUP($A24,_xlfn._xlws.SORT(_xlfn._xlws.FILTER('Time Sheet'!$A:$G,'Time Sheet'!$B:$B=J$1),7,1),7,FALSE),"")</f>
        <v>1.89537037037037E-3</v>
      </c>
      <c r="K24" s="1" cm="1">
        <f t="array" ref="K24">IFERROR(VLOOKUP($A24,_xlfn._xlws.SORT(_xlfn._xlws.FILTER('Time Sheet'!$A:$G,'Time Sheet'!$B:$B=K$1),7,1),7,FALSE),"")</f>
        <v>1.0723379629629631E-3</v>
      </c>
      <c r="L24" s="1" cm="1">
        <f t="array" ref="L24">IFERROR(VLOOKUP($A24,_xlfn._xlws.SORT(_xlfn._xlws.FILTER('Time Sheet'!$A:$G,'Time Sheet'!$B:$B=L$1),7,1),7,FALSE),"")</f>
        <v>2.456018518518518E-3</v>
      </c>
      <c r="M24" s="1" cm="1">
        <f t="array" ref="M24">IFERROR(VLOOKUP($A24,_xlfn._xlws.SORT(_xlfn._xlws.FILTER('Time Sheet'!$A:$G,'Time Sheet'!$B:$B=M$1),7,1),7,FALSE),"")</f>
        <v>8.3900462962962954E-4</v>
      </c>
      <c r="N24" s="1" cm="1">
        <f t="array" ref="N24">IFERROR(VLOOKUP($A24,_xlfn._xlws.SORT(_xlfn._xlws.FILTER('Time Sheet'!$A:$G,'Time Sheet'!$B:$B=N$1),7,1),7,FALSE),"")</f>
        <v>2.081481481481481E-3</v>
      </c>
      <c r="O24" s="1" cm="1">
        <f t="array" ref="O24">IFERROR(VLOOKUP($A24,_xlfn._xlws.SORT(_xlfn._xlws.FILTER('Time Sheet'!$A:$G,'Time Sheet'!$B:$B=O$1),7,1),7,FALSE),"")</f>
        <v>1.882754629629629E-3</v>
      </c>
      <c r="P24" s="1" cm="1">
        <f t="array" ref="P24">IFERROR(VLOOKUP($A24,_xlfn._xlws.SORT(_xlfn._xlws.FILTER('Time Sheet'!$A:$G,'Time Sheet'!$B:$B=P$1),7,1),7,FALSE),"")</f>
        <v>4.000347222222222E-3</v>
      </c>
      <c r="Q24">
        <f t="shared" si="0"/>
        <v>21</v>
      </c>
      <c r="R24">
        <f t="shared" si="1"/>
        <v>24</v>
      </c>
      <c r="S24">
        <f t="shared" si="2"/>
        <v>23</v>
      </c>
      <c r="T24">
        <f t="shared" si="3"/>
        <v>19</v>
      </c>
      <c r="U24">
        <f t="shared" si="4"/>
        <v>16</v>
      </c>
      <c r="V24">
        <f t="shared" si="5"/>
        <v>8</v>
      </c>
      <c r="W24">
        <f t="shared" si="6"/>
        <v>23</v>
      </c>
      <c r="X24">
        <f t="shared" si="7"/>
        <v>25</v>
      </c>
      <c r="Y24">
        <f t="shared" si="8"/>
        <v>24</v>
      </c>
      <c r="Z24">
        <f t="shared" si="9"/>
        <v>28</v>
      </c>
      <c r="AA24">
        <f t="shared" si="10"/>
        <v>20</v>
      </c>
      <c r="AB24">
        <f t="shared" si="11"/>
        <v>15</v>
      </c>
      <c r="AC24">
        <f t="shared" si="12"/>
        <v>23</v>
      </c>
      <c r="AD24">
        <f t="shared" si="13"/>
        <v>17</v>
      </c>
      <c r="AE24" s="2">
        <f>IFERROR(AVERAGE(female6[[#This Row],[50]:[4IM]]),"")</f>
        <v>20.428571428571427</v>
      </c>
      <c r="AF24" s="3" cm="1">
        <f t="array" ref="AF24">IFERROR(AVERAGE(SMALL(female6[[#This Row],[50]:[4IM]],_xlfn.SEQUENCE($AF$1))),"")</f>
        <v>14</v>
      </c>
      <c r="AG24" s="3">
        <f>VLOOKUP(female6[[#This Row],[Name]],female[],32,FALSE)-female6[[#This Row],[4.00]]</f>
        <v>1.5</v>
      </c>
    </row>
    <row r="25" spans="1:33" x14ac:dyDescent="0.25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3.3576388888888892E-4</v>
      </c>
      <c r="D25" s="1" cm="1">
        <f t="array" ref="D25">IFERROR(VLOOKUP($A25,_xlfn._xlws.SORT(_xlfn._xlws.FILTER('Time Sheet'!$A:$G,'Time Sheet'!$B:$B=D$1),7,1),7,FALSE),"")</f>
        <v>7.0717592592592598E-4</v>
      </c>
      <c r="E25" s="1" cm="1">
        <f t="array" ref="E25">IFERROR(VLOOKUP($A25,_xlfn._xlws.SORT(_xlfn._xlws.FILTER('Time Sheet'!$A:$G,'Time Sheet'!$B:$B=E$1),7,1),7,FALSE),"")</f>
        <v>1.596180555555556E-3</v>
      </c>
      <c r="F25" s="1" cm="1">
        <f t="array" ref="F25">IFERROR(VLOOKUP($A25,_xlfn._xlws.SORT(_xlfn._xlws.FILTER('Time Sheet'!$A:$G,'Time Sheet'!$B:$B=F$1),7,1),7,FALSE),"")</f>
        <v>3.3892361111111111E-3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8.7326388888888892E-4</v>
      </c>
      <c r="J25" s="1" cm="1">
        <f t="array" ref="J25">IFERROR(VLOOKUP($A25,_xlfn._xlws.SORT(_xlfn._xlws.FILTER('Time Sheet'!$A:$G,'Time Sheet'!$B:$B=J$1),7,1),7,FALSE),"")</f>
        <v>1.8606481481481479E-3</v>
      </c>
      <c r="K25" s="1" cm="1">
        <f t="array" ref="K25">IFERROR(VLOOKUP($A25,_xlfn._xlws.SORT(_xlfn._xlws.FILTER('Time Sheet'!$A:$G,'Time Sheet'!$B:$B=K$1),7,1),7,FALSE),"")</f>
        <v>1.046759259259259E-3</v>
      </c>
      <c r="L25" s="1" cm="1">
        <f t="array" ref="L25">IFERROR(VLOOKUP($A25,_xlfn._xlws.SORT(_xlfn._xlws.FILTER('Time Sheet'!$A:$G,'Time Sheet'!$B:$B=L$1),7,1),7,FALSE),"")</f>
        <v>2.2571759259259259E-3</v>
      </c>
      <c r="M25" s="1" cm="1">
        <f t="array" ref="M25">IFERROR(VLOOKUP($A25,_xlfn._xlws.SORT(_xlfn._xlws.FILTER('Time Sheet'!$A:$G,'Time Sheet'!$B:$B=M$1),7,1),7,FALSE),"")</f>
        <v>8.5451388888888892E-4</v>
      </c>
      <c r="N25" s="1" t="str" cm="1">
        <f t="array" ref="N25">IFERROR(VLOOKUP($A25,_xlfn._xlws.SORT(_xlfn._xlws.FILTER('Time Sheet'!$A:$G,'Time Sheet'!$B:$B=N$1),7,1),7,FALSE),"")</f>
        <v/>
      </c>
      <c r="O25" s="1" cm="1">
        <f t="array" ref="O25">IFERROR(VLOOKUP($A25,_xlfn._xlws.SORT(_xlfn._xlws.FILTER('Time Sheet'!$A:$G,'Time Sheet'!$B:$B=O$1),7,1),7,FALSE),"")</f>
        <v>1.817592592592592E-3</v>
      </c>
      <c r="P25" s="1" cm="1">
        <f t="array" ref="P25">IFERROR(VLOOKUP($A25,_xlfn._xlws.SORT(_xlfn._xlws.FILTER('Time Sheet'!$A:$G,'Time Sheet'!$B:$B=P$1),7,1),7,FALSE),"")</f>
        <v>3.8812500000000002E-3</v>
      </c>
      <c r="Q25">
        <f t="shared" si="0"/>
        <v>16</v>
      </c>
      <c r="R25">
        <f t="shared" si="1"/>
        <v>12</v>
      </c>
      <c r="S25">
        <f t="shared" si="2"/>
        <v>20</v>
      </c>
      <c r="T25">
        <f t="shared" si="3"/>
        <v>18</v>
      </c>
      <c r="U25" t="str">
        <f t="shared" si="4"/>
        <v/>
      </c>
      <c r="V25" t="str">
        <f t="shared" si="5"/>
        <v/>
      </c>
      <c r="W25">
        <f t="shared" si="6"/>
        <v>21</v>
      </c>
      <c r="X25">
        <f t="shared" si="7"/>
        <v>22</v>
      </c>
      <c r="Y25">
        <f t="shared" si="8"/>
        <v>20</v>
      </c>
      <c r="Z25">
        <f t="shared" si="9"/>
        <v>17</v>
      </c>
      <c r="AA25">
        <f t="shared" si="10"/>
        <v>21</v>
      </c>
      <c r="AB25" t="str">
        <f t="shared" si="11"/>
        <v/>
      </c>
      <c r="AC25">
        <f t="shared" si="12"/>
        <v>18</v>
      </c>
      <c r="AD25">
        <f t="shared" si="13"/>
        <v>14</v>
      </c>
      <c r="AE25" s="2">
        <f>IFERROR(AVERAGE(female6[[#This Row],[50]:[4IM]]),"")</f>
        <v>18.09090909090909</v>
      </c>
      <c r="AF25" s="3" cm="1">
        <f t="array" ref="AF25">IFERROR(AVERAGE(SMALL(female6[[#This Row],[50]:[4IM]],_xlfn.SEQUENCE($AF$1))),"")</f>
        <v>14.75</v>
      </c>
      <c r="AG25" s="3">
        <f>VLOOKUP(female6[[#This Row],[Name]],female[],32,FALSE)-female6[[#This Row],[4.00]]</f>
        <v>2.5</v>
      </c>
    </row>
    <row r="26" spans="1:33" x14ac:dyDescent="0.25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3.4872685185185191E-4</v>
      </c>
      <c r="D26" s="1" cm="1">
        <f t="array" ref="D26">IFERROR(VLOOKUP($A26,_xlfn._xlws.SORT(_xlfn._xlws.FILTER('Time Sheet'!$A:$G,'Time Sheet'!$B:$B=D$1),7,1),7,FALSE),"")</f>
        <v>7.3831018518518516E-4</v>
      </c>
      <c r="E26" s="1" cm="1">
        <f t="array" ref="E26">IFERROR(VLOOKUP($A26,_xlfn._xlws.SORT(_xlfn._xlws.FILTER('Time Sheet'!$A:$G,'Time Sheet'!$B:$B=E$1),7,1),7,FALSE),"")</f>
        <v>1.595601851851852E-3</v>
      </c>
      <c r="F26" s="1" cm="1">
        <f t="array" ref="F26">IFERROR(VLOOKUP($A26,_xlfn._xlws.SORT(_xlfn._xlws.FILTER('Time Sheet'!$A:$G,'Time Sheet'!$B:$B=F$1),7,1),7,FALSE),"")</f>
        <v>3.369444444444444E-3</v>
      </c>
      <c r="G26" s="1" t="str" cm="1">
        <f t="array" ref="G26">IFERROR(VLOOKUP($A26,_xlfn._xlws.SORT(_xlfn._xlws.FILTER('Time Sheet'!$A:$G,'Time Sheet'!$B:$B=G$1),7,1),7,FALSE),"")</f>
        <v/>
      </c>
      <c r="H26" s="1" cm="1">
        <f t="array" ref="H26">IFERROR(VLOOKUP($A26,_xlfn._xlws.SORT(_xlfn._xlws.FILTER('Time Sheet'!$A:$G,'Time Sheet'!$B:$B=H$1),7,1),7,FALSE),"")</f>
        <v>1.434814814814815E-2</v>
      </c>
      <c r="I26" s="1" cm="1">
        <f t="array" ref="I26">IFERROR(VLOOKUP($A26,_xlfn._xlws.SORT(_xlfn._xlws.FILTER('Time Sheet'!$A:$G,'Time Sheet'!$B:$B=I$1),7,1),7,FALSE),"")</f>
        <v>8.8321759259259267E-4</v>
      </c>
      <c r="J26" s="1" cm="1">
        <f t="array" ref="J26">IFERROR(VLOOKUP($A26,_xlfn._xlws.SORT(_xlfn._xlws.FILTER('Time Sheet'!$A:$G,'Time Sheet'!$B:$B=J$1),7,1),7,FALSE),"")</f>
        <v>1.8130787037037039E-3</v>
      </c>
      <c r="K26" s="1" cm="1">
        <f t="array" ref="K26">IFERROR(VLOOKUP($A26,_xlfn._xlws.SORT(_xlfn._xlws.FILTER('Time Sheet'!$A:$G,'Time Sheet'!$B:$B=K$1),7,1),7,FALSE),"")</f>
        <v>1.1035879629629629E-3</v>
      </c>
      <c r="L26" s="1" cm="1">
        <f t="array" ref="L26">IFERROR(VLOOKUP($A26,_xlfn._xlws.SORT(_xlfn._xlws.FILTER('Time Sheet'!$A:$G,'Time Sheet'!$B:$B=L$1),7,1),7,FALSE),"")</f>
        <v>2.3934027777777781E-3</v>
      </c>
      <c r="M26" s="1" cm="1">
        <f t="array" ref="M26">IFERROR(VLOOKUP($A26,_xlfn._xlws.SORT(_xlfn._xlws.FILTER('Time Sheet'!$A:$G,'Time Sheet'!$B:$B=M$1),7,1),7,FALSE),"")</f>
        <v>9.6956018518518517E-4</v>
      </c>
      <c r="N26" s="1" t="str" cm="1">
        <f t="array" ref="N26">IFERROR(VLOOKUP($A26,_xlfn._xlws.SORT(_xlfn._xlws.FILTER('Time Sheet'!$A:$G,'Time Sheet'!$B:$B=N$1),7,1),7,FALSE),"")</f>
        <v/>
      </c>
      <c r="O26" s="1" cm="1">
        <f t="array" ref="O26">IFERROR(VLOOKUP($A26,_xlfn._xlws.SORT(_xlfn._xlws.FILTER('Time Sheet'!$A:$G,'Time Sheet'!$B:$B=O$1),7,1),7,FALSE),"")</f>
        <v>1.943518518518518E-3</v>
      </c>
      <c r="P26" s="1" cm="1">
        <f t="array" ref="P26">IFERROR(VLOOKUP($A26,_xlfn._xlws.SORT(_xlfn._xlws.FILTER('Time Sheet'!$A:$G,'Time Sheet'!$B:$B=P$1),7,1),7,FALSE),"")</f>
        <v>4.0788194444444448E-3</v>
      </c>
      <c r="Q26">
        <f t="shared" si="0"/>
        <v>25</v>
      </c>
      <c r="R26">
        <f t="shared" si="1"/>
        <v>20</v>
      </c>
      <c r="S26">
        <f t="shared" si="2"/>
        <v>19</v>
      </c>
      <c r="T26">
        <f t="shared" si="3"/>
        <v>16</v>
      </c>
      <c r="U26" t="str">
        <f t="shared" si="4"/>
        <v/>
      </c>
      <c r="V26">
        <f t="shared" si="5"/>
        <v>9</v>
      </c>
      <c r="W26">
        <f t="shared" si="6"/>
        <v>22</v>
      </c>
      <c r="X26">
        <f t="shared" si="7"/>
        <v>16</v>
      </c>
      <c r="Y26">
        <f t="shared" si="8"/>
        <v>28</v>
      </c>
      <c r="Z26">
        <f t="shared" si="9"/>
        <v>25</v>
      </c>
      <c r="AA26">
        <f t="shared" si="10"/>
        <v>28</v>
      </c>
      <c r="AB26" t="str">
        <f t="shared" si="11"/>
        <v/>
      </c>
      <c r="AC26">
        <f t="shared" si="12"/>
        <v>26</v>
      </c>
      <c r="AD26">
        <f t="shared" si="13"/>
        <v>21</v>
      </c>
      <c r="AE26" s="2">
        <f>IFERROR(AVERAGE(female6[[#This Row],[50]:[4IM]]),"")</f>
        <v>21.25</v>
      </c>
      <c r="AF26" s="3" cm="1">
        <f t="array" ref="AF26">IFERROR(AVERAGE(SMALL(female6[[#This Row],[50]:[4IM]],_xlfn.SEQUENCE($AF$1))),"")</f>
        <v>15</v>
      </c>
      <c r="AG26" s="3">
        <f>VLOOKUP(female6[[#This Row],[Name]],female[],32,FALSE)-female6[[#This Row],[4.00]]</f>
        <v>2.5</v>
      </c>
    </row>
    <row r="27" spans="1:33" x14ac:dyDescent="0.25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3.4606481481481478E-4</v>
      </c>
      <c r="D27" s="1" cm="1">
        <f t="array" ref="D27">IFERROR(VLOOKUP($A27,_xlfn._xlws.SORT(_xlfn._xlws.FILTER('Time Sheet'!$A:$G,'Time Sheet'!$B:$B=D$1),7,1),7,FALSE),"")</f>
        <v>7.6006944444444451E-4</v>
      </c>
      <c r="E27" s="1" cm="1">
        <f t="array" ref="E27">IFERROR(VLOOKUP($A27,_xlfn._xlws.SORT(_xlfn._xlws.FILTER('Time Sheet'!$A:$G,'Time Sheet'!$B:$B=E$1),7,1),7,FALSE),"")</f>
        <v>1.726851851851852E-3</v>
      </c>
      <c r="F27" s="1" cm="1">
        <f t="array" ref="F27">IFERROR(VLOOKUP($A27,_xlfn._xlws.SORT(_xlfn._xlws.FILTER('Time Sheet'!$A:$G,'Time Sheet'!$B:$B=F$1),7,1),7,FALSE),"")</f>
        <v>3.7103009259259259E-3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8.9618055555555566E-4</v>
      </c>
      <c r="J27" s="1" cm="1">
        <f t="array" ref="J27">IFERROR(VLOOKUP($A27,_xlfn._xlws.SORT(_xlfn._xlws.FILTER('Time Sheet'!$A:$G,'Time Sheet'!$B:$B=J$1),7,1),7,FALSE),"")</f>
        <v>1.888657407407407E-3</v>
      </c>
      <c r="K27" s="1" cm="1">
        <f t="array" ref="K27">IFERROR(VLOOKUP($A27,_xlfn._xlws.SORT(_xlfn._xlws.FILTER('Time Sheet'!$A:$G,'Time Sheet'!$B:$B=K$1),7,1),7,FALSE),"")</f>
        <v>1.025694444444445E-3</v>
      </c>
      <c r="L27" s="1" cm="1">
        <f t="array" ref="L27">IFERROR(VLOOKUP($A27,_xlfn._xlws.SORT(_xlfn._xlws.FILTER('Time Sheet'!$A:$G,'Time Sheet'!$B:$B=L$1),7,1),7,FALSE),"")</f>
        <v>2.2752314814814818E-3</v>
      </c>
      <c r="M27" s="1" cm="1">
        <f t="array" ref="M27">IFERROR(VLOOKUP($A27,_xlfn._xlws.SORT(_xlfn._xlws.FILTER('Time Sheet'!$A:$G,'Time Sheet'!$B:$B=M$1),7,1),7,FALSE),"")</f>
        <v>8.8877314814814819E-4</v>
      </c>
      <c r="N27" s="1" t="str" cm="1">
        <f t="array" ref="N27">IFERROR(VLOOKUP($A27,_xlfn._xlws.SORT(_xlfn._xlws.FILTER('Time Sheet'!$A:$G,'Time Sheet'!$B:$B=N$1),7,1),7,FALSE),"")</f>
        <v/>
      </c>
      <c r="O27" s="1" cm="1">
        <f t="array" ref="O27">IFERROR(VLOOKUP($A27,_xlfn._xlws.SORT(_xlfn._xlws.FILTER('Time Sheet'!$A:$G,'Time Sheet'!$B:$B=O$1),7,1),7,FALSE),"")</f>
        <v>1.922106481481481E-3</v>
      </c>
      <c r="P27" s="1" cm="1">
        <f t="array" ref="P27">IFERROR(VLOOKUP($A27,_xlfn._xlws.SORT(_xlfn._xlws.FILTER('Time Sheet'!$A:$G,'Time Sheet'!$B:$B=P$1),7,1),7,FALSE),"")</f>
        <v>4.5126157407407406E-3</v>
      </c>
      <c r="Q27">
        <f t="shared" si="0"/>
        <v>23</v>
      </c>
      <c r="R27">
        <f t="shared" si="1"/>
        <v>25</v>
      </c>
      <c r="S27">
        <f t="shared" si="2"/>
        <v>28</v>
      </c>
      <c r="T27">
        <f t="shared" si="3"/>
        <v>28</v>
      </c>
      <c r="U27" t="str">
        <f t="shared" si="4"/>
        <v/>
      </c>
      <c r="V27" t="str">
        <f t="shared" si="5"/>
        <v/>
      </c>
      <c r="W27">
        <f t="shared" si="6"/>
        <v>24</v>
      </c>
      <c r="X27">
        <f t="shared" si="7"/>
        <v>23</v>
      </c>
      <c r="Y27">
        <f t="shared" si="8"/>
        <v>16</v>
      </c>
      <c r="Z27">
        <f t="shared" si="9"/>
        <v>19</v>
      </c>
      <c r="AA27">
        <f t="shared" si="10"/>
        <v>25</v>
      </c>
      <c r="AB27" t="str">
        <f t="shared" si="11"/>
        <v/>
      </c>
      <c r="AC27">
        <f t="shared" si="12"/>
        <v>24</v>
      </c>
      <c r="AD27">
        <f t="shared" si="13"/>
        <v>26</v>
      </c>
      <c r="AE27" s="2">
        <f>IFERROR(AVERAGE(female6[[#This Row],[50]:[4IM]]),"")</f>
        <v>23.727272727272727</v>
      </c>
      <c r="AF27" s="3" cm="1">
        <f t="array" ref="AF27">IFERROR(AVERAGE(SMALL(female6[[#This Row],[50]:[4IM]],_xlfn.SEQUENCE($AF$1))),"")</f>
        <v>20.25</v>
      </c>
      <c r="AG27" s="3">
        <f>VLOOKUP(female6[[#This Row],[Name]],female[],32,FALSE)-female6[[#This Row],[4.00]]</f>
        <v>-1.75</v>
      </c>
    </row>
    <row r="28" spans="1:33" x14ac:dyDescent="0.25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3.826388888888889E-4</v>
      </c>
      <c r="D28" s="1" cm="1">
        <f t="array" ref="D28">IFERROR(VLOOKUP($A28,_xlfn._xlws.SORT(_xlfn._xlws.FILTER('Time Sheet'!$A:$G,'Time Sheet'!$B:$B=D$1),7,1),7,FALSE),"")</f>
        <v>8.501157407407408E-4</v>
      </c>
      <c r="E28" s="1" cm="1">
        <f t="array" ref="E28">IFERROR(VLOOKUP($A28,_xlfn._xlws.SORT(_xlfn._xlws.FILTER('Time Sheet'!$A:$G,'Time Sheet'!$B:$B=E$1),7,1),7,FALSE),"")</f>
        <v>1.8208333333333329E-3</v>
      </c>
      <c r="F28" s="1" cm="1">
        <f t="array" ref="F28">IFERROR(VLOOKUP($A28,_xlfn._xlws.SORT(_xlfn._xlws.FILTER('Time Sheet'!$A:$G,'Time Sheet'!$B:$B=F$1),7,1),7,FALSE),"")</f>
        <v>3.8511574074074069E-3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9.8969907407407405E-4</v>
      </c>
      <c r="J28" s="1" cm="1">
        <f t="array" ref="J28">IFERROR(VLOOKUP($A28,_xlfn._xlws.SORT(_xlfn._xlws.FILTER('Time Sheet'!$A:$G,'Time Sheet'!$B:$B=J$1),7,1),7,FALSE),"")</f>
        <v>2.0718749999999999E-3</v>
      </c>
      <c r="K28" s="1" cm="1">
        <f t="array" ref="K28">IFERROR(VLOOKUP($A28,_xlfn._xlws.SORT(_xlfn._xlws.FILTER('Time Sheet'!$A:$G,'Time Sheet'!$B:$B=K$1),7,1),7,FALSE),"")</f>
        <v>9.7962962962962956E-4</v>
      </c>
      <c r="L28" s="1" cm="1">
        <f t="array" ref="L28">IFERROR(VLOOKUP($A28,_xlfn._xlws.SORT(_xlfn._xlws.FILTER('Time Sheet'!$A:$G,'Time Sheet'!$B:$B=L$1),7,1),7,FALSE),"")</f>
        <v>2.1318287037037031E-3</v>
      </c>
      <c r="M28" s="1" cm="1">
        <f t="array" ref="M28">IFERROR(VLOOKUP($A28,_xlfn._xlws.SORT(_xlfn._xlws.FILTER('Time Sheet'!$A:$G,'Time Sheet'!$B:$B=M$1),7,1),7,FALSE),"")</f>
        <v>1.114814814814815E-3</v>
      </c>
      <c r="N28" s="1" t="str" cm="1">
        <f t="array" ref="N28">IFERROR(VLOOKUP($A28,_xlfn._xlws.SORT(_xlfn._xlws.FILTER('Time Sheet'!$A:$G,'Time Sheet'!$B:$B=N$1),7,1),7,FALSE),"")</f>
        <v/>
      </c>
      <c r="O28" s="1" cm="1">
        <f t="array" ref="O28">IFERROR(VLOOKUP($A28,_xlfn._xlws.SORT(_xlfn._xlws.FILTER('Time Sheet'!$A:$G,'Time Sheet'!$B:$B=O$1),7,1),7,FALSE),"")</f>
        <v>2.0233796296296302E-3</v>
      </c>
      <c r="P28" s="1" cm="1">
        <f t="array" ref="P28">IFERROR(VLOOKUP($A28,_xlfn._xlws.SORT(_xlfn._xlws.FILTER('Time Sheet'!$A:$G,'Time Sheet'!$B:$B=P$1),7,1),7,FALSE),"")</f>
        <v>4.3219907407407408E-3</v>
      </c>
      <c r="Q28">
        <f t="shared" si="0"/>
        <v>31</v>
      </c>
      <c r="R28">
        <f t="shared" si="1"/>
        <v>31</v>
      </c>
      <c r="S28">
        <f t="shared" si="2"/>
        <v>30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29</v>
      </c>
      <c r="Y28">
        <f t="shared" si="8"/>
        <v>12</v>
      </c>
      <c r="Z28">
        <f t="shared" si="9"/>
        <v>11</v>
      </c>
      <c r="AA28">
        <f t="shared" si="10"/>
        <v>30</v>
      </c>
      <c r="AB28" t="str">
        <f t="shared" si="11"/>
        <v/>
      </c>
      <c r="AC28">
        <f t="shared" si="12"/>
        <v>28</v>
      </c>
      <c r="AD28">
        <f t="shared" si="13"/>
        <v>24</v>
      </c>
      <c r="AE28" s="2">
        <f>IFERROR(AVERAGE(female6[[#This Row],[50]:[4IM]]),"")</f>
        <v>26</v>
      </c>
      <c r="AF28" s="3" cm="1">
        <f t="array" ref="AF28">IFERROR(AVERAGE(SMALL(female6[[#This Row],[50]:[4IM]],_xlfn.SEQUENCE($AF$1))),"")</f>
        <v>18.75</v>
      </c>
      <c r="AG28" s="3">
        <f>VLOOKUP(female6[[#This Row],[Name]],female[],32,FALSE)-female6[[#This Row],[4.00]]</f>
        <v>2.25</v>
      </c>
    </row>
    <row r="29" spans="1:33" x14ac:dyDescent="0.25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3.4305555555555549E-4</v>
      </c>
      <c r="D29" s="1" cm="1">
        <f t="array" ref="D29">IFERROR(VLOOKUP($A29,_xlfn._xlws.SORT(_xlfn._xlws.FILTER('Time Sheet'!$A:$G,'Time Sheet'!$B:$B=D$1),7,1),7,FALSE),"")</f>
        <v>7.8055555555555549E-4</v>
      </c>
      <c r="E29" s="1" cm="1">
        <f t="array" ref="E29">IFERROR(VLOOKUP($A29,_xlfn._xlws.SORT(_xlfn._xlws.FILTER('Time Sheet'!$A:$G,'Time Sheet'!$B:$B=E$1),7,1),7,FALSE),"")</f>
        <v>1.6800925925925931E-3</v>
      </c>
      <c r="F29" s="1" cm="1">
        <f t="array" ref="F29">IFERROR(VLOOKUP($A29,_xlfn._xlws.SORT(_xlfn._xlws.FILTER('Time Sheet'!$A:$G,'Time Sheet'!$B:$B=F$1),7,1),7,FALSE),"")</f>
        <v>3.7001157407407408E-3</v>
      </c>
      <c r="G29" s="1" t="str" cm="1">
        <f t="array" ref="G29">IFERROR(VLOOKUP($A29,_xlfn._xlws.SORT(_xlfn._xlws.FILTER('Time Sheet'!$A:$G,'Time Sheet'!$B:$B=G$1),7,1),7,FALSE),"")</f>
        <v/>
      </c>
      <c r="H29" s="1" cm="1">
        <f t="array" ref="H29">IFERROR(VLOOKUP($A29,_xlfn._xlws.SORT(_xlfn._xlws.FILTER('Time Sheet'!$A:$G,'Time Sheet'!$B:$B=H$1),7,1),7,FALSE),"")</f>
        <v>1.6236921296296291E-2</v>
      </c>
      <c r="I29" s="1" cm="1">
        <f t="array" ref="I29">IFERROR(VLOOKUP($A29,_xlfn._xlws.SORT(_xlfn._xlws.FILTER('Time Sheet'!$A:$G,'Time Sheet'!$B:$B=I$1),7,1),7,FALSE),"")</f>
        <v>9.2731481481481484E-4</v>
      </c>
      <c r="J29" s="1" cm="1">
        <f t="array" ref="J29">IFERROR(VLOOKUP($A29,_xlfn._xlws.SORT(_xlfn._xlws.FILTER('Time Sheet'!$A:$G,'Time Sheet'!$B:$B=J$1),7,1),7,FALSE),"")</f>
        <v>2.0188657407407412E-3</v>
      </c>
      <c r="K29" s="1" t="str" cm="1">
        <f t="array" ref="K29">IFERROR(VLOOKUP($A29,_xlfn._xlws.SORT(_xlfn._xlws.FILTER('Time Sheet'!$A:$G,'Time Sheet'!$B:$B=K$1),7,1),7,FALSE),"")</f>
        <v/>
      </c>
      <c r="L29" s="1" t="str" cm="1">
        <f t="array" ref="L29">IFERROR(VLOOKUP($A29,_xlfn._xlws.SORT(_xlfn._xlws.FILTER('Time Sheet'!$A:$G,'Time Sheet'!$B:$B=L$1),7,1),7,FALSE),"")</f>
        <v/>
      </c>
      <c r="M29" s="1" t="str" cm="1">
        <f t="array" ref="M29">IFERROR(VLOOKUP($A29,_xlfn._xlws.SORT(_xlfn._xlws.FILTER('Time Sheet'!$A:$G,'Time Sheet'!$B:$B=M$1),7,1),7,FALSE),"")</f>
        <v/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2.0718749999999999E-3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22</v>
      </c>
      <c r="R29">
        <f t="shared" si="1"/>
        <v>26</v>
      </c>
      <c r="S29">
        <f t="shared" si="2"/>
        <v>25</v>
      </c>
      <c r="T29">
        <f t="shared" si="3"/>
        <v>27</v>
      </c>
      <c r="U29" t="str">
        <f t="shared" si="4"/>
        <v/>
      </c>
      <c r="V29">
        <f t="shared" si="5"/>
        <v>10</v>
      </c>
      <c r="W29">
        <f t="shared" si="6"/>
        <v>27</v>
      </c>
      <c r="X29">
        <f t="shared" si="7"/>
        <v>27</v>
      </c>
      <c r="Y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IFERROR(AVERAGE(female6[[#This Row],[50]:[4IM]]),"")</f>
        <v>24.25</v>
      </c>
      <c r="AF29" s="3" cm="1">
        <f t="array" ref="AF29">IFERROR(AVERAGE(SMALL(female6[[#This Row],[50]:[4IM]],_xlfn.SEQUENCE($AF$1))),"")</f>
        <v>20.75</v>
      </c>
      <c r="AG29" s="3">
        <f>VLOOKUP(female6[[#This Row],[Name]],female[],32,FALSE)-female6[[#This Row],[4.00]]</f>
        <v>3</v>
      </c>
    </row>
    <row r="30" spans="1:33" x14ac:dyDescent="0.25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3.7557870370370382E-4</v>
      </c>
      <c r="D30" s="1" cm="1">
        <f t="array" ref="D30">IFERROR(VLOOKUP($A30,_xlfn._xlws.SORT(_xlfn._xlws.FILTER('Time Sheet'!$A:$G,'Time Sheet'!$B:$B=D$1),7,1),7,FALSE),"")</f>
        <v>8.1956018518518521E-4</v>
      </c>
      <c r="E30" s="1" cm="1">
        <f t="array" ref="E30">IFERROR(VLOOKUP($A30,_xlfn._xlws.SORT(_xlfn._xlws.FILTER('Time Sheet'!$A:$G,'Time Sheet'!$B:$B=E$1),7,1),7,FALSE),"")</f>
        <v>1.708680555555556E-3</v>
      </c>
      <c r="F30" s="1" cm="1">
        <f t="array" ref="F30">IFERROR(VLOOKUP($A30,_xlfn._xlws.SORT(_xlfn._xlws.FILTER('Time Sheet'!$A:$G,'Time Sheet'!$B:$B=F$1),7,1),7,FALSE),"")</f>
        <v>3.6759259259259258E-3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9.3819444444444451E-4</v>
      </c>
      <c r="J30" s="1" cm="1">
        <f t="array" ref="J30">IFERROR(VLOOKUP($A30,_xlfn._xlws.SORT(_xlfn._xlws.FILTER('Time Sheet'!$A:$G,'Time Sheet'!$B:$B=J$1),7,1),7,FALSE),"")</f>
        <v>2.0005787037037041E-3</v>
      </c>
      <c r="K30" s="1" cm="1">
        <f t="array" ref="K30">IFERROR(VLOOKUP($A30,_xlfn._xlws.SORT(_xlfn._xlws.FILTER('Time Sheet'!$A:$G,'Time Sheet'!$B:$B=K$1),7,1),7,FALSE),"")</f>
        <v>1.214236111111111E-3</v>
      </c>
      <c r="L30" s="1" cm="1">
        <f t="array" ref="L30">IFERROR(VLOOKUP($A30,_xlfn._xlws.SORT(_xlfn._xlws.FILTER('Time Sheet'!$A:$G,'Time Sheet'!$B:$B=L$1),7,1),7,FALSE),"")</f>
        <v>2.590509259259259E-3</v>
      </c>
      <c r="M30" s="1" cm="1">
        <f t="array" ref="M30">IFERROR(VLOOKUP($A30,_xlfn._xlws.SORT(_xlfn._xlws.FILTER('Time Sheet'!$A:$G,'Time Sheet'!$B:$B=M$1),7,1),7,FALSE),"")</f>
        <v>9.1550925925925914E-4</v>
      </c>
      <c r="N30" s="1" cm="1">
        <f t="array" ref="N30">IFERROR(VLOOKUP($A30,_xlfn._xlws.SORT(_xlfn._xlws.FILTER('Time Sheet'!$A:$G,'Time Sheet'!$B:$B=N$1),7,1),7,FALSE),"")</f>
        <v>2.099652777777778E-3</v>
      </c>
      <c r="O30" s="1" cm="1">
        <f t="array" ref="O30">IFERROR(VLOOKUP($A30,_xlfn._xlws.SORT(_xlfn._xlws.FILTER('Time Sheet'!$A:$G,'Time Sheet'!$B:$B=O$1),7,1),7,FALSE),"")</f>
        <v>2.0716435185185191E-3</v>
      </c>
      <c r="P30" s="1" cm="1">
        <f t="array" ref="P30">IFERROR(VLOOKUP($A30,_xlfn._xlws.SORT(_xlfn._xlws.FILTER('Time Sheet'!$A:$G,'Time Sheet'!$B:$B=P$1),7,1),7,FALSE),"")</f>
        <v>4.3814814814814819E-3</v>
      </c>
      <c r="Q30">
        <f t="shared" si="0"/>
        <v>29</v>
      </c>
      <c r="R30">
        <f t="shared" si="1"/>
        <v>29</v>
      </c>
      <c r="S30">
        <f t="shared" si="2"/>
        <v>27</v>
      </c>
      <c r="T30">
        <f t="shared" si="3"/>
        <v>26</v>
      </c>
      <c r="U30" t="str">
        <f t="shared" si="4"/>
        <v/>
      </c>
      <c r="V30" t="str">
        <f t="shared" si="5"/>
        <v/>
      </c>
      <c r="W30">
        <f t="shared" si="6"/>
        <v>28</v>
      </c>
      <c r="X30">
        <f t="shared" si="7"/>
        <v>26</v>
      </c>
      <c r="Y30">
        <f t="shared" si="8"/>
        <v>30</v>
      </c>
      <c r="Z30">
        <f t="shared" si="9"/>
        <v>29</v>
      </c>
      <c r="AA30">
        <f t="shared" si="10"/>
        <v>26</v>
      </c>
      <c r="AB30">
        <f t="shared" si="11"/>
        <v>16</v>
      </c>
      <c r="AC30">
        <f t="shared" si="12"/>
        <v>29</v>
      </c>
      <c r="AD30">
        <f t="shared" si="13"/>
        <v>25</v>
      </c>
      <c r="AE30" s="2">
        <f>IFERROR(AVERAGE(female6[[#This Row],[50]:[4IM]]),"")</f>
        <v>26.666666666666668</v>
      </c>
      <c r="AF30" s="3" cm="1">
        <f t="array" ref="AF30">IFERROR(AVERAGE(SMALL(female6[[#This Row],[50]:[4IM]],_xlfn.SEQUENCE($AF$1))),"")</f>
        <v>23.25</v>
      </c>
      <c r="AG30" s="3">
        <f>VLOOKUP(female6[[#This Row],[Name]],female[],32,FALSE)-female6[[#This Row],[4.00]]</f>
        <v>1.75</v>
      </c>
    </row>
    <row r="31" spans="1:33" x14ac:dyDescent="0.25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3.5868055555555561E-4</v>
      </c>
      <c r="D31" s="1" cm="1">
        <f t="array" ref="D31">IFERROR(VLOOKUP($A31,_xlfn._xlws.SORT(_xlfn._xlws.FILTER('Time Sheet'!$A:$G,'Time Sheet'!$B:$B=D$1),7,1),7,FALSE),"")</f>
        <v>8.0879629629629628E-4</v>
      </c>
      <c r="E31" s="1" cm="1">
        <f t="array" ref="E31">IFERROR(VLOOKUP($A31,_xlfn._xlws.SORT(_xlfn._xlws.FILTER('Time Sheet'!$A:$G,'Time Sheet'!$B:$B=E$1),7,1),7,FALSE),"")</f>
        <v>1.808101851851852E-3</v>
      </c>
      <c r="F31" s="1" cm="1">
        <f t="array" ref="F31">IFERROR(VLOOKUP($A31,_xlfn._xlws.SORT(_xlfn._xlws.FILTER('Time Sheet'!$A:$G,'Time Sheet'!$B:$B=F$1),7,1),7,FALSE),"")</f>
        <v>4.0151620370370376E-3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9.4768518518518509E-4</v>
      </c>
      <c r="J31" s="1" cm="1">
        <f t="array" ref="J31">IFERROR(VLOOKUP($A31,_xlfn._xlws.SORT(_xlfn._xlws.FILTER('Time Sheet'!$A:$G,'Time Sheet'!$B:$B=J$1),7,1),7,FALSE),"")</f>
        <v>2.105555555555555E-3</v>
      </c>
      <c r="K31" s="1" cm="1">
        <f t="array" ref="K31">IFERROR(VLOOKUP($A31,_xlfn._xlws.SORT(_xlfn._xlws.FILTER('Time Sheet'!$A:$G,'Time Sheet'!$B:$B=K$1),7,1),7,FALSE),"")</f>
        <v>1.0884259259259261E-3</v>
      </c>
      <c r="L31" s="1" cm="1">
        <f t="array" ref="L31">IFERROR(VLOOKUP($A31,_xlfn._xlws.SORT(_xlfn._xlws.FILTER('Time Sheet'!$A:$G,'Time Sheet'!$B:$B=L$1),7,1),7,FALSE),"")</f>
        <v>2.33587962962963E-3</v>
      </c>
      <c r="M31" s="1" cm="1">
        <f t="array" ref="M31">IFERROR(VLOOKUP($A31,_xlfn._xlws.SORT(_xlfn._xlws.FILTER('Time Sheet'!$A:$G,'Time Sheet'!$B:$B=M$1),7,1),7,FALSE),"")</f>
        <v>8.8263888888888897E-4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2.0125E-3</v>
      </c>
      <c r="P31" s="1" cm="1">
        <f t="array" ref="P31">IFERROR(VLOOKUP($A31,_xlfn._xlws.SORT(_xlfn._xlws.FILTER('Time Sheet'!$A:$G,'Time Sheet'!$B:$B=P$1),7,1),7,FALSE),"")</f>
        <v>4.5909722222222228E-3</v>
      </c>
      <c r="Q31">
        <f t="shared" si="0"/>
        <v>27</v>
      </c>
      <c r="R31">
        <f t="shared" si="1"/>
        <v>28</v>
      </c>
      <c r="S31">
        <f t="shared" si="2"/>
        <v>29</v>
      </c>
      <c r="T31">
        <f t="shared" si="3"/>
        <v>30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30</v>
      </c>
      <c r="Y31">
        <f t="shared" si="8"/>
        <v>26</v>
      </c>
      <c r="Z31">
        <f t="shared" si="9"/>
        <v>24</v>
      </c>
      <c r="AA31">
        <f t="shared" si="10"/>
        <v>24</v>
      </c>
      <c r="AB31" t="str">
        <f t="shared" si="11"/>
        <v/>
      </c>
      <c r="AC31">
        <f t="shared" si="12"/>
        <v>27</v>
      </c>
      <c r="AD31">
        <f t="shared" si="13"/>
        <v>27</v>
      </c>
      <c r="AE31" s="2">
        <f>IFERROR(AVERAGE(female6[[#This Row],[50]:[4IM]]),"")</f>
        <v>27.454545454545453</v>
      </c>
      <c r="AF31" s="3" cm="1">
        <f t="array" ref="AF31">IFERROR(AVERAGE(SMALL(female6[[#This Row],[50]:[4IM]],_xlfn.SEQUENCE($AF$1))),"")</f>
        <v>25.25</v>
      </c>
      <c r="AG31" s="3">
        <f>VLOOKUP(female6[[#This Row],[Name]],female[],32,FALSE)-female6[[#This Row],[4.00]]</f>
        <v>-0.25</v>
      </c>
    </row>
    <row r="32" spans="1:33" x14ac:dyDescent="0.25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3.7708333333333327E-4</v>
      </c>
      <c r="D32" s="1" cm="1">
        <f t="array" ref="D32">IFERROR(VLOOKUP($A32,_xlfn._xlws.SORT(_xlfn._xlws.FILTER('Time Sheet'!$A:$G,'Time Sheet'!$B:$B=D$1),7,1),7,FALSE),"")</f>
        <v>8.2314814814814815E-4</v>
      </c>
      <c r="E32" s="1" cm="1">
        <f t="array" ref="E32">IFERROR(VLOOKUP($A32,_xlfn._xlws.SORT(_xlfn._xlws.FILTER('Time Sheet'!$A:$G,'Time Sheet'!$B:$B=E$1),7,1),7,FALSE),"")</f>
        <v>1.831365740740741E-3</v>
      </c>
      <c r="F32" s="1" t="str" cm="1">
        <f t="array" ref="F32">IFERROR(VLOOKUP($A32,_xlfn._xlws.SORT(_xlfn._xlws.FILTER('Time Sheet'!$A:$G,'Time Sheet'!$B:$B=F$1),7,1),7,FALSE),"")</f>
        <v/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9.4155092592592587E-4</v>
      </c>
      <c r="J32" s="1" cm="1">
        <f t="array" ref="J32">IFERROR(VLOOKUP($A32,_xlfn._xlws.SORT(_xlfn._xlws.FILTER('Time Sheet'!$A:$G,'Time Sheet'!$B:$B=J$1),7,1),7,FALSE),"")</f>
        <v>2.0625000000000001E-3</v>
      </c>
      <c r="K32" s="1" cm="1">
        <f t="array" ref="K32">IFERROR(VLOOKUP($A32,_xlfn._xlws.SORT(_xlfn._xlws.FILTER('Time Sheet'!$A:$G,'Time Sheet'!$B:$B=K$1),7,1),7,FALSE),"")</f>
        <v>1.1231481481481481E-3</v>
      </c>
      <c r="L32" s="1" cm="1">
        <f t="array" ref="L32">IFERROR(VLOOKUP($A32,_xlfn._xlws.SORT(_xlfn._xlws.FILTER('Time Sheet'!$A:$G,'Time Sheet'!$B:$B=L$1),7,1),7,FALSE),"")</f>
        <v>2.407407407407408E-3</v>
      </c>
      <c r="M32" s="1" cm="1">
        <f t="array" ref="M32">IFERROR(VLOOKUP($A32,_xlfn._xlws.SORT(_xlfn._xlws.FILTER('Time Sheet'!$A:$G,'Time Sheet'!$B:$B=M$1),7,1),7,FALSE),"")</f>
        <v>1.018865740740741E-3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2.1399305555555559E-3</v>
      </c>
      <c r="P32" s="1" cm="1">
        <f t="array" ref="P32">IFERROR(VLOOKUP($A32,_xlfn._xlws.SORT(_xlfn._xlws.FILTER('Time Sheet'!$A:$G,'Time Sheet'!$B:$B=P$1),7,1),7,FALSE),"")</f>
        <v>4.8609953703703714E-3</v>
      </c>
      <c r="Q32">
        <f t="shared" si="0"/>
        <v>30</v>
      </c>
      <c r="R32">
        <f t="shared" si="1"/>
        <v>30</v>
      </c>
      <c r="S32">
        <f t="shared" si="2"/>
        <v>31</v>
      </c>
      <c r="T32" t="str">
        <f t="shared" si="3"/>
        <v/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27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IFERROR(AVERAGE(female6[[#This Row],[50]:[4IM]]),"")</f>
        <v>29.2</v>
      </c>
      <c r="AF32" s="3" cm="1">
        <f t="array" ref="AF32">IFERROR(AVERAGE(SMALL(female6[[#This Row],[50]:[4IM]],_xlfn.SEQUENCE($AF$1))),"")</f>
        <v>28</v>
      </c>
      <c r="AG32" s="3">
        <f>VLOOKUP(female6[[#This Row],[Name]],female[],32,FALSE)-female6[[#This Row],[4.00]]</f>
        <v>0.25</v>
      </c>
    </row>
    <row r="33" spans="31:31" x14ac:dyDescent="0.25">
      <c r="AE33" s="2"/>
    </row>
    <row r="34" spans="31:31" x14ac:dyDescent="0.25">
      <c r="AE34" s="2"/>
    </row>
    <row r="35" spans="31:31" x14ac:dyDescent="0.25">
      <c r="AE35" s="2"/>
    </row>
  </sheetData>
  <mergeCells count="2">
    <mergeCell ref="AH2:AJ2"/>
    <mergeCell ref="AH3:AJ7"/>
  </mergeCells>
  <phoneticPr fontId="2" type="noConversion"/>
  <conditionalFormatting sqref="Q2:AD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6F5-71C0-BC47-AED2-224040CCFA5A}">
  <dimension ref="A1:AG39"/>
  <sheetViews>
    <sheetView zoomScale="167" workbookViewId="0">
      <selection activeCell="AI11" sqref="AI11"/>
    </sheetView>
  </sheetViews>
  <sheetFormatPr defaultColWidth="11" defaultRowHeight="15.75" x14ac:dyDescent="0.25"/>
  <cols>
    <col min="3" max="3" width="4.125" customWidth="1"/>
    <col min="4" max="16" width="2.125" customWidth="1"/>
    <col min="17" max="30" width="3.5" customWidth="1"/>
    <col min="32" max="32" width="16.5" customWidth="1"/>
    <col min="33" max="33" width="18.625" customWidth="1"/>
  </cols>
  <sheetData>
    <row r="1" spans="1:33" x14ac:dyDescent="0.25">
      <c r="A1" s="6" t="s">
        <v>2448</v>
      </c>
      <c r="B1" s="7" t="s">
        <v>2449</v>
      </c>
      <c r="C1" s="8" t="s">
        <v>3</v>
      </c>
      <c r="D1" s="8" t="s">
        <v>7</v>
      </c>
      <c r="E1" s="8" t="s">
        <v>11</v>
      </c>
      <c r="F1" s="8" t="s">
        <v>13</v>
      </c>
      <c r="G1" s="8" t="s">
        <v>78</v>
      </c>
      <c r="H1" s="8" t="s">
        <v>81</v>
      </c>
      <c r="I1" s="8" t="s">
        <v>27</v>
      </c>
      <c r="J1" s="8" t="s">
        <v>31</v>
      </c>
      <c r="K1" s="8" t="s">
        <v>39</v>
      </c>
      <c r="L1" s="8" t="s">
        <v>43</v>
      </c>
      <c r="M1" s="8" t="s">
        <v>51</v>
      </c>
      <c r="N1" s="8" t="s">
        <v>55</v>
      </c>
      <c r="O1" s="8" t="s">
        <v>61</v>
      </c>
      <c r="P1" s="8" t="s">
        <v>65</v>
      </c>
      <c r="Q1" s="7" t="s">
        <v>2450</v>
      </c>
      <c r="R1" s="7" t="s">
        <v>2451</v>
      </c>
      <c r="S1" s="7" t="s">
        <v>2452</v>
      </c>
      <c r="T1" s="7" t="s">
        <v>2453</v>
      </c>
      <c r="U1" s="7" t="s">
        <v>2454</v>
      </c>
      <c r="V1" s="7" t="s">
        <v>2455</v>
      </c>
      <c r="W1" s="7" t="s">
        <v>2456</v>
      </c>
      <c r="X1" s="7" t="s">
        <v>2457</v>
      </c>
      <c r="Y1" s="7" t="s">
        <v>2458</v>
      </c>
      <c r="Z1" s="7" t="s">
        <v>2459</v>
      </c>
      <c r="AA1" s="7" t="s">
        <v>2460</v>
      </c>
      <c r="AB1" s="7" t="s">
        <v>2461</v>
      </c>
      <c r="AC1" s="7" t="s">
        <v>2462</v>
      </c>
      <c r="AD1" s="7" t="s">
        <v>2463</v>
      </c>
      <c r="AE1" s="7" t="s">
        <v>2464</v>
      </c>
      <c r="AF1" s="9" t="s">
        <v>2465</v>
      </c>
      <c r="AG1" s="10" t="s">
        <v>2526</v>
      </c>
    </row>
    <row r="2" spans="1:33" x14ac:dyDescent="0.25">
      <c r="A2" s="16" t="s">
        <v>2527</v>
      </c>
      <c r="B2" s="19" t="s">
        <v>2528</v>
      </c>
      <c r="C2" s="21" t="s">
        <v>2529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2530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6" t="s">
        <v>2531</v>
      </c>
      <c r="AF2" s="29" t="s">
        <v>2532</v>
      </c>
      <c r="AG2" s="13" t="s">
        <v>2533</v>
      </c>
    </row>
    <row r="3" spans="1:33" x14ac:dyDescent="0.25">
      <c r="A3" s="17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7"/>
      <c r="AF3" s="30"/>
      <c r="AG3" s="14"/>
    </row>
    <row r="4" spans="1:33" x14ac:dyDescent="0.25">
      <c r="A4" s="17"/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7"/>
      <c r="AF4" s="30"/>
      <c r="AG4" s="14"/>
    </row>
    <row r="5" spans="1:33" x14ac:dyDescent="0.25">
      <c r="A5" s="17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7"/>
      <c r="AF5" s="30"/>
      <c r="AG5" s="14"/>
    </row>
    <row r="6" spans="1:33" x14ac:dyDescent="0.25">
      <c r="A6" s="17"/>
      <c r="B6" s="20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7"/>
      <c r="AF6" s="30"/>
      <c r="AG6" s="14"/>
    </row>
    <row r="7" spans="1:33" x14ac:dyDescent="0.25">
      <c r="A7" s="17"/>
      <c r="B7" s="2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7"/>
      <c r="AF7" s="30"/>
      <c r="AG7" s="14"/>
    </row>
    <row r="8" spans="1:33" x14ac:dyDescent="0.25">
      <c r="A8" s="17"/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7"/>
      <c r="AF8" s="30"/>
      <c r="AG8" s="14"/>
    </row>
    <row r="9" spans="1:33" x14ac:dyDescent="0.25">
      <c r="A9" s="17"/>
      <c r="B9" s="20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7"/>
      <c r="AF9" s="30"/>
      <c r="AG9" s="14"/>
    </row>
    <row r="10" spans="1:33" x14ac:dyDescent="0.25">
      <c r="A10" s="17"/>
      <c r="B10" s="2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7"/>
      <c r="AF10" s="30"/>
      <c r="AG10" s="14"/>
    </row>
    <row r="11" spans="1:33" x14ac:dyDescent="0.25">
      <c r="A11" s="17"/>
      <c r="B11" s="20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7"/>
      <c r="AF11" s="30"/>
      <c r="AG11" s="14"/>
    </row>
    <row r="12" spans="1:33" x14ac:dyDescent="0.25">
      <c r="A12" s="17"/>
      <c r="B12" s="20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7"/>
      <c r="AF12" s="30"/>
      <c r="AG12" s="14"/>
    </row>
    <row r="13" spans="1:33" x14ac:dyDescent="0.25">
      <c r="A13" s="18"/>
      <c r="B13" s="20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8"/>
      <c r="AF13" s="30"/>
      <c r="AG13" s="15"/>
    </row>
    <row r="14" spans="1:3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AE14" s="2"/>
      <c r="AF14" s="3"/>
      <c r="AG14" s="3"/>
    </row>
    <row r="15" spans="1:3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AE15" s="2"/>
      <c r="AF15" s="3"/>
      <c r="AG15" s="3"/>
    </row>
    <row r="16" spans="1:3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AE16" s="2"/>
      <c r="AF16" s="3"/>
      <c r="AG16" s="3"/>
    </row>
    <row r="17" spans="3:3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E17" s="2"/>
      <c r="AF17" s="3"/>
      <c r="AG17" s="3"/>
    </row>
    <row r="18" spans="3:3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AE18" s="2"/>
      <c r="AF18" s="3"/>
      <c r="AG18" s="3"/>
    </row>
    <row r="19" spans="3:3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AE19" s="2"/>
      <c r="AF19" s="3"/>
      <c r="AG19" s="3"/>
    </row>
    <row r="20" spans="3:3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AE20" s="2"/>
      <c r="AF20" s="3"/>
      <c r="AG20" s="3"/>
    </row>
    <row r="21" spans="3:3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AE21" s="2"/>
      <c r="AF21" s="3"/>
      <c r="AG21" s="3"/>
    </row>
    <row r="22" spans="3:3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AE22" s="2"/>
      <c r="AF22" s="3"/>
      <c r="AG22" s="3"/>
    </row>
    <row r="23" spans="3:3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AE23" s="2"/>
      <c r="AF23" s="3"/>
      <c r="AG23" s="3"/>
    </row>
    <row r="24" spans="3:3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AE24" s="2"/>
      <c r="AF24" s="3"/>
      <c r="AG24" s="3"/>
    </row>
    <row r="25" spans="3:3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AE25" s="2"/>
      <c r="AF25" s="3"/>
      <c r="AG25" s="3"/>
    </row>
    <row r="26" spans="3:3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AE26" s="2"/>
      <c r="AF26" s="3"/>
      <c r="AG26" s="3"/>
    </row>
    <row r="27" spans="3:3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AE27" s="2"/>
      <c r="AF27" s="3"/>
      <c r="AG27" s="3"/>
    </row>
    <row r="28" spans="3:33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AE28" s="2"/>
      <c r="AF28" s="3"/>
      <c r="AG28" s="3"/>
    </row>
    <row r="29" spans="3:33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AE29" s="2"/>
      <c r="AF29" s="3"/>
      <c r="AG29" s="3"/>
    </row>
    <row r="30" spans="3:33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AE30" s="2"/>
      <c r="AF30" s="3"/>
      <c r="AG30" s="3"/>
    </row>
    <row r="31" spans="3:3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AE31" s="2"/>
      <c r="AF31" s="3"/>
      <c r="AG31" s="3"/>
    </row>
    <row r="32" spans="3:3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AE32" s="2"/>
      <c r="AF32" s="3"/>
      <c r="AG32" s="3"/>
    </row>
    <row r="33" spans="3:3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AE33" s="2"/>
      <c r="AF33" s="3"/>
      <c r="AG33" s="3"/>
    </row>
    <row r="34" spans="3:3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AE34" s="2"/>
      <c r="AF34" s="3"/>
      <c r="AG34" s="3"/>
    </row>
    <row r="35" spans="3:3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AE35" s="2"/>
      <c r="AF35" s="3"/>
      <c r="AG35" s="3"/>
    </row>
    <row r="36" spans="3:3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AE36" s="2"/>
      <c r="AF36" s="3"/>
      <c r="AG36" s="3"/>
    </row>
    <row r="37" spans="3:3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AE37" s="2"/>
      <c r="AF37" s="3"/>
      <c r="AG37" s="3"/>
    </row>
    <row r="38" spans="3:33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AE38" s="2"/>
      <c r="AF38" s="3"/>
      <c r="AG38" s="3"/>
    </row>
    <row r="39" spans="3:33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AE39" s="2"/>
      <c r="AF39" s="3"/>
      <c r="AG39" s="3"/>
    </row>
  </sheetData>
  <mergeCells count="7">
    <mergeCell ref="AG2:AG13"/>
    <mergeCell ref="A2:A13"/>
    <mergeCell ref="B2:B13"/>
    <mergeCell ref="C2:P13"/>
    <mergeCell ref="Q2:AD13"/>
    <mergeCell ref="AE2:AE13"/>
    <mergeCell ref="AF2:AF13"/>
  </mergeCells>
  <conditionalFormatting sqref="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B35C-6271-3345-86EE-ABDD2B894A51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3665-3DE9-FE4D-96F2-D2D857022F8E}">
  <dimension ref="A1:AI68"/>
  <sheetViews>
    <sheetView zoomScale="125" workbookViewId="0">
      <pane xSplit="2" ySplit="1" topLeftCell="N50" activePane="bottomRight" state="frozen"/>
      <selection activeCell="AG15" sqref="AG15"/>
      <selection pane="topRight" activeCell="AG15" sqref="AG15"/>
      <selection pane="bottomLeft" activeCell="AG15" sqref="AG15"/>
      <selection pane="bottomRight" activeCell="AG61" sqref="AG61"/>
    </sheetView>
  </sheetViews>
  <sheetFormatPr defaultColWidth="10.875" defaultRowHeight="15.75" x14ac:dyDescent="0.25"/>
  <cols>
    <col min="1" max="1" width="15.875" bestFit="1" customWidth="1"/>
    <col min="2" max="2" width="6.125" customWidth="1"/>
    <col min="3" max="12" width="12.625" style="1" customWidth="1"/>
    <col min="13" max="14" width="12.875" style="1" customWidth="1"/>
    <col min="15" max="16" width="12.625" style="1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3" customWidth="1"/>
  </cols>
  <sheetData>
    <row r="1" spans="1:35" x14ac:dyDescent="0.25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2473</v>
      </c>
    </row>
    <row r="2" spans="1:35" x14ac:dyDescent="0.25">
      <c r="A2" s="5" t="s">
        <v>274</v>
      </c>
      <c r="B2" s="5" t="s">
        <v>2467</v>
      </c>
      <c r="C2" s="1" cm="1">
        <f t="array" ref="C2">IFERROR(VLOOKUP($A2,_xlfn._xlws.SORT(_xlfn._xlws.FILTER('Time Sheet'!$A:$G,'Time Sheet'!$B:$B=C$1),7,1),7,FALSE),"")</f>
        <v>2.9791666666666671E-4</v>
      </c>
      <c r="D2" s="1" cm="1">
        <f t="array" ref="D2">IFERROR(VLOOKUP($A2,_xlfn._xlws.SORT(_xlfn._xlws.FILTER('Time Sheet'!$A:$G,'Time Sheet'!$B:$B=D$1),7,1),7,FALSE),"")</f>
        <v>6.3611111111111117E-4</v>
      </c>
      <c r="E2" s="1" cm="1">
        <f t="array" ref="E2">IFERROR(VLOOKUP($A2,_xlfn._xlws.SORT(_xlfn._xlws.FILTER('Time Sheet'!$A:$G,'Time Sheet'!$B:$B=E$1),7,1),7,FALSE),"")</f>
        <v>1.3649305555555561E-3</v>
      </c>
      <c r="F2" s="1" cm="1">
        <f t="array" ref="F2">IFERROR(VLOOKUP($A2,_xlfn._xlws.SORT(_xlfn._xlws.FILTER('Time Sheet'!$A:$G,'Time Sheet'!$B:$B=F$1),7,1),7,FALSE),"")</f>
        <v>2.8787037037037041E-3</v>
      </c>
      <c r="G2" s="1" cm="1">
        <f t="array" ref="G2">IFERROR(VLOOKUP($A2,_xlfn._xlws.SORT(_xlfn._xlws.FILTER('Time Sheet'!$A:$G,'Time Sheet'!$B:$B=G$1),7,1),7,FALSE),"")</f>
        <v>5.8959490740740743E-3</v>
      </c>
      <c r="H2" s="1" cm="1">
        <f t="array" ref="H2">IFERROR(VLOOKUP($A2,_xlfn._xlws.SORT(_xlfn._xlws.FILTER('Time Sheet'!$A:$G,'Time Sheet'!$B:$B=H$1),7,1),7,FALSE),"")</f>
        <v>1.144710648148148E-2</v>
      </c>
      <c r="I2" s="1" cm="1">
        <f t="array" ref="I2">IFERROR(VLOOKUP($A2,_xlfn._xlws.SORT(_xlfn._xlws.FILTER('Time Sheet'!$A:$G,'Time Sheet'!$B:$B=I$1),7,1),7,FALSE),"")</f>
        <v>7.3252314814814816E-4</v>
      </c>
      <c r="J2" s="1" cm="1">
        <f t="array" ref="J2">IFERROR(VLOOKUP($A2,_xlfn._xlws.SORT(_xlfn._xlws.FILTER('Time Sheet'!$A:$G,'Time Sheet'!$B:$B=J$1),7,1),7,FALSE),"")</f>
        <v>1.577314814814815E-3</v>
      </c>
      <c r="K2" s="1" cm="1">
        <f t="array" ref="K2">IFERROR(VLOOKUP($A2,_xlfn._xlws.SORT(_xlfn._xlws.FILTER('Time Sheet'!$A:$G,'Time Sheet'!$B:$B=K$1),7,1),7,FALSE),"")</f>
        <v>8.9629629629629629E-4</v>
      </c>
      <c r="L2" s="1" cm="1">
        <f t="array" ref="L2">IFERROR(VLOOKUP($A2,_xlfn._xlws.SORT(_xlfn._xlws.FILTER('Time Sheet'!$A:$G,'Time Sheet'!$B:$B=L$1),7,1),7,FALSE),"")</f>
        <v>1.9530092592592589E-3</v>
      </c>
      <c r="M2" s="1" cm="1">
        <f t="array" ref="M2">IFERROR(VLOOKUP($A2,_xlfn._xlws.SORT(_xlfn._xlws.FILTER('Time Sheet'!$A:$G,'Time Sheet'!$B:$B=M$1),7,1),7,FALSE),"")</f>
        <v>7.5127314814814816E-4</v>
      </c>
      <c r="N2" s="1" cm="1">
        <f t="array" ref="N2">IFERROR(VLOOKUP($A2,_xlfn._xlws.SORT(_xlfn._xlws.FILTER('Time Sheet'!$A:$G,'Time Sheet'!$B:$B=N$1),7,1),7,FALSE),"")</f>
        <v>1.923726851851852E-3</v>
      </c>
      <c r="O2" s="1" cm="1">
        <f t="array" ref="O2">IFERROR(VLOOKUP($A2,_xlfn._xlws.SORT(_xlfn._xlws.FILTER('Time Sheet'!$A:$G,'Time Sheet'!$B:$B=O$1),7,1),7,FALSE),"")</f>
        <v>1.5793981481481479E-3</v>
      </c>
      <c r="P2" s="1" cm="1">
        <f t="array" ref="P2">IFERROR(VLOOKUP($A2,_xlfn._xlws.SORT(_xlfn._xlws.FILTER('Time Sheet'!$A:$G,'Time Sheet'!$B:$B=P$1),7,1),7,FALSE),"")</f>
        <v>3.3406249999999998E-3</v>
      </c>
      <c r="Q2">
        <f t="shared" ref="Q2:Q33" si="0">IFERROR(_xlfn.RANK.EQ(C2,C:C,1),"")</f>
        <v>5</v>
      </c>
      <c r="R2">
        <f t="shared" ref="R2:R33" si="1">IFERROR(_xlfn.RANK.EQ(D2,D:D,1),"")</f>
        <v>3</v>
      </c>
      <c r="S2">
        <f t="shared" ref="S2:S33" si="2">IFERROR(_xlfn.RANK.EQ(E2,E:E,1),"")</f>
        <v>1</v>
      </c>
      <c r="T2">
        <f t="shared" ref="T2:T33" si="3">IFERROR(_xlfn.RANK.EQ(F2,F:F,1),"")</f>
        <v>1</v>
      </c>
      <c r="U2">
        <f t="shared" ref="U2:U33" si="4">IFERROR(_xlfn.RANK.EQ(G2,G:G,1),"")</f>
        <v>1</v>
      </c>
      <c r="V2">
        <f t="shared" ref="V2:V33" si="5">IFERROR(_xlfn.RANK.EQ(H2,H:H,1),"")</f>
        <v>1</v>
      </c>
      <c r="W2">
        <f t="shared" ref="W2:W33" si="6">IFERROR(_xlfn.RANK.EQ(I2,I:I,1),"")</f>
        <v>6</v>
      </c>
      <c r="X2">
        <f t="shared" ref="X2:X33" si="7">IFERROR(_xlfn.RANK.EQ(J2,J:J,1),"")</f>
        <v>4</v>
      </c>
      <c r="Y2">
        <f t="shared" ref="Y2:Y33" si="8">IFERROR(_xlfn.RANK.EQ(K2,K:K,1),"")</f>
        <v>17</v>
      </c>
      <c r="Z2">
        <f t="shared" ref="Z2:Z33" si="9">IFERROR(_xlfn.RANK.EQ(L2,L:L,1),"")</f>
        <v>16</v>
      </c>
      <c r="AA2">
        <f t="shared" ref="AA2:AA33" si="10">IFERROR(_xlfn.RANK.EQ(M2,M:M,1),"")</f>
        <v>25</v>
      </c>
      <c r="AB2">
        <f t="shared" ref="AB2:AB33" si="11">IFERROR(_xlfn.RANK.EQ(N2,N:N,1),"")</f>
        <v>32</v>
      </c>
      <c r="AC2">
        <f t="shared" ref="AC2:AC33" si="12">IFERROR(_xlfn.RANK.EQ(O2,O:O,1),"")</f>
        <v>9</v>
      </c>
      <c r="AD2">
        <f t="shared" ref="AD2:AD33" si="13">IFERROR(_xlfn.RANK.EQ(P2,P:P,1),"")</f>
        <v>7</v>
      </c>
      <c r="AE2" s="2">
        <f>IFERROR(AVERAGE(female42[[#This Row],[50]:[4IM]]),"")</f>
        <v>9.1428571428571423</v>
      </c>
      <c r="AF2" s="3" cm="1">
        <f t="array" ref="AF2">IFERROR(AVERAGE(SMALL(female42[[#This Row],[50]:[4IM]],_xlfn.SEQUENCE($AF$1))),"")</f>
        <v>1</v>
      </c>
    </row>
    <row r="3" spans="1:35" x14ac:dyDescent="0.25">
      <c r="A3" s="5" t="s">
        <v>192</v>
      </c>
      <c r="B3" s="5" t="s">
        <v>2466</v>
      </c>
      <c r="C3" s="1" cm="1">
        <f t="array" ref="C3">IFERROR(VLOOKUP($A3,_xlfn._xlws.SORT(_xlfn._xlws.FILTER('Time Sheet'!$A:$G,'Time Sheet'!$B:$B=C$1),7,1),7,FALSE),"")</f>
        <v>3.0451388888888889E-4</v>
      </c>
      <c r="D3" s="1" cm="1">
        <f t="array" ref="D3">IFERROR(VLOOKUP($A3,_xlfn._xlws.SORT(_xlfn._xlws.FILTER('Time Sheet'!$A:$G,'Time Sheet'!$B:$B=D$1),7,1),7,FALSE),"")</f>
        <v>6.5185185185185181E-4</v>
      </c>
      <c r="E3" s="1" cm="1">
        <f t="array" ref="E3">IFERROR(VLOOKUP($A3,_xlfn._xlws.SORT(_xlfn._xlws.FILTER('Time Sheet'!$A:$G,'Time Sheet'!$B:$B=E$1),7,1),7,FALSE),"")</f>
        <v>1.377430555555556E-3</v>
      </c>
      <c r="F3" s="1" cm="1">
        <f t="array" ref="F3">IFERROR(VLOOKUP($A3,_xlfn._xlws.SORT(_xlfn._xlws.FILTER('Time Sheet'!$A:$G,'Time Sheet'!$B:$B=F$1),7,1),7,FALSE),"")</f>
        <v>3.0682870370370369E-3</v>
      </c>
      <c r="G3" s="1" cm="1">
        <f t="array" ref="G3">IFERROR(VLOOKUP($A3,_xlfn._xlws.SORT(_xlfn._xlws.FILTER('Time Sheet'!$A:$G,'Time Sheet'!$B:$B=G$1),7,1),7,FALSE),"")</f>
        <v>6.1221064814814818E-3</v>
      </c>
      <c r="H3" s="1" cm="1">
        <f t="array" ref="H3">IFERROR(VLOOKUP($A3,_xlfn._xlws.SORT(_xlfn._xlws.FILTER('Time Sheet'!$A:$G,'Time Sheet'!$B:$B=H$1),7,1),7,FALSE),"")</f>
        <v>1.1975115740740739E-2</v>
      </c>
      <c r="I3" s="1" cm="1">
        <f t="array" ref="I3">IFERROR(VLOOKUP($A3,_xlfn._xlws.SORT(_xlfn._xlws.FILTER('Time Sheet'!$A:$G,'Time Sheet'!$B:$B=I$1),7,1),7,FALSE),"")</f>
        <v>6.9502314814814806E-4</v>
      </c>
      <c r="J3" s="1" cm="1">
        <f t="array" ref="J3">IFERROR(VLOOKUP($A3,_xlfn._xlws.SORT(_xlfn._xlws.FILTER('Time Sheet'!$A:$G,'Time Sheet'!$B:$B=J$1),7,1),7,FALSE),"")</f>
        <v>1.49525462962963E-3</v>
      </c>
      <c r="K3" s="1" cm="1">
        <f t="array" ref="K3">IFERROR(VLOOKUP($A3,_xlfn._xlws.SORT(_xlfn._xlws.FILTER('Time Sheet'!$A:$G,'Time Sheet'!$B:$B=K$1),7,1),7,FALSE),"")</f>
        <v>9.1655092592592591E-4</v>
      </c>
      <c r="L3" s="1" cm="1">
        <f t="array" ref="L3">IFERROR(VLOOKUP($A3,_xlfn._xlws.SORT(_xlfn._xlws.FILTER('Time Sheet'!$A:$G,'Time Sheet'!$B:$B=L$1),7,1),7,FALSE),"")</f>
        <v>1.9056712962962959E-3</v>
      </c>
      <c r="M3" s="1" cm="1">
        <f t="array" ref="M3">IFERROR(VLOOKUP($A3,_xlfn._xlws.SORT(_xlfn._xlws.FILTER('Time Sheet'!$A:$G,'Time Sheet'!$B:$B=M$1),7,1),7,FALSE),"")</f>
        <v>6.7905092592592594E-4</v>
      </c>
      <c r="N3" s="1" cm="1">
        <f t="array" ref="N3">IFERROR(VLOOKUP($A3,_xlfn._xlws.SORT(_xlfn._xlws.FILTER('Time Sheet'!$A:$G,'Time Sheet'!$B:$B=N$1),7,1),7,FALSE),"")</f>
        <v>1.4892361111111111E-3</v>
      </c>
      <c r="O3" s="1" cm="1">
        <f t="array" ref="O3">IFERROR(VLOOKUP($A3,_xlfn._xlws.SORT(_xlfn._xlws.FILTER('Time Sheet'!$A:$G,'Time Sheet'!$B:$B=O$1),7,1),7,FALSE),"")</f>
        <v>1.534490740740741E-3</v>
      </c>
      <c r="P3" s="1" cm="1">
        <f t="array" ref="P3">IFERROR(VLOOKUP($A3,_xlfn._xlws.SORT(_xlfn._xlws.FILTER('Time Sheet'!$A:$G,'Time Sheet'!$B:$B=P$1),7,1),7,FALSE),"")</f>
        <v>3.3430555555555548E-3</v>
      </c>
      <c r="Q3">
        <f t="shared" si="0"/>
        <v>11</v>
      </c>
      <c r="R3">
        <f t="shared" si="1"/>
        <v>7</v>
      </c>
      <c r="S3">
        <f t="shared" si="2"/>
        <v>3</v>
      </c>
      <c r="T3">
        <f t="shared" si="3"/>
        <v>11</v>
      </c>
      <c r="U3">
        <f t="shared" si="4"/>
        <v>4</v>
      </c>
      <c r="V3">
        <f t="shared" si="5"/>
        <v>5</v>
      </c>
      <c r="W3">
        <f t="shared" si="6"/>
        <v>1</v>
      </c>
      <c r="X3">
        <f t="shared" si="7"/>
        <v>1</v>
      </c>
      <c r="Y3">
        <f t="shared" si="8"/>
        <v>21</v>
      </c>
      <c r="Z3">
        <f t="shared" si="9"/>
        <v>13</v>
      </c>
      <c r="AA3">
        <f t="shared" si="10"/>
        <v>2</v>
      </c>
      <c r="AB3">
        <f t="shared" si="11"/>
        <v>1</v>
      </c>
      <c r="AC3">
        <f t="shared" si="12"/>
        <v>5</v>
      </c>
      <c r="AD3">
        <f t="shared" si="13"/>
        <v>8</v>
      </c>
      <c r="AE3" s="2">
        <f>IFERROR(AVERAGE(female42[[#This Row],[50]:[4IM]]),"")</f>
        <v>6.6428571428571432</v>
      </c>
      <c r="AF3" s="3" cm="1">
        <f t="array" ref="AF3">IFERROR(AVERAGE(SMALL(female42[[#This Row],[50]:[4IM]],_xlfn.SEQUENCE($AF$1))),"")</f>
        <v>1</v>
      </c>
      <c r="AG3" s="11" t="s">
        <v>2471</v>
      </c>
      <c r="AH3" s="11"/>
      <c r="AI3" s="11"/>
    </row>
    <row r="4" spans="1:35" x14ac:dyDescent="0.25">
      <c r="A4" s="5" t="s">
        <v>0</v>
      </c>
      <c r="B4" s="5" t="s">
        <v>2466</v>
      </c>
      <c r="C4" s="1">
        <f t="array" ref="C4">IFERROR(VLOOKUP($A4,_xlfn._xlws.SORT(_xlfn._xlws.FILTER('Time Sheet'!$A:$G,'Time Sheet'!$B:$B=C$1),7,1),7,FALSE),"")</f>
        <v>2.9988425925925929E-4</v>
      </c>
      <c r="D4" s="1">
        <f t="array" ref="D4">IFERROR(VLOOKUP($A4,_xlfn._xlws.SORT(_xlfn._xlws.FILTER('Time Sheet'!$A:$G,'Time Sheet'!$B:$B=D$1),7,1),7,FALSE),"")</f>
        <v>6.4629629629629629E-4</v>
      </c>
      <c r="E4" s="1">
        <f t="array" ref="E4">IFERROR(VLOOKUP($A4,_xlfn._xlws.SORT(_xlfn._xlws.FILTER('Time Sheet'!$A:$G,'Time Sheet'!$B:$B=E$1),7,1),7,FALSE),"")</f>
        <v>1.3893518518518519E-3</v>
      </c>
      <c r="F4" s="1">
        <f t="array" ref="F4">IFERROR(VLOOKUP($A4,_xlfn._xlws.SORT(_xlfn._xlws.FILTER('Time Sheet'!$A:$G,'Time Sheet'!$B:$B=F$1),7,1),7,FALSE),"")</f>
        <v>3.0179398148148149E-3</v>
      </c>
      <c r="G4" s="1" t="str">
        <f t="array" ref="G4">IFERROR(VLOOKUP($A4,_xlfn._xlws.SORT(_xlfn._xlws.FILTER('Time Sheet'!$A:$G,'Time Sheet'!$B:$B=G$1),7,1),7,FALSE),"")</f>
        <v/>
      </c>
      <c r="H4" s="1" t="str">
        <f t="array" ref="H4">IFERROR(VLOOKUP($A4,_xlfn._xlws.SORT(_xlfn._xlws.FILTER('Time Sheet'!$A:$G,'Time Sheet'!$B:$B=H$1),7,1),7,FALSE),"")</f>
        <v/>
      </c>
      <c r="I4" s="1">
        <f t="array" ref="I4">IFERROR(VLOOKUP($A4,_xlfn._xlws.SORT(_xlfn._xlws.FILTER('Time Sheet'!$A:$G,'Time Sheet'!$B:$B=I$1),7,1),7,FALSE),"")</f>
        <v>7.0416666666666674E-4</v>
      </c>
      <c r="J4" s="1">
        <f t="array" ref="J4">IFERROR(VLOOKUP($A4,_xlfn._xlws.SORT(_xlfn._xlws.FILTER('Time Sheet'!$A:$G,'Time Sheet'!$B:$B=J$1),7,1),7,FALSE),"")</f>
        <v>1.561805555555555E-3</v>
      </c>
      <c r="K4" s="1">
        <f t="array" ref="K4">IFERROR(VLOOKUP($A4,_xlfn._xlws.SORT(_xlfn._xlws.FILTER('Time Sheet'!$A:$G,'Time Sheet'!$B:$B=K$1),7,1),7,FALSE),"")</f>
        <v>7.3865740740740738E-4</v>
      </c>
      <c r="L4" s="1">
        <f t="array" ref="L4">IFERROR(VLOOKUP($A4,_xlfn._xlws.SORT(_xlfn._xlws.FILTER('Time Sheet'!$A:$G,'Time Sheet'!$B:$B=L$1),7,1),7,FALSE),"")</f>
        <v>1.640162037037037E-3</v>
      </c>
      <c r="M4" s="1">
        <f t="array" ref="M4">IFERROR(VLOOKUP($A4,_xlfn._xlws.SORT(_xlfn._xlws.FILTER('Time Sheet'!$A:$G,'Time Sheet'!$B:$B=M$1),7,1),7,FALSE),"")</f>
        <v>6.8020833333333334E-4</v>
      </c>
      <c r="N4" s="1">
        <f t="array" ref="N4">IFERROR(VLOOKUP($A4,_xlfn._xlws.SORT(_xlfn._xlws.FILTER('Time Sheet'!$A:$G,'Time Sheet'!$B:$B=N$1),7,1),7,FALSE),"")</f>
        <v>1.5292824074074069E-3</v>
      </c>
      <c r="O4" s="1">
        <f t="array" ref="O4">IFERROR(VLOOKUP($A4,_xlfn._xlws.SORT(_xlfn._xlws.FILTER('Time Sheet'!$A:$G,'Time Sheet'!$B:$B=O$1),7,1),7,FALSE),"")</f>
        <v>1.4777777777777779E-3</v>
      </c>
      <c r="P4" s="1">
        <f t="array" ref="P4">IFERROR(VLOOKUP($A4,_xlfn._xlws.SORT(_xlfn._xlws.FILTER('Time Sheet'!$A:$G,'Time Sheet'!$B:$B=P$1),7,1),7,FALSE),"")</f>
        <v>3.1722222222222221E-3</v>
      </c>
      <c r="Q4">
        <f t="shared" si="0"/>
        <v>8</v>
      </c>
      <c r="R4">
        <f t="shared" si="1"/>
        <v>5</v>
      </c>
      <c r="S4">
        <f t="shared" si="2"/>
        <v>5</v>
      </c>
      <c r="T4">
        <f t="shared" si="3"/>
        <v>6</v>
      </c>
      <c r="U4" t="str">
        <f t="shared" si="4"/>
        <v/>
      </c>
      <c r="V4" t="str">
        <f t="shared" si="5"/>
        <v/>
      </c>
      <c r="W4">
        <f t="shared" si="6"/>
        <v>2</v>
      </c>
      <c r="X4">
        <f t="shared" si="7"/>
        <v>2</v>
      </c>
      <c r="Y4">
        <f t="shared" si="8"/>
        <v>1</v>
      </c>
      <c r="Z4">
        <f t="shared" si="9"/>
        <v>1</v>
      </c>
      <c r="AA4">
        <f t="shared" si="10"/>
        <v>3</v>
      </c>
      <c r="AB4">
        <f t="shared" si="11"/>
        <v>6</v>
      </c>
      <c r="AC4">
        <f t="shared" si="12"/>
        <v>1</v>
      </c>
      <c r="AD4">
        <f t="shared" si="13"/>
        <v>1</v>
      </c>
      <c r="AE4" s="2">
        <f>IFERROR(AVERAGE(female42[[#This Row],[50]:[4IM]]),"")</f>
        <v>3.4166666666666665</v>
      </c>
      <c r="AF4" s="3">
        <f t="array" ref="AF4">IFERROR(AVERAGE(SMALL(female42[[#This Row],[50]:[4IM]],_xlfn.SEQUENCE($AF$1))),"")</f>
        <v>1</v>
      </c>
      <c r="AG4" s="12" t="s">
        <v>2472</v>
      </c>
      <c r="AH4" s="12"/>
      <c r="AI4" s="12"/>
    </row>
    <row r="5" spans="1:35" x14ac:dyDescent="0.25">
      <c r="A5" s="5" t="s">
        <v>352</v>
      </c>
      <c r="B5" s="5" t="s">
        <v>2468</v>
      </c>
      <c r="C5" s="1" cm="1">
        <f t="array" ref="C5">IFERROR(VLOOKUP($A5,_xlfn._xlws.SORT(_xlfn._xlws.FILTER('Time Sheet'!$A:$G,'Time Sheet'!$B:$B=C$1),7,1),7,FALSE),"")</f>
        <v>2.8668981481481481E-4</v>
      </c>
      <c r="D5" s="1" cm="1">
        <f t="array" ref="D5">IFERROR(VLOOKUP($A5,_xlfn._xlws.SORT(_xlfn._xlws.FILTER('Time Sheet'!$A:$G,'Time Sheet'!$B:$B=D$1),7,1),7,FALSE),"")</f>
        <v>6.2384259259259261E-4</v>
      </c>
      <c r="E5" s="1" cm="1">
        <f t="array" ref="E5">IFERROR(VLOOKUP($A5,_xlfn._xlws.SORT(_xlfn._xlws.FILTER('Time Sheet'!$A:$G,'Time Sheet'!$B:$B=E$1),7,1),7,FALSE),"")</f>
        <v>1.384953703703704E-3</v>
      </c>
      <c r="F5" s="1" cm="1">
        <f t="array" ref="F5">IFERROR(VLOOKUP($A5,_xlfn._xlws.SORT(_xlfn._xlws.FILTER('Time Sheet'!$A:$G,'Time Sheet'!$B:$B=F$1),7,1),7,FALSE),"")</f>
        <v>3.0907407407407411E-3</v>
      </c>
      <c r="G5" s="1" cm="1">
        <f t="array" ref="G5">IFERROR(VLOOKUP($A5,_xlfn._xlws.SORT(_xlfn._xlws.FILTER('Time Sheet'!$A:$G,'Time Sheet'!$B:$B=G$1),7,1),7,FALSE),"")</f>
        <v>6.7219907407407402E-3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7.5266203703703704E-4</v>
      </c>
      <c r="J5" s="1" cm="1">
        <f t="array" ref="J5">IFERROR(VLOOKUP($A5,_xlfn._xlws.SORT(_xlfn._xlws.FILTER('Time Sheet'!$A:$G,'Time Sheet'!$B:$B=J$1),7,1),7,FALSE),"")</f>
        <v>1.5950231481481479E-3</v>
      </c>
      <c r="K5" s="1" cm="1">
        <f t="array" ref="K5">IFERROR(VLOOKUP($A5,_xlfn._xlws.SORT(_xlfn._xlws.FILTER('Time Sheet'!$A:$G,'Time Sheet'!$B:$B=K$1),7,1),7,FALSE),"")</f>
        <v>8.943287037037036E-4</v>
      </c>
      <c r="L5" s="1" cm="1">
        <f t="array" ref="L5">IFERROR(VLOOKUP($A5,_xlfn._xlws.SORT(_xlfn._xlws.FILTER('Time Sheet'!$A:$G,'Time Sheet'!$B:$B=L$1),7,1),7,FALSE),"")</f>
        <v>2.0526620370370369E-3</v>
      </c>
      <c r="M5" s="1" cm="1">
        <f t="array" ref="M5">IFERROR(VLOOKUP($A5,_xlfn._xlws.SORT(_xlfn._xlws.FILTER('Time Sheet'!$A:$G,'Time Sheet'!$B:$B=M$1),7,1),7,FALSE),"")</f>
        <v>6.876157407407407E-4</v>
      </c>
      <c r="N5" s="1" cm="1">
        <f t="array" ref="N5">IFERROR(VLOOKUP($A5,_xlfn._xlws.SORT(_xlfn._xlws.FILTER('Time Sheet'!$A:$G,'Time Sheet'!$B:$B=N$1),7,1),7,FALSE),"")</f>
        <v>1.740046296296296E-3</v>
      </c>
      <c r="O5" s="1" cm="1">
        <f t="array" ref="O5">IFERROR(VLOOKUP($A5,_xlfn._xlws.SORT(_xlfn._xlws.FILTER('Time Sheet'!$A:$G,'Time Sheet'!$B:$B=O$1),7,1),7,FALSE),"")</f>
        <v>1.562268518518518E-3</v>
      </c>
      <c r="P5" s="1" cm="1">
        <f t="array" ref="P5">IFERROR(VLOOKUP($A5,_xlfn._xlws.SORT(_xlfn._xlws.FILTER('Time Sheet'!$A:$G,'Time Sheet'!$B:$B=P$1),7,1),7,FALSE),"")</f>
        <v>3.4359953703703709E-3</v>
      </c>
      <c r="Q5">
        <f t="shared" si="0"/>
        <v>1</v>
      </c>
      <c r="R5">
        <f t="shared" si="1"/>
        <v>1</v>
      </c>
      <c r="S5">
        <f t="shared" si="2"/>
        <v>4</v>
      </c>
      <c r="T5">
        <f t="shared" si="3"/>
        <v>15</v>
      </c>
      <c r="U5">
        <f t="shared" si="4"/>
        <v>24</v>
      </c>
      <c r="V5" t="str">
        <f t="shared" si="5"/>
        <v/>
      </c>
      <c r="W5">
        <f t="shared" si="6"/>
        <v>11</v>
      </c>
      <c r="X5">
        <f t="shared" si="7"/>
        <v>8</v>
      </c>
      <c r="Y5">
        <f t="shared" si="8"/>
        <v>16</v>
      </c>
      <c r="Z5">
        <f t="shared" si="9"/>
        <v>28</v>
      </c>
      <c r="AA5">
        <f t="shared" si="10"/>
        <v>6</v>
      </c>
      <c r="AB5">
        <f t="shared" si="11"/>
        <v>19</v>
      </c>
      <c r="AC5">
        <f t="shared" si="12"/>
        <v>8</v>
      </c>
      <c r="AD5">
        <f t="shared" si="13"/>
        <v>11</v>
      </c>
      <c r="AE5" s="2">
        <f>IFERROR(AVERAGE(female42[[#This Row],[50]:[4IM]]),"")</f>
        <v>11.692307692307692</v>
      </c>
      <c r="AF5" s="3" cm="1">
        <f t="array" ref="AF5">IFERROR(AVERAGE(SMALL(female42[[#This Row],[50]:[4IM]],_xlfn.SEQUENCE($AF$1))),"")</f>
        <v>1</v>
      </c>
      <c r="AG5" s="12"/>
      <c r="AH5" s="12"/>
      <c r="AI5" s="12"/>
    </row>
    <row r="6" spans="1:35" x14ac:dyDescent="0.25">
      <c r="A6" s="5" t="s">
        <v>313</v>
      </c>
      <c r="B6" s="5" t="s">
        <v>2467</v>
      </c>
      <c r="C6" s="1" cm="1">
        <f t="array" ref="C6">IFERROR(VLOOKUP($A6,_xlfn._xlws.SORT(_xlfn._xlws.FILTER('Time Sheet'!$A:$G,'Time Sheet'!$B:$B=C$1),7,1),7,FALSE),"")</f>
        <v>2.9432870370370371E-4</v>
      </c>
      <c r="D6" s="1" cm="1">
        <f t="array" ref="D6">IFERROR(VLOOKUP($A6,_xlfn._xlws.SORT(_xlfn._xlws.FILTER('Time Sheet'!$A:$G,'Time Sheet'!$B:$B=D$1),7,1),7,FALSE),"")</f>
        <v>6.310185185185186E-4</v>
      </c>
      <c r="E6" s="1" cm="1">
        <f t="array" ref="E6">IFERROR(VLOOKUP($A6,_xlfn._xlws.SORT(_xlfn._xlws.FILTER('Time Sheet'!$A:$G,'Time Sheet'!$B:$B=E$1),7,1),7,FALSE),"")</f>
        <v>1.366550925925926E-3</v>
      </c>
      <c r="F6" s="1" cm="1">
        <f t="array" ref="F6">IFERROR(VLOOKUP($A6,_xlfn._xlws.SORT(_xlfn._xlws.FILTER('Time Sheet'!$A:$G,'Time Sheet'!$B:$B=F$1),7,1),7,FALSE),"")</f>
        <v>2.9366898148148152E-3</v>
      </c>
      <c r="G6" s="1" cm="1">
        <f t="array" ref="G6">IFERROR(VLOOKUP($A6,_xlfn._xlws.SORT(_xlfn._xlws.FILTER('Time Sheet'!$A:$G,'Time Sheet'!$B:$B=G$1),7,1),7,FALSE),"")</f>
        <v>6.118171296296296E-3</v>
      </c>
      <c r="H6" s="1" cm="1">
        <f t="array" ref="H6">IFERROR(VLOOKUP($A6,_xlfn._xlws.SORT(_xlfn._xlws.FILTER('Time Sheet'!$A:$G,'Time Sheet'!$B:$B=H$1),7,1),7,FALSE),"")</f>
        <v>1.227962962962963E-2</v>
      </c>
      <c r="I6" s="1" cm="1">
        <f t="array" ref="I6">IFERROR(VLOOKUP($A6,_xlfn._xlws.SORT(_xlfn._xlws.FILTER('Time Sheet'!$A:$G,'Time Sheet'!$B:$B=I$1),7,1),7,FALSE),"")</f>
        <v>7.2951388888888892E-4</v>
      </c>
      <c r="J6" s="1" cm="1">
        <f t="array" ref="J6">IFERROR(VLOOKUP($A6,_xlfn._xlws.SORT(_xlfn._xlws.FILTER('Time Sheet'!$A:$G,'Time Sheet'!$B:$B=J$1),7,1),7,FALSE),"")</f>
        <v>1.5659722222222221E-3</v>
      </c>
      <c r="K6" s="1" cm="1">
        <f t="array" ref="K6">IFERROR(VLOOKUP($A6,_xlfn._xlws.SORT(_xlfn._xlws.FILTER('Time Sheet'!$A:$G,'Time Sheet'!$B:$B=K$1),7,1),7,FALSE),"")</f>
        <v>8.1006944444444442E-4</v>
      </c>
      <c r="L6" s="1" cm="1">
        <f t="array" ref="L6">IFERROR(VLOOKUP($A6,_xlfn._xlws.SORT(_xlfn._xlws.FILTER('Time Sheet'!$A:$G,'Time Sheet'!$B:$B=L$1),7,1),7,FALSE),"")</f>
        <v>1.7587962962962961E-3</v>
      </c>
      <c r="M6" s="1" cm="1">
        <f t="array" ref="M6">IFERROR(VLOOKUP($A6,_xlfn._xlws.SORT(_xlfn._xlws.FILTER('Time Sheet'!$A:$G,'Time Sheet'!$B:$B=M$1),7,1),7,FALSE),"")</f>
        <v>6.8611111111111108E-4</v>
      </c>
      <c r="N6" s="1" cm="1">
        <f t="array" ref="N6">IFERROR(VLOOKUP($A6,_xlfn._xlws.SORT(_xlfn._xlws.FILTER('Time Sheet'!$A:$G,'Time Sheet'!$B:$B=N$1),7,1),7,FALSE),"")</f>
        <v>1.539699074074074E-3</v>
      </c>
      <c r="O6" s="1" cm="1">
        <f t="array" ref="O6">IFERROR(VLOOKUP($A6,_xlfn._xlws.SORT(_xlfn._xlws.FILTER('Time Sheet'!$A:$G,'Time Sheet'!$B:$B=O$1),7,1),7,FALSE),"")</f>
        <v>1.50625E-3</v>
      </c>
      <c r="P6" s="1" cm="1">
        <f t="array" ref="P6">IFERROR(VLOOKUP($A6,_xlfn._xlws.SORT(_xlfn._xlws.FILTER('Time Sheet'!$A:$G,'Time Sheet'!$B:$B=P$1),7,1),7,FALSE),"")</f>
        <v>3.2273148148148139E-3</v>
      </c>
      <c r="Q6">
        <f t="shared" si="0"/>
        <v>3</v>
      </c>
      <c r="R6">
        <f t="shared" si="1"/>
        <v>2</v>
      </c>
      <c r="S6">
        <f t="shared" si="2"/>
        <v>2</v>
      </c>
      <c r="T6">
        <f t="shared" si="3"/>
        <v>3</v>
      </c>
      <c r="U6">
        <f t="shared" si="4"/>
        <v>3</v>
      </c>
      <c r="V6">
        <f t="shared" si="5"/>
        <v>9</v>
      </c>
      <c r="W6">
        <f t="shared" si="6"/>
        <v>4</v>
      </c>
      <c r="X6">
        <f t="shared" si="7"/>
        <v>3</v>
      </c>
      <c r="Y6">
        <f t="shared" si="8"/>
        <v>5</v>
      </c>
      <c r="Z6">
        <f t="shared" si="9"/>
        <v>6</v>
      </c>
      <c r="AA6">
        <f t="shared" si="10"/>
        <v>4</v>
      </c>
      <c r="AB6">
        <f t="shared" si="11"/>
        <v>8</v>
      </c>
      <c r="AC6">
        <f t="shared" si="12"/>
        <v>3</v>
      </c>
      <c r="AD6">
        <f t="shared" si="13"/>
        <v>3</v>
      </c>
      <c r="AE6" s="2">
        <f>IFERROR(AVERAGE(female42[[#This Row],[50]:[4IM]]),"")</f>
        <v>4.1428571428571432</v>
      </c>
      <c r="AF6" s="3" cm="1">
        <f t="array" ref="AF6">IFERROR(AVERAGE(SMALL(female42[[#This Row],[50]:[4IM]],_xlfn.SEQUENCE($AF$1))),"")</f>
        <v>2</v>
      </c>
      <c r="AG6" s="12"/>
      <c r="AH6" s="12"/>
      <c r="AI6" s="12"/>
    </row>
    <row r="7" spans="1:35" x14ac:dyDescent="0.25">
      <c r="A7" s="5" t="s">
        <v>67</v>
      </c>
      <c r="B7" s="5" t="s">
        <v>2466</v>
      </c>
      <c r="C7" s="1" cm="1">
        <f t="array" ref="C7">IFERROR(VLOOKUP($A7,_xlfn._xlws.SORT(_xlfn._xlws.FILTER('Time Sheet'!$A:$G,'Time Sheet'!$B:$B=C$1),7,1),7,FALSE),"")</f>
        <v>3.1168981481481483E-4</v>
      </c>
      <c r="D7" s="1" cm="1">
        <f t="array" ref="D7">IFERROR(VLOOKUP($A7,_xlfn._xlws.SORT(_xlfn._xlws.FILTER('Time Sheet'!$A:$G,'Time Sheet'!$B:$B=D$1),7,1),7,FALSE),"")</f>
        <v>6.653935185185185E-4</v>
      </c>
      <c r="E7" s="1" cm="1">
        <f t="array" ref="E7">IFERROR(VLOOKUP($A7,_xlfn._xlws.SORT(_xlfn._xlws.FILTER('Time Sheet'!$A:$G,'Time Sheet'!$B:$B=E$1),7,1),7,FALSE),"")</f>
        <v>1.4188657407407409E-3</v>
      </c>
      <c r="F7" s="1" cm="1">
        <f t="array" ref="F7">IFERROR(VLOOKUP($A7,_xlfn._xlws.SORT(_xlfn._xlws.FILTER('Time Sheet'!$A:$G,'Time Sheet'!$B:$B=F$1),7,1),7,FALSE),"")</f>
        <v>2.9215277777777781E-3</v>
      </c>
      <c r="G7" s="1" cm="1">
        <f t="array" ref="G7">IFERROR(VLOOKUP($A7,_xlfn._xlws.SORT(_xlfn._xlws.FILTER('Time Sheet'!$A:$G,'Time Sheet'!$B:$B=G$1),7,1),7,FALSE),"")</f>
        <v>6.0597222222222224E-3</v>
      </c>
      <c r="H7" s="1" cm="1">
        <f t="array" ref="H7">IFERROR(VLOOKUP($A7,_xlfn._xlws.SORT(_xlfn._xlws.FILTER('Time Sheet'!$A:$G,'Time Sheet'!$B:$B=H$1),7,1),7,FALSE),"")</f>
        <v>1.154664351851852E-2</v>
      </c>
      <c r="I7" s="1" cm="1">
        <f t="array" ref="I7">IFERROR(VLOOKUP($A7,_xlfn._xlws.SORT(_xlfn._xlws.FILTER('Time Sheet'!$A:$G,'Time Sheet'!$B:$B=I$1),7,1),7,FALSE),"")</f>
        <v>9.0972222222222214E-4</v>
      </c>
      <c r="J7" s="1" cm="1">
        <f t="array" ref="J7">IFERROR(VLOOKUP($A7,_xlfn._xlws.SORT(_xlfn._xlws.FILTER('Time Sheet'!$A:$G,'Time Sheet'!$B:$B=J$1),7,1),7,FALSE),"")</f>
        <v>1.8170138888888891E-3</v>
      </c>
      <c r="K7" s="1" cm="1">
        <f t="array" ref="K7">IFERROR(VLOOKUP($A7,_xlfn._xlws.SORT(_xlfn._xlws.FILTER('Time Sheet'!$A:$G,'Time Sheet'!$B:$B=K$1),7,1),7,FALSE),"")</f>
        <v>8.8553240740740747E-4</v>
      </c>
      <c r="L7" s="1" cm="1">
        <f t="array" ref="L7">IFERROR(VLOOKUP($A7,_xlfn._xlws.SORT(_xlfn._xlws.FILTER('Time Sheet'!$A:$G,'Time Sheet'!$B:$B=L$1),7,1),7,FALSE),"")</f>
        <v>1.816898148148148E-3</v>
      </c>
      <c r="M7" s="1" cm="1">
        <f t="array" ref="M7">IFERROR(VLOOKUP($A7,_xlfn._xlws.SORT(_xlfn._xlws.FILTER('Time Sheet'!$A:$G,'Time Sheet'!$B:$B=M$1),7,1),7,FALSE),"")</f>
        <v>7.4502314814814819E-4</v>
      </c>
      <c r="N7" s="1" cm="1">
        <f t="array" ref="N7">IFERROR(VLOOKUP($A7,_xlfn._xlws.SORT(_xlfn._xlws.FILTER('Time Sheet'!$A:$G,'Time Sheet'!$B:$B=N$1),7,1),7,FALSE),"")</f>
        <v>1.7829861111111111E-3</v>
      </c>
      <c r="O7" s="1" cm="1">
        <f t="array" ref="O7">IFERROR(VLOOKUP($A7,_xlfn._xlws.SORT(_xlfn._xlws.FILTER('Time Sheet'!$A:$G,'Time Sheet'!$B:$B=O$1),7,1),7,FALSE),"")</f>
        <v>1.6501157407407411E-3</v>
      </c>
      <c r="P7" s="1" cm="1">
        <f t="array" ref="P7">IFERROR(VLOOKUP($A7,_xlfn._xlws.SORT(_xlfn._xlws.FILTER('Time Sheet'!$A:$G,'Time Sheet'!$B:$B=P$1),7,1),7,FALSE),"")</f>
        <v>3.518171296296297E-3</v>
      </c>
      <c r="Q7">
        <f t="shared" si="0"/>
        <v>18</v>
      </c>
      <c r="R7">
        <f t="shared" si="1"/>
        <v>14</v>
      </c>
      <c r="S7">
        <f t="shared" si="2"/>
        <v>9</v>
      </c>
      <c r="T7">
        <f t="shared" si="3"/>
        <v>2</v>
      </c>
      <c r="U7">
        <f t="shared" si="4"/>
        <v>2</v>
      </c>
      <c r="V7">
        <f t="shared" si="5"/>
        <v>2</v>
      </c>
      <c r="W7">
        <f t="shared" si="6"/>
        <v>59</v>
      </c>
      <c r="X7">
        <f t="shared" si="7"/>
        <v>40</v>
      </c>
      <c r="Y7">
        <f t="shared" si="8"/>
        <v>15</v>
      </c>
      <c r="Z7">
        <f t="shared" si="9"/>
        <v>7</v>
      </c>
      <c r="AA7">
        <f t="shared" si="10"/>
        <v>19</v>
      </c>
      <c r="AB7">
        <f t="shared" si="11"/>
        <v>22</v>
      </c>
      <c r="AC7">
        <f t="shared" si="12"/>
        <v>13</v>
      </c>
      <c r="AD7">
        <f t="shared" si="13"/>
        <v>12</v>
      </c>
      <c r="AE7" s="2">
        <f>IFERROR(AVERAGE(female42[[#This Row],[50]:[4IM]]),"")</f>
        <v>16.714285714285715</v>
      </c>
      <c r="AF7" s="3" cm="1">
        <f t="array" ref="AF7">IFERROR(AVERAGE(SMALL(female42[[#This Row],[50]:[4IM]],_xlfn.SEQUENCE($AF$1))),"")</f>
        <v>2</v>
      </c>
      <c r="AG7" s="12"/>
      <c r="AH7" s="12"/>
      <c r="AI7" s="12"/>
    </row>
    <row r="8" spans="1:35" x14ac:dyDescent="0.25">
      <c r="A8" s="5" t="s">
        <v>483</v>
      </c>
      <c r="B8" s="5" t="s">
        <v>2468</v>
      </c>
      <c r="C8" s="1" cm="1">
        <f t="array" ref="C8">IFERROR(VLOOKUP($A8,_xlfn._xlws.SORT(_xlfn._xlws.FILTER('Time Sheet'!$A:$G,'Time Sheet'!$B:$B=C$1),7,1),7,FALSE),"")</f>
        <v>3.0254629629629631E-4</v>
      </c>
      <c r="D8" s="1" cm="1">
        <f t="array" ref="D8">IFERROR(VLOOKUP($A8,_xlfn._xlws.SORT(_xlfn._xlws.FILTER('Time Sheet'!$A:$G,'Time Sheet'!$B:$B=D$1),7,1),7,FALSE),"")</f>
        <v>6.6053240740740742E-4</v>
      </c>
      <c r="E8" s="1" cm="1">
        <f t="array" ref="E8">IFERROR(VLOOKUP($A8,_xlfn._xlws.SORT(_xlfn._xlws.FILTER('Time Sheet'!$A:$G,'Time Sheet'!$B:$B=E$1),7,1),7,FALSE),"")</f>
        <v>1.4598379629629629E-3</v>
      </c>
      <c r="F8" s="1" cm="1">
        <f t="array" ref="F8">IFERROR(VLOOKUP($A8,_xlfn._xlws.SORT(_xlfn._xlws.FILTER('Time Sheet'!$A:$G,'Time Sheet'!$B:$B=F$1),7,1),7,FALSE),"")</f>
        <v>3.0811342592592592E-3</v>
      </c>
      <c r="G8" s="1" cm="1">
        <f t="array" ref="G8">IFERROR(VLOOKUP($A8,_xlfn._xlws.SORT(_xlfn._xlws.FILTER('Time Sheet'!$A:$G,'Time Sheet'!$B:$B=G$1),7,1),7,FALSE),"")</f>
        <v>6.4089120370370376E-3</v>
      </c>
      <c r="H8" s="1" cm="1">
        <f t="array" ref="H8">IFERROR(VLOOKUP($A8,_xlfn._xlws.SORT(_xlfn._xlws.FILTER('Time Sheet'!$A:$G,'Time Sheet'!$B:$B=H$1),7,1),7,FALSE),"")</f>
        <v>1.258611111111111E-2</v>
      </c>
      <c r="I8" s="1" cm="1">
        <f t="array" ref="I8">IFERROR(VLOOKUP($A8,_xlfn._xlws.SORT(_xlfn._xlws.FILTER('Time Sheet'!$A:$G,'Time Sheet'!$B:$B=I$1),7,1),7,FALSE),"")</f>
        <v>7.8020833333333327E-4</v>
      </c>
      <c r="J8" s="1" cm="1">
        <f t="array" ref="J8">IFERROR(VLOOKUP($A8,_xlfn._xlws.SORT(_xlfn._xlws.FILTER('Time Sheet'!$A:$G,'Time Sheet'!$B:$B=J$1),7,1),7,FALSE),"")</f>
        <v>1.6607638888888889E-3</v>
      </c>
      <c r="K8" s="1" cm="1">
        <f t="array" ref="K8">IFERROR(VLOOKUP($A8,_xlfn._xlws.SORT(_xlfn._xlws.FILTER('Time Sheet'!$A:$G,'Time Sheet'!$B:$B=K$1),7,1),7,FALSE),"")</f>
        <v>8.6493055555555563E-4</v>
      </c>
      <c r="L8" s="1" cm="1">
        <f t="array" ref="L8">IFERROR(VLOOKUP($A8,_xlfn._xlws.SORT(_xlfn._xlws.FILTER('Time Sheet'!$A:$G,'Time Sheet'!$B:$B=L$1),7,1),7,FALSE),"")</f>
        <v>1.916319444444444E-3</v>
      </c>
      <c r="M8" s="1" cm="1">
        <f t="array" ref="M8">IFERROR(VLOOKUP($A8,_xlfn._xlws.SORT(_xlfn._xlws.FILTER('Time Sheet'!$A:$G,'Time Sheet'!$B:$B=M$1),7,1),7,FALSE),"")</f>
        <v>6.6828703703703711E-4</v>
      </c>
      <c r="N8" s="1" cm="1">
        <f t="array" ref="N8">IFERROR(VLOOKUP($A8,_xlfn._xlws.SORT(_xlfn._xlws.FILTER('Time Sheet'!$A:$G,'Time Sheet'!$B:$B=N$1),7,1),7,FALSE),"")</f>
        <v>1.518518518518518E-3</v>
      </c>
      <c r="O8" s="1" cm="1">
        <f t="array" ref="O8">IFERROR(VLOOKUP($A8,_xlfn._xlws.SORT(_xlfn._xlws.FILTER('Time Sheet'!$A:$G,'Time Sheet'!$B:$B=O$1),7,1),7,FALSE),"")</f>
        <v>1.5884259259259261E-3</v>
      </c>
      <c r="P8" s="1" cm="1">
        <f t="array" ref="P8">IFERROR(VLOOKUP($A8,_xlfn._xlws.SORT(_xlfn._xlws.FILTER('Time Sheet'!$A:$G,'Time Sheet'!$B:$B=P$1),7,1),7,FALSE),"")</f>
        <v>3.4321759259259262E-3</v>
      </c>
      <c r="Q8">
        <f t="shared" si="0"/>
        <v>9</v>
      </c>
      <c r="R8">
        <f t="shared" si="1"/>
        <v>11</v>
      </c>
      <c r="S8">
        <f t="shared" si="2"/>
        <v>16</v>
      </c>
      <c r="T8">
        <f t="shared" si="3"/>
        <v>14</v>
      </c>
      <c r="U8">
        <f t="shared" si="4"/>
        <v>12</v>
      </c>
      <c r="V8">
        <f t="shared" si="5"/>
        <v>12</v>
      </c>
      <c r="W8">
        <f t="shared" si="6"/>
        <v>19</v>
      </c>
      <c r="X8">
        <f t="shared" si="7"/>
        <v>14</v>
      </c>
      <c r="Y8">
        <f t="shared" si="8"/>
        <v>11</v>
      </c>
      <c r="Z8">
        <f t="shared" si="9"/>
        <v>14</v>
      </c>
      <c r="AA8">
        <f t="shared" si="10"/>
        <v>1</v>
      </c>
      <c r="AB8">
        <f t="shared" si="11"/>
        <v>3</v>
      </c>
      <c r="AC8">
        <f t="shared" si="12"/>
        <v>10</v>
      </c>
      <c r="AD8">
        <f t="shared" si="13"/>
        <v>10</v>
      </c>
      <c r="AE8" s="2">
        <f>IFERROR(AVERAGE(female42[[#This Row],[50]:[4IM]]),"")</f>
        <v>11.142857142857142</v>
      </c>
      <c r="AF8" s="3" cm="1">
        <f t="array" ref="AF8">IFERROR(AVERAGE(SMALL(female42[[#This Row],[50]:[4IM]],_xlfn.SEQUENCE($AF$1))),"")</f>
        <v>2</v>
      </c>
      <c r="AG8" s="12"/>
      <c r="AH8" s="12"/>
      <c r="AI8" s="12"/>
    </row>
    <row r="9" spans="1:35" x14ac:dyDescent="0.25">
      <c r="A9" s="5" t="s">
        <v>113</v>
      </c>
      <c r="B9" s="5" t="s">
        <v>2466</v>
      </c>
      <c r="C9" s="1" cm="1">
        <f t="array" ref="C9">IFERROR(VLOOKUP($A9,_xlfn._xlws.SORT(_xlfn._xlws.FILTER('Time Sheet'!$A:$G,'Time Sheet'!$B:$B=C$1),7,1),7,FALSE),"")</f>
        <v>3.0520833333333328E-4</v>
      </c>
      <c r="D9" s="1" cm="1">
        <f t="array" ref="D9">IFERROR(VLOOKUP($A9,_xlfn._xlws.SORT(_xlfn._xlws.FILTER('Time Sheet'!$A:$G,'Time Sheet'!$B:$B=D$1),7,1),7,FALSE),"")</f>
        <v>6.6550925925925924E-4</v>
      </c>
      <c r="E9" s="1" cm="1">
        <f t="array" ref="E9">IFERROR(VLOOKUP($A9,_xlfn._xlws.SORT(_xlfn._xlws.FILTER('Time Sheet'!$A:$G,'Time Sheet'!$B:$B=E$1),7,1),7,FALSE),"")</f>
        <v>1.4303240740740741E-3</v>
      </c>
      <c r="F9" s="1" cm="1">
        <f t="array" ref="F9">IFERROR(VLOOKUP($A9,_xlfn._xlws.SORT(_xlfn._xlws.FILTER('Time Sheet'!$A:$G,'Time Sheet'!$B:$B=F$1),7,1),7,FALSE),"")</f>
        <v>3.019560185185185E-3</v>
      </c>
      <c r="G9" s="1" cm="1">
        <f t="array" ref="G9">IFERROR(VLOOKUP($A9,_xlfn._xlws.SORT(_xlfn._xlws.FILTER('Time Sheet'!$A:$G,'Time Sheet'!$B:$B=G$1),7,1),7,FALSE),"")</f>
        <v>6.3484953703703707E-3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7.5219907407407397E-4</v>
      </c>
      <c r="J9" s="1" cm="1">
        <f t="array" ref="J9">IFERROR(VLOOKUP($A9,_xlfn._xlws.SORT(_xlfn._xlws.FILTER('Time Sheet'!$A:$G,'Time Sheet'!$B:$B=J$1),7,1),7,FALSE),"")</f>
        <v>1.5942129629629631E-3</v>
      </c>
      <c r="K9" s="1" cm="1">
        <f t="array" ref="K9">IFERROR(VLOOKUP($A9,_xlfn._xlws.SORT(_xlfn._xlws.FILTER('Time Sheet'!$A:$G,'Time Sheet'!$B:$B=K$1),7,1),7,FALSE),"")</f>
        <v>7.6990740740740741E-4</v>
      </c>
      <c r="L9" s="1" cm="1">
        <f t="array" ref="L9">IFERROR(VLOOKUP($A9,_xlfn._xlws.SORT(_xlfn._xlws.FILTER('Time Sheet'!$A:$G,'Time Sheet'!$B:$B=L$1),7,1),7,FALSE),"")</f>
        <v>1.6591435185185179E-3</v>
      </c>
      <c r="M9" s="1" cm="1">
        <f t="array" ref="M9">IFERROR(VLOOKUP($A9,_xlfn._xlws.SORT(_xlfn._xlws.FILTER('Time Sheet'!$A:$G,'Time Sheet'!$B:$B=M$1),7,1),7,FALSE),"")</f>
        <v>6.8749999999999996E-4</v>
      </c>
      <c r="N9" s="1" cm="1">
        <f t="array" ref="N9">IFERROR(VLOOKUP($A9,_xlfn._xlws.SORT(_xlfn._xlws.FILTER('Time Sheet'!$A:$G,'Time Sheet'!$B:$B=N$1),7,1),7,FALSE),"")</f>
        <v>1.529976851851852E-3</v>
      </c>
      <c r="O9" s="1" cm="1">
        <f t="array" ref="O9">IFERROR(VLOOKUP($A9,_xlfn._xlws.SORT(_xlfn._xlws.FILTER('Time Sheet'!$A:$G,'Time Sheet'!$B:$B=O$1),7,1),7,FALSE),"")</f>
        <v>1.4893518518518519E-3</v>
      </c>
      <c r="P9" s="1" cm="1">
        <f t="array" ref="P9">IFERROR(VLOOKUP($A9,_xlfn._xlws.SORT(_xlfn._xlws.FILTER('Time Sheet'!$A:$G,'Time Sheet'!$B:$B=P$1),7,1),7,FALSE),"")</f>
        <v>3.1965277777777782E-3</v>
      </c>
      <c r="Q9">
        <f t="shared" si="0"/>
        <v>14</v>
      </c>
      <c r="R9">
        <f t="shared" si="1"/>
        <v>15</v>
      </c>
      <c r="S9">
        <f t="shared" si="2"/>
        <v>10</v>
      </c>
      <c r="T9">
        <f t="shared" si="3"/>
        <v>7</v>
      </c>
      <c r="U9">
        <f t="shared" si="4"/>
        <v>9</v>
      </c>
      <c r="V9" t="str">
        <f t="shared" si="5"/>
        <v/>
      </c>
      <c r="W9">
        <f t="shared" si="6"/>
        <v>10</v>
      </c>
      <c r="X9">
        <f t="shared" si="7"/>
        <v>7</v>
      </c>
      <c r="Y9">
        <f t="shared" si="8"/>
        <v>2</v>
      </c>
      <c r="Z9">
        <f t="shared" si="9"/>
        <v>2</v>
      </c>
      <c r="AA9">
        <f t="shared" si="10"/>
        <v>5</v>
      </c>
      <c r="AB9">
        <f t="shared" si="11"/>
        <v>7</v>
      </c>
      <c r="AC9">
        <f t="shared" si="12"/>
        <v>2</v>
      </c>
      <c r="AD9">
        <f t="shared" si="13"/>
        <v>2</v>
      </c>
      <c r="AE9" s="2">
        <f>IFERROR(AVERAGE(female42[[#This Row],[50]:[4IM]]),"")</f>
        <v>7.0769230769230766</v>
      </c>
      <c r="AF9" s="3" cm="1">
        <f t="array" ref="AF9">IFERROR(AVERAGE(SMALL(female42[[#This Row],[50]:[4IM]],_xlfn.SEQUENCE($AF$1))),"")</f>
        <v>2</v>
      </c>
    </row>
    <row r="10" spans="1:35" x14ac:dyDescent="0.25">
      <c r="A10" s="5" t="s">
        <v>156</v>
      </c>
      <c r="B10" s="5" t="s">
        <v>2466</v>
      </c>
      <c r="C10" s="1" cm="1">
        <f t="array" ref="C10">IFERROR(VLOOKUP($A10,_xlfn._xlws.SORT(_xlfn._xlws.FILTER('Time Sheet'!$A:$G,'Time Sheet'!$B:$B=C$1),7,1),7,FALSE),"")</f>
        <v>3.0775462962962961E-4</v>
      </c>
      <c r="D10" s="1" cm="1">
        <f t="array" ref="D10">IFERROR(VLOOKUP($A10,_xlfn._xlws.SORT(_xlfn._xlws.FILTER('Time Sheet'!$A:$G,'Time Sheet'!$B:$B=D$1),7,1),7,FALSE),"")</f>
        <v>6.8622685185185182E-4</v>
      </c>
      <c r="E10" s="1" cm="1">
        <f t="array" ref="E10">IFERROR(VLOOKUP($A10,_xlfn._xlws.SORT(_xlfn._xlws.FILTER('Time Sheet'!$A:$G,'Time Sheet'!$B:$B=E$1),7,1),7,FALSE),"")</f>
        <v>1.409837962962963E-3</v>
      </c>
      <c r="F10" s="1" cm="1">
        <f t="array" ref="F10">IFERROR(VLOOKUP($A10,_xlfn._xlws.SORT(_xlfn._xlws.FILTER('Time Sheet'!$A:$G,'Time Sheet'!$B:$B=F$1),7,1),7,FALSE),"")</f>
        <v>2.9862268518518519E-3</v>
      </c>
      <c r="G10" s="1" cm="1">
        <f t="array" ref="G10">IFERROR(VLOOKUP($A10,_xlfn._xlws.SORT(_xlfn._xlws.FILTER('Time Sheet'!$A:$G,'Time Sheet'!$B:$B=G$1),7,1),7,FALSE),"")</f>
        <v>6.2047453703703709E-3</v>
      </c>
      <c r="H10" s="1" cm="1">
        <f t="array" ref="H10">IFERROR(VLOOKUP($A10,_xlfn._xlws.SORT(_xlfn._xlws.FILTER('Time Sheet'!$A:$G,'Time Sheet'!$B:$B=H$1),7,1),7,FALSE),"")</f>
        <v>1.1689004629629631E-2</v>
      </c>
      <c r="I10" s="1" cm="1">
        <f t="array" ref="I10">IFERROR(VLOOKUP($A10,_xlfn._xlws.SORT(_xlfn._xlws.FILTER('Time Sheet'!$A:$G,'Time Sheet'!$B:$B=I$1),7,1),7,FALSE),"")</f>
        <v>7.3136574074074076E-4</v>
      </c>
      <c r="J10" s="1" cm="1">
        <f t="array" ref="J10">IFERROR(VLOOKUP($A10,_xlfn._xlws.SORT(_xlfn._xlws.FILTER('Time Sheet'!$A:$G,'Time Sheet'!$B:$B=J$1),7,1),7,FALSE),"")</f>
        <v>1.590393518518519E-3</v>
      </c>
      <c r="K10" s="1" cm="1">
        <f t="array" ref="K10">IFERROR(VLOOKUP($A10,_xlfn._xlws.SORT(_xlfn._xlws.FILTER('Time Sheet'!$A:$G,'Time Sheet'!$B:$B=K$1),7,1),7,FALSE),"")</f>
        <v>8.6203703703703713E-4</v>
      </c>
      <c r="L10" s="1" cm="1">
        <f t="array" ref="L10">IFERROR(VLOOKUP($A10,_xlfn._xlws.SORT(_xlfn._xlws.FILTER('Time Sheet'!$A:$G,'Time Sheet'!$B:$B=L$1),7,1),7,FALSE),"")</f>
        <v>1.7583333333333331E-3</v>
      </c>
      <c r="M10" s="1" cm="1">
        <f t="array" ref="M10">IFERROR(VLOOKUP($A10,_xlfn._xlws.SORT(_xlfn._xlws.FILTER('Time Sheet'!$A:$G,'Time Sheet'!$B:$B=M$1),7,1),7,FALSE),"")</f>
        <v>6.9016203703703709E-4</v>
      </c>
      <c r="N10" s="1" cm="1">
        <f t="array" ref="N10">IFERROR(VLOOKUP($A10,_xlfn._xlws.SORT(_xlfn._xlws.FILTER('Time Sheet'!$A:$G,'Time Sheet'!$B:$B=N$1),7,1),7,FALSE),"")</f>
        <v>1.496527777777778E-3</v>
      </c>
      <c r="O10" s="1" cm="1">
        <f t="array" ref="O10">IFERROR(VLOOKUP($A10,_xlfn._xlws.SORT(_xlfn._xlws.FILTER('Time Sheet'!$A:$G,'Time Sheet'!$B:$B=O$1),7,1),7,FALSE),"")</f>
        <v>1.527083333333333E-3</v>
      </c>
      <c r="P10" s="1" cm="1">
        <f t="array" ref="P10">IFERROR(VLOOKUP($A10,_xlfn._xlws.SORT(_xlfn._xlws.FILTER('Time Sheet'!$A:$G,'Time Sheet'!$B:$B=P$1),7,1),7,FALSE),"")</f>
        <v>3.2333333333333329E-3</v>
      </c>
      <c r="Q10">
        <f t="shared" si="0"/>
        <v>17</v>
      </c>
      <c r="R10">
        <f t="shared" si="1"/>
        <v>26</v>
      </c>
      <c r="S10">
        <f t="shared" si="2"/>
        <v>7</v>
      </c>
      <c r="T10">
        <f t="shared" si="3"/>
        <v>5</v>
      </c>
      <c r="U10">
        <f t="shared" si="4"/>
        <v>6</v>
      </c>
      <c r="V10">
        <f t="shared" si="5"/>
        <v>3</v>
      </c>
      <c r="W10">
        <f t="shared" si="6"/>
        <v>5</v>
      </c>
      <c r="X10">
        <f t="shared" si="7"/>
        <v>6</v>
      </c>
      <c r="Y10">
        <f t="shared" si="8"/>
        <v>9</v>
      </c>
      <c r="Z10">
        <f t="shared" si="9"/>
        <v>5</v>
      </c>
      <c r="AA10">
        <f t="shared" si="10"/>
        <v>7</v>
      </c>
      <c r="AB10">
        <f t="shared" si="11"/>
        <v>2</v>
      </c>
      <c r="AC10">
        <f t="shared" si="12"/>
        <v>4</v>
      </c>
      <c r="AD10">
        <f t="shared" si="13"/>
        <v>4</v>
      </c>
      <c r="AE10" s="2">
        <f>IFERROR(AVERAGE(female42[[#This Row],[50]:[4IM]]),"")</f>
        <v>7.5714285714285712</v>
      </c>
      <c r="AF10" s="3" cm="1">
        <f t="array" ref="AF10">IFERROR(AVERAGE(SMALL(female42[[#This Row],[50]:[4IM]],_xlfn.SEQUENCE($AF$1))),"")</f>
        <v>2.5</v>
      </c>
    </row>
    <row r="11" spans="1:35" x14ac:dyDescent="0.25">
      <c r="A11" s="5" t="s">
        <v>235</v>
      </c>
      <c r="B11" s="5" t="s">
        <v>2466</v>
      </c>
      <c r="C11" s="1" cm="1">
        <f t="array" ref="C11">IFERROR(VLOOKUP($A11,_xlfn._xlws.SORT(_xlfn._xlws.FILTER('Time Sheet'!$A:$G,'Time Sheet'!$B:$B=C$1),7,1),7,FALSE),"")</f>
        <v>2.9652777777777783E-4</v>
      </c>
      <c r="D11" s="1" cm="1">
        <f t="array" ref="D11">IFERROR(VLOOKUP($A11,_xlfn._xlws.SORT(_xlfn._xlws.FILTER('Time Sheet'!$A:$G,'Time Sheet'!$B:$B=D$1),7,1),7,FALSE),"")</f>
        <v>6.4386574074074075E-4</v>
      </c>
      <c r="E11" s="1" cm="1">
        <f t="array" ref="E11">IFERROR(VLOOKUP($A11,_xlfn._xlws.SORT(_xlfn._xlws.FILTER('Time Sheet'!$A:$G,'Time Sheet'!$B:$B=E$1),7,1),7,FALSE),"")</f>
        <v>1.436458333333333E-3</v>
      </c>
      <c r="F11" s="1" cm="1">
        <f t="array" ref="F11">IFERROR(VLOOKUP($A11,_xlfn._xlws.SORT(_xlfn._xlws.FILTER('Time Sheet'!$A:$G,'Time Sheet'!$B:$B=F$1),7,1),7,FALSE),"")</f>
        <v>3.0804398148148141E-3</v>
      </c>
      <c r="G11" s="1" cm="1">
        <f t="array" ref="G11">IFERROR(VLOOKUP($A11,_xlfn._xlws.SORT(_xlfn._xlws.FILTER('Time Sheet'!$A:$G,'Time Sheet'!$B:$B=G$1),7,1),7,FALSE),"")</f>
        <v>6.6609953703703701E-3</v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8.1446759259259265E-4</v>
      </c>
      <c r="J11" s="1" cm="1">
        <f t="array" ref="J11">IFERROR(VLOOKUP($A11,_xlfn._xlws.SORT(_xlfn._xlws.FILTER('Time Sheet'!$A:$G,'Time Sheet'!$B:$B=J$1),7,1),7,FALSE),"")</f>
        <v>1.6659722222222219E-3</v>
      </c>
      <c r="K11" s="1" cm="1">
        <f t="array" ref="K11">IFERROR(VLOOKUP($A11,_xlfn._xlws.SORT(_xlfn._xlws.FILTER('Time Sheet'!$A:$G,'Time Sheet'!$B:$B=K$1),7,1),7,FALSE),"")</f>
        <v>7.7731481481481477E-4</v>
      </c>
      <c r="L11" s="1" cm="1">
        <f t="array" ref="L11">IFERROR(VLOOKUP($A11,_xlfn._xlws.SORT(_xlfn._xlws.FILTER('Time Sheet'!$A:$G,'Time Sheet'!$B:$B=L$1),7,1),7,FALSE),"")</f>
        <v>1.6619212962962961E-3</v>
      </c>
      <c r="M11" s="1" cm="1">
        <f t="array" ref="M11">IFERROR(VLOOKUP($A11,_xlfn._xlws.SORT(_xlfn._xlws.FILTER('Time Sheet'!$A:$G,'Time Sheet'!$B:$B=M$1),7,1),7,FALSE),"")</f>
        <v>6.9305555555555559E-4</v>
      </c>
      <c r="N11" s="1" cm="1">
        <f t="array" ref="N11">IFERROR(VLOOKUP($A11,_xlfn._xlws.SORT(_xlfn._xlws.FILTER('Time Sheet'!$A:$G,'Time Sheet'!$B:$B=N$1),7,1),7,FALSE),"")</f>
        <v>1.5285879629629629E-3</v>
      </c>
      <c r="O11" s="1" cm="1">
        <f t="array" ref="O11">IFERROR(VLOOKUP($A11,_xlfn._xlws.SORT(_xlfn._xlws.FILTER('Time Sheet'!$A:$G,'Time Sheet'!$B:$B=O$1),7,1),7,FALSE),"")</f>
        <v>1.551157407407408E-3</v>
      </c>
      <c r="P11" s="1" cm="1">
        <f t="array" ref="P11">IFERROR(VLOOKUP($A11,_xlfn._xlws.SORT(_xlfn._xlws.FILTER('Time Sheet'!$A:$G,'Time Sheet'!$B:$B=P$1),7,1),7,FALSE),"")</f>
        <v>3.285995370370371E-3</v>
      </c>
      <c r="Q11">
        <f t="shared" si="0"/>
        <v>4</v>
      </c>
      <c r="R11">
        <f t="shared" si="1"/>
        <v>4</v>
      </c>
      <c r="S11">
        <f t="shared" si="2"/>
        <v>12</v>
      </c>
      <c r="T11">
        <f t="shared" si="3"/>
        <v>12</v>
      </c>
      <c r="U11">
        <f t="shared" si="4"/>
        <v>21</v>
      </c>
      <c r="V11" t="str">
        <f t="shared" si="5"/>
        <v/>
      </c>
      <c r="W11">
        <f t="shared" si="6"/>
        <v>30</v>
      </c>
      <c r="X11">
        <f t="shared" si="7"/>
        <v>15</v>
      </c>
      <c r="Y11">
        <f t="shared" si="8"/>
        <v>3</v>
      </c>
      <c r="Z11">
        <f t="shared" si="9"/>
        <v>3</v>
      </c>
      <c r="AA11">
        <f t="shared" si="10"/>
        <v>8</v>
      </c>
      <c r="AB11">
        <f t="shared" si="11"/>
        <v>5</v>
      </c>
      <c r="AC11">
        <f t="shared" si="12"/>
        <v>6</v>
      </c>
      <c r="AD11">
        <f t="shared" si="13"/>
        <v>6</v>
      </c>
      <c r="AE11" s="2">
        <f>IFERROR(AVERAGE(female42[[#This Row],[50]:[4IM]]),"")</f>
        <v>9.9230769230769234</v>
      </c>
      <c r="AF11" s="3" cm="1">
        <f t="array" ref="AF11">IFERROR(AVERAGE(SMALL(female42[[#This Row],[50]:[4IM]],_xlfn.SEQUENCE($AF$1))),"")</f>
        <v>3</v>
      </c>
    </row>
    <row r="12" spans="1:35" x14ac:dyDescent="0.25">
      <c r="A12" s="4" t="s">
        <v>1432</v>
      </c>
      <c r="B12" s="4" t="s">
        <v>2467</v>
      </c>
      <c r="C12" s="1" cm="1">
        <f t="array" ref="C12">IFERROR(VLOOKUP($A12,_xlfn._xlws.SORT(_xlfn._xlws.FILTER('Time Sheet'!$A:$G,'Time Sheet'!$B:$B=C$1),7,1),7,FALSE),"")</f>
        <v>3.1712962962962961E-4</v>
      </c>
      <c r="D12" s="1" cm="1">
        <f t="array" ref="D12">IFERROR(VLOOKUP($A12,_xlfn._xlws.SORT(_xlfn._xlws.FILTER('Time Sheet'!$A:$G,'Time Sheet'!$B:$B=D$1),7,1),7,FALSE),"")</f>
        <v>6.6655092592592601E-4</v>
      </c>
      <c r="E12" s="1" cm="1">
        <f t="array" ref="E12">IFERROR(VLOOKUP($A12,_xlfn._xlws.SORT(_xlfn._xlws.FILTER('Time Sheet'!$A:$G,'Time Sheet'!$B:$B=E$1),7,1),7,FALSE),"")</f>
        <v>1.409143518518519E-3</v>
      </c>
      <c r="F12" s="1" cm="1">
        <f t="array" ref="F12">IFERROR(VLOOKUP($A12,_xlfn._xlws.SORT(_xlfn._xlws.FILTER('Time Sheet'!$A:$G,'Time Sheet'!$B:$B=F$1),7,1),7,FALSE),"")</f>
        <v>2.9499999999999999E-3</v>
      </c>
      <c r="G12" s="1" cm="1">
        <f t="array" ref="G12">IFERROR(VLOOKUP($A12,_xlfn._xlws.SORT(_xlfn._xlws.FILTER('Time Sheet'!$A:$G,'Time Sheet'!$B:$B=G$1),7,1),7,FALSE),"")</f>
        <v>6.1351851851851854E-3</v>
      </c>
      <c r="H12" s="1" cm="1">
        <f t="array" ref="H12">IFERROR(VLOOKUP($A12,_xlfn._xlws.SORT(_xlfn._xlws.FILTER('Time Sheet'!$A:$G,'Time Sheet'!$B:$B=H$1),7,1),7,FALSE),"")</f>
        <v>1.185081018518518E-2</v>
      </c>
      <c r="I12" s="1" cm="1">
        <f t="array" ref="I12">IFERROR(VLOOKUP($A12,_xlfn._xlws.SORT(_xlfn._xlws.FILTER('Time Sheet'!$A:$G,'Time Sheet'!$B:$B=I$1),7,1),7,FALSE),"")</f>
        <v>7.2592592592592587E-4</v>
      </c>
      <c r="J12" s="1" cm="1">
        <f t="array" ref="J12">IFERROR(VLOOKUP($A12,_xlfn._xlws.SORT(_xlfn._xlws.FILTER('Time Sheet'!$A:$G,'Time Sheet'!$B:$B=J$1),7,1),7,FALSE),"")</f>
        <v>1.581365740740741E-3</v>
      </c>
      <c r="K12" s="1" cm="1">
        <f t="array" ref="K12">IFERROR(VLOOKUP($A12,_xlfn._xlws.SORT(_xlfn._xlws.FILTER('Time Sheet'!$A:$G,'Time Sheet'!$B:$B=K$1),7,1),7,FALSE),"")</f>
        <v>9.9537037037037042E-4</v>
      </c>
      <c r="L12" s="1" cm="1">
        <f t="array" ref="L12">IFERROR(VLOOKUP($A12,_xlfn._xlws.SORT(_xlfn._xlws.FILTER('Time Sheet'!$A:$G,'Time Sheet'!$B:$B=L$1),7,1),7,FALSE),"")</f>
        <v>2.1990740740740742E-3</v>
      </c>
      <c r="M12" s="1" cm="1">
        <f t="array" ref="M12">IFERROR(VLOOKUP($A12,_xlfn._xlws.SORT(_xlfn._xlws.FILTER('Time Sheet'!$A:$G,'Time Sheet'!$B:$B=M$1),7,1),7,FALSE),"")</f>
        <v>7.4513888888888883E-4</v>
      </c>
      <c r="N12" s="1" cm="1">
        <f t="array" ref="N12">IFERROR(VLOOKUP($A12,_xlfn._xlws.SORT(_xlfn._xlws.FILTER('Time Sheet'!$A:$G,'Time Sheet'!$B:$B=N$1),7,1),7,FALSE),"")</f>
        <v>1.702662037037037E-3</v>
      </c>
      <c r="O12" s="1" cm="1">
        <f t="array" ref="O12">IFERROR(VLOOKUP($A12,_xlfn._xlws.SORT(_xlfn._xlws.FILTER('Time Sheet'!$A:$G,'Time Sheet'!$B:$B=O$1),7,1),7,FALSE),"")</f>
        <v>1.7011574074074071E-3</v>
      </c>
      <c r="P12" s="1" cm="1">
        <f t="array" ref="P12">IFERROR(VLOOKUP($A12,_xlfn._xlws.SORT(_xlfn._xlws.FILTER('Time Sheet'!$A:$G,'Time Sheet'!$B:$B=P$1),7,1),7,FALSE),"")</f>
        <v>3.528125E-3</v>
      </c>
      <c r="Q12">
        <f t="shared" si="0"/>
        <v>27</v>
      </c>
      <c r="R12">
        <f t="shared" si="1"/>
        <v>16</v>
      </c>
      <c r="S12">
        <f t="shared" si="2"/>
        <v>6</v>
      </c>
      <c r="T12">
        <f t="shared" si="3"/>
        <v>4</v>
      </c>
      <c r="U12">
        <f t="shared" si="4"/>
        <v>5</v>
      </c>
      <c r="V12">
        <f t="shared" si="5"/>
        <v>4</v>
      </c>
      <c r="W12">
        <f t="shared" si="6"/>
        <v>3</v>
      </c>
      <c r="X12">
        <f t="shared" si="7"/>
        <v>5</v>
      </c>
      <c r="Y12">
        <f t="shared" si="8"/>
        <v>40</v>
      </c>
      <c r="Z12">
        <f t="shared" si="9"/>
        <v>45</v>
      </c>
      <c r="AA12">
        <f t="shared" si="10"/>
        <v>20</v>
      </c>
      <c r="AB12">
        <f t="shared" si="11"/>
        <v>15</v>
      </c>
      <c r="AC12">
        <f t="shared" si="12"/>
        <v>18</v>
      </c>
      <c r="AD12">
        <f t="shared" si="13"/>
        <v>13</v>
      </c>
      <c r="AE12" s="2">
        <f>IFERROR(AVERAGE(female42[[#This Row],[50]:[4IM]]),"")</f>
        <v>15.785714285714286</v>
      </c>
      <c r="AF12" s="3" cm="1">
        <f t="array" ref="AF12">IFERROR(AVERAGE(SMALL(female42[[#This Row],[50]:[4IM]],_xlfn.SEQUENCE($AF$1))),"")</f>
        <v>3.5</v>
      </c>
    </row>
    <row r="13" spans="1:35" x14ac:dyDescent="0.25">
      <c r="A13" s="5" t="s">
        <v>401</v>
      </c>
      <c r="B13" s="5" t="s">
        <v>2468</v>
      </c>
      <c r="C13" s="1" cm="1">
        <f t="array" ref="C13">IFERROR(VLOOKUP($A13,_xlfn._xlws.SORT(_xlfn._xlws.FILTER('Time Sheet'!$A:$G,'Time Sheet'!$B:$B=C$1),7,1),7,FALSE),"")</f>
        <v>3.1678240740740739E-4</v>
      </c>
      <c r="D13" s="1" cm="1">
        <f t="array" ref="D13">IFERROR(VLOOKUP($A13,_xlfn._xlws.SORT(_xlfn._xlws.FILTER('Time Sheet'!$A:$G,'Time Sheet'!$B:$B=D$1),7,1),7,FALSE),"")</f>
        <v>6.5231481481481477E-4</v>
      </c>
      <c r="E13" s="1" cm="1">
        <f t="array" ref="E13">IFERROR(VLOOKUP($A13,_xlfn._xlws.SORT(_xlfn._xlws.FILTER('Time Sheet'!$A:$G,'Time Sheet'!$B:$B=E$1),7,1),7,FALSE),"")</f>
        <v>1.4343750000000001E-3</v>
      </c>
      <c r="F13" s="1" cm="1">
        <f t="array" ref="F13">IFERROR(VLOOKUP($A13,_xlfn._xlws.SORT(_xlfn._xlws.FILTER('Time Sheet'!$A:$G,'Time Sheet'!$B:$B=F$1),7,1),7,FALSE),"")</f>
        <v>3.1396990740740738E-3</v>
      </c>
      <c r="G13" s="1" cm="1">
        <f t="array" ref="G13">IFERROR(VLOOKUP($A13,_xlfn._xlws.SORT(_xlfn._xlws.FILTER('Time Sheet'!$A:$G,'Time Sheet'!$B:$B=G$1),7,1),7,FALSE),"")</f>
        <v>6.4171296296296303E-3</v>
      </c>
      <c r="H13" s="1" cm="1">
        <f t="array" ref="H13">IFERROR(VLOOKUP($A13,_xlfn._xlws.SORT(_xlfn._xlws.FILTER('Time Sheet'!$A:$G,'Time Sheet'!$B:$B=H$1),7,1),7,FALSE),"")</f>
        <v>1.2623842592592589E-2</v>
      </c>
      <c r="I13" s="1" cm="1">
        <f t="array" ref="I13">IFERROR(VLOOKUP($A13,_xlfn._xlws.SORT(_xlfn._xlws.FILTER('Time Sheet'!$A:$G,'Time Sheet'!$B:$B=I$1),7,1),7,FALSE),"")</f>
        <v>7.958333333333334E-4</v>
      </c>
      <c r="J13" s="1" cm="1">
        <f t="array" ref="J13">IFERROR(VLOOKUP($A13,_xlfn._xlws.SORT(_xlfn._xlws.FILTER('Time Sheet'!$A:$G,'Time Sheet'!$B:$B=J$1),7,1),7,FALSE),"")</f>
        <v>1.757523148148148E-3</v>
      </c>
      <c r="K13" s="1" cm="1">
        <f t="array" ref="K13">IFERROR(VLOOKUP($A13,_xlfn._xlws.SORT(_xlfn._xlws.FILTER('Time Sheet'!$A:$G,'Time Sheet'!$B:$B=K$1),7,1),7,FALSE),"")</f>
        <v>8.2233796296296297E-4</v>
      </c>
      <c r="L13" s="1" cm="1">
        <f t="array" ref="L13">IFERROR(VLOOKUP($A13,_xlfn._xlws.SORT(_xlfn._xlws.FILTER('Time Sheet'!$A:$G,'Time Sheet'!$B:$B=L$1),7,1),7,FALSE),"")</f>
        <v>1.719444444444444E-3</v>
      </c>
      <c r="M13" s="1" cm="1">
        <f t="array" ref="M13">IFERROR(VLOOKUP($A13,_xlfn._xlws.SORT(_xlfn._xlws.FILTER('Time Sheet'!$A:$G,'Time Sheet'!$B:$B=M$1),7,1),7,FALSE),"")</f>
        <v>7.0486111111111107E-4</v>
      </c>
      <c r="N13" s="1" cm="1">
        <f t="array" ref="N13">IFERROR(VLOOKUP($A13,_xlfn._xlws.SORT(_xlfn._xlws.FILTER('Time Sheet'!$A:$G,'Time Sheet'!$B:$B=N$1),7,1),7,FALSE),"")</f>
        <v>1.5250000000000001E-3</v>
      </c>
      <c r="O13" s="1" cm="1">
        <f t="array" ref="O13">IFERROR(VLOOKUP($A13,_xlfn._xlws.SORT(_xlfn._xlws.FILTER('Time Sheet'!$A:$G,'Time Sheet'!$B:$B=O$1),7,1),7,FALSE),"")</f>
        <v>1.5534722222222219E-3</v>
      </c>
      <c r="P13" s="1" cm="1">
        <f t="array" ref="P13">IFERROR(VLOOKUP($A13,_xlfn._xlws.SORT(_xlfn._xlws.FILTER('Time Sheet'!$A:$G,'Time Sheet'!$B:$B=P$1),7,1),7,FALSE),"")</f>
        <v>3.276967592592593E-3</v>
      </c>
      <c r="Q13">
        <f t="shared" si="0"/>
        <v>25</v>
      </c>
      <c r="R13">
        <f t="shared" si="1"/>
        <v>8</v>
      </c>
      <c r="S13">
        <f t="shared" si="2"/>
        <v>11</v>
      </c>
      <c r="T13">
        <f t="shared" si="3"/>
        <v>18</v>
      </c>
      <c r="U13">
        <f t="shared" si="4"/>
        <v>13</v>
      </c>
      <c r="V13">
        <f t="shared" si="5"/>
        <v>13</v>
      </c>
      <c r="W13">
        <f t="shared" si="6"/>
        <v>25</v>
      </c>
      <c r="X13">
        <f t="shared" si="7"/>
        <v>31</v>
      </c>
      <c r="Y13">
        <f t="shared" si="8"/>
        <v>7</v>
      </c>
      <c r="Z13">
        <f t="shared" si="9"/>
        <v>4</v>
      </c>
      <c r="AA13">
        <f t="shared" si="10"/>
        <v>10</v>
      </c>
      <c r="AB13">
        <f t="shared" si="11"/>
        <v>4</v>
      </c>
      <c r="AC13">
        <f t="shared" si="12"/>
        <v>7</v>
      </c>
      <c r="AD13">
        <f t="shared" si="13"/>
        <v>5</v>
      </c>
      <c r="AE13" s="2">
        <f>IFERROR(AVERAGE(female42[[#This Row],[50]:[4IM]]),"")</f>
        <v>12.928571428571429</v>
      </c>
      <c r="AF13" s="3" cm="1">
        <f t="array" ref="AF13">IFERROR(AVERAGE(SMALL(female42[[#This Row],[50]:[4IM]],_xlfn.SEQUENCE($AF$1))),"")</f>
        <v>4</v>
      </c>
    </row>
    <row r="14" spans="1:35" x14ac:dyDescent="0.25">
      <c r="A14" s="5" t="s">
        <v>632</v>
      </c>
      <c r="B14" s="5" t="s">
        <v>2468</v>
      </c>
      <c r="C14" s="1" cm="1">
        <f t="array" ref="C14">IFERROR(VLOOKUP($A14,_xlfn._xlws.SORT(_xlfn._xlws.FILTER('Time Sheet'!$A:$G,'Time Sheet'!$B:$B=C$1),7,1),7,FALSE),"")</f>
        <v>2.9050925925925929E-4</v>
      </c>
      <c r="D14" s="1" cm="1">
        <f t="array" ref="D14">IFERROR(VLOOKUP($A14,_xlfn._xlws.SORT(_xlfn._xlws.FILTER('Time Sheet'!$A:$G,'Time Sheet'!$B:$B=D$1),7,1),7,FALSE),"")</f>
        <v>6.4733796296296295E-4</v>
      </c>
      <c r="E14" s="1" cm="1">
        <f t="array" ref="E14">IFERROR(VLOOKUP($A14,_xlfn._xlws.SORT(_xlfn._xlws.FILTER('Time Sheet'!$A:$G,'Time Sheet'!$B:$B=E$1),7,1),7,FALSE),"")</f>
        <v>1.464699074074074E-3</v>
      </c>
      <c r="F14" s="1" cm="1">
        <f t="array" ref="F14">IFERROR(VLOOKUP($A14,_xlfn._xlws.SORT(_xlfn._xlws.FILTER('Time Sheet'!$A:$G,'Time Sheet'!$B:$B=F$1),7,1),7,FALSE),"")</f>
        <v>3.5662037037037038E-3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7.4675925925925919E-4</v>
      </c>
      <c r="J14" s="1" cm="1">
        <f t="array" ref="J14">IFERROR(VLOOKUP($A14,_xlfn._xlws.SORT(_xlfn._xlws.FILTER('Time Sheet'!$A:$G,'Time Sheet'!$B:$B=J$1),7,1),7,FALSE),"")</f>
        <v>1.7336805555555549E-3</v>
      </c>
      <c r="K14" s="1" cm="1">
        <f t="array" ref="K14">IFERROR(VLOOKUP($A14,_xlfn._xlws.SORT(_xlfn._xlws.FILTER('Time Sheet'!$A:$G,'Time Sheet'!$B:$B=K$1),7,1),7,FALSE),"")</f>
        <v>1.1214120370370371E-3</v>
      </c>
      <c r="L14" s="1" t="str" cm="1">
        <f t="array" ref="L14">IFERROR(VLOOKUP($A14,_xlfn._xlws.SORT(_xlfn._xlws.FILTER('Time Sheet'!$A:$G,'Time Sheet'!$B:$B=L$1),7,1),7,FALSE),"")</f>
        <v/>
      </c>
      <c r="M14" s="1" cm="1">
        <f t="array" ref="M14">IFERROR(VLOOKUP($A14,_xlfn._xlws.SORT(_xlfn._xlws.FILTER('Time Sheet'!$A:$G,'Time Sheet'!$B:$B=M$1),7,1),7,FALSE),"")</f>
        <v>7.3356481481481482E-4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1.810532407407407E-3</v>
      </c>
      <c r="P14" s="1" t="str" cm="1">
        <f t="array" ref="P14">IFERROR(VLOOKUP($A14,_xlfn._xlws.SORT(_xlfn._xlws.FILTER('Time Sheet'!$A:$G,'Time Sheet'!$B:$B=P$1),7,1),7,FALSE),"")</f>
        <v/>
      </c>
      <c r="Q14">
        <f t="shared" si="0"/>
        <v>2</v>
      </c>
      <c r="R14">
        <f t="shared" si="1"/>
        <v>6</v>
      </c>
      <c r="S14">
        <f t="shared" si="2"/>
        <v>18</v>
      </c>
      <c r="T14">
        <f t="shared" si="3"/>
        <v>53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27</v>
      </c>
      <c r="Y14">
        <f t="shared" si="8"/>
        <v>64</v>
      </c>
      <c r="Z14" t="str">
        <f t="shared" si="9"/>
        <v/>
      </c>
      <c r="AA14">
        <f t="shared" si="10"/>
        <v>14</v>
      </c>
      <c r="AB14" t="str">
        <f t="shared" si="11"/>
        <v/>
      </c>
      <c r="AC14">
        <f t="shared" si="12"/>
        <v>46</v>
      </c>
      <c r="AD14" t="str">
        <f t="shared" si="13"/>
        <v/>
      </c>
      <c r="AE14" s="2">
        <f>IFERROR(AVERAGE(female42[[#This Row],[50]:[4IM]]),"")</f>
        <v>26.555555555555557</v>
      </c>
      <c r="AF14" s="3" cm="1">
        <f t="array" ref="AF14">IFERROR(AVERAGE(SMALL(female42[[#This Row],[50]:[4IM]],_xlfn.SEQUENCE($AF$1))),"")</f>
        <v>4</v>
      </c>
    </row>
    <row r="15" spans="1:35" x14ac:dyDescent="0.25">
      <c r="A15" s="5" t="s">
        <v>821</v>
      </c>
      <c r="B15" s="5" t="s">
        <v>2468</v>
      </c>
      <c r="C15" s="1" cm="1">
        <f t="array" ref="C15">IFERROR(VLOOKUP($A15,_xlfn._xlws.SORT(_xlfn._xlws.FILTER('Time Sheet'!$A:$G,'Time Sheet'!$B:$B=C$1),7,1),7,FALSE),"")</f>
        <v>3.0451388888888889E-4</v>
      </c>
      <c r="D15" s="1" cm="1">
        <f t="array" ref="D15">IFERROR(VLOOKUP($A15,_xlfn._xlws.SORT(_xlfn._xlws.FILTER('Time Sheet'!$A:$G,'Time Sheet'!$B:$B=D$1),7,1),7,FALSE),"")</f>
        <v>6.7118055555555561E-4</v>
      </c>
      <c r="E15" s="1" cm="1">
        <f t="array" ref="E15">IFERROR(VLOOKUP($A15,_xlfn._xlws.SORT(_xlfn._xlws.FILTER('Time Sheet'!$A:$G,'Time Sheet'!$B:$B=E$1),7,1),7,FALSE),"")</f>
        <v>1.484953703703704E-3</v>
      </c>
      <c r="F15" s="1" cm="1">
        <f t="array" ref="F15">IFERROR(VLOOKUP($A15,_xlfn._xlws.SORT(_xlfn._xlws.FILTER('Time Sheet'!$A:$G,'Time Sheet'!$B:$B=F$1),7,1),7,FALSE),"")</f>
        <v>3.2629629629629632E-3</v>
      </c>
      <c r="G15" s="1" t="str" cm="1">
        <f t="array" ref="G15">IFERROR(VLOOKUP($A15,_xlfn._xlws.SORT(_xlfn._xlws.FILTER('Time Sheet'!$A:$G,'Time Sheet'!$B:$B=G$1),7,1),7,FALSE),"")</f>
        <v/>
      </c>
      <c r="H15" s="1" cm="1">
        <f t="array" ref="H15">IFERROR(VLOOKUP($A15,_xlfn._xlws.SORT(_xlfn._xlws.FILTER('Time Sheet'!$A:$G,'Time Sheet'!$B:$B=H$1),7,1),7,FALSE),"")</f>
        <v>1.330057870370371E-2</v>
      </c>
      <c r="I15" s="1" cm="1">
        <f t="array" ref="I15">IFERROR(VLOOKUP($A15,_xlfn._xlws.SORT(_xlfn._xlws.FILTER('Time Sheet'!$A:$G,'Time Sheet'!$B:$B=I$1),7,1),7,FALSE),"")</f>
        <v>8.3576388888888882E-4</v>
      </c>
      <c r="J15" s="1" cm="1">
        <f t="array" ref="J15">IFERROR(VLOOKUP($A15,_xlfn._xlws.SORT(_xlfn._xlws.FILTER('Time Sheet'!$A:$G,'Time Sheet'!$B:$B=J$1),7,1),7,FALSE),"")</f>
        <v>1.9459490740740739E-3</v>
      </c>
      <c r="K15" s="1" cm="1">
        <f t="array" ref="K15">IFERROR(VLOOKUP($A15,_xlfn._xlws.SORT(_xlfn._xlws.FILTER('Time Sheet'!$A:$G,'Time Sheet'!$B:$B=K$1),7,1),7,FALSE),"")</f>
        <v>8.0787037037037036E-4</v>
      </c>
      <c r="L15" s="1" cm="1">
        <f t="array" ref="L15">IFERROR(VLOOKUP($A15,_xlfn._xlws.SORT(_xlfn._xlws.FILTER('Time Sheet'!$A:$G,'Time Sheet'!$B:$B=L$1),7,1),7,FALSE),"")</f>
        <v>1.817476851851852E-3</v>
      </c>
      <c r="M15" s="1" cm="1">
        <f t="array" ref="M15">IFERROR(VLOOKUP($A15,_xlfn._xlws.SORT(_xlfn._xlws.FILTER('Time Sheet'!$A:$G,'Time Sheet'!$B:$B=M$1),7,1),7,FALSE),"")</f>
        <v>8.2071759259259251E-4</v>
      </c>
      <c r="N15" s="1" cm="1">
        <f t="array" ref="N15">IFERROR(VLOOKUP($A15,_xlfn._xlws.SORT(_xlfn._xlws.FILTER('Time Sheet'!$A:$G,'Time Sheet'!$B:$B=N$1),7,1),7,FALSE),"")</f>
        <v>1.987268518518518E-3</v>
      </c>
      <c r="O15" s="1" cm="1">
        <f t="array" ref="O15">IFERROR(VLOOKUP($A15,_xlfn._xlws.SORT(_xlfn._xlws.FILTER('Time Sheet'!$A:$G,'Time Sheet'!$B:$B=O$1),7,1),7,FALSE),"")</f>
        <v>1.7565972222222219E-3</v>
      </c>
      <c r="P15" s="1" cm="1">
        <f t="array" ref="P15">IFERROR(VLOOKUP($A15,_xlfn._xlws.SORT(_xlfn._xlws.FILTER('Time Sheet'!$A:$G,'Time Sheet'!$B:$B=P$1),7,1),7,FALSE),"")</f>
        <v>3.8101851851851851E-3</v>
      </c>
      <c r="Q15">
        <f t="shared" si="0"/>
        <v>11</v>
      </c>
      <c r="R15">
        <f t="shared" si="1"/>
        <v>19</v>
      </c>
      <c r="S15">
        <f t="shared" si="2"/>
        <v>22</v>
      </c>
      <c r="T15">
        <f t="shared" si="3"/>
        <v>29</v>
      </c>
      <c r="U15" t="str">
        <f t="shared" si="4"/>
        <v/>
      </c>
      <c r="V15">
        <f t="shared" si="5"/>
        <v>21</v>
      </c>
      <c r="W15">
        <f t="shared" si="6"/>
        <v>37</v>
      </c>
      <c r="X15">
        <f t="shared" si="7"/>
        <v>54</v>
      </c>
      <c r="Y15">
        <f t="shared" si="8"/>
        <v>4</v>
      </c>
      <c r="Z15">
        <f t="shared" si="9"/>
        <v>8</v>
      </c>
      <c r="AA15">
        <f t="shared" si="10"/>
        <v>48</v>
      </c>
      <c r="AB15">
        <f t="shared" si="11"/>
        <v>38</v>
      </c>
      <c r="AC15">
        <f t="shared" si="12"/>
        <v>33</v>
      </c>
      <c r="AD15">
        <f t="shared" si="13"/>
        <v>35</v>
      </c>
      <c r="AE15" s="2">
        <f>IFERROR(AVERAGE(female42[[#This Row],[50]:[4IM]]),"")</f>
        <v>27.615384615384617</v>
      </c>
      <c r="AF15" s="3" cm="1">
        <f t="array" ref="AF15">IFERROR(AVERAGE(SMALL(female42[[#This Row],[50]:[4IM]],_xlfn.SEQUENCE($AF$1))),"")</f>
        <v>6</v>
      </c>
    </row>
    <row r="16" spans="1:35" x14ac:dyDescent="0.25">
      <c r="A16" s="5" t="s">
        <v>519</v>
      </c>
      <c r="B16" s="5" t="s">
        <v>2468</v>
      </c>
      <c r="C16" s="1" cm="1">
        <f t="array" ref="C16">IFERROR(VLOOKUP($A16,_xlfn._xlws.SORT(_xlfn._xlws.FILTER('Time Sheet'!$A:$G,'Time Sheet'!$B:$B=C$1),7,1),7,FALSE),"")</f>
        <v>3.1932870370370372E-4</v>
      </c>
      <c r="D16" s="1" cm="1">
        <f t="array" ref="D16">IFERROR(VLOOKUP($A16,_xlfn._xlws.SORT(_xlfn._xlws.FILTER('Time Sheet'!$A:$G,'Time Sheet'!$B:$B=D$1),7,1),7,FALSE),"")</f>
        <v>6.6828703703703711E-4</v>
      </c>
      <c r="E16" s="1" cm="1">
        <f t="array" ref="E16">IFERROR(VLOOKUP($A16,_xlfn._xlws.SORT(_xlfn._xlws.FILTER('Time Sheet'!$A:$G,'Time Sheet'!$B:$B=E$1),7,1),7,FALSE),"")</f>
        <v>1.446180555555556E-3</v>
      </c>
      <c r="F16" s="1" cm="1">
        <f t="array" ref="F16">IFERROR(VLOOKUP($A16,_xlfn._xlws.SORT(_xlfn._xlws.FILTER('Time Sheet'!$A:$G,'Time Sheet'!$B:$B=F$1),7,1),7,FALSE),"")</f>
        <v>3.053703703703703E-3</v>
      </c>
      <c r="G16" s="1" cm="1">
        <f t="array" ref="G16">IFERROR(VLOOKUP($A16,_xlfn._xlws.SORT(_xlfn._xlws.FILTER('Time Sheet'!$A:$G,'Time Sheet'!$B:$B=G$1),7,1),7,FALSE),"")</f>
        <v>6.3184027777777778E-3</v>
      </c>
      <c r="H16" s="1" cm="1">
        <f t="array" ref="H16">IFERROR(VLOOKUP($A16,_xlfn._xlws.SORT(_xlfn._xlws.FILTER('Time Sheet'!$A:$G,'Time Sheet'!$B:$B=H$1),7,1),7,FALSE),"")</f>
        <v>1.215277777777778E-2</v>
      </c>
      <c r="I16" s="1" cm="1">
        <f t="array" ref="I16">IFERROR(VLOOKUP($A16,_xlfn._xlws.SORT(_xlfn._xlws.FILTER('Time Sheet'!$A:$G,'Time Sheet'!$B:$B=I$1),7,1),7,FALSE),"")</f>
        <v>7.9548611111111118E-4</v>
      </c>
      <c r="J16" s="1" cm="1">
        <f t="array" ref="J16">IFERROR(VLOOKUP($A16,_xlfn._xlws.SORT(_xlfn._xlws.FILTER('Time Sheet'!$A:$G,'Time Sheet'!$B:$B=J$1),7,1),7,FALSE),"")</f>
        <v>1.6803240740740741E-3</v>
      </c>
      <c r="K16" s="1" cm="1">
        <f t="array" ref="K16">IFERROR(VLOOKUP($A16,_xlfn._xlws.SORT(_xlfn._xlws.FILTER('Time Sheet'!$A:$G,'Time Sheet'!$B:$B=K$1),7,1),7,FALSE),"")</f>
        <v>8.7453703703703706E-4</v>
      </c>
      <c r="L16" s="1" cm="1">
        <f t="array" ref="L16">IFERROR(VLOOKUP($A16,_xlfn._xlws.SORT(_xlfn._xlws.FILTER('Time Sheet'!$A:$G,'Time Sheet'!$B:$B=L$1),7,1),7,FALSE),"")</f>
        <v>1.8996527777777781E-3</v>
      </c>
      <c r="M16" s="1" cm="1">
        <f t="array" ref="M16">IFERROR(VLOOKUP($A16,_xlfn._xlws.SORT(_xlfn._xlws.FILTER('Time Sheet'!$A:$G,'Time Sheet'!$B:$B=M$1),7,1),7,FALSE),"")</f>
        <v>8.5208333333333338E-4</v>
      </c>
      <c r="N16" s="1" cm="1">
        <f t="array" ref="N16">IFERROR(VLOOKUP($A16,_xlfn._xlws.SORT(_xlfn._xlws.FILTER('Time Sheet'!$A:$G,'Time Sheet'!$B:$B=N$1),7,1),7,FALSE),"")</f>
        <v>1.872106481481482E-3</v>
      </c>
      <c r="O16" s="1" cm="1">
        <f t="array" ref="O16">IFERROR(VLOOKUP($A16,_xlfn._xlws.SORT(_xlfn._xlws.FILTER('Time Sheet'!$A:$G,'Time Sheet'!$B:$B=O$1),7,1),7,FALSE),"")</f>
        <v>1.6456018518518521E-3</v>
      </c>
      <c r="P16" s="1" cm="1">
        <f t="array" ref="P16">IFERROR(VLOOKUP($A16,_xlfn._xlws.SORT(_xlfn._xlws.FILTER('Time Sheet'!$A:$G,'Time Sheet'!$B:$B=P$1),7,1),7,FALSE),"")</f>
        <v>3.5848379629629628E-3</v>
      </c>
      <c r="Q16">
        <f t="shared" si="0"/>
        <v>30</v>
      </c>
      <c r="R16">
        <f t="shared" si="1"/>
        <v>17</v>
      </c>
      <c r="S16">
        <f t="shared" si="2"/>
        <v>15</v>
      </c>
      <c r="T16">
        <f t="shared" si="3"/>
        <v>9</v>
      </c>
      <c r="U16">
        <f t="shared" si="4"/>
        <v>7</v>
      </c>
      <c r="V16">
        <f t="shared" si="5"/>
        <v>7</v>
      </c>
      <c r="W16">
        <f t="shared" si="6"/>
        <v>24</v>
      </c>
      <c r="X16">
        <f t="shared" si="7"/>
        <v>17</v>
      </c>
      <c r="Y16">
        <f t="shared" si="8"/>
        <v>12</v>
      </c>
      <c r="Z16">
        <f t="shared" si="9"/>
        <v>12</v>
      </c>
      <c r="AA16">
        <f t="shared" si="10"/>
        <v>51</v>
      </c>
      <c r="AB16">
        <f t="shared" si="11"/>
        <v>27</v>
      </c>
      <c r="AC16">
        <f t="shared" si="12"/>
        <v>12</v>
      </c>
      <c r="AD16">
        <f t="shared" si="13"/>
        <v>17</v>
      </c>
      <c r="AE16" s="2">
        <f>IFERROR(AVERAGE(female42[[#This Row],[50]:[4IM]]),"")</f>
        <v>18.357142857142858</v>
      </c>
      <c r="AF16" s="3" cm="1">
        <f t="array" ref="AF16">IFERROR(AVERAGE(SMALL(female42[[#This Row],[50]:[4IM]],_xlfn.SEQUENCE($AF$1))),"")</f>
        <v>7</v>
      </c>
    </row>
    <row r="17" spans="1:32" x14ac:dyDescent="0.25">
      <c r="A17" s="5" t="s">
        <v>701</v>
      </c>
      <c r="B17" s="5" t="s">
        <v>2468</v>
      </c>
      <c r="C17" s="1" cm="1">
        <f t="array" ref="C17">IFERROR(VLOOKUP($A17,_xlfn._xlws.SORT(_xlfn._xlws.FILTER('Time Sheet'!$A:$G,'Time Sheet'!$B:$B=C$1),7,1),7,FALSE),"")</f>
        <v>3.1180555555555562E-4</v>
      </c>
      <c r="D17" s="1" cm="1">
        <f t="array" ref="D17">IFERROR(VLOOKUP($A17,_xlfn._xlws.SORT(_xlfn._xlws.FILTER('Time Sheet'!$A:$G,'Time Sheet'!$B:$B=D$1),7,1),7,FALSE),"")</f>
        <v>7.0023148148148147E-4</v>
      </c>
      <c r="E17" s="1" cm="1">
        <f t="array" ref="E17">IFERROR(VLOOKUP($A17,_xlfn._xlws.SORT(_xlfn._xlws.FILTER('Time Sheet'!$A:$G,'Time Sheet'!$B:$B=E$1),7,1),7,FALSE),"")</f>
        <v>1.535648148148148E-3</v>
      </c>
      <c r="F17" s="1" cm="1">
        <f t="array" ref="F17">IFERROR(VLOOKUP($A17,_xlfn._xlws.SORT(_xlfn._xlws.FILTER('Time Sheet'!$A:$G,'Time Sheet'!$B:$B=F$1),7,1),7,FALSE),"")</f>
        <v>3.459722222222223E-3</v>
      </c>
      <c r="G17" s="1" t="str" cm="1">
        <f t="array" ref="G17">IFERROR(VLOOKUP($A17,_xlfn._xlws.SORT(_xlfn._xlws.FILTER('Time Sheet'!$A:$G,'Time Sheet'!$B:$B=G$1),7,1),7,FALSE),"")</f>
        <v/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8.5914351851851852E-4</v>
      </c>
      <c r="J17" s="1" cm="1">
        <f t="array" ref="J17">IFERROR(VLOOKUP($A17,_xlfn._xlws.SORT(_xlfn._xlws.FILTER('Time Sheet'!$A:$G,'Time Sheet'!$B:$B=J$1),7,1),7,FALSE),"")</f>
        <v>1.86724537037037E-3</v>
      </c>
      <c r="K17" s="1" cm="1">
        <f t="array" ref="K17">IFERROR(VLOOKUP($A17,_xlfn._xlws.SORT(_xlfn._xlws.FILTER('Time Sheet'!$A:$G,'Time Sheet'!$B:$B=K$1),7,1),7,FALSE),"")</f>
        <v>8.1828703703703707E-4</v>
      </c>
      <c r="L17" s="1" cm="1">
        <f t="array" ref="L17">IFERROR(VLOOKUP($A17,_xlfn._xlws.SORT(_xlfn._xlws.FILTER('Time Sheet'!$A:$G,'Time Sheet'!$B:$B=L$1),7,1),7,FALSE),"")</f>
        <v>1.8525462962962959E-3</v>
      </c>
      <c r="M17" s="1" cm="1">
        <f t="array" ref="M17">IFERROR(VLOOKUP($A17,_xlfn._xlws.SORT(_xlfn._xlws.FILTER('Time Sheet'!$A:$G,'Time Sheet'!$B:$B=M$1),7,1),7,FALSE),"")</f>
        <v>8.0196759259259262E-4</v>
      </c>
      <c r="N17" s="1" cm="1">
        <f t="array" ref="N17">IFERROR(VLOOKUP($A17,_xlfn._xlws.SORT(_xlfn._xlws.FILTER('Time Sheet'!$A:$G,'Time Sheet'!$B:$B=N$1),7,1),7,FALSE),"")</f>
        <v>1.91712962962963E-3</v>
      </c>
      <c r="O17" s="1" cm="1">
        <f t="array" ref="O17">IFERROR(VLOOKUP($A17,_xlfn._xlws.SORT(_xlfn._xlws.FILTER('Time Sheet'!$A:$G,'Time Sheet'!$B:$B=O$1),7,1),7,FALSE),"")</f>
        <v>1.7085648148148151E-3</v>
      </c>
      <c r="P17" s="1" cm="1">
        <f t="array" ref="P17">IFERROR(VLOOKUP($A17,_xlfn._xlws.SORT(_xlfn._xlws.FILTER('Time Sheet'!$A:$G,'Time Sheet'!$B:$B=P$1),7,1),7,FALSE),"")</f>
        <v>3.9605324074074074E-3</v>
      </c>
      <c r="Q17">
        <f t="shared" si="0"/>
        <v>19</v>
      </c>
      <c r="R17">
        <f t="shared" si="1"/>
        <v>36</v>
      </c>
      <c r="S17">
        <f t="shared" si="2"/>
        <v>36</v>
      </c>
      <c r="T17">
        <f t="shared" si="3"/>
        <v>49</v>
      </c>
      <c r="U17" t="str">
        <f t="shared" si="4"/>
        <v/>
      </c>
      <c r="V17" t="str">
        <f t="shared" si="5"/>
        <v/>
      </c>
      <c r="W17">
        <f t="shared" si="6"/>
        <v>48</v>
      </c>
      <c r="X17">
        <f t="shared" si="7"/>
        <v>48</v>
      </c>
      <c r="Y17">
        <f t="shared" si="8"/>
        <v>6</v>
      </c>
      <c r="Z17">
        <f t="shared" si="9"/>
        <v>9</v>
      </c>
      <c r="AA17">
        <f t="shared" si="10"/>
        <v>43</v>
      </c>
      <c r="AB17">
        <f t="shared" si="11"/>
        <v>31</v>
      </c>
      <c r="AC17">
        <f t="shared" si="12"/>
        <v>21</v>
      </c>
      <c r="AD17">
        <f t="shared" si="13"/>
        <v>41</v>
      </c>
      <c r="AE17" s="2">
        <f>IFERROR(AVERAGE(female42[[#This Row],[50]:[4IM]]),"")</f>
        <v>32.25</v>
      </c>
      <c r="AF17" s="3" cm="1">
        <f t="array" ref="AF17">IFERROR(AVERAGE(SMALL(female42[[#This Row],[50]:[4IM]],_xlfn.SEQUENCE($AF$1))),"")</f>
        <v>7.5</v>
      </c>
    </row>
    <row r="18" spans="1:32" x14ac:dyDescent="0.25">
      <c r="A18" s="5" t="s">
        <v>598</v>
      </c>
      <c r="B18" s="5" t="s">
        <v>2468</v>
      </c>
      <c r="C18" s="1" cm="1">
        <f t="array" ref="C18">IFERROR(VLOOKUP($A18,_xlfn._xlws.SORT(_xlfn._xlws.FILTER('Time Sheet'!$A:$G,'Time Sheet'!$B:$B=C$1),7,1),7,FALSE),"")</f>
        <v>3.283564814814815E-4</v>
      </c>
      <c r="D18" s="1" cm="1">
        <f t="array" ref="D18">IFERROR(VLOOKUP($A18,_xlfn._xlws.SORT(_xlfn._xlws.FILTER('Time Sheet'!$A:$G,'Time Sheet'!$B:$B=D$1),7,1),7,FALSE),"")</f>
        <v>6.8749999999999996E-4</v>
      </c>
      <c r="E18" s="1" cm="1">
        <f t="array" ref="E18">IFERROR(VLOOKUP($A18,_xlfn._xlws.SORT(_xlfn._xlws.FILTER('Time Sheet'!$A:$G,'Time Sheet'!$B:$B=E$1),7,1),7,FALSE),"")</f>
        <v>1.485648148148148E-3</v>
      </c>
      <c r="F18" s="1" cm="1">
        <f t="array" ref="F18">IFERROR(VLOOKUP($A18,_xlfn._xlws.SORT(_xlfn._xlws.FILTER('Time Sheet'!$A:$G,'Time Sheet'!$B:$B=F$1),7,1),7,FALSE),"")</f>
        <v>3.0521990740740739E-3</v>
      </c>
      <c r="G18" s="1" cm="1">
        <f t="array" ref="G18">IFERROR(VLOOKUP($A18,_xlfn._xlws.SORT(_xlfn._xlws.FILTER('Time Sheet'!$A:$G,'Time Sheet'!$B:$B=G$1),7,1),7,FALSE),"")</f>
        <v>6.3444444444444442E-3</v>
      </c>
      <c r="H18" s="1" cm="1">
        <f t="array" ref="H18">IFERROR(VLOOKUP($A18,_xlfn._xlws.SORT(_xlfn._xlws.FILTER('Time Sheet'!$A:$G,'Time Sheet'!$B:$B=H$1),7,1),7,FALSE),"")</f>
        <v>1.2237037037037039E-2</v>
      </c>
      <c r="I18" s="1" cm="1">
        <f t="array" ref="I18">IFERROR(VLOOKUP($A18,_xlfn._xlws.SORT(_xlfn._xlws.FILTER('Time Sheet'!$A:$G,'Time Sheet'!$B:$B=I$1),7,1),7,FALSE),"")</f>
        <v>8.1678240740740734E-4</v>
      </c>
      <c r="J18" s="1" cm="1">
        <f t="array" ref="J18">IFERROR(VLOOKUP($A18,_xlfn._xlws.SORT(_xlfn._xlws.FILTER('Time Sheet'!$A:$G,'Time Sheet'!$B:$B=J$1),7,1),7,FALSE),"")</f>
        <v>1.7379629629629631E-3</v>
      </c>
      <c r="K18" s="1" cm="1">
        <f t="array" ref="K18">IFERROR(VLOOKUP($A18,_xlfn._xlws.SORT(_xlfn._xlws.FILTER('Time Sheet'!$A:$G,'Time Sheet'!$B:$B=K$1),7,1),7,FALSE),"")</f>
        <v>1.0013888888888889E-3</v>
      </c>
      <c r="L18" s="1" cm="1">
        <f t="array" ref="L18">IFERROR(VLOOKUP($A18,_xlfn._xlws.SORT(_xlfn._xlws.FILTER('Time Sheet'!$A:$G,'Time Sheet'!$B:$B=L$1),7,1),7,FALSE),"")</f>
        <v>2.1070601851851849E-3</v>
      </c>
      <c r="M18" s="1" cm="1">
        <f t="array" ref="M18">IFERROR(VLOOKUP($A18,_xlfn._xlws.SORT(_xlfn._xlws.FILTER('Time Sheet'!$A:$G,'Time Sheet'!$B:$B=M$1),7,1),7,FALSE),"")</f>
        <v>8.0358796296296309E-4</v>
      </c>
      <c r="N18" s="1" cm="1">
        <f t="array" ref="N18">IFERROR(VLOOKUP($A18,_xlfn._xlws.SORT(_xlfn._xlws.FILTER('Time Sheet'!$A:$G,'Time Sheet'!$B:$B=N$1),7,1),7,FALSE),"")</f>
        <v>1.9684027777777781E-3</v>
      </c>
      <c r="O18" s="1" cm="1">
        <f t="array" ref="O18">IFERROR(VLOOKUP($A18,_xlfn._xlws.SORT(_xlfn._xlws.FILTER('Time Sheet'!$A:$G,'Time Sheet'!$B:$B=O$1),7,1),7,FALSE),"")</f>
        <v>1.7940972222222221E-3</v>
      </c>
      <c r="P18" s="1" cm="1">
        <f t="array" ref="P18">IFERROR(VLOOKUP($A18,_xlfn._xlws.SORT(_xlfn._xlws.FILTER('Time Sheet'!$A:$G,'Time Sheet'!$B:$B=P$1),7,1),7,FALSE),"")</f>
        <v>3.7600694444444439E-3</v>
      </c>
      <c r="Q18">
        <f t="shared" si="0"/>
        <v>40</v>
      </c>
      <c r="R18">
        <f t="shared" si="1"/>
        <v>28</v>
      </c>
      <c r="S18">
        <f t="shared" si="2"/>
        <v>23</v>
      </c>
      <c r="T18">
        <f t="shared" si="3"/>
        <v>8</v>
      </c>
      <c r="U18">
        <f t="shared" si="4"/>
        <v>8</v>
      </c>
      <c r="V18">
        <f t="shared" si="5"/>
        <v>8</v>
      </c>
      <c r="W18">
        <f t="shared" si="6"/>
        <v>32</v>
      </c>
      <c r="X18">
        <f t="shared" si="7"/>
        <v>29</v>
      </c>
      <c r="Y18">
        <f t="shared" si="8"/>
        <v>42</v>
      </c>
      <c r="Z18">
        <f t="shared" si="9"/>
        <v>36</v>
      </c>
      <c r="AA18">
        <f t="shared" si="10"/>
        <v>44</v>
      </c>
      <c r="AB18">
        <f t="shared" si="11"/>
        <v>36</v>
      </c>
      <c r="AC18">
        <f t="shared" si="12"/>
        <v>39</v>
      </c>
      <c r="AD18">
        <f t="shared" si="13"/>
        <v>28</v>
      </c>
      <c r="AE18" s="2">
        <f>IFERROR(AVERAGE(female42[[#This Row],[50]:[4IM]]),"")</f>
        <v>28.642857142857142</v>
      </c>
      <c r="AF18" s="3" cm="1">
        <f t="array" ref="AF18">IFERROR(AVERAGE(SMALL(female42[[#This Row],[50]:[4IM]],_xlfn.SEQUENCE($AF$1))),"")</f>
        <v>8</v>
      </c>
    </row>
    <row r="19" spans="1:32" x14ac:dyDescent="0.25">
      <c r="A19" s="5" t="s">
        <v>663</v>
      </c>
      <c r="B19" s="5" t="s">
        <v>2469</v>
      </c>
      <c r="C19" s="1" cm="1">
        <f t="array" ref="C19">IFERROR(VLOOKUP($A19,_xlfn._xlws.SORT(_xlfn._xlws.FILTER('Time Sheet'!$A:$G,'Time Sheet'!$B:$B=C$1),7,1),7,FALSE),"")</f>
        <v>3.0590277777777782E-4</v>
      </c>
      <c r="D19" s="1" cm="1">
        <f t="array" ref="D19">IFERROR(VLOOKUP($A19,_xlfn._xlws.SORT(_xlfn._xlws.FILTER('Time Sheet'!$A:$G,'Time Sheet'!$B:$B=D$1),7,1),7,FALSE),"")</f>
        <v>6.6527777777777776E-4</v>
      </c>
      <c r="E19" s="1" cm="1">
        <f t="array" ref="E19">IFERROR(VLOOKUP($A19,_xlfn._xlws.SORT(_xlfn._xlws.FILTER('Time Sheet'!$A:$G,'Time Sheet'!$B:$B=E$1),7,1),7,FALSE),"")</f>
        <v>1.4373842592592589E-3</v>
      </c>
      <c r="F19" s="1" cm="1">
        <f t="array" ref="F19">IFERROR(VLOOKUP($A19,_xlfn._xlws.SORT(_xlfn._xlws.FILTER('Time Sheet'!$A:$G,'Time Sheet'!$B:$B=F$1),7,1),7,FALSE),"")</f>
        <v>3.0657407407407408E-3</v>
      </c>
      <c r="G19" s="1" cm="1">
        <f t="array" ref="G19">IFERROR(VLOOKUP($A19,_xlfn._xlws.SORT(_xlfn._xlws.FILTER('Time Sheet'!$A:$G,'Time Sheet'!$B:$B=G$1),7,1),7,FALSE),"")</f>
        <v>7.3702546296296294E-3</v>
      </c>
      <c r="H19" s="1" cm="1">
        <f t="array" ref="H19">IFERROR(VLOOKUP($A19,_xlfn._xlws.SORT(_xlfn._xlws.FILTER('Time Sheet'!$A:$G,'Time Sheet'!$B:$B=H$1),7,1),7,FALSE),"")</f>
        <v>1.2093171296296289E-2</v>
      </c>
      <c r="I19" s="1" cm="1">
        <f t="array" ref="I19">IFERROR(VLOOKUP($A19,_xlfn._xlws.SORT(_xlfn._xlws.FILTER('Time Sheet'!$A:$G,'Time Sheet'!$B:$B=I$1),7,1),7,FALSE),"")</f>
        <v>7.8020833333333327E-4</v>
      </c>
      <c r="J19" s="1" cm="1">
        <f t="array" ref="J19">IFERROR(VLOOKUP($A19,_xlfn._xlws.SORT(_xlfn._xlws.FILTER('Time Sheet'!$A:$G,'Time Sheet'!$B:$B=J$1),7,1),7,FALSE),"")</f>
        <v>1.81400462962963E-3</v>
      </c>
      <c r="K19" s="1" cm="1">
        <f t="array" ref="K19">IFERROR(VLOOKUP($A19,_xlfn._xlws.SORT(_xlfn._xlws.FILTER('Time Sheet'!$A:$G,'Time Sheet'!$B:$B=K$1),7,1),7,FALSE),"")</f>
        <v>9.4780092592592594E-4</v>
      </c>
      <c r="L19" s="1" cm="1">
        <f t="array" ref="L19">IFERROR(VLOOKUP($A19,_xlfn._xlws.SORT(_xlfn._xlws.FILTER('Time Sheet'!$A:$G,'Time Sheet'!$B:$B=L$1),7,1),7,FALSE),"")</f>
        <v>2.041782407407408E-3</v>
      </c>
      <c r="M19" s="1" cm="1">
        <f t="array" ref="M19">IFERROR(VLOOKUP($A19,_xlfn._xlws.SORT(_xlfn._xlws.FILTER('Time Sheet'!$A:$G,'Time Sheet'!$B:$B=M$1),7,1),7,FALSE),"")</f>
        <v>7.5752314814814823E-4</v>
      </c>
      <c r="N19" s="1" cm="1">
        <f t="array" ref="N19">IFERROR(VLOOKUP($A19,_xlfn._xlws.SORT(_xlfn._xlws.FILTER('Time Sheet'!$A:$G,'Time Sheet'!$B:$B=N$1),7,1),7,FALSE),"")</f>
        <v>1.9390046296296299E-3</v>
      </c>
      <c r="O19" s="1" cm="1">
        <f t="array" ref="O19">IFERROR(VLOOKUP($A19,_xlfn._xlws.SORT(_xlfn._xlws.FILTER('Time Sheet'!$A:$G,'Time Sheet'!$B:$B=O$1),7,1),7,FALSE),"")</f>
        <v>1.7425925925925931E-3</v>
      </c>
      <c r="P19" s="1" cm="1">
        <f t="array" ref="P19">IFERROR(VLOOKUP($A19,_xlfn._xlws.SORT(_xlfn._xlws.FILTER('Time Sheet'!$A:$G,'Time Sheet'!$B:$B=P$1),7,1),7,FALSE),"")</f>
        <v>3.835185185185185E-3</v>
      </c>
      <c r="Q19">
        <f t="shared" si="0"/>
        <v>15</v>
      </c>
      <c r="R19">
        <f t="shared" si="1"/>
        <v>13</v>
      </c>
      <c r="S19">
        <f t="shared" si="2"/>
        <v>13</v>
      </c>
      <c r="T19">
        <f t="shared" si="3"/>
        <v>10</v>
      </c>
      <c r="U19">
        <f t="shared" si="4"/>
        <v>38</v>
      </c>
      <c r="V19">
        <f t="shared" si="5"/>
        <v>6</v>
      </c>
      <c r="W19">
        <f t="shared" si="6"/>
        <v>19</v>
      </c>
      <c r="X19">
        <f t="shared" si="7"/>
        <v>39</v>
      </c>
      <c r="Y19">
        <f t="shared" si="8"/>
        <v>28</v>
      </c>
      <c r="Z19">
        <f t="shared" si="9"/>
        <v>27</v>
      </c>
      <c r="AA19">
        <f t="shared" si="10"/>
        <v>27</v>
      </c>
      <c r="AB19">
        <f t="shared" si="11"/>
        <v>33</v>
      </c>
      <c r="AC19">
        <f t="shared" si="12"/>
        <v>31</v>
      </c>
      <c r="AD19">
        <f t="shared" si="13"/>
        <v>36</v>
      </c>
      <c r="AE19" s="2">
        <f>IFERROR(AVERAGE(female42[[#This Row],[50]:[4IM]]),"")</f>
        <v>23.928571428571427</v>
      </c>
      <c r="AF19" s="3" cm="1">
        <f t="array" ref="AF19">IFERROR(AVERAGE(SMALL(female42[[#This Row],[50]:[4IM]],_xlfn.SEQUENCE($AF$1))),"")</f>
        <v>8</v>
      </c>
    </row>
    <row r="20" spans="1:32" x14ac:dyDescent="0.25">
      <c r="A20" s="5" t="s">
        <v>779</v>
      </c>
      <c r="B20" s="5" t="s">
        <v>2468</v>
      </c>
      <c r="C20" s="1" cm="1">
        <f t="array" ref="C20">IFERROR(VLOOKUP($A20,_xlfn._xlws.SORT(_xlfn._xlws.FILTER('Time Sheet'!$A:$G,'Time Sheet'!$B:$B=C$1),7,1),7,FALSE),"")</f>
        <v>2.9965277777777781E-4</v>
      </c>
      <c r="D20" s="1" cm="1">
        <f t="array" ref="D20">IFERROR(VLOOKUP($A20,_xlfn._xlws.SORT(_xlfn._xlws.FILTER('Time Sheet'!$A:$G,'Time Sheet'!$B:$B=D$1),7,1),7,FALSE),"")</f>
        <v>6.5925925925925928E-4</v>
      </c>
      <c r="E20" s="1" cm="1">
        <f t="array" ref="E20">IFERROR(VLOOKUP($A20,_xlfn._xlws.SORT(_xlfn._xlws.FILTER('Time Sheet'!$A:$G,'Time Sheet'!$B:$B=E$1),7,1),7,FALSE),"")</f>
        <v>1.4841435185185181E-3</v>
      </c>
      <c r="F20" s="1" cm="1">
        <f t="array" ref="F20">IFERROR(VLOOKUP($A20,_xlfn._xlws.SORT(_xlfn._xlws.FILTER('Time Sheet'!$A:$G,'Time Sheet'!$B:$B=F$1),7,1),7,FALSE),"")</f>
        <v>3.2200231481481481E-3</v>
      </c>
      <c r="G20" s="1" cm="1">
        <f t="array" ref="G20">IFERROR(VLOOKUP($A20,_xlfn._xlws.SORT(_xlfn._xlws.FILTER('Time Sheet'!$A:$G,'Time Sheet'!$B:$B=G$1),7,1),7,FALSE),"")</f>
        <v>6.6932870370370367E-3</v>
      </c>
      <c r="H20" s="1" cm="1">
        <f t="array" ref="H20">IFERROR(VLOOKUP($A20,_xlfn._xlws.SORT(_xlfn._xlws.FILTER('Time Sheet'!$A:$G,'Time Sheet'!$B:$B=H$1),7,1),7,FALSE),"")</f>
        <v>1.2890624999999999E-2</v>
      </c>
      <c r="I20" s="1" cm="1">
        <f t="array" ref="I20">IFERROR(VLOOKUP($A20,_xlfn._xlws.SORT(_xlfn._xlws.FILTER('Time Sheet'!$A:$G,'Time Sheet'!$B:$B=I$1),7,1),7,FALSE),"")</f>
        <v>7.7893518518518513E-4</v>
      </c>
      <c r="J20" s="1" cm="1">
        <f t="array" ref="J20">IFERROR(VLOOKUP($A20,_xlfn._xlws.SORT(_xlfn._xlws.FILTER('Time Sheet'!$A:$G,'Time Sheet'!$B:$B=J$1),7,1),7,FALSE),"")</f>
        <v>1.712962962962963E-3</v>
      </c>
      <c r="K20" s="1" cm="1">
        <f t="array" ref="K20">IFERROR(VLOOKUP($A20,_xlfn._xlws.SORT(_xlfn._xlws.FILTER('Time Sheet'!$A:$G,'Time Sheet'!$B:$B=K$1),7,1),7,FALSE),"")</f>
        <v>9.7430555555555562E-4</v>
      </c>
      <c r="L20" s="1" cm="1">
        <f t="array" ref="L20">IFERROR(VLOOKUP($A20,_xlfn._xlws.SORT(_xlfn._xlws.FILTER('Time Sheet'!$A:$G,'Time Sheet'!$B:$B=L$1),7,1),7,FALSE),"")</f>
        <v>2.1618055555555561E-3</v>
      </c>
      <c r="M20" s="1" cm="1">
        <f t="array" ref="M20">IFERROR(VLOOKUP($A20,_xlfn._xlws.SORT(_xlfn._xlws.FILTER('Time Sheet'!$A:$G,'Time Sheet'!$B:$B=M$1),7,1),7,FALSE),"")</f>
        <v>7.6562500000000003E-4</v>
      </c>
      <c r="N20" s="1" cm="1">
        <f t="array" ref="N20">IFERROR(VLOOKUP($A20,_xlfn._xlws.SORT(_xlfn._xlws.FILTER('Time Sheet'!$A:$G,'Time Sheet'!$B:$B=N$1),7,1),7,FALSE),"")</f>
        <v>2.1153935185185191E-3</v>
      </c>
      <c r="O20" s="1" cm="1">
        <f t="array" ref="O20">IFERROR(VLOOKUP($A20,_xlfn._xlws.SORT(_xlfn._xlws.FILTER('Time Sheet'!$A:$G,'Time Sheet'!$B:$B=O$1),7,1),7,FALSE),"")</f>
        <v>1.7344907407407411E-3</v>
      </c>
      <c r="P20" s="1" cm="1">
        <f t="array" ref="P20">IFERROR(VLOOKUP($A20,_xlfn._xlws.SORT(_xlfn._xlws.FILTER('Time Sheet'!$A:$G,'Time Sheet'!$B:$B=P$1),7,1),7,FALSE),"")</f>
        <v>3.76875E-3</v>
      </c>
      <c r="Q20">
        <f t="shared" si="0"/>
        <v>7</v>
      </c>
      <c r="R20">
        <f t="shared" si="1"/>
        <v>9</v>
      </c>
      <c r="S20">
        <f t="shared" si="2"/>
        <v>21</v>
      </c>
      <c r="T20">
        <f t="shared" si="3"/>
        <v>26</v>
      </c>
      <c r="U20">
        <f t="shared" si="4"/>
        <v>22</v>
      </c>
      <c r="V20">
        <f t="shared" si="5"/>
        <v>17</v>
      </c>
      <c r="W20">
        <f t="shared" si="6"/>
        <v>18</v>
      </c>
      <c r="X20">
        <f t="shared" si="7"/>
        <v>23</v>
      </c>
      <c r="Y20">
        <f t="shared" si="8"/>
        <v>36</v>
      </c>
      <c r="Z20">
        <f t="shared" si="9"/>
        <v>41</v>
      </c>
      <c r="AA20">
        <f t="shared" si="10"/>
        <v>31</v>
      </c>
      <c r="AB20">
        <f t="shared" si="11"/>
        <v>44</v>
      </c>
      <c r="AC20">
        <f t="shared" si="12"/>
        <v>26</v>
      </c>
      <c r="AD20">
        <f t="shared" si="13"/>
        <v>29</v>
      </c>
      <c r="AE20" s="2">
        <f>IFERROR(AVERAGE(female42[[#This Row],[50]:[4IM]]),"")</f>
        <v>25</v>
      </c>
      <c r="AF20" s="3" cm="1">
        <f t="array" ref="AF20">IFERROR(AVERAGE(SMALL(female42[[#This Row],[50]:[4IM]],_xlfn.SEQUENCE($AF$1))),"")</f>
        <v>8</v>
      </c>
    </row>
    <row r="21" spans="1:32" x14ac:dyDescent="0.25">
      <c r="A21" s="5" t="s">
        <v>735</v>
      </c>
      <c r="B21" s="5" t="s">
        <v>2468</v>
      </c>
      <c r="C21" s="1" cm="1">
        <f t="array" ref="C21">IFERROR(VLOOKUP($A21,_xlfn._xlws.SORT(_xlfn._xlws.FILTER('Time Sheet'!$A:$G,'Time Sheet'!$B:$B=C$1),7,1),7,FALSE),"")</f>
        <v>3.230324074074074E-4</v>
      </c>
      <c r="D21" s="1" cm="1">
        <f t="array" ref="D21">IFERROR(VLOOKUP($A21,_xlfn._xlws.SORT(_xlfn._xlws.FILTER('Time Sheet'!$A:$G,'Time Sheet'!$B:$B=D$1),7,1),7,FALSE),"")</f>
        <v>6.9270833333333337E-4</v>
      </c>
      <c r="E21" s="1" cm="1">
        <f t="array" ref="E21">IFERROR(VLOOKUP($A21,_xlfn._xlws.SORT(_xlfn._xlws.FILTER('Time Sheet'!$A:$G,'Time Sheet'!$B:$B=E$1),7,1),7,FALSE),"")</f>
        <v>1.489930555555556E-3</v>
      </c>
      <c r="F21" s="1" cm="1">
        <f t="array" ref="F21">IFERROR(VLOOKUP($A21,_xlfn._xlws.SORT(_xlfn._xlws.FILTER('Time Sheet'!$A:$G,'Time Sheet'!$B:$B=F$1),7,1),7,FALSE),"")</f>
        <v>3.128356481481482E-3</v>
      </c>
      <c r="G21" s="1" cm="1">
        <f t="array" ref="G21">IFERROR(VLOOKUP($A21,_xlfn._xlws.SORT(_xlfn._xlws.FILTER('Time Sheet'!$A:$G,'Time Sheet'!$B:$B=G$1),7,1),7,FALSE),"")</f>
        <v>6.3805555555555551E-3</v>
      </c>
      <c r="H21" s="1" cm="1">
        <f t="array" ref="H21">IFERROR(VLOOKUP($A21,_xlfn._xlws.SORT(_xlfn._xlws.FILTER('Time Sheet'!$A:$G,'Time Sheet'!$B:$B=H$1),7,1),7,FALSE),"")</f>
        <v>1.2470601851851851E-2</v>
      </c>
      <c r="I21" s="1" cm="1">
        <f t="array" ref="I21">IFERROR(VLOOKUP($A21,_xlfn._xlws.SORT(_xlfn._xlws.FILTER('Time Sheet'!$A:$G,'Time Sheet'!$B:$B=I$1),7,1),7,FALSE),"")</f>
        <v>7.4525462962962967E-4</v>
      </c>
      <c r="J21" s="1" cm="1">
        <f t="array" ref="J21">IFERROR(VLOOKUP($A21,_xlfn._xlws.SORT(_xlfn._xlws.FILTER('Time Sheet'!$A:$G,'Time Sheet'!$B:$B=J$1),7,1),7,FALSE),"")</f>
        <v>1.615509259259259E-3</v>
      </c>
      <c r="K21" s="1" cm="1">
        <f t="array" ref="K21">IFERROR(VLOOKUP($A21,_xlfn._xlws.SORT(_xlfn._xlws.FILTER('Time Sheet'!$A:$G,'Time Sheet'!$B:$B=K$1),7,1),7,FALSE),"")</f>
        <v>1.041550925925926E-3</v>
      </c>
      <c r="L21" s="1" cm="1">
        <f t="array" ref="L21">IFERROR(VLOOKUP($A21,_xlfn._xlws.SORT(_xlfn._xlws.FILTER('Time Sheet'!$A:$G,'Time Sheet'!$B:$B=L$1),7,1),7,FALSE),"")</f>
        <v>1.980324074074074E-3</v>
      </c>
      <c r="M21" s="1" cm="1">
        <f t="array" ref="M21">IFERROR(VLOOKUP($A21,_xlfn._xlws.SORT(_xlfn._xlws.FILTER('Time Sheet'!$A:$G,'Time Sheet'!$B:$B=M$1),7,1),7,FALSE),"")</f>
        <v>7.3506944444444444E-4</v>
      </c>
      <c r="N21" s="1" cm="1">
        <f t="array" ref="N21">IFERROR(VLOOKUP($A21,_xlfn._xlws.SORT(_xlfn._xlws.FILTER('Time Sheet'!$A:$G,'Time Sheet'!$B:$B=N$1),7,1),7,FALSE),"")</f>
        <v>1.597453703703704E-3</v>
      </c>
      <c r="O21" s="1" cm="1">
        <f t="array" ref="O21">IFERROR(VLOOKUP($A21,_xlfn._xlws.SORT(_xlfn._xlws.FILTER('Time Sheet'!$A:$G,'Time Sheet'!$B:$B=O$1),7,1),7,FALSE),"")</f>
        <v>1.619328703703704E-3</v>
      </c>
      <c r="P21" s="1" cm="1">
        <f t="array" ref="P21">IFERROR(VLOOKUP($A21,_xlfn._xlws.SORT(_xlfn._xlws.FILTER('Time Sheet'!$A:$G,'Time Sheet'!$B:$B=P$1),7,1),7,FALSE),"")</f>
        <v>3.4175925925925919E-3</v>
      </c>
      <c r="Q21">
        <f t="shared" si="0"/>
        <v>34</v>
      </c>
      <c r="R21">
        <f t="shared" si="1"/>
        <v>30</v>
      </c>
      <c r="S21">
        <f t="shared" si="2"/>
        <v>24</v>
      </c>
      <c r="T21">
        <f t="shared" si="3"/>
        <v>16</v>
      </c>
      <c r="U21">
        <f t="shared" si="4"/>
        <v>11</v>
      </c>
      <c r="V21">
        <f t="shared" si="5"/>
        <v>10</v>
      </c>
      <c r="W21">
        <f t="shared" si="6"/>
        <v>8</v>
      </c>
      <c r="X21">
        <f t="shared" si="7"/>
        <v>9</v>
      </c>
      <c r="Y21">
        <f t="shared" si="8"/>
        <v>49</v>
      </c>
      <c r="Z21">
        <f t="shared" si="9"/>
        <v>18</v>
      </c>
      <c r="AA21">
        <f t="shared" si="10"/>
        <v>16</v>
      </c>
      <c r="AB21">
        <f t="shared" si="11"/>
        <v>9</v>
      </c>
      <c r="AC21">
        <f t="shared" si="12"/>
        <v>11</v>
      </c>
      <c r="AD21">
        <f t="shared" si="13"/>
        <v>9</v>
      </c>
      <c r="AE21" s="2">
        <f>IFERROR(AVERAGE(female42[[#This Row],[50]:[4IM]]),"")</f>
        <v>18.142857142857142</v>
      </c>
      <c r="AF21" s="3" cm="1">
        <f t="array" ref="AF21">IFERROR(AVERAGE(SMALL(female42[[#This Row],[50]:[4IM]],_xlfn.SEQUENCE($AF$1))),"")</f>
        <v>8.5</v>
      </c>
    </row>
    <row r="22" spans="1:32" x14ac:dyDescent="0.25">
      <c r="A22" s="5" t="s">
        <v>557</v>
      </c>
      <c r="B22" s="5" t="s">
        <v>2468</v>
      </c>
      <c r="C22" s="1" cm="1">
        <f t="array" ref="C22">IFERROR(VLOOKUP($A22,_xlfn._xlws.SORT(_xlfn._xlws.FILTER('Time Sheet'!$A:$G,'Time Sheet'!$B:$B=C$1),7,1),7,FALSE),"")</f>
        <v>3.0763888888888892E-4</v>
      </c>
      <c r="D22" s="1" cm="1">
        <f t="array" ref="D22">IFERROR(VLOOKUP($A22,_xlfn._xlws.SORT(_xlfn._xlws.FILTER('Time Sheet'!$A:$G,'Time Sheet'!$B:$B=D$1),7,1),7,FALSE),"")</f>
        <v>6.5937500000000002E-4</v>
      </c>
      <c r="E22" s="1" cm="1">
        <f t="array" ref="E22">IFERROR(VLOOKUP($A22,_xlfn._xlws.SORT(_xlfn._xlws.FILTER('Time Sheet'!$A:$G,'Time Sheet'!$B:$B=E$1),7,1),7,FALSE),"")</f>
        <v>1.415162037037037E-3</v>
      </c>
      <c r="F22" s="1" cm="1">
        <f t="array" ref="F22">IFERROR(VLOOKUP($A22,_xlfn._xlws.SORT(_xlfn._xlws.FILTER('Time Sheet'!$A:$G,'Time Sheet'!$B:$B=F$1),7,1),7,FALSE),"")</f>
        <v>3.081018518518519E-3</v>
      </c>
      <c r="G22" s="1" cm="1">
        <f t="array" ref="G22">IFERROR(VLOOKUP($A22,_xlfn._xlws.SORT(_xlfn._xlws.FILTER('Time Sheet'!$A:$G,'Time Sheet'!$B:$B=G$1),7,1),7,FALSE),"")</f>
        <v>6.351736111111111E-3</v>
      </c>
      <c r="H22" s="1" cm="1">
        <f t="array" ref="H22">IFERROR(VLOOKUP($A22,_xlfn._xlws.SORT(_xlfn._xlws.FILTER('Time Sheet'!$A:$G,'Time Sheet'!$B:$B=H$1),7,1),7,FALSE),"")</f>
        <v>1.3938310185185191E-2</v>
      </c>
      <c r="I22" s="1" cm="1">
        <f t="array" ref="I22">IFERROR(VLOOKUP($A22,_xlfn._xlws.SORT(_xlfn._xlws.FILTER('Time Sheet'!$A:$G,'Time Sheet'!$B:$B=I$1),7,1),7,FALSE),"")</f>
        <v>8.1458333333333328E-4</v>
      </c>
      <c r="J22" s="1" cm="1">
        <f t="array" ref="J22">IFERROR(VLOOKUP($A22,_xlfn._xlws.SORT(_xlfn._xlws.FILTER('Time Sheet'!$A:$G,'Time Sheet'!$B:$B=J$1),7,1),7,FALSE),"")</f>
        <v>1.732638888888889E-3</v>
      </c>
      <c r="K22" s="1" cm="1">
        <f t="array" ref="K22">IFERROR(VLOOKUP($A22,_xlfn._xlws.SORT(_xlfn._xlws.FILTER('Time Sheet'!$A:$G,'Time Sheet'!$B:$B=K$1),7,1),7,FALSE),"")</f>
        <v>9.4224537037037031E-4</v>
      </c>
      <c r="L22" s="1" cm="1">
        <f t="array" ref="L22">IFERROR(VLOOKUP($A22,_xlfn._xlws.SORT(_xlfn._xlws.FILTER('Time Sheet'!$A:$G,'Time Sheet'!$B:$B=L$1),7,1),7,FALSE),"")</f>
        <v>2.0385416666666668E-3</v>
      </c>
      <c r="M22" s="1" cm="1">
        <f t="array" ref="M22">IFERROR(VLOOKUP($A22,_xlfn._xlws.SORT(_xlfn._xlws.FILTER('Time Sheet'!$A:$G,'Time Sheet'!$B:$B=M$1),7,1),7,FALSE),"")</f>
        <v>7.1284722222222225E-4</v>
      </c>
      <c r="N22" s="1" cm="1">
        <f t="array" ref="N22">IFERROR(VLOOKUP($A22,_xlfn._xlws.SORT(_xlfn._xlws.FILTER('Time Sheet'!$A:$G,'Time Sheet'!$B:$B=N$1),7,1),7,FALSE),"")</f>
        <v>1.7747685185185191E-3</v>
      </c>
      <c r="O22" s="1" cm="1">
        <f t="array" ref="O22">IFERROR(VLOOKUP($A22,_xlfn._xlws.SORT(_xlfn._xlws.FILTER('Time Sheet'!$A:$G,'Time Sheet'!$B:$B=O$1),7,1),7,FALSE),"")</f>
        <v>1.691087962962963E-3</v>
      </c>
      <c r="P22" s="1" cm="1">
        <f t="array" ref="P22">IFERROR(VLOOKUP($A22,_xlfn._xlws.SORT(_xlfn._xlws.FILTER('Time Sheet'!$A:$G,'Time Sheet'!$B:$B=P$1),7,1),7,FALSE),"")</f>
        <v>3.6984953703703711E-3</v>
      </c>
      <c r="Q22">
        <f t="shared" si="0"/>
        <v>16</v>
      </c>
      <c r="R22">
        <f t="shared" si="1"/>
        <v>10</v>
      </c>
      <c r="S22">
        <f t="shared" si="2"/>
        <v>8</v>
      </c>
      <c r="T22">
        <f t="shared" si="3"/>
        <v>13</v>
      </c>
      <c r="U22">
        <f t="shared" si="4"/>
        <v>10</v>
      </c>
      <c r="V22">
        <f t="shared" si="5"/>
        <v>22</v>
      </c>
      <c r="W22">
        <f t="shared" si="6"/>
        <v>31</v>
      </c>
      <c r="X22">
        <f t="shared" si="7"/>
        <v>26</v>
      </c>
      <c r="Y22">
        <f t="shared" si="8"/>
        <v>26</v>
      </c>
      <c r="Z22">
        <f t="shared" si="9"/>
        <v>25</v>
      </c>
      <c r="AA22">
        <f t="shared" si="10"/>
        <v>11</v>
      </c>
      <c r="AB22">
        <f t="shared" si="11"/>
        <v>21</v>
      </c>
      <c r="AC22">
        <f t="shared" si="12"/>
        <v>17</v>
      </c>
      <c r="AD22">
        <f t="shared" si="13"/>
        <v>24</v>
      </c>
      <c r="AE22" s="2">
        <f>IFERROR(AVERAGE(female42[[#This Row],[50]:[4IM]]),"")</f>
        <v>18.571428571428573</v>
      </c>
      <c r="AF22" s="3" cm="1">
        <f t="array" ref="AF22">IFERROR(AVERAGE(SMALL(female42[[#This Row],[50]:[4IM]],_xlfn.SEQUENCE($AF$1))),"")</f>
        <v>9</v>
      </c>
    </row>
    <row r="23" spans="1:32" x14ac:dyDescent="0.25">
      <c r="A23" s="5" t="s">
        <v>1006</v>
      </c>
      <c r="B23" s="5" t="s">
        <v>2468</v>
      </c>
      <c r="C23" s="1" cm="1">
        <f t="array" ref="C23">IFERROR(VLOOKUP($A23,_xlfn._xlws.SORT(_xlfn._xlws.FILTER('Time Sheet'!$A:$G,'Time Sheet'!$B:$B=C$1),7,1),7,FALSE),"")</f>
        <v>3.1909722222222219E-4</v>
      </c>
      <c r="D23" s="1" cm="1">
        <f t="array" ref="D23">IFERROR(VLOOKUP($A23,_xlfn._xlws.SORT(_xlfn._xlws.FILTER('Time Sheet'!$A:$G,'Time Sheet'!$B:$B=D$1),7,1),7,FALSE),"")</f>
        <v>6.7557870370370363E-4</v>
      </c>
      <c r="E23" s="1" cm="1">
        <f t="array" ref="E23">IFERROR(VLOOKUP($A23,_xlfn._xlws.SORT(_xlfn._xlws.FILTER('Time Sheet'!$A:$G,'Time Sheet'!$B:$B=E$1),7,1),7,FALSE),"")</f>
        <v>1.5123842592592591E-3</v>
      </c>
      <c r="F23" s="1" cm="1">
        <f t="array" ref="F23">IFERROR(VLOOKUP($A23,_xlfn._xlws.SORT(_xlfn._xlws.FILTER('Time Sheet'!$A:$G,'Time Sheet'!$B:$B=F$1),7,1),7,FALSE),"")</f>
        <v>3.325578703703703E-3</v>
      </c>
      <c r="G23" s="1" t="str" cm="1">
        <f t="array" ref="G23">IFERROR(VLOOKUP($A23,_xlfn._xlws.SORT(_xlfn._xlws.FILTER('Time Sheet'!$A:$G,'Time Sheet'!$B:$B=G$1),7,1),7,FALSE),"")</f>
        <v/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7.4050925925925922E-4</v>
      </c>
      <c r="J23" s="1" cm="1">
        <f t="array" ref="J23">IFERROR(VLOOKUP($A23,_xlfn._xlws.SORT(_xlfn._xlws.FILTER('Time Sheet'!$A:$G,'Time Sheet'!$B:$B=J$1),7,1),7,FALSE),"")</f>
        <v>1.6350694444444451E-3</v>
      </c>
      <c r="K23" s="1" cm="1">
        <f t="array" ref="K23">IFERROR(VLOOKUP($A23,_xlfn._xlws.SORT(_xlfn._xlws.FILTER('Time Sheet'!$A:$G,'Time Sheet'!$B:$B=K$1),7,1),7,FALSE),"")</f>
        <v>9.6006944444444449E-4</v>
      </c>
      <c r="L23" s="1" cm="1">
        <f t="array" ref="L23">IFERROR(VLOOKUP($A23,_xlfn._xlws.SORT(_xlfn._xlws.FILTER('Time Sheet'!$A:$G,'Time Sheet'!$B:$B=L$1),7,1),7,FALSE),"")</f>
        <v>2.1254629629629631E-3</v>
      </c>
      <c r="M23" s="1" cm="1">
        <f t="array" ref="M23">IFERROR(VLOOKUP($A23,_xlfn._xlws.SORT(_xlfn._xlws.FILTER('Time Sheet'!$A:$G,'Time Sheet'!$B:$B=M$1),7,1),7,FALSE),"")</f>
        <v>7.4513888888888883E-4</v>
      </c>
      <c r="N23" s="1" cm="1">
        <f t="array" ref="N23">IFERROR(VLOOKUP($A23,_xlfn._xlws.SORT(_xlfn._xlws.FILTER('Time Sheet'!$A:$G,'Time Sheet'!$B:$B=N$1),7,1),7,FALSE),"")</f>
        <v>1.9778935185185182E-3</v>
      </c>
      <c r="O23" s="1" cm="1">
        <f t="array" ref="O23">IFERROR(VLOOKUP($A23,_xlfn._xlws.SORT(_xlfn._xlws.FILTER('Time Sheet'!$A:$G,'Time Sheet'!$B:$B=O$1),7,1),7,FALSE),"")</f>
        <v>1.738194444444445E-3</v>
      </c>
      <c r="P23" s="1" cm="1">
        <f t="array" ref="P23">IFERROR(VLOOKUP($A23,_xlfn._xlws.SORT(_xlfn._xlws.FILTER('Time Sheet'!$A:$G,'Time Sheet'!$B:$B=P$1),7,1),7,FALSE),"")</f>
        <v>3.733101851851852E-3</v>
      </c>
      <c r="Q23">
        <f t="shared" si="0"/>
        <v>29</v>
      </c>
      <c r="R23">
        <f t="shared" si="1"/>
        <v>21</v>
      </c>
      <c r="S23">
        <f t="shared" si="2"/>
        <v>26</v>
      </c>
      <c r="T23">
        <f t="shared" si="3"/>
        <v>36</v>
      </c>
      <c r="U23" t="str">
        <f t="shared" si="4"/>
        <v/>
      </c>
      <c r="V23" t="str">
        <f t="shared" si="5"/>
        <v/>
      </c>
      <c r="W23">
        <f t="shared" si="6"/>
        <v>7</v>
      </c>
      <c r="X23">
        <f t="shared" si="7"/>
        <v>11</v>
      </c>
      <c r="Y23">
        <f t="shared" si="8"/>
        <v>34</v>
      </c>
      <c r="Z23">
        <f t="shared" si="9"/>
        <v>37</v>
      </c>
      <c r="AA23">
        <f t="shared" si="10"/>
        <v>20</v>
      </c>
      <c r="AB23">
        <f t="shared" si="11"/>
        <v>37</v>
      </c>
      <c r="AC23">
        <f t="shared" si="12"/>
        <v>29</v>
      </c>
      <c r="AD23">
        <f t="shared" si="13"/>
        <v>27</v>
      </c>
      <c r="AE23" s="2">
        <f>IFERROR(AVERAGE(female42[[#This Row],[50]:[4IM]]),"")</f>
        <v>26.166666666666668</v>
      </c>
      <c r="AF23" s="3" cm="1">
        <f t="array" ref="AF23">IFERROR(AVERAGE(SMALL(female42[[#This Row],[50]:[4IM]],_xlfn.SEQUENCE($AF$1))),"")</f>
        <v>9</v>
      </c>
    </row>
    <row r="24" spans="1:32" x14ac:dyDescent="0.25">
      <c r="A24" s="5" t="s">
        <v>1204</v>
      </c>
      <c r="B24" s="5" t="s">
        <v>2468</v>
      </c>
      <c r="C24" s="1" cm="1">
        <f t="array" ref="C24">IFERROR(VLOOKUP($A24,_xlfn._xlws.SORT(_xlfn._xlws.FILTER('Time Sheet'!$A:$G,'Time Sheet'!$B:$B=C$1),7,1),7,FALSE),"")</f>
        <v>3.3969907407407408E-4</v>
      </c>
      <c r="D24" s="1" cm="1">
        <f t="array" ref="D24">IFERROR(VLOOKUP($A24,_xlfn._xlws.SORT(_xlfn._xlws.FILTER('Time Sheet'!$A:$G,'Time Sheet'!$B:$B=D$1),7,1),7,FALSE),"")</f>
        <v>7.7962962962962957E-4</v>
      </c>
      <c r="E24" s="1" cm="1">
        <f t="array" ref="E24">IFERROR(VLOOKUP($A24,_xlfn._xlws.SORT(_xlfn._xlws.FILTER('Time Sheet'!$A:$G,'Time Sheet'!$B:$B=E$1),7,1),7,FALSE),"")</f>
        <v>1.761805555555556E-3</v>
      </c>
      <c r="F24" s="1" cm="1">
        <f t="array" ref="F24">IFERROR(VLOOKUP($A24,_xlfn._xlws.SORT(_xlfn._xlws.FILTER('Time Sheet'!$A:$G,'Time Sheet'!$B:$B=F$1),7,1),7,FALSE),"")</f>
        <v>3.6553240740740739E-3</v>
      </c>
      <c r="G24" s="1" t="str" cm="1">
        <f t="array" ref="G24">IFERROR(VLOOKUP($A24,_xlfn._xlws.SORT(_xlfn._xlws.FILTER('Time Sheet'!$A:$G,'Time Sheet'!$B:$B=G$1),7,1),7,FALSE),"")</f>
        <v/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1.116087962962963E-3</v>
      </c>
      <c r="J24" s="1" cm="1">
        <f t="array" ref="J24">IFERROR(VLOOKUP($A24,_xlfn._xlws.SORT(_xlfn._xlws.FILTER('Time Sheet'!$A:$G,'Time Sheet'!$B:$B=J$1),7,1),7,FALSE),"")</f>
        <v>2.3658564814814809E-3</v>
      </c>
      <c r="K24" s="1" cm="1">
        <f t="array" ref="K24">IFERROR(VLOOKUP($A24,_xlfn._xlws.SORT(_xlfn._xlws.FILTER('Time Sheet'!$A:$G,'Time Sheet'!$B:$B=K$1),7,1),7,FALSE),"")</f>
        <v>8.4780092592592589E-4</v>
      </c>
      <c r="L24" s="1" cm="1">
        <f t="array" ref="L24">IFERROR(VLOOKUP($A24,_xlfn._xlws.SORT(_xlfn._xlws.FILTER('Time Sheet'!$A:$G,'Time Sheet'!$B:$B=L$1),7,1),7,FALSE),"")</f>
        <v>1.8868055555555561E-3</v>
      </c>
      <c r="M24" s="1" cm="1">
        <f t="array" ref="M24">IFERROR(VLOOKUP($A24,_xlfn._xlws.SORT(_xlfn._xlws.FILTER('Time Sheet'!$A:$G,'Time Sheet'!$B:$B=M$1),7,1),7,FALSE),"")</f>
        <v>8.599537037037037E-4</v>
      </c>
      <c r="N24" s="1" t="str" cm="1">
        <f t="array" ref="N24">IFERROR(VLOOKUP($A24,_xlfn._xlws.SORT(_xlfn._xlws.FILTER('Time Sheet'!$A:$G,'Time Sheet'!$B:$B=N$1),7,1),7,FALSE),"")</f>
        <v/>
      </c>
      <c r="O24" s="1" cm="1">
        <f t="array" ref="O24">IFERROR(VLOOKUP($A24,_xlfn._xlws.SORT(_xlfn._xlws.FILTER('Time Sheet'!$A:$G,'Time Sheet'!$B:$B=O$1),7,1),7,FALSE),"")</f>
        <v>2.075462962962963E-3</v>
      </c>
      <c r="P24" s="1" cm="1">
        <f t="array" ref="P24">IFERROR(VLOOKUP($A24,_xlfn._xlws.SORT(_xlfn._xlws.FILTER('Time Sheet'!$A:$G,'Time Sheet'!$B:$B=P$1),7,1),7,FALSE),"")</f>
        <v>4.4768518518518517E-3</v>
      </c>
      <c r="Q24">
        <f t="shared" si="0"/>
        <v>53</v>
      </c>
      <c r="R24">
        <f t="shared" si="1"/>
        <v>60</v>
      </c>
      <c r="S24">
        <f t="shared" si="2"/>
        <v>62</v>
      </c>
      <c r="T24">
        <f t="shared" si="3"/>
        <v>57</v>
      </c>
      <c r="U24" t="str">
        <f t="shared" si="4"/>
        <v/>
      </c>
      <c r="V24" t="str">
        <f t="shared" si="5"/>
        <v/>
      </c>
      <c r="W24">
        <f t="shared" si="6"/>
        <v>66</v>
      </c>
      <c r="X24">
        <f t="shared" si="7"/>
        <v>65</v>
      </c>
      <c r="Y24">
        <f t="shared" si="8"/>
        <v>8</v>
      </c>
      <c r="Z24">
        <f t="shared" si="9"/>
        <v>10</v>
      </c>
      <c r="AA24">
        <f t="shared" si="10"/>
        <v>54</v>
      </c>
      <c r="AB24" t="str">
        <f t="shared" si="11"/>
        <v/>
      </c>
      <c r="AC24">
        <f t="shared" si="12"/>
        <v>65</v>
      </c>
      <c r="AD24">
        <f t="shared" si="13"/>
        <v>56</v>
      </c>
      <c r="AE24" s="2">
        <f>IFERROR(AVERAGE(female42[[#This Row],[50]:[4IM]]),"")</f>
        <v>50.545454545454547</v>
      </c>
      <c r="AF24" s="3" cm="1">
        <f t="array" ref="AF24">IFERROR(AVERAGE(SMALL(female42[[#This Row],[50]:[4IM]],_xlfn.SEQUENCE($AF$1))),"")</f>
        <v>9</v>
      </c>
    </row>
    <row r="25" spans="1:32" x14ac:dyDescent="0.25">
      <c r="A25" s="5" t="s">
        <v>447</v>
      </c>
      <c r="B25" s="5" t="s">
        <v>2468</v>
      </c>
      <c r="C25" s="1" cm="1">
        <f t="array" ref="C25">IFERROR(VLOOKUP($A25,_xlfn._xlws.SORT(_xlfn._xlws.FILTER('Time Sheet'!$A:$G,'Time Sheet'!$B:$B=C$1),7,1),7,FALSE),"")</f>
        <v>3.2719907407407399E-4</v>
      </c>
      <c r="D25" s="1" cm="1">
        <f t="array" ref="D25">IFERROR(VLOOKUP($A25,_xlfn._xlws.SORT(_xlfn._xlws.FILTER('Time Sheet'!$A:$G,'Time Sheet'!$B:$B=D$1),7,1),7,FALSE),"")</f>
        <v>7.2766203703703697E-4</v>
      </c>
      <c r="E25" s="1" cm="1">
        <f t="array" ref="E25">IFERROR(VLOOKUP($A25,_xlfn._xlws.SORT(_xlfn._xlws.FILTER('Time Sheet'!$A:$G,'Time Sheet'!$B:$B=E$1),7,1),7,FALSE),"")</f>
        <v>1.563194444444445E-3</v>
      </c>
      <c r="F25" s="1" cm="1">
        <f t="array" ref="F25">IFERROR(VLOOKUP($A25,_xlfn._xlws.SORT(_xlfn._xlws.FILTER('Time Sheet'!$A:$G,'Time Sheet'!$B:$B=F$1),7,1),7,FALSE),"")</f>
        <v>3.1546296296296301E-3</v>
      </c>
      <c r="G25" s="1" cm="1">
        <f t="array" ref="G25">IFERROR(VLOOKUP($A25,_xlfn._xlws.SORT(_xlfn._xlws.FILTER('Time Sheet'!$A:$G,'Time Sheet'!$B:$B=G$1),7,1),7,FALSE),"")</f>
        <v>6.5349537037037034E-3</v>
      </c>
      <c r="H25" s="1" cm="1">
        <f t="array" ref="H25">IFERROR(VLOOKUP($A25,_xlfn._xlws.SORT(_xlfn._xlws.FILTER('Time Sheet'!$A:$G,'Time Sheet'!$B:$B=H$1),7,1),7,FALSE),"")</f>
        <v>1.256030092592593E-2</v>
      </c>
      <c r="I25" s="1" cm="1">
        <f t="array" ref="I25">IFERROR(VLOOKUP($A25,_xlfn._xlws.SORT(_xlfn._xlws.FILTER('Time Sheet'!$A:$G,'Time Sheet'!$B:$B=I$1),7,1),7,FALSE),"")</f>
        <v>8.4398148148148147E-4</v>
      </c>
      <c r="J25" s="1" cm="1">
        <f t="array" ref="J25">IFERROR(VLOOKUP($A25,_xlfn._xlws.SORT(_xlfn._xlws.FILTER('Time Sheet'!$A:$G,'Time Sheet'!$B:$B=J$1),7,1),7,FALSE),"")</f>
        <v>1.777430555555556E-3</v>
      </c>
      <c r="K25" s="1" cm="1">
        <f t="array" ref="K25">IFERROR(VLOOKUP($A25,_xlfn._xlws.SORT(_xlfn._xlws.FILTER('Time Sheet'!$A:$G,'Time Sheet'!$B:$B=K$1),7,1),7,FALSE),"")</f>
        <v>8.6261574074074073E-4</v>
      </c>
      <c r="L25" s="1" cm="1">
        <f t="array" ref="L25">IFERROR(VLOOKUP($A25,_xlfn._xlws.SORT(_xlfn._xlws.FILTER('Time Sheet'!$A:$G,'Time Sheet'!$B:$B=L$1),7,1),7,FALSE),"")</f>
        <v>1.887268518518519E-3</v>
      </c>
      <c r="M25" s="1" cm="1">
        <f t="array" ref="M25">IFERROR(VLOOKUP($A25,_xlfn._xlws.SORT(_xlfn._xlws.FILTER('Time Sheet'!$A:$G,'Time Sheet'!$B:$B=M$1),7,1),7,FALSE),"")</f>
        <v>7.4710648148148141E-4</v>
      </c>
      <c r="N25" s="1" cm="1">
        <f t="array" ref="N25">IFERROR(VLOOKUP($A25,_xlfn._xlws.SORT(_xlfn._xlws.FILTER('Time Sheet'!$A:$G,'Time Sheet'!$B:$B=N$1),7,1),7,FALSE),"")</f>
        <v>1.6399305555555551E-3</v>
      </c>
      <c r="O25" s="1" cm="1">
        <f t="array" ref="O25">IFERROR(VLOOKUP($A25,_xlfn._xlws.SORT(_xlfn._xlws.FILTER('Time Sheet'!$A:$G,'Time Sheet'!$B:$B=O$1),7,1),7,FALSE),"")</f>
        <v>1.714236111111111E-3</v>
      </c>
      <c r="P25" s="1" cm="1">
        <f t="array" ref="P25">IFERROR(VLOOKUP($A25,_xlfn._xlws.SORT(_xlfn._xlws.FILTER('Time Sheet'!$A:$G,'Time Sheet'!$B:$B=P$1),7,1),7,FALSE),"")</f>
        <v>3.565972222222223E-3</v>
      </c>
      <c r="Q25">
        <f t="shared" si="0"/>
        <v>38</v>
      </c>
      <c r="R25">
        <f t="shared" si="1"/>
        <v>48</v>
      </c>
      <c r="S25">
        <f t="shared" si="2"/>
        <v>42</v>
      </c>
      <c r="T25">
        <f t="shared" si="3"/>
        <v>19</v>
      </c>
      <c r="U25">
        <f t="shared" si="4"/>
        <v>15</v>
      </c>
      <c r="V25">
        <f t="shared" si="5"/>
        <v>11</v>
      </c>
      <c r="W25">
        <f t="shared" si="6"/>
        <v>41</v>
      </c>
      <c r="X25">
        <f t="shared" si="7"/>
        <v>35</v>
      </c>
      <c r="Y25">
        <f t="shared" si="8"/>
        <v>10</v>
      </c>
      <c r="Z25">
        <f t="shared" si="9"/>
        <v>11</v>
      </c>
      <c r="AA25">
        <f t="shared" si="10"/>
        <v>23</v>
      </c>
      <c r="AB25">
        <f t="shared" si="11"/>
        <v>13</v>
      </c>
      <c r="AC25">
        <f t="shared" si="12"/>
        <v>22</v>
      </c>
      <c r="AD25">
        <f t="shared" si="13"/>
        <v>16</v>
      </c>
      <c r="AE25" s="2">
        <f>IFERROR(AVERAGE(female42[[#This Row],[50]:[4IM]]),"")</f>
        <v>24.571428571428573</v>
      </c>
      <c r="AF25" s="3" cm="1">
        <f t="array" ref="AF25">IFERROR(AVERAGE(SMALL(female42[[#This Row],[50]:[4IM]],_xlfn.SEQUENCE($AF$1))),"")</f>
        <v>10.5</v>
      </c>
    </row>
    <row r="26" spans="1:32" x14ac:dyDescent="0.25">
      <c r="A26" s="4" t="s">
        <v>1503</v>
      </c>
      <c r="B26" s="4" t="s">
        <v>2466</v>
      </c>
      <c r="C26" s="1" cm="1">
        <f t="array" ref="C26">IFERROR(VLOOKUP($A26,_xlfn._xlws.SORT(_xlfn._xlws.FILTER('Time Sheet'!$A:$G,'Time Sheet'!$B:$B=C$1),7,1),7,FALSE),"")</f>
        <v>3.0289351851851847E-4</v>
      </c>
      <c r="D26" s="1" cm="1">
        <f t="array" ref="D26">IFERROR(VLOOKUP($A26,_xlfn._xlws.SORT(_xlfn._xlws.FILTER('Time Sheet'!$A:$G,'Time Sheet'!$B:$B=D$1),7,1),7,FALSE),"")</f>
        <v>6.6238425925925926E-4</v>
      </c>
      <c r="E26" s="1" cm="1">
        <f t="array" ref="E26">IFERROR(VLOOKUP($A26,_xlfn._xlws.SORT(_xlfn._xlws.FILTER('Time Sheet'!$A:$G,'Time Sheet'!$B:$B=E$1),7,1),7,FALSE),"")</f>
        <v>1.46400462962963E-3</v>
      </c>
      <c r="F26" s="1" cm="1">
        <f t="array" ref="F26">IFERROR(VLOOKUP($A26,_xlfn._xlws.SORT(_xlfn._xlws.FILTER('Time Sheet'!$A:$G,'Time Sheet'!$B:$B=F$1),7,1),7,FALSE),"")</f>
        <v>3.1983796296296291E-3</v>
      </c>
      <c r="G26" s="1" cm="1">
        <f t="array" ref="G26">IFERROR(VLOOKUP($A26,_xlfn._xlws.SORT(_xlfn._xlws.FILTER('Time Sheet'!$A:$G,'Time Sheet'!$B:$B=G$1),7,1),7,FALSE),"")</f>
        <v>6.6387731481481489E-3</v>
      </c>
      <c r="H26" s="1" cm="1">
        <f t="array" ref="H26">IFERROR(VLOOKUP($A26,_xlfn._xlws.SORT(_xlfn._xlws.FILTER('Time Sheet'!$A:$G,'Time Sheet'!$B:$B=H$1),7,1),7,FALSE),"")</f>
        <v>1.2651388888888891E-2</v>
      </c>
      <c r="I26" s="1" cm="1">
        <f t="array" ref="I26">IFERROR(VLOOKUP($A26,_xlfn._xlws.SORT(_xlfn._xlws.FILTER('Time Sheet'!$A:$G,'Time Sheet'!$B:$B=I$1),7,1),7,FALSE),"")</f>
        <v>7.6944444444444445E-4</v>
      </c>
      <c r="J26" s="1" cm="1">
        <f t="array" ref="J26">IFERROR(VLOOKUP($A26,_xlfn._xlws.SORT(_xlfn._xlws.FILTER('Time Sheet'!$A:$G,'Time Sheet'!$B:$B=J$1),7,1),7,FALSE),"")</f>
        <v>1.7064814814814809E-3</v>
      </c>
      <c r="K26" s="1" cm="1">
        <f t="array" ref="K26">IFERROR(VLOOKUP($A26,_xlfn._xlws.SORT(_xlfn._xlws.FILTER('Time Sheet'!$A:$G,'Time Sheet'!$B:$B=K$1),7,1),7,FALSE),"")</f>
        <v>9.7939814814814829E-4</v>
      </c>
      <c r="L26" s="1" cm="1">
        <f t="array" ref="L26">IFERROR(VLOOKUP($A26,_xlfn._xlws.SORT(_xlfn._xlws.FILTER('Time Sheet'!$A:$G,'Time Sheet'!$B:$B=L$1),7,1),7,FALSE),"")</f>
        <v>2.3053240740740738E-3</v>
      </c>
      <c r="M26" s="1" cm="1">
        <f t="array" ref="M26">IFERROR(VLOOKUP($A26,_xlfn._xlws.SORT(_xlfn._xlws.FILTER('Time Sheet'!$A:$G,'Time Sheet'!$B:$B=M$1),7,1),7,FALSE),"")</f>
        <v>7.4814814814814817E-4</v>
      </c>
      <c r="N26" s="1" cm="1">
        <f t="array" ref="N26">IFERROR(VLOOKUP($A26,_xlfn._xlws.SORT(_xlfn._xlws.FILTER('Time Sheet'!$A:$G,'Time Sheet'!$B:$B=N$1),7,1),7,FALSE),"")</f>
        <v>1.7608796296296289E-3</v>
      </c>
      <c r="O26" s="1" cm="1">
        <f t="array" ref="O26">IFERROR(VLOOKUP($A26,_xlfn._xlws.SORT(_xlfn._xlws.FILTER('Time Sheet'!$A:$G,'Time Sheet'!$B:$B=O$1),7,1),7,FALSE),"")</f>
        <v>1.775347222222222E-3</v>
      </c>
      <c r="P26" s="1" cm="1">
        <f t="array" ref="P26">IFERROR(VLOOKUP($A26,_xlfn._xlws.SORT(_xlfn._xlws.FILTER('Time Sheet'!$A:$G,'Time Sheet'!$B:$B=P$1),7,1),7,FALSE),"")</f>
        <v>3.7043981481481481E-3</v>
      </c>
      <c r="Q26">
        <f t="shared" si="0"/>
        <v>10</v>
      </c>
      <c r="R26">
        <f t="shared" si="1"/>
        <v>12</v>
      </c>
      <c r="S26">
        <f t="shared" si="2"/>
        <v>17</v>
      </c>
      <c r="T26">
        <f t="shared" si="3"/>
        <v>24</v>
      </c>
      <c r="U26">
        <f t="shared" si="4"/>
        <v>19</v>
      </c>
      <c r="V26">
        <f t="shared" si="5"/>
        <v>15</v>
      </c>
      <c r="W26">
        <f t="shared" si="6"/>
        <v>14</v>
      </c>
      <c r="X26">
        <f t="shared" si="7"/>
        <v>22</v>
      </c>
      <c r="Y26">
        <f t="shared" si="8"/>
        <v>37</v>
      </c>
      <c r="Z26">
        <f t="shared" si="9"/>
        <v>55</v>
      </c>
      <c r="AA26">
        <f t="shared" si="10"/>
        <v>24</v>
      </c>
      <c r="AB26">
        <f t="shared" si="11"/>
        <v>20</v>
      </c>
      <c r="AC26">
        <f t="shared" si="12"/>
        <v>36</v>
      </c>
      <c r="AD26">
        <f t="shared" si="13"/>
        <v>26</v>
      </c>
      <c r="AE26" s="2">
        <f>IFERROR(AVERAGE(female42[[#This Row],[50]:[4IM]]),"")</f>
        <v>23.642857142857142</v>
      </c>
      <c r="AF26" s="3" cm="1">
        <f t="array" ref="AF26">IFERROR(AVERAGE(SMALL(female42[[#This Row],[50]:[4IM]],_xlfn.SEQUENCE($AF$1))),"")</f>
        <v>11</v>
      </c>
    </row>
    <row r="27" spans="1:32" x14ac:dyDescent="0.25">
      <c r="A27" s="4" t="s">
        <v>1467</v>
      </c>
      <c r="B27" s="4" t="s">
        <v>2467</v>
      </c>
      <c r="C27" s="1" cm="1">
        <f t="array" ref="C27">IFERROR(VLOOKUP($A27,_xlfn._xlws.SORT(_xlfn._xlws.FILTER('Time Sheet'!$A:$G,'Time Sheet'!$B:$B=C$1),7,1),7,FALSE),"")</f>
        <v>3.2418981481481491E-4</v>
      </c>
      <c r="D27" s="1" cm="1">
        <f t="array" ref="D27">IFERROR(VLOOKUP($A27,_xlfn._xlws.SORT(_xlfn._xlws.FILTER('Time Sheet'!$A:$G,'Time Sheet'!$B:$B=D$1),7,1),7,FALSE),"")</f>
        <v>6.7962962962962964E-4</v>
      </c>
      <c r="E27" s="1" cm="1">
        <f t="array" ref="E27">IFERROR(VLOOKUP($A27,_xlfn._xlws.SORT(_xlfn._xlws.FILTER('Time Sheet'!$A:$G,'Time Sheet'!$B:$B=E$1),7,1),7,FALSE),"")</f>
        <v>1.4454861111111109E-3</v>
      </c>
      <c r="F27" s="1" cm="1">
        <f t="array" ref="F27">IFERROR(VLOOKUP($A27,_xlfn._xlws.SORT(_xlfn._xlws.FILTER('Time Sheet'!$A:$G,'Time Sheet'!$B:$B=F$1),7,1),7,FALSE),"")</f>
        <v>3.1649305555555549E-3</v>
      </c>
      <c r="G27" s="1" cm="1">
        <f t="array" ref="G27">IFERROR(VLOOKUP($A27,_xlfn._xlws.SORT(_xlfn._xlws.FILTER('Time Sheet'!$A:$G,'Time Sheet'!$B:$B=G$1),7,1),7,FALSE),"")</f>
        <v>6.5971064814814816E-3</v>
      </c>
      <c r="H27" s="1" cm="1">
        <f t="array" ref="H27">IFERROR(VLOOKUP($A27,_xlfn._xlws.SORT(_xlfn._xlws.FILTER('Time Sheet'!$A:$G,'Time Sheet'!$B:$B=H$1),7,1),7,FALSE),"")</f>
        <v>1.3273726851851851E-2</v>
      </c>
      <c r="I27" s="1" cm="1">
        <f t="array" ref="I27">IFERROR(VLOOKUP($A27,_xlfn._xlws.SORT(_xlfn._xlws.FILTER('Time Sheet'!$A:$G,'Time Sheet'!$B:$B=I$1),7,1),7,FALSE),"")</f>
        <v>7.7557870370370378E-4</v>
      </c>
      <c r="J27" s="1" cm="1">
        <f t="array" ref="J27">IFERROR(VLOOKUP($A27,_xlfn._xlws.SORT(_xlfn._xlws.FILTER('Time Sheet'!$A:$G,'Time Sheet'!$B:$B=J$1),7,1),7,FALSE),"")</f>
        <v>1.684027777777778E-3</v>
      </c>
      <c r="K27" s="1" cm="1">
        <f t="array" ref="K27">IFERROR(VLOOKUP($A27,_xlfn._xlws.SORT(_xlfn._xlws.FILTER('Time Sheet'!$A:$G,'Time Sheet'!$B:$B=K$1),7,1),7,FALSE),"")</f>
        <v>9.1828703703703712E-4</v>
      </c>
      <c r="L27" s="1" cm="1">
        <f t="array" ref="L27">IFERROR(VLOOKUP($A27,_xlfn._xlws.SORT(_xlfn._xlws.FILTER('Time Sheet'!$A:$G,'Time Sheet'!$B:$B=L$1),7,1),7,FALSE),"")</f>
        <v>1.9952546296296289E-3</v>
      </c>
      <c r="M27" s="1" cm="1">
        <f t="array" ref="M27">IFERROR(VLOOKUP($A27,_xlfn._xlws.SORT(_xlfn._xlws.FILTER('Time Sheet'!$A:$G,'Time Sheet'!$B:$B=M$1),7,1),7,FALSE),"")</f>
        <v>7.2071759259259268E-4</v>
      </c>
      <c r="N27" s="1" cm="1">
        <f t="array" ref="N27">IFERROR(VLOOKUP($A27,_xlfn._xlws.SORT(_xlfn._xlws.FILTER('Time Sheet'!$A:$G,'Time Sheet'!$B:$B=N$1),7,1),7,FALSE),"")</f>
        <v>1.603356481481481E-3</v>
      </c>
      <c r="O27" s="1" cm="1">
        <f t="array" ref="O27">IFERROR(VLOOKUP($A27,_xlfn._xlws.SORT(_xlfn._xlws.FILTER('Time Sheet'!$A:$G,'Time Sheet'!$B:$B=O$1),7,1),7,FALSE),"")</f>
        <v>1.6634259259259261E-3</v>
      </c>
      <c r="P27" s="1" cm="1">
        <f t="array" ref="P27">IFERROR(VLOOKUP($A27,_xlfn._xlws.SORT(_xlfn._xlws.FILTER('Time Sheet'!$A:$G,'Time Sheet'!$B:$B=P$1),7,1),7,FALSE),"")</f>
        <v>3.5394675925925932E-3</v>
      </c>
      <c r="Q27">
        <f t="shared" si="0"/>
        <v>36</v>
      </c>
      <c r="R27">
        <f t="shared" si="1"/>
        <v>22</v>
      </c>
      <c r="S27">
        <f t="shared" si="2"/>
        <v>14</v>
      </c>
      <c r="T27">
        <f t="shared" si="3"/>
        <v>20</v>
      </c>
      <c r="U27">
        <f t="shared" si="4"/>
        <v>17</v>
      </c>
      <c r="V27">
        <f t="shared" si="5"/>
        <v>19</v>
      </c>
      <c r="W27">
        <f t="shared" si="6"/>
        <v>15</v>
      </c>
      <c r="X27">
        <f t="shared" si="7"/>
        <v>18</v>
      </c>
      <c r="Y27">
        <f t="shared" si="8"/>
        <v>22</v>
      </c>
      <c r="Z27">
        <f t="shared" si="9"/>
        <v>19</v>
      </c>
      <c r="AA27">
        <f t="shared" si="10"/>
        <v>13</v>
      </c>
      <c r="AB27">
        <f t="shared" si="11"/>
        <v>10</v>
      </c>
      <c r="AC27">
        <f t="shared" si="12"/>
        <v>14</v>
      </c>
      <c r="AD27">
        <f t="shared" si="13"/>
        <v>14</v>
      </c>
      <c r="AE27" s="2">
        <f>IFERROR(AVERAGE(female42[[#This Row],[50]:[4IM]]),"")</f>
        <v>18.071428571428573</v>
      </c>
      <c r="AF27" s="3" cm="1">
        <f t="array" ref="AF27">IFERROR(AVERAGE(SMALL(female42[[#This Row],[50]:[4IM]],_xlfn.SEQUENCE($AF$1))),"")</f>
        <v>11.5</v>
      </c>
    </row>
    <row r="28" spans="1:32" x14ac:dyDescent="0.25">
      <c r="A28" s="5" t="s">
        <v>893</v>
      </c>
      <c r="B28" s="5" t="s">
        <v>2468</v>
      </c>
      <c r="C28" s="1" cm="1">
        <f t="array" ref="C28">IFERROR(VLOOKUP($A28,_xlfn._xlws.SORT(_xlfn._xlws.FILTER('Time Sheet'!$A:$G,'Time Sheet'!$B:$B=C$1),7,1),7,FALSE),"")</f>
        <v>3.1689814814814807E-4</v>
      </c>
      <c r="D28" s="1" cm="1">
        <f t="array" ref="D28">IFERROR(VLOOKUP($A28,_xlfn._xlws.SORT(_xlfn._xlws.FILTER('Time Sheet'!$A:$G,'Time Sheet'!$B:$B=D$1),7,1),7,FALSE),"")</f>
        <v>6.9930555555555555E-4</v>
      </c>
      <c r="E28" s="1" cm="1">
        <f t="array" ref="E28">IFERROR(VLOOKUP($A28,_xlfn._xlws.SORT(_xlfn._xlws.FILTER('Time Sheet'!$A:$G,'Time Sheet'!$B:$B=E$1),7,1),7,FALSE),"")</f>
        <v>1.572685185185185E-3</v>
      </c>
      <c r="F28" s="1" cm="1">
        <f t="array" ref="F28">IFERROR(VLOOKUP($A28,_xlfn._xlws.SORT(_xlfn._xlws.FILTER('Time Sheet'!$A:$G,'Time Sheet'!$B:$B=F$1),7,1),7,FALSE),"")</f>
        <v>3.3083333333333328E-3</v>
      </c>
      <c r="G28" s="1" cm="1">
        <f t="array" ref="G28">IFERROR(VLOOKUP($A28,_xlfn._xlws.SORT(_xlfn._xlws.FILTER('Time Sheet'!$A:$G,'Time Sheet'!$B:$B=G$1),7,1),7,FALSE),"")</f>
        <v>7.0289351851851849E-3</v>
      </c>
      <c r="H28" s="1" cm="1">
        <f t="array" ref="H28">IFERROR(VLOOKUP($A28,_xlfn._xlws.SORT(_xlfn._xlws.FILTER('Time Sheet'!$A:$G,'Time Sheet'!$B:$B=H$1),7,1),7,FALSE),"")</f>
        <v>1.429895833333333E-2</v>
      </c>
      <c r="I28" s="1" cm="1">
        <f t="array" ref="I28">IFERROR(VLOOKUP($A28,_xlfn._xlws.SORT(_xlfn._xlws.FILTER('Time Sheet'!$A:$G,'Time Sheet'!$B:$B=I$1),7,1),7,FALSE),"")</f>
        <v>8.7499999999999991E-4</v>
      </c>
      <c r="J28" s="1" cm="1">
        <f t="array" ref="J28">IFERROR(VLOOKUP($A28,_xlfn._xlws.SORT(_xlfn._xlws.FILTER('Time Sheet'!$A:$G,'Time Sheet'!$B:$B=J$1),7,1),7,FALSE),"")</f>
        <v>1.9789351851851851E-3</v>
      </c>
      <c r="K28" s="1" cm="1">
        <f t="array" ref="K28">IFERROR(VLOOKUP($A28,_xlfn._xlws.SORT(_xlfn._xlws.FILTER('Time Sheet'!$A:$G,'Time Sheet'!$B:$B=K$1),7,1),7,FALSE),"")</f>
        <v>9.0023148148148146E-4</v>
      </c>
      <c r="L28" s="1" cm="1">
        <f t="array" ref="L28">IFERROR(VLOOKUP($A28,_xlfn._xlws.SORT(_xlfn._xlws.FILTER('Time Sheet'!$A:$G,'Time Sheet'!$B:$B=L$1),7,1),7,FALSE),"")</f>
        <v>2.0233796296296302E-3</v>
      </c>
      <c r="M28" s="1" cm="1">
        <f t="array" ref="M28">IFERROR(VLOOKUP($A28,_xlfn._xlws.SORT(_xlfn._xlws.FILTER('Time Sheet'!$A:$G,'Time Sheet'!$B:$B=M$1),7,1),7,FALSE),"")</f>
        <v>7.0474537037037033E-4</v>
      </c>
      <c r="N28" s="1" cm="1">
        <f t="array" ref="N28">IFERROR(VLOOKUP($A28,_xlfn._xlws.SORT(_xlfn._xlws.FILTER('Time Sheet'!$A:$G,'Time Sheet'!$B:$B=N$1),7,1),7,FALSE),"")</f>
        <v>1.6745370370370371E-3</v>
      </c>
      <c r="O28" s="1" cm="1">
        <f t="array" ref="O28">IFERROR(VLOOKUP($A28,_xlfn._xlws.SORT(_xlfn._xlws.FILTER('Time Sheet'!$A:$G,'Time Sheet'!$B:$B=O$1),7,1),7,FALSE),"")</f>
        <v>1.673611111111111E-3</v>
      </c>
      <c r="P28" s="1" cm="1">
        <f t="array" ref="P28">IFERROR(VLOOKUP($A28,_xlfn._xlws.SORT(_xlfn._xlws.FILTER('Time Sheet'!$A:$G,'Time Sheet'!$B:$B=P$1),7,1),7,FALSE),"")</f>
        <v>3.6878472222222221E-3</v>
      </c>
      <c r="Q28">
        <f t="shared" si="0"/>
        <v>26</v>
      </c>
      <c r="R28">
        <f t="shared" si="1"/>
        <v>35</v>
      </c>
      <c r="S28">
        <f t="shared" si="2"/>
        <v>46</v>
      </c>
      <c r="T28">
        <f t="shared" si="3"/>
        <v>34</v>
      </c>
      <c r="U28">
        <f t="shared" si="4"/>
        <v>30</v>
      </c>
      <c r="V28">
        <f t="shared" si="5"/>
        <v>25</v>
      </c>
      <c r="W28">
        <f t="shared" si="6"/>
        <v>51</v>
      </c>
      <c r="X28">
        <f t="shared" si="7"/>
        <v>57</v>
      </c>
      <c r="Y28">
        <f t="shared" si="8"/>
        <v>18</v>
      </c>
      <c r="Z28">
        <f t="shared" si="9"/>
        <v>21</v>
      </c>
      <c r="AA28">
        <f t="shared" si="10"/>
        <v>9</v>
      </c>
      <c r="AB28">
        <f t="shared" si="11"/>
        <v>14</v>
      </c>
      <c r="AC28">
        <f t="shared" si="12"/>
        <v>15</v>
      </c>
      <c r="AD28">
        <f t="shared" si="13"/>
        <v>21</v>
      </c>
      <c r="AE28" s="2">
        <f>IFERROR(AVERAGE(female42[[#This Row],[50]:[4IM]]),"")</f>
        <v>28.714285714285715</v>
      </c>
      <c r="AF28" s="3" cm="1">
        <f t="array" ref="AF28">IFERROR(AVERAGE(SMALL(female42[[#This Row],[50]:[4IM]],_xlfn.SEQUENCE($AF$1))),"")</f>
        <v>11.5</v>
      </c>
    </row>
    <row r="29" spans="1:32" x14ac:dyDescent="0.25">
      <c r="A29" s="5" t="s">
        <v>1172</v>
      </c>
      <c r="B29" s="5" t="s">
        <v>2468</v>
      </c>
      <c r="C29" s="1" cm="1">
        <f t="array" ref="C29">IFERROR(VLOOKUP($A29,_xlfn._xlws.SORT(_xlfn._xlws.FILTER('Time Sheet'!$A:$G,'Time Sheet'!$B:$B=C$1),7,1),7,FALSE),"")</f>
        <v>3.2164351851851852E-4</v>
      </c>
      <c r="D29" s="1" cm="1">
        <f t="array" ref="D29">IFERROR(VLOOKUP($A29,_xlfn._xlws.SORT(_xlfn._xlws.FILTER('Time Sheet'!$A:$G,'Time Sheet'!$B:$B=D$1),7,1),7,FALSE),"")</f>
        <v>7.0335648148148156E-4</v>
      </c>
      <c r="E29" s="1" cm="1">
        <f t="array" ref="E29">IFERROR(VLOOKUP($A29,_xlfn._xlws.SORT(_xlfn._xlws.FILTER('Time Sheet'!$A:$G,'Time Sheet'!$B:$B=E$1),7,1),7,FALSE),"")</f>
        <v>1.544791666666667E-3</v>
      </c>
      <c r="F29" s="1" cm="1">
        <f t="array" ref="F29">IFERROR(VLOOKUP($A29,_xlfn._xlws.SORT(_xlfn._xlws.FILTER('Time Sheet'!$A:$G,'Time Sheet'!$B:$B=F$1),7,1),7,FALSE),"")</f>
        <v>3.451157407407408E-3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8.5138888888888894E-4</v>
      </c>
      <c r="J29" s="1" cm="1">
        <f t="array" ref="J29">IFERROR(VLOOKUP($A29,_xlfn._xlws.SORT(_xlfn._xlws.FILTER('Time Sheet'!$A:$G,'Time Sheet'!$B:$B=J$1),7,1),7,FALSE),"")</f>
        <v>1.894791666666667E-3</v>
      </c>
      <c r="K29" s="1" cm="1">
        <f t="array" ref="K29">IFERROR(VLOOKUP($A29,_xlfn._xlws.SORT(_xlfn._xlws.FILTER('Time Sheet'!$A:$G,'Time Sheet'!$B:$B=K$1),7,1),7,FALSE),"")</f>
        <v>1.013310185185185E-3</v>
      </c>
      <c r="L29" s="1" cm="1">
        <f t="array" ref="L29">IFERROR(VLOOKUP($A29,_xlfn._xlws.SORT(_xlfn._xlws.FILTER('Time Sheet'!$A:$G,'Time Sheet'!$B:$B=L$1),7,1),7,FALSE),"")</f>
        <v>2.1520833333333331E-3</v>
      </c>
      <c r="M29" s="1" cm="1">
        <f t="array" ref="M29">IFERROR(VLOOKUP($A29,_xlfn._xlws.SORT(_xlfn._xlws.FILTER('Time Sheet'!$A:$G,'Time Sheet'!$B:$B=M$1),7,1),7,FALSE),"")</f>
        <v>7.1990740740740739E-4</v>
      </c>
      <c r="N29" s="1" cm="1">
        <f t="array" ref="N29">IFERROR(VLOOKUP($A29,_xlfn._xlws.SORT(_xlfn._xlws.FILTER('Time Sheet'!$A:$G,'Time Sheet'!$B:$B=N$1),7,1),7,FALSE),"")</f>
        <v>1.6259259259259261E-3</v>
      </c>
      <c r="O29" s="1" cm="1">
        <f t="array" ref="O29">IFERROR(VLOOKUP($A29,_xlfn._xlws.SORT(_xlfn._xlws.FILTER('Time Sheet'!$A:$G,'Time Sheet'!$B:$B=O$1),7,1),7,FALSE),"")</f>
        <v>1.7346064814814819E-3</v>
      </c>
      <c r="P29" s="1" cm="1">
        <f t="array" ref="P29">IFERROR(VLOOKUP($A29,_xlfn._xlws.SORT(_xlfn._xlws.FILTER('Time Sheet'!$A:$G,'Time Sheet'!$B:$B=P$1),7,1),7,FALSE),"")</f>
        <v>3.6966435185185179E-3</v>
      </c>
      <c r="Q29">
        <f t="shared" si="0"/>
        <v>33</v>
      </c>
      <c r="R29">
        <f t="shared" si="1"/>
        <v>38</v>
      </c>
      <c r="S29">
        <f t="shared" si="2"/>
        <v>38</v>
      </c>
      <c r="T29">
        <f t="shared" si="3"/>
        <v>47</v>
      </c>
      <c r="U29" t="str">
        <f t="shared" si="4"/>
        <v/>
      </c>
      <c r="V29" t="str">
        <f t="shared" si="5"/>
        <v/>
      </c>
      <c r="W29">
        <f t="shared" si="6"/>
        <v>45</v>
      </c>
      <c r="X29">
        <f t="shared" si="7"/>
        <v>51</v>
      </c>
      <c r="Y29">
        <f t="shared" si="8"/>
        <v>44</v>
      </c>
      <c r="Z29">
        <f t="shared" si="9"/>
        <v>40</v>
      </c>
      <c r="AA29">
        <f t="shared" si="10"/>
        <v>12</v>
      </c>
      <c r="AB29">
        <f t="shared" si="11"/>
        <v>11</v>
      </c>
      <c r="AC29">
        <f t="shared" si="12"/>
        <v>27</v>
      </c>
      <c r="AD29">
        <f t="shared" si="13"/>
        <v>22</v>
      </c>
      <c r="AE29" s="2">
        <f>IFERROR(AVERAGE(female42[[#This Row],[50]:[4IM]]),"")</f>
        <v>34</v>
      </c>
      <c r="AF29" s="3" cm="1">
        <f t="array" ref="AF29">IFERROR(AVERAGE(SMALL(female42[[#This Row],[50]:[4IM]],_xlfn.SEQUENCE($AF$1))),"")</f>
        <v>11.5</v>
      </c>
    </row>
    <row r="30" spans="1:32" x14ac:dyDescent="0.25">
      <c r="A30" s="4" t="s">
        <v>1570</v>
      </c>
      <c r="B30" s="4" t="s">
        <v>2466</v>
      </c>
      <c r="C30" s="1" cm="1">
        <f t="array" ref="C30">IFERROR(VLOOKUP($A30,_xlfn._xlws.SORT(_xlfn._xlws.FILTER('Time Sheet'!$A:$G,'Time Sheet'!$B:$B=C$1),7,1),7,FALSE),"")</f>
        <v>3.2326388888888888E-4</v>
      </c>
      <c r="D30" s="1" cm="1">
        <f t="array" ref="D30">IFERROR(VLOOKUP($A30,_xlfn._xlws.SORT(_xlfn._xlws.FILTER('Time Sheet'!$A:$G,'Time Sheet'!$B:$B=D$1),7,1),7,FALSE),"")</f>
        <v>7.0162037037037035E-4</v>
      </c>
      <c r="E30" s="1" cm="1">
        <f t="array" ref="E30">IFERROR(VLOOKUP($A30,_xlfn._xlws.SORT(_xlfn._xlws.FILTER('Time Sheet'!$A:$G,'Time Sheet'!$B:$B=E$1),7,1),7,FALSE),"")</f>
        <v>1.5620370370370369E-3</v>
      </c>
      <c r="F30" s="1" cm="1">
        <f t="array" ref="F30">IFERROR(VLOOKUP($A30,_xlfn._xlws.SORT(_xlfn._xlws.FILTER('Time Sheet'!$A:$G,'Time Sheet'!$B:$B=F$1),7,1),7,FALSE),"")</f>
        <v>3.2452546296296301E-3</v>
      </c>
      <c r="G30" s="1" cm="1">
        <f t="array" ref="G30">IFERROR(VLOOKUP($A30,_xlfn._xlws.SORT(_xlfn._xlws.FILTER('Time Sheet'!$A:$G,'Time Sheet'!$B:$B=G$1),7,1),7,FALSE),"")</f>
        <v>6.9684027777777782E-3</v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7.6388888888888893E-4</v>
      </c>
      <c r="J30" s="1" cm="1">
        <f t="array" ref="J30">IFERROR(VLOOKUP($A30,_xlfn._xlws.SORT(_xlfn._xlws.FILTER('Time Sheet'!$A:$G,'Time Sheet'!$B:$B=J$1),7,1),7,FALSE),"")</f>
        <v>1.6166666666666671E-3</v>
      </c>
      <c r="K30" s="1" cm="1">
        <f t="array" ref="K30">IFERROR(VLOOKUP($A30,_xlfn._xlws.SORT(_xlfn._xlws.FILTER('Time Sheet'!$A:$G,'Time Sheet'!$B:$B=K$1),7,1),7,FALSE),"")</f>
        <v>9.3969907407407403E-4</v>
      </c>
      <c r="L30" s="1" cm="1">
        <f t="array" ref="L30">IFERROR(VLOOKUP($A30,_xlfn._xlws.SORT(_xlfn._xlws.FILTER('Time Sheet'!$A:$G,'Time Sheet'!$B:$B=L$1),7,1),7,FALSE),"")</f>
        <v>2.039699074074074E-3</v>
      </c>
      <c r="M30" s="1" cm="1">
        <f t="array" ref="M30">IFERROR(VLOOKUP($A30,_xlfn._xlws.SORT(_xlfn._xlws.FILTER('Time Sheet'!$A:$G,'Time Sheet'!$B:$B=M$1),7,1),7,FALSE),"")</f>
        <v>7.6296296296296301E-4</v>
      </c>
      <c r="N30" s="1" cm="1">
        <f t="array" ref="N30">IFERROR(VLOOKUP($A30,_xlfn._xlws.SORT(_xlfn._xlws.FILTER('Time Sheet'!$A:$G,'Time Sheet'!$B:$B=N$1),7,1),7,FALSE),"")</f>
        <v>1.710069444444444E-3</v>
      </c>
      <c r="O30" s="1" cm="1">
        <f t="array" ref="O30">IFERROR(VLOOKUP($A30,_xlfn._xlws.SORT(_xlfn._xlws.FILTER('Time Sheet'!$A:$G,'Time Sheet'!$B:$B=O$1),7,1),7,FALSE),"")</f>
        <v>1.719328703703704E-3</v>
      </c>
      <c r="P30" s="1" cm="1">
        <f t="array" ref="P30">IFERROR(VLOOKUP($A30,_xlfn._xlws.SORT(_xlfn._xlws.FILTER('Time Sheet'!$A:$G,'Time Sheet'!$B:$B=P$1),7,1),7,FALSE),"")</f>
        <v>3.6204861111111112E-3</v>
      </c>
      <c r="Q30">
        <f t="shared" si="0"/>
        <v>35</v>
      </c>
      <c r="R30">
        <f t="shared" si="1"/>
        <v>37</v>
      </c>
      <c r="S30">
        <f t="shared" si="2"/>
        <v>41</v>
      </c>
      <c r="T30">
        <f t="shared" si="3"/>
        <v>27</v>
      </c>
      <c r="U30">
        <f t="shared" si="4"/>
        <v>29</v>
      </c>
      <c r="V30" t="str">
        <f t="shared" si="5"/>
        <v/>
      </c>
      <c r="W30">
        <f t="shared" si="6"/>
        <v>13</v>
      </c>
      <c r="X30">
        <f t="shared" si="7"/>
        <v>10</v>
      </c>
      <c r="Y30">
        <f t="shared" si="8"/>
        <v>25</v>
      </c>
      <c r="Z30">
        <f t="shared" si="9"/>
        <v>26</v>
      </c>
      <c r="AA30">
        <f t="shared" si="10"/>
        <v>29</v>
      </c>
      <c r="AB30">
        <f t="shared" si="11"/>
        <v>16</v>
      </c>
      <c r="AC30">
        <f t="shared" si="12"/>
        <v>23</v>
      </c>
      <c r="AD30">
        <f t="shared" si="13"/>
        <v>19</v>
      </c>
      <c r="AE30" s="2">
        <f>IFERROR(AVERAGE(female42[[#This Row],[50]:[4IM]]),"")</f>
        <v>25.384615384615383</v>
      </c>
      <c r="AF30" s="3" cm="1">
        <f t="array" ref="AF30">IFERROR(AVERAGE(SMALL(female42[[#This Row],[50]:[4IM]],_xlfn.SEQUENCE($AF$1))),"")</f>
        <v>11.5</v>
      </c>
    </row>
    <row r="31" spans="1:32" x14ac:dyDescent="0.25">
      <c r="A31" s="4" t="s">
        <v>1687</v>
      </c>
      <c r="B31" s="4" t="s">
        <v>2466</v>
      </c>
      <c r="C31" s="1" cm="1">
        <f t="array" ref="C31">IFERROR(VLOOKUP($A31,_xlfn._xlws.SORT(_xlfn._xlws.FILTER('Time Sheet'!$A:$G,'Time Sheet'!$B:$B=C$1),7,1),7,FALSE),"")</f>
        <v>3.1944444444444452E-4</v>
      </c>
      <c r="D31" s="1" cm="1">
        <f t="array" ref="D31">IFERROR(VLOOKUP($A31,_xlfn._xlws.SORT(_xlfn._xlws.FILTER('Time Sheet'!$A:$G,'Time Sheet'!$B:$B=D$1),7,1),7,FALSE),"")</f>
        <v>6.9467592592592595E-4</v>
      </c>
      <c r="E31" s="1" cm="1">
        <f t="array" ref="E31">IFERROR(VLOOKUP($A31,_xlfn._xlws.SORT(_xlfn._xlws.FILTER('Time Sheet'!$A:$G,'Time Sheet'!$B:$B=E$1),7,1),7,FALSE),"")</f>
        <v>1.5341435185185191E-3</v>
      </c>
      <c r="F31" s="1" cm="1">
        <f t="array" ref="F31">IFERROR(VLOOKUP($A31,_xlfn._xlws.SORT(_xlfn._xlws.FILTER('Time Sheet'!$A:$G,'Time Sheet'!$B:$B=F$1),7,1),7,FALSE),"")</f>
        <v>3.3246527777777779E-3</v>
      </c>
      <c r="G31" s="1" cm="1">
        <f t="array" ref="G31">IFERROR(VLOOKUP($A31,_xlfn._xlws.SORT(_xlfn._xlws.FILTER('Time Sheet'!$A:$G,'Time Sheet'!$B:$B=G$1),7,1),7,FALSE),"")</f>
        <v>6.869907407407407E-3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7.6099537037037032E-4</v>
      </c>
      <c r="J31" s="1" cm="1">
        <f t="array" ref="J31">IFERROR(VLOOKUP($A31,_xlfn._xlws.SORT(_xlfn._xlws.FILTER('Time Sheet'!$A:$G,'Time Sheet'!$B:$B=J$1),7,1),7,FALSE),"")</f>
        <v>1.6589120370370371E-3</v>
      </c>
      <c r="K31" s="1" cm="1">
        <f t="array" ref="K31">IFERROR(VLOOKUP($A31,_xlfn._xlws.SORT(_xlfn._xlws.FILTER('Time Sheet'!$A:$G,'Time Sheet'!$B:$B=K$1),7,1),7,FALSE),"")</f>
        <v>9.2708333333333325E-4</v>
      </c>
      <c r="L31" s="1" cm="1">
        <f t="array" ref="L31">IFERROR(VLOOKUP($A31,_xlfn._xlws.SORT(_xlfn._xlws.FILTER('Time Sheet'!$A:$G,'Time Sheet'!$B:$B=L$1),7,1),7,FALSE),"")</f>
        <v>2.0603009259259259E-3</v>
      </c>
      <c r="M31" s="1" cm="1">
        <f t="array" ref="M31">IFERROR(VLOOKUP($A31,_xlfn._xlws.SORT(_xlfn._xlws.FILTER('Time Sheet'!$A:$G,'Time Sheet'!$B:$B=M$1),7,1),7,FALSE),"")</f>
        <v>8.2708333333333321E-4</v>
      </c>
      <c r="N31" s="1" cm="1">
        <f t="array" ref="N31">IFERROR(VLOOKUP($A31,_xlfn._xlws.SORT(_xlfn._xlws.FILTER('Time Sheet'!$A:$G,'Time Sheet'!$B:$B=N$1),7,1),7,FALSE),"")</f>
        <v>2.1960648148148152E-3</v>
      </c>
      <c r="O31" s="1" cm="1">
        <f t="array" ref="O31">IFERROR(VLOOKUP($A31,_xlfn._xlws.SORT(_xlfn._xlws.FILTER('Time Sheet'!$A:$G,'Time Sheet'!$B:$B=O$1),7,1),7,FALSE),"")</f>
        <v>1.733796296296296E-3</v>
      </c>
      <c r="P31" s="1" cm="1">
        <f t="array" ref="P31">IFERROR(VLOOKUP($A31,_xlfn._xlws.SORT(_xlfn._xlws.FILTER('Time Sheet'!$A:$G,'Time Sheet'!$B:$B=P$1),7,1),7,FALSE),"")</f>
        <v>3.7703703703703701E-3</v>
      </c>
      <c r="Q31">
        <f t="shared" si="0"/>
        <v>31</v>
      </c>
      <c r="R31">
        <f t="shared" si="1"/>
        <v>32</v>
      </c>
      <c r="S31">
        <f t="shared" si="2"/>
        <v>33</v>
      </c>
      <c r="T31">
        <f t="shared" si="3"/>
        <v>35</v>
      </c>
      <c r="U31">
        <f t="shared" si="4"/>
        <v>26</v>
      </c>
      <c r="V31" t="str">
        <f t="shared" si="5"/>
        <v/>
      </c>
      <c r="W31">
        <f t="shared" si="6"/>
        <v>12</v>
      </c>
      <c r="X31">
        <f t="shared" si="7"/>
        <v>13</v>
      </c>
      <c r="Y31">
        <f t="shared" si="8"/>
        <v>23</v>
      </c>
      <c r="Z31">
        <f t="shared" si="9"/>
        <v>30</v>
      </c>
      <c r="AA31">
        <f t="shared" si="10"/>
        <v>49</v>
      </c>
      <c r="AB31">
        <f t="shared" si="11"/>
        <v>46</v>
      </c>
      <c r="AC31">
        <f t="shared" si="12"/>
        <v>25</v>
      </c>
      <c r="AD31">
        <f t="shared" si="13"/>
        <v>30</v>
      </c>
      <c r="AE31" s="2">
        <f>IFERROR(AVERAGE(female42[[#This Row],[50]:[4IM]]),"")</f>
        <v>29.615384615384617</v>
      </c>
      <c r="AF31" s="3" cm="1">
        <f t="array" ref="AF31">IFERROR(AVERAGE(SMALL(female42[[#This Row],[50]:[4IM]],_xlfn.SEQUENCE($AF$1))),"")</f>
        <v>12.5</v>
      </c>
    </row>
    <row r="32" spans="1:32" x14ac:dyDescent="0.25">
      <c r="A32" s="4" t="s">
        <v>1538</v>
      </c>
      <c r="B32" s="4" t="s">
        <v>2466</v>
      </c>
      <c r="C32" s="1" cm="1">
        <f t="array" ref="C32">IFERROR(VLOOKUP($A32,_xlfn._xlws.SORT(_xlfn._xlws.FILTER('Time Sheet'!$A:$G,'Time Sheet'!$B:$B=C$1),7,1),7,FALSE),"")</f>
        <v>3.0509259259259259E-4</v>
      </c>
      <c r="D32" s="1" cm="1">
        <f t="array" ref="D32">IFERROR(VLOOKUP($A32,_xlfn._xlws.SORT(_xlfn._xlws.FILTER('Time Sheet'!$A:$G,'Time Sheet'!$B:$B=D$1),7,1),7,FALSE),"")</f>
        <v>6.8344907407407406E-4</v>
      </c>
      <c r="E32" s="1" cm="1">
        <f t="array" ref="E32">IFERROR(VLOOKUP($A32,_xlfn._xlws.SORT(_xlfn._xlws.FILTER('Time Sheet'!$A:$G,'Time Sheet'!$B:$B=E$1),7,1),7,FALSE),"")</f>
        <v>1.5222222222222219E-3</v>
      </c>
      <c r="F32" s="1" cm="1">
        <f t="array" ref="F32">IFERROR(VLOOKUP($A32,_xlfn._xlws.SORT(_xlfn._xlws.FILTER('Time Sheet'!$A:$G,'Time Sheet'!$B:$B=F$1),7,1),7,FALSE),"")</f>
        <v>3.3501157407407412E-3</v>
      </c>
      <c r="G32" s="1" cm="1">
        <f t="array" ref="G32">IFERROR(VLOOKUP($A32,_xlfn._xlws.SORT(_xlfn._xlws.FILTER('Time Sheet'!$A:$G,'Time Sheet'!$B:$B=G$1),7,1),7,FALSE),"")</f>
        <v>7.4134259259259257E-3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8.1134259259259256E-4</v>
      </c>
      <c r="J32" s="1" cm="1">
        <f t="array" ref="J32">IFERROR(VLOOKUP($A32,_xlfn._xlws.SORT(_xlfn._xlws.FILTER('Time Sheet'!$A:$G,'Time Sheet'!$B:$B=J$1),7,1),7,FALSE),"")</f>
        <v>1.7538194444444439E-3</v>
      </c>
      <c r="K32" s="1" cm="1">
        <f t="array" ref="K32">IFERROR(VLOOKUP($A32,_xlfn._xlws.SORT(_xlfn._xlws.FILTER('Time Sheet'!$A:$G,'Time Sheet'!$B:$B=K$1),7,1),7,FALSE),"")</f>
        <v>8.7604166666666668E-4</v>
      </c>
      <c r="L32" s="1" cm="1">
        <f t="array" ref="L32">IFERROR(VLOOKUP($A32,_xlfn._xlws.SORT(_xlfn._xlws.FILTER('Time Sheet'!$A:$G,'Time Sheet'!$B:$B=L$1),7,1),7,FALSE),"")</f>
        <v>1.9634259259259262E-3</v>
      </c>
      <c r="M32" s="1" cm="1">
        <f t="array" ref="M32">IFERROR(VLOOKUP($A32,_xlfn._xlws.SORT(_xlfn._xlws.FILTER('Time Sheet'!$A:$G,'Time Sheet'!$B:$B=M$1),7,1),7,FALSE),"")</f>
        <v>7.6631944444444436E-4</v>
      </c>
      <c r="N32" s="1" cm="1">
        <f t="array" ref="N32">IFERROR(VLOOKUP($A32,_xlfn._xlws.SORT(_xlfn._xlws.FILTER('Time Sheet'!$A:$G,'Time Sheet'!$B:$B=N$1),7,1),7,FALSE),"")</f>
        <v>1.83587962962963E-3</v>
      </c>
      <c r="O32" s="1" cm="1">
        <f t="array" ref="O32">IFERROR(VLOOKUP($A32,_xlfn._xlws.SORT(_xlfn._xlws.FILTER('Time Sheet'!$A:$G,'Time Sheet'!$B:$B=O$1),7,1),7,FALSE),"")</f>
        <v>1.7017361111111109E-3</v>
      </c>
      <c r="P32" s="1" cm="1">
        <f t="array" ref="P32">IFERROR(VLOOKUP($A32,_xlfn._xlws.SORT(_xlfn._xlws.FILTER('Time Sheet'!$A:$G,'Time Sheet'!$B:$B=P$1),7,1),7,FALSE),"")</f>
        <v>3.617708333333333E-3</v>
      </c>
      <c r="Q32">
        <f t="shared" si="0"/>
        <v>13</v>
      </c>
      <c r="R32">
        <f t="shared" si="1"/>
        <v>25</v>
      </c>
      <c r="S32">
        <f t="shared" si="2"/>
        <v>30</v>
      </c>
      <c r="T32">
        <f t="shared" si="3"/>
        <v>38</v>
      </c>
      <c r="U32">
        <f t="shared" si="4"/>
        <v>39</v>
      </c>
      <c r="V32" t="str">
        <f t="shared" si="5"/>
        <v/>
      </c>
      <c r="W32">
        <f t="shared" si="6"/>
        <v>28</v>
      </c>
      <c r="X32">
        <f t="shared" si="7"/>
        <v>30</v>
      </c>
      <c r="Y32">
        <f t="shared" si="8"/>
        <v>13</v>
      </c>
      <c r="Z32">
        <f t="shared" si="9"/>
        <v>17</v>
      </c>
      <c r="AA32">
        <f t="shared" si="10"/>
        <v>32</v>
      </c>
      <c r="AB32">
        <f t="shared" si="11"/>
        <v>25</v>
      </c>
      <c r="AC32">
        <f t="shared" si="12"/>
        <v>19</v>
      </c>
      <c r="AD32">
        <f t="shared" si="13"/>
        <v>18</v>
      </c>
      <c r="AE32" s="2">
        <f>IFERROR(AVERAGE(female42[[#This Row],[50]:[4IM]]),"")</f>
        <v>25.153846153846153</v>
      </c>
      <c r="AF32" s="3" cm="1">
        <f t="array" ref="AF32">IFERROR(AVERAGE(SMALL(female42[[#This Row],[50]:[4IM]],_xlfn.SEQUENCE($AF$1))),"")</f>
        <v>13</v>
      </c>
    </row>
    <row r="33" spans="1:32" x14ac:dyDescent="0.25">
      <c r="A33" s="5" t="s">
        <v>932</v>
      </c>
      <c r="B33" s="5" t="s">
        <v>2468</v>
      </c>
      <c r="C33" s="1" cm="1">
        <f t="array" ref="C33">IFERROR(VLOOKUP($A33,_xlfn._xlws.SORT(_xlfn._xlws.FILTER('Time Sheet'!$A:$G,'Time Sheet'!$B:$B=C$1),7,1),7,FALSE),"")</f>
        <v>3.1238425925925932E-4</v>
      </c>
      <c r="D33" s="1" cm="1">
        <f t="array" ref="D33">IFERROR(VLOOKUP($A33,_xlfn._xlws.SORT(_xlfn._xlws.FILTER('Time Sheet'!$A:$G,'Time Sheet'!$B:$B=D$1),7,1),7,FALSE),"")</f>
        <v>6.7326388888888894E-4</v>
      </c>
      <c r="E33" s="1" cm="1">
        <f t="array" ref="E33">IFERROR(VLOOKUP($A33,_xlfn._xlws.SORT(_xlfn._xlws.FILTER('Time Sheet'!$A:$G,'Time Sheet'!$B:$B=E$1),7,1),7,FALSE),"")</f>
        <v>1.464930555555555E-3</v>
      </c>
      <c r="F33" s="1" cm="1">
        <f t="array" ref="F33">IFERROR(VLOOKUP($A33,_xlfn._xlws.SORT(_xlfn._xlws.FILTER('Time Sheet'!$A:$G,'Time Sheet'!$B:$B=F$1),7,1),7,FALSE),"")</f>
        <v>3.1391203703703711E-3</v>
      </c>
      <c r="G33" s="1" cm="1">
        <f t="array" ref="G33">IFERROR(VLOOKUP($A33,_xlfn._xlws.SORT(_xlfn._xlws.FILTER('Time Sheet'!$A:$G,'Time Sheet'!$B:$B=G$1),7,1),7,FALSE),"")</f>
        <v>7.3534722222222222E-3</v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7.8148148148148142E-4</v>
      </c>
      <c r="J33" s="1" cm="1">
        <f t="array" ref="J33">IFERROR(VLOOKUP($A33,_xlfn._xlws.SORT(_xlfn._xlws.FILTER('Time Sheet'!$A:$G,'Time Sheet'!$B:$B=J$1),7,1),7,FALSE),"")</f>
        <v>1.651967592592592E-3</v>
      </c>
      <c r="K33" s="1" cm="1">
        <f t="array" ref="K33">IFERROR(VLOOKUP($A33,_xlfn._xlws.SORT(_xlfn._xlws.FILTER('Time Sheet'!$A:$G,'Time Sheet'!$B:$B=K$1),7,1),7,FALSE),"")</f>
        <v>9.8217592592592584E-4</v>
      </c>
      <c r="L33" s="1" cm="1">
        <f t="array" ref="L33">IFERROR(VLOOKUP($A33,_xlfn._xlws.SORT(_xlfn._xlws.FILTER('Time Sheet'!$A:$G,'Time Sheet'!$B:$B=L$1),7,1),7,FALSE),"")</f>
        <v>2.145949074074074E-3</v>
      </c>
      <c r="M33" s="1" cm="1">
        <f t="array" ref="M33">IFERROR(VLOOKUP($A33,_xlfn._xlws.SORT(_xlfn._xlws.FILTER('Time Sheet'!$A:$G,'Time Sheet'!$B:$B=M$1),7,1),7,FALSE),"")</f>
        <v>7.349537037037037E-4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1.7968750000000001E-3</v>
      </c>
      <c r="P33" s="1" cm="1">
        <f t="array" ref="P33">IFERROR(VLOOKUP($A33,_xlfn._xlws.SORT(_xlfn._xlws.FILTER('Time Sheet'!$A:$G,'Time Sheet'!$B:$B=P$1),7,1),7,FALSE),"")</f>
        <v>3.9067129629629634E-3</v>
      </c>
      <c r="Q33">
        <f t="shared" si="0"/>
        <v>20</v>
      </c>
      <c r="R33">
        <f t="shared" si="1"/>
        <v>20</v>
      </c>
      <c r="S33">
        <f t="shared" si="2"/>
        <v>19</v>
      </c>
      <c r="T33">
        <f t="shared" si="3"/>
        <v>17</v>
      </c>
      <c r="U33">
        <f t="shared" si="4"/>
        <v>37</v>
      </c>
      <c r="V33" t="str">
        <f t="shared" si="5"/>
        <v/>
      </c>
      <c r="W33">
        <f t="shared" si="6"/>
        <v>21</v>
      </c>
      <c r="X33">
        <f t="shared" si="7"/>
        <v>12</v>
      </c>
      <c r="Y33">
        <f t="shared" si="8"/>
        <v>39</v>
      </c>
      <c r="Z33">
        <f t="shared" si="9"/>
        <v>39</v>
      </c>
      <c r="AA33">
        <f t="shared" si="10"/>
        <v>15</v>
      </c>
      <c r="AB33" t="str">
        <f t="shared" si="11"/>
        <v/>
      </c>
      <c r="AC33">
        <f t="shared" si="12"/>
        <v>41</v>
      </c>
      <c r="AD33">
        <f t="shared" si="13"/>
        <v>40</v>
      </c>
      <c r="AE33" s="2">
        <f>IFERROR(AVERAGE(female42[[#This Row],[50]:[4IM]]),"")</f>
        <v>26.666666666666668</v>
      </c>
      <c r="AF33" s="3" cm="1">
        <f t="array" ref="AF33">IFERROR(AVERAGE(SMALL(female42[[#This Row],[50]:[4IM]],_xlfn.SEQUENCE($AF$1))),"")</f>
        <v>13.5</v>
      </c>
    </row>
    <row r="34" spans="1:32" x14ac:dyDescent="0.25">
      <c r="A34" s="4" t="s">
        <v>1720</v>
      </c>
      <c r="B34" s="4" t="s">
        <v>2469</v>
      </c>
      <c r="C34" s="1" cm="1">
        <f t="array" ref="C34">IFERROR(VLOOKUP($A34,_xlfn._xlws.SORT(_xlfn._xlws.FILTER('Time Sheet'!$A:$G,'Time Sheet'!$B:$B=C$1),7,1),7,FALSE),"")</f>
        <v>3.1585648148148152E-4</v>
      </c>
      <c r="D34" s="1" cm="1">
        <f t="array" ref="D34">IFERROR(VLOOKUP($A34,_xlfn._xlws.SORT(_xlfn._xlws.FILTER('Time Sheet'!$A:$G,'Time Sheet'!$B:$B=D$1),7,1),7,FALSE),"")</f>
        <v>6.9699074074074075E-4</v>
      </c>
      <c r="E34" s="1" cm="1">
        <f t="array" ref="E34">IFERROR(VLOOKUP($A34,_xlfn._xlws.SORT(_xlfn._xlws.FILTER('Time Sheet'!$A:$G,'Time Sheet'!$B:$B=E$1),7,1),7,FALSE),"")</f>
        <v>1.5179398148148151E-3</v>
      </c>
      <c r="F34" s="1" cm="1">
        <f t="array" ref="F34">IFERROR(VLOOKUP($A34,_xlfn._xlws.SORT(_xlfn._xlws.FILTER('Time Sheet'!$A:$G,'Time Sheet'!$B:$B=F$1),7,1),7,FALSE),"")</f>
        <v>3.2057870370370369E-3</v>
      </c>
      <c r="G34" s="1" cm="1">
        <f t="array" ref="G34">IFERROR(VLOOKUP($A34,_xlfn._xlws.SORT(_xlfn._xlws.FILTER('Time Sheet'!$A:$G,'Time Sheet'!$B:$B=G$1),7,1),7,FALSE),"")</f>
        <v>6.4972222222222228E-3</v>
      </c>
      <c r="H34" s="1" cm="1">
        <f t="array" ref="H34">IFERROR(VLOOKUP($A34,_xlfn._xlws.SORT(_xlfn._xlws.FILTER('Time Sheet'!$A:$G,'Time Sheet'!$B:$B=H$1),7,1),7,FALSE),"")</f>
        <v>1.262719907407407E-2</v>
      </c>
      <c r="I34" s="1" cm="1">
        <f t="array" ref="I34">IFERROR(VLOOKUP($A34,_xlfn._xlws.SORT(_xlfn._xlws.FILTER('Time Sheet'!$A:$G,'Time Sheet'!$B:$B=I$1),7,1),7,FALSE),"")</f>
        <v>8.17824074074074E-4</v>
      </c>
      <c r="J34" s="1" cm="1">
        <f t="array" ref="J34">IFERROR(VLOOKUP($A34,_xlfn._xlws.SORT(_xlfn._xlws.FILTER('Time Sheet'!$A:$G,'Time Sheet'!$B:$B=J$1),7,1),7,FALSE),"")</f>
        <v>1.841319444444444E-3</v>
      </c>
      <c r="K34" s="1" cm="1">
        <f t="array" ref="K34">IFERROR(VLOOKUP($A34,_xlfn._xlws.SORT(_xlfn._xlws.FILTER('Time Sheet'!$A:$G,'Time Sheet'!$B:$B=K$1),7,1),7,FALSE),"")</f>
        <v>1.058333333333333E-3</v>
      </c>
      <c r="L34" s="1" cm="1">
        <f t="array" ref="L34">IFERROR(VLOOKUP($A34,_xlfn._xlws.SORT(_xlfn._xlws.FILTER('Time Sheet'!$A:$G,'Time Sheet'!$B:$B=L$1),7,1),7,FALSE),"")</f>
        <v>2.1988425925925929E-3</v>
      </c>
      <c r="M34" s="1" cm="1">
        <f t="array" ref="M34">IFERROR(VLOOKUP($A34,_xlfn._xlws.SORT(_xlfn._xlws.FILTER('Time Sheet'!$A:$G,'Time Sheet'!$B:$B=M$1),7,1),7,FALSE),"")</f>
        <v>8.149305555555555E-4</v>
      </c>
      <c r="N34" s="1" cm="1">
        <f t="array" ref="N34">IFERROR(VLOOKUP($A34,_xlfn._xlws.SORT(_xlfn._xlws.FILTER('Time Sheet'!$A:$G,'Time Sheet'!$B:$B=N$1),7,1),7,FALSE),"")</f>
        <v>1.997453703703704E-3</v>
      </c>
      <c r="O34" s="1" cm="1">
        <f t="array" ref="O34">IFERROR(VLOOKUP($A34,_xlfn._xlws.SORT(_xlfn._xlws.FILTER('Time Sheet'!$A:$G,'Time Sheet'!$B:$B=O$1),7,1),7,FALSE),"")</f>
        <v>1.8153935185185181E-3</v>
      </c>
      <c r="P34" s="1" cm="1">
        <f t="array" ref="P34">IFERROR(VLOOKUP($A34,_xlfn._xlws.SORT(_xlfn._xlws.FILTER('Time Sheet'!$A:$G,'Time Sheet'!$B:$B=P$1),7,1),7,FALSE),"")</f>
        <v>4.1086805555555564E-3</v>
      </c>
      <c r="Q34">
        <f t="shared" ref="Q34:Q68" si="14">IFERROR(_xlfn.RANK.EQ(C34,C:C,1),"")</f>
        <v>24</v>
      </c>
      <c r="R34">
        <f t="shared" ref="R34:R68" si="15">IFERROR(_xlfn.RANK.EQ(D34,D:D,1),"")</f>
        <v>34</v>
      </c>
      <c r="S34">
        <f t="shared" ref="S34:S68" si="16">IFERROR(_xlfn.RANK.EQ(E34,E:E,1),"")</f>
        <v>29</v>
      </c>
      <c r="T34">
        <f t="shared" ref="T34:T68" si="17">IFERROR(_xlfn.RANK.EQ(F34,F:F,1),"")</f>
        <v>25</v>
      </c>
      <c r="U34">
        <f t="shared" ref="U34:U68" si="18">IFERROR(_xlfn.RANK.EQ(G34,G:G,1),"")</f>
        <v>14</v>
      </c>
      <c r="V34">
        <f t="shared" ref="V34:V68" si="19">IFERROR(_xlfn.RANK.EQ(H34,H:H,1),"")</f>
        <v>14</v>
      </c>
      <c r="W34">
        <f t="shared" ref="W34:W68" si="20">IFERROR(_xlfn.RANK.EQ(I34,I:I,1),"")</f>
        <v>33</v>
      </c>
      <c r="X34">
        <f t="shared" ref="X34:X68" si="21">IFERROR(_xlfn.RANK.EQ(J34,J:J,1),"")</f>
        <v>45</v>
      </c>
      <c r="Y34">
        <f t="shared" ref="Y34:Y68" si="22">IFERROR(_xlfn.RANK.EQ(K34,K:K,1),"")</f>
        <v>54</v>
      </c>
      <c r="Z34">
        <f t="shared" ref="Z34:Z68" si="23">IFERROR(_xlfn.RANK.EQ(L34,L:L,1),"")</f>
        <v>44</v>
      </c>
      <c r="AA34">
        <f t="shared" ref="AA34:AA68" si="24">IFERROR(_xlfn.RANK.EQ(M34,M:M,1),"")</f>
        <v>47</v>
      </c>
      <c r="AB34">
        <f t="shared" ref="AB34:AB68" si="25">IFERROR(_xlfn.RANK.EQ(N34,N:N,1),"")</f>
        <v>39</v>
      </c>
      <c r="AC34">
        <f t="shared" ref="AC34:AC68" si="26">IFERROR(_xlfn.RANK.EQ(O34,O:O,1),"")</f>
        <v>47</v>
      </c>
      <c r="AD34">
        <f t="shared" ref="AD34:AD68" si="27">IFERROR(_xlfn.RANK.EQ(P34,P:P,1),"")</f>
        <v>51</v>
      </c>
      <c r="AE34" s="2">
        <f>IFERROR(AVERAGE(female42[[#This Row],[50]:[4IM]]),"")</f>
        <v>35.714285714285715</v>
      </c>
      <c r="AF34" s="3" cm="1">
        <f t="array" ref="AF34">IFERROR(AVERAGE(SMALL(female42[[#This Row],[50]:[4IM]],_xlfn.SEQUENCE($AF$1))),"")</f>
        <v>14</v>
      </c>
    </row>
    <row r="35" spans="1:32" x14ac:dyDescent="0.25">
      <c r="A35" s="4" t="s">
        <v>1761</v>
      </c>
      <c r="B35" s="4" t="s">
        <v>2466</v>
      </c>
      <c r="C35" s="1" cm="1">
        <f t="array" ref="C35">IFERROR(VLOOKUP($A35,_xlfn._xlws.SORT(_xlfn._xlws.FILTER('Time Sheet'!$A:$G,'Time Sheet'!$B:$B=C$1),7,1),7,FALSE),"")</f>
        <v>3.5671296296296297E-4</v>
      </c>
      <c r="D35" s="1" cm="1">
        <f t="array" ref="D35">IFERROR(VLOOKUP($A35,_xlfn._xlws.SORT(_xlfn._xlws.FILTER('Time Sheet'!$A:$G,'Time Sheet'!$B:$B=D$1),7,1),7,FALSE),"")</f>
        <v>7.3460648148148148E-4</v>
      </c>
      <c r="E35" s="1" cm="1">
        <f t="array" ref="E35">IFERROR(VLOOKUP($A35,_xlfn._xlws.SORT(_xlfn._xlws.FILTER('Time Sheet'!$A:$G,'Time Sheet'!$B:$B=E$1),7,1),7,FALSE),"")</f>
        <v>1.5678240740740739E-3</v>
      </c>
      <c r="F35" s="1" cm="1">
        <f t="array" ref="F35">IFERROR(VLOOKUP($A35,_xlfn._xlws.SORT(_xlfn._xlws.FILTER('Time Sheet'!$A:$G,'Time Sheet'!$B:$B=F$1),7,1),7,FALSE),"")</f>
        <v>3.2686342592592602E-3</v>
      </c>
      <c r="G35" s="1" cm="1">
        <f t="array" ref="G35">IFERROR(VLOOKUP($A35,_xlfn._xlws.SORT(_xlfn._xlws.FILTER('Time Sheet'!$A:$G,'Time Sheet'!$B:$B=G$1),7,1),7,FALSE),"")</f>
        <v>6.6564814814814811E-3</v>
      </c>
      <c r="H35" s="1" cm="1">
        <f t="array" ref="H35">IFERROR(VLOOKUP($A35,_xlfn._xlws.SORT(_xlfn._xlws.FILTER('Time Sheet'!$A:$G,'Time Sheet'!$B:$B=H$1),7,1),7,FALSE),"")</f>
        <v>1.282268518518519E-2</v>
      </c>
      <c r="I35" s="1" cm="1">
        <f t="array" ref="I35">IFERROR(VLOOKUP($A35,_xlfn._xlws.SORT(_xlfn._xlws.FILTER('Time Sheet'!$A:$G,'Time Sheet'!$B:$B=I$1),7,1),7,FALSE),"")</f>
        <v>8.5497685185185188E-4</v>
      </c>
      <c r="J35" s="1" cm="1">
        <f t="array" ref="J35">IFERROR(VLOOKUP($A35,_xlfn._xlws.SORT(_xlfn._xlws.FILTER('Time Sheet'!$A:$G,'Time Sheet'!$B:$B=J$1),7,1),7,FALSE),"")</f>
        <v>1.7627314814814821E-3</v>
      </c>
      <c r="K35" s="1" cm="1">
        <f t="array" ref="K35">IFERROR(VLOOKUP($A35,_xlfn._xlws.SORT(_xlfn._xlws.FILTER('Time Sheet'!$A:$G,'Time Sheet'!$B:$B=K$1),7,1),7,FALSE),"")</f>
        <v>8.8090277777777776E-4</v>
      </c>
      <c r="L35" s="1" cm="1">
        <f t="array" ref="L35">IFERROR(VLOOKUP($A35,_xlfn._xlws.SORT(_xlfn._xlws.FILTER('Time Sheet'!$A:$G,'Time Sheet'!$B:$B=L$1),7,1),7,FALSE),"")</f>
        <v>1.9309027777777779E-3</v>
      </c>
      <c r="M35" s="1" cm="1">
        <f t="array" ref="M35">IFERROR(VLOOKUP($A35,_xlfn._xlws.SORT(_xlfn._xlws.FILTER('Time Sheet'!$A:$G,'Time Sheet'!$B:$B=M$1),7,1),7,FALSE),"")</f>
        <v>7.5879629629629637E-4</v>
      </c>
      <c r="N35" s="1" cm="1">
        <f t="array" ref="N35">IFERROR(VLOOKUP($A35,_xlfn._xlws.SORT(_xlfn._xlws.FILTER('Time Sheet'!$A:$G,'Time Sheet'!$B:$B=N$1),7,1),7,FALSE),"")</f>
        <v>1.7859953703703701E-3</v>
      </c>
      <c r="O35" s="1" cm="1">
        <f t="array" ref="O35">IFERROR(VLOOKUP($A35,_xlfn._xlws.SORT(_xlfn._xlws.FILTER('Time Sheet'!$A:$G,'Time Sheet'!$B:$B=O$1),7,1),7,FALSE),"")</f>
        <v>1.6848379629629631E-3</v>
      </c>
      <c r="P35" s="1" cm="1">
        <f t="array" ref="P35">IFERROR(VLOOKUP($A35,_xlfn._xlws.SORT(_xlfn._xlws.FILTER('Time Sheet'!$A:$G,'Time Sheet'!$B:$B=P$1),7,1),7,FALSE),"")</f>
        <v>3.5591435185185179E-3</v>
      </c>
      <c r="Q35">
        <f t="shared" si="14"/>
        <v>61</v>
      </c>
      <c r="R35">
        <f t="shared" si="15"/>
        <v>51</v>
      </c>
      <c r="S35">
        <f t="shared" si="16"/>
        <v>44</v>
      </c>
      <c r="T35">
        <f t="shared" si="17"/>
        <v>30</v>
      </c>
      <c r="U35">
        <f t="shared" si="18"/>
        <v>20</v>
      </c>
      <c r="V35">
        <f t="shared" si="19"/>
        <v>16</v>
      </c>
      <c r="W35">
        <f t="shared" si="20"/>
        <v>46</v>
      </c>
      <c r="X35">
        <f t="shared" si="21"/>
        <v>33</v>
      </c>
      <c r="Y35">
        <f t="shared" si="22"/>
        <v>14</v>
      </c>
      <c r="Z35">
        <f t="shared" si="23"/>
        <v>15</v>
      </c>
      <c r="AA35">
        <f t="shared" si="24"/>
        <v>28</v>
      </c>
      <c r="AB35">
        <f t="shared" si="25"/>
        <v>23</v>
      </c>
      <c r="AC35">
        <f t="shared" si="26"/>
        <v>16</v>
      </c>
      <c r="AD35">
        <f t="shared" si="27"/>
        <v>15</v>
      </c>
      <c r="AE35" s="2">
        <f>IFERROR(AVERAGE(female42[[#This Row],[50]:[4IM]]),"")</f>
        <v>29.428571428571427</v>
      </c>
      <c r="AF35" s="3" cm="1">
        <f t="array" ref="AF35">IFERROR(AVERAGE(SMALL(female42[[#This Row],[50]:[4IM]],_xlfn.SEQUENCE($AF$1))),"")</f>
        <v>14.5</v>
      </c>
    </row>
    <row r="36" spans="1:32" x14ac:dyDescent="0.25">
      <c r="A36" s="5" t="s">
        <v>1074</v>
      </c>
      <c r="B36" s="5" t="s">
        <v>2469</v>
      </c>
      <c r="C36" s="1" cm="1">
        <f t="array" ref="C36">IFERROR(VLOOKUP($A36,_xlfn._xlws.SORT(_xlfn._xlws.FILTER('Time Sheet'!$A:$G,'Time Sheet'!$B:$B=C$1),7,1),7,FALSE),"")</f>
        <v>3.1319444444444439E-4</v>
      </c>
      <c r="D36" s="1" cm="1">
        <f t="array" ref="D36">IFERROR(VLOOKUP($A36,_xlfn._xlws.SORT(_xlfn._xlws.FILTER('Time Sheet'!$A:$G,'Time Sheet'!$B:$B=D$1),7,1),7,FALSE),"")</f>
        <v>6.6840277777777775E-4</v>
      </c>
      <c r="E36" s="1" cm="1">
        <f t="array" ref="E36">IFERROR(VLOOKUP($A36,_xlfn._xlws.SORT(_xlfn._xlws.FILTER('Time Sheet'!$A:$G,'Time Sheet'!$B:$B=E$1),7,1),7,FALSE),"")</f>
        <v>1.5277777777777781E-3</v>
      </c>
      <c r="F36" s="1" cm="1">
        <f t="array" ref="F36">IFERROR(VLOOKUP($A36,_xlfn._xlws.SORT(_xlfn._xlws.FILTER('Time Sheet'!$A:$G,'Time Sheet'!$B:$B=F$1),7,1),7,FALSE),"")</f>
        <v>3.3688657407407408E-3</v>
      </c>
      <c r="G36" s="1" t="str" cm="1">
        <f t="array" ref="G36">IFERROR(VLOOKUP($A36,_xlfn._xlws.SORT(_xlfn._xlws.FILTER('Time Sheet'!$A:$G,'Time Sheet'!$B:$B=G$1),7,1),7,FALSE),"")</f>
        <v/>
      </c>
      <c r="H36" s="1" cm="1">
        <f t="array" ref="H36">IFERROR(VLOOKUP($A36,_xlfn._xlws.SORT(_xlfn._xlws.FILTER('Time Sheet'!$A:$G,'Time Sheet'!$B:$B=H$1),7,1),7,FALSE),"")</f>
        <v>1.4649421296296299E-2</v>
      </c>
      <c r="I36" s="1" cm="1">
        <f t="array" ref="I36">IFERROR(VLOOKUP($A36,_xlfn._xlws.SORT(_xlfn._xlws.FILTER('Time Sheet'!$A:$G,'Time Sheet'!$B:$B=I$1),7,1),7,FALSE),"")</f>
        <v>8.3877314814814817E-4</v>
      </c>
      <c r="J36" s="1" cm="1">
        <f t="array" ref="J36">IFERROR(VLOOKUP($A36,_xlfn._xlws.SORT(_xlfn._xlws.FILTER('Time Sheet'!$A:$G,'Time Sheet'!$B:$B=J$1),7,1),7,FALSE),"")</f>
        <v>1.8394675925925931E-3</v>
      </c>
      <c r="K36" s="1" cm="1">
        <f t="array" ref="K36">IFERROR(VLOOKUP($A36,_xlfn._xlws.SORT(_xlfn._xlws.FILTER('Time Sheet'!$A:$G,'Time Sheet'!$B:$B=K$1),7,1),7,FALSE),"")</f>
        <v>9.1273148148148149E-4</v>
      </c>
      <c r="L36" s="1" cm="1">
        <f t="array" ref="L36">IFERROR(VLOOKUP($A36,_xlfn._xlws.SORT(_xlfn._xlws.FILTER('Time Sheet'!$A:$G,'Time Sheet'!$B:$B=L$1),7,1),7,FALSE),"")</f>
        <v>1.9966435185185178E-3</v>
      </c>
      <c r="M36" s="1" cm="1">
        <f t="array" ref="M36">IFERROR(VLOOKUP($A36,_xlfn._xlws.SORT(_xlfn._xlws.FILTER('Time Sheet'!$A:$G,'Time Sheet'!$B:$B=M$1),7,1),7,FALSE),"")</f>
        <v>7.7569444444444441E-4</v>
      </c>
      <c r="N36" s="1" cm="1">
        <f t="array" ref="N36">IFERROR(VLOOKUP($A36,_xlfn._xlws.SORT(_xlfn._xlws.FILTER('Time Sheet'!$A:$G,'Time Sheet'!$B:$B=N$1),7,1),7,FALSE),"")</f>
        <v>1.6302083333333329E-3</v>
      </c>
      <c r="O36" s="1" cm="1">
        <f t="array" ref="O36">IFERROR(VLOOKUP($A36,_xlfn._xlws.SORT(_xlfn._xlws.FILTER('Time Sheet'!$A:$G,'Time Sheet'!$B:$B=O$1),7,1),7,FALSE),"")</f>
        <v>1.737152777777778E-3</v>
      </c>
      <c r="P36" s="1" cm="1">
        <f t="array" ref="P36">IFERROR(VLOOKUP($A36,_xlfn._xlws.SORT(_xlfn._xlws.FILTER('Time Sheet'!$A:$G,'Time Sheet'!$B:$B=P$1),7,1),7,FALSE),"")</f>
        <v>3.779861111111111E-3</v>
      </c>
      <c r="Q36">
        <f t="shared" si="14"/>
        <v>21</v>
      </c>
      <c r="R36">
        <f t="shared" si="15"/>
        <v>18</v>
      </c>
      <c r="S36">
        <f t="shared" si="16"/>
        <v>32</v>
      </c>
      <c r="T36">
        <f t="shared" si="17"/>
        <v>40</v>
      </c>
      <c r="U36" t="str">
        <f t="shared" si="18"/>
        <v/>
      </c>
      <c r="V36">
        <f t="shared" si="19"/>
        <v>27</v>
      </c>
      <c r="W36">
        <f t="shared" si="20"/>
        <v>39</v>
      </c>
      <c r="X36">
        <f t="shared" si="21"/>
        <v>44</v>
      </c>
      <c r="Y36">
        <f t="shared" si="22"/>
        <v>20</v>
      </c>
      <c r="Z36">
        <f t="shared" si="23"/>
        <v>20</v>
      </c>
      <c r="AA36">
        <f t="shared" si="24"/>
        <v>34</v>
      </c>
      <c r="AB36">
        <f t="shared" si="25"/>
        <v>12</v>
      </c>
      <c r="AC36">
        <f t="shared" si="26"/>
        <v>28</v>
      </c>
      <c r="AD36">
        <f t="shared" si="27"/>
        <v>31</v>
      </c>
      <c r="AE36" s="2">
        <f>IFERROR(AVERAGE(female42[[#This Row],[50]:[4IM]]),"")</f>
        <v>28.153846153846153</v>
      </c>
      <c r="AF36" s="3" cm="1">
        <f t="array" ref="AF36">IFERROR(AVERAGE(SMALL(female42[[#This Row],[50]:[4IM]],_xlfn.SEQUENCE($AF$1))),"")</f>
        <v>15</v>
      </c>
    </row>
    <row r="37" spans="1:32" x14ac:dyDescent="0.25">
      <c r="A37" s="5" t="s">
        <v>863</v>
      </c>
      <c r="B37" s="5" t="s">
        <v>2470</v>
      </c>
      <c r="C37" s="1" cm="1">
        <f t="array" ref="C37">IFERROR(VLOOKUP($A37,_xlfn._xlws.SORT(_xlfn._xlws.FILTER('Time Sheet'!$A:$G,'Time Sheet'!$B:$B=C$1),7,1),7,FALSE),"")</f>
        <v>2.9953703703703701E-4</v>
      </c>
      <c r="D37" s="1" cm="1">
        <f t="array" ref="D37">IFERROR(VLOOKUP($A37,_xlfn._xlws.SORT(_xlfn._xlws.FILTER('Time Sheet'!$A:$G,'Time Sheet'!$B:$B=D$1),7,1),7,FALSE),"")</f>
        <v>6.9317129629629633E-4</v>
      </c>
      <c r="E37" s="1" cm="1">
        <f t="array" ref="E37">IFERROR(VLOOKUP($A37,_xlfn._xlws.SORT(_xlfn._xlws.FILTER('Time Sheet'!$A:$G,'Time Sheet'!$B:$B=E$1),7,1),7,FALSE),"")</f>
        <v>1.598842592592592E-3</v>
      </c>
      <c r="F37" s="1" cm="1">
        <f t="array" ref="F37">IFERROR(VLOOKUP($A37,_xlfn._xlws.SORT(_xlfn._xlws.FILTER('Time Sheet'!$A:$G,'Time Sheet'!$B:$B=F$1),7,1),7,FALSE),"")</f>
        <v>4.0729166666666674E-3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8.4918981481481488E-4</v>
      </c>
      <c r="J37" s="1" cm="1">
        <f t="array" ref="J37">IFERROR(VLOOKUP($A37,_xlfn._xlws.SORT(_xlfn._xlws.FILTER('Time Sheet'!$A:$G,'Time Sheet'!$B:$B=J$1),7,1),7,FALSE),"")</f>
        <v>2.105555555555555E-3</v>
      </c>
      <c r="K37" s="1" cm="1">
        <f t="array" ref="K37">IFERROR(VLOOKUP($A37,_xlfn._xlws.SORT(_xlfn._xlws.FILTER('Time Sheet'!$A:$G,'Time Sheet'!$B:$B=K$1),7,1),7,FALSE),"")</f>
        <v>1.0124999999999999E-3</v>
      </c>
      <c r="L37" s="1" cm="1">
        <f t="array" ref="L37">IFERROR(VLOOKUP($A37,_xlfn._xlws.SORT(_xlfn._xlws.FILTER('Time Sheet'!$A:$G,'Time Sheet'!$B:$B=L$1),7,1),7,FALSE),"")</f>
        <v>2.0969907407407408E-3</v>
      </c>
      <c r="M37" s="1" cm="1">
        <f t="array" ref="M37">IFERROR(VLOOKUP($A37,_xlfn._xlws.SORT(_xlfn._xlws.FILTER('Time Sheet'!$A:$G,'Time Sheet'!$B:$B=M$1),7,1),7,FALSE),"")</f>
        <v>7.5451388888888888E-4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1.8193287037037041E-3</v>
      </c>
      <c r="P37" s="1" t="str" cm="1">
        <f t="array" ref="P37">IFERROR(VLOOKUP($A37,_xlfn._xlws.SORT(_xlfn._xlws.FILTER('Time Sheet'!$A:$G,'Time Sheet'!$B:$B=P$1),7,1),7,FALSE),"")</f>
        <v/>
      </c>
      <c r="Q37">
        <f t="shared" si="14"/>
        <v>6</v>
      </c>
      <c r="R37">
        <f t="shared" si="15"/>
        <v>31</v>
      </c>
      <c r="S37">
        <f t="shared" si="16"/>
        <v>51</v>
      </c>
      <c r="T37">
        <f t="shared" si="17"/>
        <v>64</v>
      </c>
      <c r="U37" t="str">
        <f t="shared" si="18"/>
        <v/>
      </c>
      <c r="V37" t="str">
        <f t="shared" si="19"/>
        <v/>
      </c>
      <c r="W37">
        <f t="shared" si="20"/>
        <v>44</v>
      </c>
      <c r="X37">
        <f t="shared" si="21"/>
        <v>62</v>
      </c>
      <c r="Y37">
        <f t="shared" si="22"/>
        <v>43</v>
      </c>
      <c r="Z37">
        <f t="shared" si="23"/>
        <v>35</v>
      </c>
      <c r="AA37">
        <f t="shared" si="24"/>
        <v>26</v>
      </c>
      <c r="AB37" t="str">
        <f t="shared" si="25"/>
        <v/>
      </c>
      <c r="AC37">
        <f t="shared" si="26"/>
        <v>49</v>
      </c>
      <c r="AD37" t="str">
        <f t="shared" si="27"/>
        <v/>
      </c>
      <c r="AE37" s="2">
        <f>IFERROR(AVERAGE(female42[[#This Row],[50]:[4IM]]),"")</f>
        <v>41.1</v>
      </c>
      <c r="AF37" s="3" cm="1">
        <f t="array" ref="AF37">IFERROR(AVERAGE(SMALL(female42[[#This Row],[50]:[4IM]],_xlfn.SEQUENCE($AF$1))),"")</f>
        <v>16</v>
      </c>
    </row>
    <row r="38" spans="1:32" x14ac:dyDescent="0.25">
      <c r="A38" s="4" t="s">
        <v>1612</v>
      </c>
      <c r="B38" s="4" t="s">
        <v>2466</v>
      </c>
      <c r="C38" s="1" cm="1">
        <f t="array" ref="C38">IFERROR(VLOOKUP($A38,_xlfn._xlws.SORT(_xlfn._xlws.FILTER('Time Sheet'!$A:$G,'Time Sheet'!$B:$B=C$1),7,1),7,FALSE),"")</f>
        <v>3.2106481481481482E-4</v>
      </c>
      <c r="D38" s="1" cm="1">
        <f t="array" ref="D38">IFERROR(VLOOKUP($A38,_xlfn._xlws.SORT(_xlfn._xlws.FILTER('Time Sheet'!$A:$G,'Time Sheet'!$B:$B=D$1),7,1),7,FALSE),"")</f>
        <v>6.8090277777777778E-4</v>
      </c>
      <c r="E38" s="1" cm="1">
        <f t="array" ref="E38">IFERROR(VLOOKUP($A38,_xlfn._xlws.SORT(_xlfn._xlws.FILTER('Time Sheet'!$A:$G,'Time Sheet'!$B:$B=E$1),7,1),7,FALSE),"")</f>
        <v>1.5135416666666669E-3</v>
      </c>
      <c r="F38" s="1" cm="1">
        <f t="array" ref="F38">IFERROR(VLOOKUP($A38,_xlfn._xlws.SORT(_xlfn._xlws.FILTER('Time Sheet'!$A:$G,'Time Sheet'!$B:$B=F$1),7,1),7,FALSE),"")</f>
        <v>3.2557870370370371E-3</v>
      </c>
      <c r="G38" s="1" cm="1">
        <f t="array" ref="G38">IFERROR(VLOOKUP($A38,_xlfn._xlws.SORT(_xlfn._xlws.FILTER('Time Sheet'!$A:$G,'Time Sheet'!$B:$B=G$1),7,1),7,FALSE),"")</f>
        <v>7.1290509259259267E-3</v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7.765046296296297E-4</v>
      </c>
      <c r="J38" s="1" cm="1">
        <f t="array" ref="J38">IFERROR(VLOOKUP($A38,_xlfn._xlws.SORT(_xlfn._xlws.FILTER('Time Sheet'!$A:$G,'Time Sheet'!$B:$B=J$1),7,1),7,FALSE),"")</f>
        <v>1.6866898148148149E-3</v>
      </c>
      <c r="K38" s="1" cm="1">
        <f t="array" ref="K38">IFERROR(VLOOKUP($A38,_xlfn._xlws.SORT(_xlfn._xlws.FILTER('Time Sheet'!$A:$G,'Time Sheet'!$B:$B=K$1),7,1),7,FALSE),"")</f>
        <v>1.041550925925926E-3</v>
      </c>
      <c r="L38" s="1" cm="1">
        <f t="array" ref="L38">IFERROR(VLOOKUP($A38,_xlfn._xlws.SORT(_xlfn._xlws.FILTER('Time Sheet'!$A:$G,'Time Sheet'!$B:$B=L$1),7,1),7,FALSE),"")</f>
        <v>2.2549768518518522E-3</v>
      </c>
      <c r="M38" s="1" cm="1">
        <f t="array" ref="M38">IFERROR(VLOOKUP($A38,_xlfn._xlws.SORT(_xlfn._xlws.FILTER('Time Sheet'!$A:$G,'Time Sheet'!$B:$B=M$1),7,1),7,FALSE),"")</f>
        <v>7.9363425925925923E-4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1.864930555555555E-3</v>
      </c>
      <c r="P38" s="1" t="str" cm="1">
        <f t="array" ref="P38">IFERROR(VLOOKUP($A38,_xlfn._xlws.SORT(_xlfn._xlws.FILTER('Time Sheet'!$A:$G,'Time Sheet'!$B:$B=P$1),7,1),7,FALSE),"")</f>
        <v/>
      </c>
      <c r="Q38">
        <f t="shared" si="14"/>
        <v>32</v>
      </c>
      <c r="R38">
        <f t="shared" si="15"/>
        <v>23</v>
      </c>
      <c r="S38">
        <f t="shared" si="16"/>
        <v>27</v>
      </c>
      <c r="T38">
        <f t="shared" si="17"/>
        <v>28</v>
      </c>
      <c r="U38">
        <f t="shared" si="18"/>
        <v>32</v>
      </c>
      <c r="V38" t="str">
        <f t="shared" si="19"/>
        <v/>
      </c>
      <c r="W38">
        <f t="shared" si="20"/>
        <v>16</v>
      </c>
      <c r="X38">
        <f t="shared" si="21"/>
        <v>19</v>
      </c>
      <c r="Y38">
        <f t="shared" si="22"/>
        <v>49</v>
      </c>
      <c r="Z38">
        <f t="shared" si="23"/>
        <v>47</v>
      </c>
      <c r="AA38">
        <f t="shared" si="24"/>
        <v>38</v>
      </c>
      <c r="AB38" t="str">
        <f t="shared" si="25"/>
        <v/>
      </c>
      <c r="AC38">
        <f t="shared" si="26"/>
        <v>55</v>
      </c>
      <c r="AD38" t="str">
        <f t="shared" si="27"/>
        <v/>
      </c>
      <c r="AE38" s="2">
        <f>IFERROR(AVERAGE(female42[[#This Row],[50]:[4IM]]),"")</f>
        <v>33.272727272727273</v>
      </c>
      <c r="AF38" s="3" cm="1">
        <f t="array" ref="AF38">IFERROR(AVERAGE(SMALL(female42[[#This Row],[50]:[4IM]],_xlfn.SEQUENCE($AF$1))),"")</f>
        <v>17.5</v>
      </c>
    </row>
    <row r="39" spans="1:32" x14ac:dyDescent="0.25">
      <c r="A39" s="5" t="s">
        <v>967</v>
      </c>
      <c r="B39" s="5" t="s">
        <v>2468</v>
      </c>
      <c r="C39" s="1" cm="1">
        <f t="array" ref="C39">IFERROR(VLOOKUP($A39,_xlfn._xlws.SORT(_xlfn._xlws.FILTER('Time Sheet'!$A:$G,'Time Sheet'!$B:$B=C$1),7,1),7,FALSE),"")</f>
        <v>3.1504629629629629E-4</v>
      </c>
      <c r="D39" s="1" cm="1">
        <f t="array" ref="D39">IFERROR(VLOOKUP($A39,_xlfn._xlws.SORT(_xlfn._xlws.FILTER('Time Sheet'!$A:$G,'Time Sheet'!$B:$B=D$1),7,1),7,FALSE),"")</f>
        <v>6.8715277777777774E-4</v>
      </c>
      <c r="E39" s="1" cm="1">
        <f t="array" ref="E39">IFERROR(VLOOKUP($A39,_xlfn._xlws.SORT(_xlfn._xlws.FILTER('Time Sheet'!$A:$G,'Time Sheet'!$B:$B=E$1),7,1),7,FALSE),"")</f>
        <v>1.5142361111111109E-3</v>
      </c>
      <c r="F39" s="1" cm="1">
        <f t="array" ref="F39">IFERROR(VLOOKUP($A39,_xlfn._xlws.SORT(_xlfn._xlws.FILTER('Time Sheet'!$A:$G,'Time Sheet'!$B:$B=F$1),7,1),7,FALSE),"")</f>
        <v>3.3299768518518522E-3</v>
      </c>
      <c r="G39" s="1" cm="1">
        <f t="array" ref="G39">IFERROR(VLOOKUP($A39,_xlfn._xlws.SORT(_xlfn._xlws.FILTER('Time Sheet'!$A:$G,'Time Sheet'!$B:$B=G$1),7,1),7,FALSE),"")</f>
        <v>6.8957175925925922E-3</v>
      </c>
      <c r="H39" s="1" cm="1">
        <f t="array" ref="H39">IFERROR(VLOOKUP($A39,_xlfn._xlws.SORT(_xlfn._xlws.FILTER('Time Sheet'!$A:$G,'Time Sheet'!$B:$B=H$1),7,1),7,FALSE),"")</f>
        <v>1.416238425925926E-2</v>
      </c>
      <c r="I39" s="1" cm="1">
        <f t="array" ref="I39">IFERROR(VLOOKUP($A39,_xlfn._xlws.SORT(_xlfn._xlws.FILTER('Time Sheet'!$A:$G,'Time Sheet'!$B:$B=I$1),7,1),7,FALSE),"")</f>
        <v>9.0717592592592586E-4</v>
      </c>
      <c r="J39" s="1" cm="1">
        <f t="array" ref="J39">IFERROR(VLOOKUP($A39,_xlfn._xlws.SORT(_xlfn._xlws.FILTER('Time Sheet'!$A:$G,'Time Sheet'!$B:$B=J$1),7,1),7,FALSE),"")</f>
        <v>1.967592592592592E-3</v>
      </c>
      <c r="K39" s="1" cm="1">
        <f t="array" ref="K39">IFERROR(VLOOKUP($A39,_xlfn._xlws.SORT(_xlfn._xlws.FILTER('Time Sheet'!$A:$G,'Time Sheet'!$B:$B=K$1),7,1),7,FALSE),"")</f>
        <v>1.113078703703704E-3</v>
      </c>
      <c r="L39" s="1" cm="1">
        <f t="array" ref="L39">IFERROR(VLOOKUP($A39,_xlfn._xlws.SORT(_xlfn._xlws.FILTER('Time Sheet'!$A:$G,'Time Sheet'!$B:$B=L$1),7,1),7,FALSE),"")</f>
        <v>2.415393518518519E-3</v>
      </c>
      <c r="M39" s="1" cm="1">
        <f t="array" ref="M39">IFERROR(VLOOKUP($A39,_xlfn._xlws.SORT(_xlfn._xlws.FILTER('Time Sheet'!$A:$G,'Time Sheet'!$B:$B=M$1),7,1),7,FALSE),"")</f>
        <v>7.4027777777777774E-4</v>
      </c>
      <c r="N39" s="1" cm="1">
        <f t="array" ref="N39">IFERROR(VLOOKUP($A39,_xlfn._xlws.SORT(_xlfn._xlws.FILTER('Time Sheet'!$A:$G,'Time Sheet'!$B:$B=N$1),7,1),7,FALSE),"")</f>
        <v>1.7229166666666671E-3</v>
      </c>
      <c r="O39" s="1" cm="1">
        <f t="array" ref="O39">IFERROR(VLOOKUP($A39,_xlfn._xlws.SORT(_xlfn._xlws.FILTER('Time Sheet'!$A:$G,'Time Sheet'!$B:$B=O$1),7,1),7,FALSE),"")</f>
        <v>1.8409722222222219E-3</v>
      </c>
      <c r="P39" s="1" cm="1">
        <f t="array" ref="P39">IFERROR(VLOOKUP($A39,_xlfn._xlws.SORT(_xlfn._xlws.FILTER('Time Sheet'!$A:$G,'Time Sheet'!$B:$B=P$1),7,1),7,FALSE),"")</f>
        <v>3.9730324074074069E-3</v>
      </c>
      <c r="Q39">
        <f t="shared" si="14"/>
        <v>23</v>
      </c>
      <c r="R39">
        <f t="shared" si="15"/>
        <v>27</v>
      </c>
      <c r="S39">
        <f t="shared" si="16"/>
        <v>28</v>
      </c>
      <c r="T39">
        <f t="shared" si="17"/>
        <v>37</v>
      </c>
      <c r="U39">
        <f t="shared" si="18"/>
        <v>27</v>
      </c>
      <c r="V39">
        <f t="shared" si="19"/>
        <v>24</v>
      </c>
      <c r="W39">
        <f t="shared" si="20"/>
        <v>58</v>
      </c>
      <c r="X39">
        <f t="shared" si="21"/>
        <v>56</v>
      </c>
      <c r="Y39">
        <f t="shared" si="22"/>
        <v>63</v>
      </c>
      <c r="Z39">
        <f t="shared" si="23"/>
        <v>60</v>
      </c>
      <c r="AA39">
        <f t="shared" si="24"/>
        <v>17</v>
      </c>
      <c r="AB39">
        <f t="shared" si="25"/>
        <v>18</v>
      </c>
      <c r="AC39">
        <f t="shared" si="26"/>
        <v>52</v>
      </c>
      <c r="AD39">
        <f t="shared" si="27"/>
        <v>43</v>
      </c>
      <c r="AE39" s="2">
        <f>IFERROR(AVERAGE(female42[[#This Row],[50]:[4IM]]),"")</f>
        <v>38.071428571428569</v>
      </c>
      <c r="AF39" s="3" cm="1">
        <f t="array" ref="AF39">IFERROR(AVERAGE(SMALL(female42[[#This Row],[50]:[4IM]],_xlfn.SEQUENCE($AF$1))),"")</f>
        <v>17.5</v>
      </c>
    </row>
    <row r="40" spans="1:32" x14ac:dyDescent="0.25">
      <c r="A40" s="4" t="s">
        <v>1861</v>
      </c>
      <c r="B40" s="4" t="s">
        <v>2469</v>
      </c>
      <c r="C40" s="1" cm="1">
        <f t="array" ref="C40">IFERROR(VLOOKUP($A40,_xlfn._xlws.SORT(_xlfn._xlws.FILTER('Time Sheet'!$A:$G,'Time Sheet'!$B:$B=C$1),7,1),7,FALSE),"")</f>
        <v>3.2939814814814822E-4</v>
      </c>
      <c r="D40" s="1" cm="1">
        <f t="array" ref="D40">IFERROR(VLOOKUP($A40,_xlfn._xlws.SORT(_xlfn._xlws.FILTER('Time Sheet'!$A:$G,'Time Sheet'!$B:$B=D$1),7,1),7,FALSE),"")</f>
        <v>7.1087962962962967E-4</v>
      </c>
      <c r="E40" s="1" cm="1">
        <f t="array" ref="E40">IFERROR(VLOOKUP($A40,_xlfn._xlws.SORT(_xlfn._xlws.FILTER('Time Sheet'!$A:$G,'Time Sheet'!$B:$B=E$1),7,1),7,FALSE),"")</f>
        <v>1.5526620370370371E-3</v>
      </c>
      <c r="F40" s="1" cm="1">
        <f t="array" ref="F40">IFERROR(VLOOKUP($A40,_xlfn._xlws.SORT(_xlfn._xlws.FILTER('Time Sheet'!$A:$G,'Time Sheet'!$B:$B=F$1),7,1),7,FALSE),"")</f>
        <v>3.5878472222222219E-3</v>
      </c>
      <c r="G40" s="1" t="str" cm="1">
        <f t="array" ref="G40">IFERROR(VLOOKUP($A40,_xlfn._xlws.SORT(_xlfn._xlws.FILTER('Time Sheet'!$A:$G,'Time Sheet'!$B:$B=G$1),7,1),7,FALSE),"")</f>
        <v/>
      </c>
      <c r="H40" s="1" t="str" cm="1">
        <f t="array" ref="H40">IFERROR(VLOOKUP($A40,_xlfn._xlws.SORT(_xlfn._xlws.FILTER('Time Sheet'!$A:$G,'Time Sheet'!$B:$B=H$1),7,1),7,FALSE),"")</f>
        <v/>
      </c>
      <c r="I40" s="1" cm="1">
        <f t="array" ref="I40">IFERROR(VLOOKUP($A40,_xlfn._xlws.SORT(_xlfn._xlws.FILTER('Time Sheet'!$A:$G,'Time Sheet'!$B:$B=I$1),7,1),7,FALSE),"")</f>
        <v>7.8298611111111114E-4</v>
      </c>
      <c r="J40" s="1" cm="1">
        <f t="array" ref="J40">IFERROR(VLOOKUP($A40,_xlfn._xlws.SORT(_xlfn._xlws.FILTER('Time Sheet'!$A:$G,'Time Sheet'!$B:$B=J$1),7,1),7,FALSE),"")</f>
        <v>1.690393518518519E-3</v>
      </c>
      <c r="K40" s="1" cm="1">
        <f t="array" ref="K40">IFERROR(VLOOKUP($A40,_xlfn._xlws.SORT(_xlfn._xlws.FILTER('Time Sheet'!$A:$G,'Time Sheet'!$B:$B=K$1),7,1),7,FALSE),"")</f>
        <v>1.0348379629629631E-3</v>
      </c>
      <c r="L40" s="1" cm="1">
        <f t="array" ref="L40">IFERROR(VLOOKUP($A40,_xlfn._xlws.SORT(_xlfn._xlws.FILTER('Time Sheet'!$A:$G,'Time Sheet'!$B:$B=L$1),7,1),7,FALSE),"")</f>
        <v>2.295486111111111E-3</v>
      </c>
      <c r="M40" s="1" cm="1">
        <f t="array" ref="M40">IFERROR(VLOOKUP($A40,_xlfn._xlws.SORT(_xlfn._xlws.FILTER('Time Sheet'!$A:$G,'Time Sheet'!$B:$B=M$1),7,1),7,FALSE),"")</f>
        <v>7.4039351851851848E-4</v>
      </c>
      <c r="N40" s="1" cm="1">
        <f t="array" ref="N40">IFERROR(VLOOKUP($A40,_xlfn._xlws.SORT(_xlfn._xlws.FILTER('Time Sheet'!$A:$G,'Time Sheet'!$B:$B=N$1),7,1),7,FALSE),"")</f>
        <v>1.7160879629629631E-3</v>
      </c>
      <c r="O40" s="1" cm="1">
        <f t="array" ref="O40">IFERROR(VLOOKUP($A40,_xlfn._xlws.SORT(_xlfn._xlws.FILTER('Time Sheet'!$A:$G,'Time Sheet'!$B:$B=O$1),7,1),7,FALSE),"")</f>
        <v>1.7993055555555559E-3</v>
      </c>
      <c r="P40" s="1" cm="1">
        <f t="array" ref="P40">IFERROR(VLOOKUP($A40,_xlfn._xlws.SORT(_xlfn._xlws.FILTER('Time Sheet'!$A:$G,'Time Sheet'!$B:$B=P$1),7,1),7,FALSE),"")</f>
        <v>4.073032407407408E-3</v>
      </c>
      <c r="Q40">
        <f t="shared" si="14"/>
        <v>43</v>
      </c>
      <c r="R40">
        <f t="shared" si="15"/>
        <v>42</v>
      </c>
      <c r="S40">
        <f t="shared" si="16"/>
        <v>39</v>
      </c>
      <c r="T40">
        <f t="shared" si="17"/>
        <v>54</v>
      </c>
      <c r="U40" t="str">
        <f t="shared" si="18"/>
        <v/>
      </c>
      <c r="V40" t="str">
        <f t="shared" si="19"/>
        <v/>
      </c>
      <c r="W40">
        <f t="shared" si="20"/>
        <v>22</v>
      </c>
      <c r="X40">
        <f t="shared" si="21"/>
        <v>20</v>
      </c>
      <c r="Y40">
        <f t="shared" si="22"/>
        <v>48</v>
      </c>
      <c r="Z40">
        <f t="shared" si="23"/>
        <v>52</v>
      </c>
      <c r="AA40">
        <f t="shared" si="24"/>
        <v>18</v>
      </c>
      <c r="AB40">
        <f t="shared" si="25"/>
        <v>17</v>
      </c>
      <c r="AC40">
        <f t="shared" si="26"/>
        <v>43</v>
      </c>
      <c r="AD40">
        <f t="shared" si="27"/>
        <v>48</v>
      </c>
      <c r="AE40" s="2">
        <f>IFERROR(AVERAGE(female42[[#This Row],[50]:[4IM]]),"")</f>
        <v>37.166666666666664</v>
      </c>
      <c r="AF40" s="3" cm="1">
        <f t="array" ref="AF40">IFERROR(AVERAGE(SMALL(female42[[#This Row],[50]:[4IM]],_xlfn.SEQUENCE($AF$1))),"")</f>
        <v>17.5</v>
      </c>
    </row>
    <row r="41" spans="1:32" x14ac:dyDescent="0.25">
      <c r="A41" s="4" t="s">
        <v>1788</v>
      </c>
      <c r="B41" s="4" t="s">
        <v>2466</v>
      </c>
      <c r="C41" s="1" cm="1">
        <f t="array" ref="C41">IFERROR(VLOOKUP($A41,_xlfn._xlws.SORT(_xlfn._xlws.FILTER('Time Sheet'!$A:$G,'Time Sheet'!$B:$B=C$1),7,1),7,FALSE),"")</f>
        <v>3.306712962962963E-4</v>
      </c>
      <c r="D41" s="1" cm="1">
        <f t="array" ref="D41">IFERROR(VLOOKUP($A41,_xlfn._xlws.SORT(_xlfn._xlws.FILTER('Time Sheet'!$A:$G,'Time Sheet'!$B:$B=D$1),7,1),7,FALSE),"")</f>
        <v>7.1666666666666667E-4</v>
      </c>
      <c r="E41" s="1" cm="1">
        <f t="array" ref="E41">IFERROR(VLOOKUP($A41,_xlfn._xlws.SORT(_xlfn._xlws.FILTER('Time Sheet'!$A:$G,'Time Sheet'!$B:$B=E$1),7,1),7,FALSE),"")</f>
        <v>1.5025462962962961E-3</v>
      </c>
      <c r="F41" s="1" cm="1">
        <f t="array" ref="F41">IFERROR(VLOOKUP($A41,_xlfn._xlws.SORT(_xlfn._xlws.FILTER('Time Sheet'!$A:$G,'Time Sheet'!$B:$B=F$1),7,1),7,FALSE),"")</f>
        <v>3.1663194444444438E-3</v>
      </c>
      <c r="G41" s="1" cm="1">
        <f t="array" ref="G41">IFERROR(VLOOKUP($A41,_xlfn._xlws.SORT(_xlfn._xlws.FILTER('Time Sheet'!$A:$G,'Time Sheet'!$B:$B=G$1),7,1),7,FALSE),"")</f>
        <v>6.6127314814814816E-3</v>
      </c>
      <c r="H41" s="1" cm="1">
        <f t="array" ref="H41">IFERROR(VLOOKUP($A41,_xlfn._xlws.SORT(_xlfn._xlws.FILTER('Time Sheet'!$A:$G,'Time Sheet'!$B:$B=H$1),7,1),7,FALSE),"")</f>
        <v>1.308460648148148E-2</v>
      </c>
      <c r="I41" s="1" cm="1">
        <f t="array" ref="I41">IFERROR(VLOOKUP($A41,_xlfn._xlws.SORT(_xlfn._xlws.FILTER('Time Sheet'!$A:$G,'Time Sheet'!$B:$B=I$1),7,1),7,FALSE),"")</f>
        <v>8.7094907407407412E-4</v>
      </c>
      <c r="J41" s="1" cm="1">
        <f t="array" ref="J41">IFERROR(VLOOKUP($A41,_xlfn._xlws.SORT(_xlfn._xlws.FILTER('Time Sheet'!$A:$G,'Time Sheet'!$B:$B=J$1),7,1),7,FALSE),"")</f>
        <v>1.8425925925925929E-3</v>
      </c>
      <c r="K41" s="1" cm="1">
        <f t="array" ref="K41">IFERROR(VLOOKUP($A41,_xlfn._xlws.SORT(_xlfn._xlws.FILTER('Time Sheet'!$A:$G,'Time Sheet'!$B:$B=K$1),7,1),7,FALSE),"")</f>
        <v>9.5960648148148142E-4</v>
      </c>
      <c r="L41" s="1" cm="1">
        <f t="array" ref="L41">IFERROR(VLOOKUP($A41,_xlfn._xlws.SORT(_xlfn._xlws.FILTER('Time Sheet'!$A:$G,'Time Sheet'!$B:$B=L$1),7,1),7,FALSE),"")</f>
        <v>2.0273148148148151E-3</v>
      </c>
      <c r="M41" s="1" cm="1">
        <f t="array" ref="M41">IFERROR(VLOOKUP($A41,_xlfn._xlws.SORT(_xlfn._xlws.FILTER('Time Sheet'!$A:$G,'Time Sheet'!$B:$B=M$1),7,1),7,FALSE),"")</f>
        <v>7.9687499999999995E-4</v>
      </c>
      <c r="N41" s="1" cm="1">
        <f t="array" ref="N41">IFERROR(VLOOKUP($A41,_xlfn._xlws.SORT(_xlfn._xlws.FILTER('Time Sheet'!$A:$G,'Time Sheet'!$B:$B=N$1),7,1),7,FALSE),"")</f>
        <v>1.901273148148148E-3</v>
      </c>
      <c r="O41" s="1" cm="1">
        <f t="array" ref="O41">IFERROR(VLOOKUP($A41,_xlfn._xlws.SORT(_xlfn._xlws.FILTER('Time Sheet'!$A:$G,'Time Sheet'!$B:$B=O$1),7,1),7,FALSE),"")</f>
        <v>1.730902777777778E-3</v>
      </c>
      <c r="P41" s="1" cm="1">
        <f t="array" ref="P41">IFERROR(VLOOKUP($A41,_xlfn._xlws.SORT(_xlfn._xlws.FILTER('Time Sheet'!$A:$G,'Time Sheet'!$B:$B=P$1),7,1),7,FALSE),"")</f>
        <v>3.7026620370370369E-3</v>
      </c>
      <c r="Q41">
        <f t="shared" si="14"/>
        <v>45</v>
      </c>
      <c r="R41">
        <f t="shared" si="15"/>
        <v>45</v>
      </c>
      <c r="S41">
        <f t="shared" si="16"/>
        <v>25</v>
      </c>
      <c r="T41">
        <f t="shared" si="17"/>
        <v>21</v>
      </c>
      <c r="U41">
        <f t="shared" si="18"/>
        <v>18</v>
      </c>
      <c r="V41">
        <f t="shared" si="19"/>
        <v>18</v>
      </c>
      <c r="W41">
        <f t="shared" si="20"/>
        <v>49</v>
      </c>
      <c r="X41">
        <f t="shared" si="21"/>
        <v>46</v>
      </c>
      <c r="Y41">
        <f t="shared" si="22"/>
        <v>32</v>
      </c>
      <c r="Z41">
        <f t="shared" si="23"/>
        <v>22</v>
      </c>
      <c r="AA41">
        <f t="shared" si="24"/>
        <v>41</v>
      </c>
      <c r="AB41">
        <f t="shared" si="25"/>
        <v>29</v>
      </c>
      <c r="AC41">
        <f t="shared" si="26"/>
        <v>24</v>
      </c>
      <c r="AD41">
        <f t="shared" si="27"/>
        <v>25</v>
      </c>
      <c r="AE41" s="2">
        <f>IFERROR(AVERAGE(female42[[#This Row],[50]:[4IM]]),"")</f>
        <v>31.428571428571427</v>
      </c>
      <c r="AF41" s="3" cm="1">
        <f t="array" ref="AF41">IFERROR(AVERAGE(SMALL(female42[[#This Row],[50]:[4IM]],_xlfn.SEQUENCE($AF$1))),"")</f>
        <v>18</v>
      </c>
    </row>
    <row r="42" spans="1:32" x14ac:dyDescent="0.25">
      <c r="A42" s="5" t="s">
        <v>1232</v>
      </c>
      <c r="B42" s="5" t="s">
        <v>2468</v>
      </c>
      <c r="C42" s="1" cm="1">
        <f t="array" ref="C42">IFERROR(VLOOKUP($A42,_xlfn._xlws.SORT(_xlfn._xlws.FILTER('Time Sheet'!$A:$G,'Time Sheet'!$B:$B=C$1),7,1),7,FALSE),"")</f>
        <v>3.184027777777778E-4</v>
      </c>
      <c r="D42" s="1" cm="1">
        <f t="array" ref="D42">IFERROR(VLOOKUP($A42,_xlfn._xlws.SORT(_xlfn._xlws.FILTER('Time Sheet'!$A:$G,'Time Sheet'!$B:$B=D$1),7,1),7,FALSE),"")</f>
        <v>7.0995370370370374E-4</v>
      </c>
      <c r="E42" s="1" cm="1">
        <f t="array" ref="E42">IFERROR(VLOOKUP($A42,_xlfn._xlws.SORT(_xlfn._xlws.FILTER('Time Sheet'!$A:$G,'Time Sheet'!$B:$B=E$1),7,1),7,FALSE),"")</f>
        <v>1.5655092592592589E-3</v>
      </c>
      <c r="F42" s="1" cm="1">
        <f t="array" ref="F42">IFERROR(VLOOKUP($A42,_xlfn._xlws.SORT(_xlfn._xlws.FILTER('Time Sheet'!$A:$G,'Time Sheet'!$B:$B=F$1),7,1),7,FALSE),"")</f>
        <v>3.4949074074074071E-3</v>
      </c>
      <c r="G42" s="1" t="str" cm="1">
        <f t="array" ref="G42">IFERROR(VLOOKUP($A42,_xlfn._xlws.SORT(_xlfn._xlws.FILTER('Time Sheet'!$A:$G,'Time Sheet'!$B:$B=G$1),7,1),7,FALSE),"")</f>
        <v/>
      </c>
      <c r="H42" s="1" t="str" cm="1">
        <f t="array" ref="H42">IFERROR(VLOOKUP($A42,_xlfn._xlws.SORT(_xlfn._xlws.FILTER('Time Sheet'!$A:$G,'Time Sheet'!$B:$B=H$1),7,1),7,FALSE),"")</f>
        <v/>
      </c>
      <c r="I42" s="1" cm="1">
        <f t="array" ref="I42">IFERROR(VLOOKUP($A42,_xlfn._xlws.SORT(_xlfn._xlws.FILTER('Time Sheet'!$A:$G,'Time Sheet'!$B:$B=I$1),7,1),7,FALSE),"")</f>
        <v>7.7824074074074069E-4</v>
      </c>
      <c r="J42" s="1" cm="1">
        <f t="array" ref="J42">IFERROR(VLOOKUP($A42,_xlfn._xlws.SORT(_xlfn._xlws.FILTER('Time Sheet'!$A:$G,'Time Sheet'!$B:$B=J$1),7,1),7,FALSE),"")</f>
        <v>1.7040509259259259E-3</v>
      </c>
      <c r="K42" s="1" cm="1">
        <f t="array" ref="K42">IFERROR(VLOOKUP($A42,_xlfn._xlws.SORT(_xlfn._xlws.FILTER('Time Sheet'!$A:$G,'Time Sheet'!$B:$B=K$1),7,1),7,FALSE),"")</f>
        <v>9.1018518518518521E-4</v>
      </c>
      <c r="L42" s="1" cm="1">
        <f t="array" ref="L42">IFERROR(VLOOKUP($A42,_xlfn._xlws.SORT(_xlfn._xlws.FILTER('Time Sheet'!$A:$G,'Time Sheet'!$B:$B=L$1),7,1),7,FALSE),"")</f>
        <v>2.0950231481481479E-3</v>
      </c>
      <c r="M42" s="1" cm="1">
        <f t="array" ref="M42">IFERROR(VLOOKUP($A42,_xlfn._xlws.SORT(_xlfn._xlws.FILTER('Time Sheet'!$A:$G,'Time Sheet'!$B:$B=M$1),7,1),7,FALSE),"")</f>
        <v>9.2002314814814811E-4</v>
      </c>
      <c r="N42" s="1" t="str" cm="1">
        <f t="array" ref="N42">IFERROR(VLOOKUP($A42,_xlfn._xlws.SORT(_xlfn._xlws.FILTER('Time Sheet'!$A:$G,'Time Sheet'!$B:$B=N$1),7,1),7,FALSE),"")</f>
        <v/>
      </c>
      <c r="O42" s="1" cm="1">
        <f t="array" ref="O42">IFERROR(VLOOKUP($A42,_xlfn._xlws.SORT(_xlfn._xlws.FILTER('Time Sheet'!$A:$G,'Time Sheet'!$B:$B=O$1),7,1),7,FALSE),"")</f>
        <v>1.779398148148148E-3</v>
      </c>
      <c r="P42" s="1" cm="1">
        <f t="array" ref="P42">IFERROR(VLOOKUP($A42,_xlfn._xlws.SORT(_xlfn._xlws.FILTER('Time Sheet'!$A:$G,'Time Sheet'!$B:$B=P$1),7,1),7,FALSE),"")</f>
        <v>4.5225694444444454E-3</v>
      </c>
      <c r="Q42">
        <f t="shared" si="14"/>
        <v>28</v>
      </c>
      <c r="R42">
        <f t="shared" si="15"/>
        <v>41</v>
      </c>
      <c r="S42">
        <f t="shared" si="16"/>
        <v>43</v>
      </c>
      <c r="T42">
        <f t="shared" si="17"/>
        <v>51</v>
      </c>
      <c r="U42" t="str">
        <f t="shared" si="18"/>
        <v/>
      </c>
      <c r="V42" t="str">
        <f t="shared" si="19"/>
        <v/>
      </c>
      <c r="W42">
        <f t="shared" si="20"/>
        <v>17</v>
      </c>
      <c r="X42">
        <f t="shared" si="21"/>
        <v>21</v>
      </c>
      <c r="Y42">
        <f t="shared" si="22"/>
        <v>19</v>
      </c>
      <c r="Z42">
        <f t="shared" si="23"/>
        <v>34</v>
      </c>
      <c r="AA42">
        <f t="shared" si="24"/>
        <v>60</v>
      </c>
      <c r="AB42" t="str">
        <f t="shared" si="25"/>
        <v/>
      </c>
      <c r="AC42">
        <f t="shared" si="26"/>
        <v>37</v>
      </c>
      <c r="AD42">
        <f t="shared" si="27"/>
        <v>58</v>
      </c>
      <c r="AE42" s="2">
        <f>IFERROR(AVERAGE(female42[[#This Row],[50]:[4IM]]),"")</f>
        <v>37.18181818181818</v>
      </c>
      <c r="AF42" s="3" cm="1">
        <f t="array" ref="AF42">IFERROR(AVERAGE(SMALL(female42[[#This Row],[50]:[4IM]],_xlfn.SEQUENCE($AF$1))),"")</f>
        <v>18</v>
      </c>
    </row>
    <row r="43" spans="1:32" x14ac:dyDescent="0.25">
      <c r="A43" s="5" t="s">
        <v>1038</v>
      </c>
      <c r="B43" s="5" t="s">
        <v>2468</v>
      </c>
      <c r="C43" s="1" cm="1">
        <f t="array" ref="C43">IFERROR(VLOOKUP($A43,_xlfn._xlws.SORT(_xlfn._xlws.FILTER('Time Sheet'!$A:$G,'Time Sheet'!$B:$B=C$1),7,1),7,FALSE),"")</f>
        <v>3.2962962962962959E-4</v>
      </c>
      <c r="D43" s="1" cm="1">
        <f t="array" ref="D43">IFERROR(VLOOKUP($A43,_xlfn._xlws.SORT(_xlfn._xlws.FILTER('Time Sheet'!$A:$G,'Time Sheet'!$B:$B=D$1),7,1),7,FALSE),"")</f>
        <v>7.1851851851851851E-4</v>
      </c>
      <c r="E43" s="1" cm="1">
        <f t="array" ref="E43">IFERROR(VLOOKUP($A43,_xlfn._xlws.SORT(_xlfn._xlws.FILTER('Time Sheet'!$A:$G,'Time Sheet'!$B:$B=E$1),7,1),7,FALSE),"")</f>
        <v>1.5350694444444439E-3</v>
      </c>
      <c r="F43" s="1" cm="1">
        <f t="array" ref="F43">IFERROR(VLOOKUP($A43,_xlfn._xlws.SORT(_xlfn._xlws.FILTER('Time Sheet'!$A:$G,'Time Sheet'!$B:$B=F$1),7,1),7,FALSE),"")</f>
        <v>3.1826388888888889E-3</v>
      </c>
      <c r="G43" s="1" cm="1">
        <f t="array" ref="G43">IFERROR(VLOOKUP($A43,_xlfn._xlws.SORT(_xlfn._xlws.FILTER('Time Sheet'!$A:$G,'Time Sheet'!$B:$B=G$1),7,1),7,FALSE),"")</f>
        <v>6.584375E-3</v>
      </c>
      <c r="H43" s="1" t="str" cm="1">
        <f t="array" ref="H43">IFERROR(VLOOKUP($A43,_xlfn._xlws.SORT(_xlfn._xlws.FILTER('Time Sheet'!$A:$G,'Time Sheet'!$B:$B=H$1),7,1),7,FALSE),"")</f>
        <v/>
      </c>
      <c r="I43" s="1" cm="1">
        <f t="array" ref="I43">IFERROR(VLOOKUP($A43,_xlfn._xlws.SORT(_xlfn._xlws.FILTER('Time Sheet'!$A:$G,'Time Sheet'!$B:$B=I$1),7,1),7,FALSE),"")</f>
        <v>8.4317129629629618E-4</v>
      </c>
      <c r="J43" s="1" cm="1">
        <f t="array" ref="J43">IFERROR(VLOOKUP($A43,_xlfn._xlws.SORT(_xlfn._xlws.FILTER('Time Sheet'!$A:$G,'Time Sheet'!$B:$B=J$1),7,1),7,FALSE),"")</f>
        <v>1.7722222222222219E-3</v>
      </c>
      <c r="K43" s="1" cm="1">
        <f t="array" ref="K43">IFERROR(VLOOKUP($A43,_xlfn._xlws.SORT(_xlfn._xlws.FILTER('Time Sheet'!$A:$G,'Time Sheet'!$B:$B=K$1),7,1),7,FALSE),"")</f>
        <v>9.4953703703703715E-4</v>
      </c>
      <c r="L43" s="1" cm="1">
        <f t="array" ref="L43">IFERROR(VLOOKUP($A43,_xlfn._xlws.SORT(_xlfn._xlws.FILTER('Time Sheet'!$A:$G,'Time Sheet'!$B:$B=L$1),7,1),7,FALSE),"")</f>
        <v>2.027546296296296E-3</v>
      </c>
      <c r="M43" s="1" cm="1">
        <f t="array" ref="M43">IFERROR(VLOOKUP($A43,_xlfn._xlws.SORT(_xlfn._xlws.FILTER('Time Sheet'!$A:$G,'Time Sheet'!$B:$B=M$1),7,1),7,FALSE),"")</f>
        <v>7.9756944444444439E-4</v>
      </c>
      <c r="N43" s="1" cm="1">
        <f t="array" ref="N43">IFERROR(VLOOKUP($A43,_xlfn._xlws.SORT(_xlfn._xlws.FILTER('Time Sheet'!$A:$G,'Time Sheet'!$B:$B=N$1),7,1),7,FALSE),"")</f>
        <v>1.96412037037037E-3</v>
      </c>
      <c r="O43" s="1" cm="1">
        <f t="array" ref="O43">IFERROR(VLOOKUP($A43,_xlfn._xlws.SORT(_xlfn._xlws.FILTER('Time Sheet'!$A:$G,'Time Sheet'!$B:$B=O$1),7,1),7,FALSE),"")</f>
        <v>1.761458333333333E-3</v>
      </c>
      <c r="P43" s="1" cm="1">
        <f t="array" ref="P43">IFERROR(VLOOKUP($A43,_xlfn._xlws.SORT(_xlfn._xlws.FILTER('Time Sheet'!$A:$G,'Time Sheet'!$B:$B=P$1),7,1),7,FALSE),"")</f>
        <v>3.6981481481481479E-3</v>
      </c>
      <c r="Q43">
        <f t="shared" si="14"/>
        <v>44</v>
      </c>
      <c r="R43">
        <f t="shared" si="15"/>
        <v>46</v>
      </c>
      <c r="S43">
        <f t="shared" si="16"/>
        <v>35</v>
      </c>
      <c r="T43">
        <f t="shared" si="17"/>
        <v>23</v>
      </c>
      <c r="U43">
        <f t="shared" si="18"/>
        <v>16</v>
      </c>
      <c r="V43" t="str">
        <f t="shared" si="19"/>
        <v/>
      </c>
      <c r="W43">
        <f t="shared" si="20"/>
        <v>40</v>
      </c>
      <c r="X43">
        <f t="shared" si="21"/>
        <v>34</v>
      </c>
      <c r="Y43">
        <f t="shared" si="22"/>
        <v>29</v>
      </c>
      <c r="Z43">
        <f t="shared" si="23"/>
        <v>23</v>
      </c>
      <c r="AA43">
        <f t="shared" si="24"/>
        <v>42</v>
      </c>
      <c r="AB43">
        <f t="shared" si="25"/>
        <v>35</v>
      </c>
      <c r="AC43">
        <f t="shared" si="26"/>
        <v>34</v>
      </c>
      <c r="AD43">
        <f t="shared" si="27"/>
        <v>23</v>
      </c>
      <c r="AE43" s="2">
        <f>IFERROR(AVERAGE(female42[[#This Row],[50]:[4IM]]),"")</f>
        <v>32.615384615384613</v>
      </c>
      <c r="AF43" s="3" cm="1">
        <f t="array" ref="AF43">IFERROR(AVERAGE(SMALL(female42[[#This Row],[50]:[4IM]],_xlfn.SEQUENCE($AF$1))),"")</f>
        <v>19.5</v>
      </c>
    </row>
    <row r="44" spans="1:32" x14ac:dyDescent="0.25">
      <c r="A44" s="4" t="s">
        <v>1646</v>
      </c>
      <c r="B44" s="4" t="s">
        <v>2466</v>
      </c>
      <c r="C44" s="1" cm="1">
        <f t="array" ref="C44">IFERROR(VLOOKUP($A44,_xlfn._xlws.SORT(_xlfn._xlws.FILTER('Time Sheet'!$A:$G,'Time Sheet'!$B:$B=C$1),7,1),7,FALSE),"")</f>
        <v>3.2743055555555553E-4</v>
      </c>
      <c r="D44" s="1" cm="1">
        <f t="array" ref="D44">IFERROR(VLOOKUP($A44,_xlfn._xlws.SORT(_xlfn._xlws.FILTER('Time Sheet'!$A:$G,'Time Sheet'!$B:$B=D$1),7,1),7,FALSE),"")</f>
        <v>6.9201388888888893E-4</v>
      </c>
      <c r="E44" s="1" cm="1">
        <f t="array" ref="E44">IFERROR(VLOOKUP($A44,_xlfn._xlws.SORT(_xlfn._xlws.FILTER('Time Sheet'!$A:$G,'Time Sheet'!$B:$B=E$1),7,1),7,FALSE),"")</f>
        <v>1.4671296296296301E-3</v>
      </c>
      <c r="F44" s="1" cm="1">
        <f t="array" ref="F44">IFERROR(VLOOKUP($A44,_xlfn._xlws.SORT(_xlfn._xlws.FILTER('Time Sheet'!$A:$G,'Time Sheet'!$B:$B=F$1),7,1),7,FALSE),"")</f>
        <v>3.1760416666666669E-3</v>
      </c>
      <c r="G44" s="1" cm="1">
        <f t="array" ref="G44">IFERROR(VLOOKUP($A44,_xlfn._xlws.SORT(_xlfn._xlws.FILTER('Time Sheet'!$A:$G,'Time Sheet'!$B:$B=G$1),7,1),7,FALSE),"")</f>
        <v>6.7004629629629628E-3</v>
      </c>
      <c r="H44" s="1" t="str" cm="1">
        <f t="array" ref="H44">IFERROR(VLOOKUP($A44,_xlfn._xlws.SORT(_xlfn._xlws.FILTER('Time Sheet'!$A:$G,'Time Sheet'!$B:$B=H$1),7,1),7,FALSE),"")</f>
        <v/>
      </c>
      <c r="I44" s="1" cm="1">
        <f t="array" ref="I44">IFERROR(VLOOKUP($A44,_xlfn._xlws.SORT(_xlfn._xlws.FILTER('Time Sheet'!$A:$G,'Time Sheet'!$B:$B=I$1),7,1),7,FALSE),"")</f>
        <v>8.244212962962963E-4</v>
      </c>
      <c r="J44" s="1" cm="1">
        <f t="array" ref="J44">IFERROR(VLOOKUP($A44,_xlfn._xlws.SORT(_xlfn._xlws.FILTER('Time Sheet'!$A:$G,'Time Sheet'!$B:$B=J$1),7,1),7,FALSE),"")</f>
        <v>1.7247685185185189E-3</v>
      </c>
      <c r="K44" s="1" cm="1">
        <f t="array" ref="K44">IFERROR(VLOOKUP($A44,_xlfn._xlws.SORT(_xlfn._xlws.FILTER('Time Sheet'!$A:$G,'Time Sheet'!$B:$B=K$1),7,1),7,FALSE),"")</f>
        <v>9.9988425925925917E-4</v>
      </c>
      <c r="L44" s="1" cm="1">
        <f t="array" ref="L44">IFERROR(VLOOKUP($A44,_xlfn._xlws.SORT(_xlfn._xlws.FILTER('Time Sheet'!$A:$G,'Time Sheet'!$B:$B=L$1),7,1),7,FALSE),"")</f>
        <v>2.0612268518518518E-3</v>
      </c>
      <c r="M44" s="1" cm="1">
        <f t="array" ref="M44">IFERROR(VLOOKUP($A44,_xlfn._xlws.SORT(_xlfn._xlws.FILTER('Time Sheet'!$A:$G,'Time Sheet'!$B:$B=M$1),7,1),7,FALSE),"")</f>
        <v>7.4583333333333327E-4</v>
      </c>
      <c r="N44" s="1" cm="1">
        <f t="array" ref="N44">IFERROR(VLOOKUP($A44,_xlfn._xlws.SORT(_xlfn._xlws.FILTER('Time Sheet'!$A:$G,'Time Sheet'!$B:$B=N$1),7,1),7,FALSE),"")</f>
        <v>1.8660879629629631E-3</v>
      </c>
      <c r="O44" s="1" cm="1">
        <f t="array" ref="O44">IFERROR(VLOOKUP($A44,_xlfn._xlws.SORT(_xlfn._xlws.FILTER('Time Sheet'!$A:$G,'Time Sheet'!$B:$B=O$1),7,1),7,FALSE),"")</f>
        <v>1.706597222222222E-3</v>
      </c>
      <c r="P44" s="1" cm="1">
        <f t="array" ref="P44">IFERROR(VLOOKUP($A44,_xlfn._xlws.SORT(_xlfn._xlws.FILTER('Time Sheet'!$A:$G,'Time Sheet'!$B:$B=P$1),7,1),7,FALSE),"")</f>
        <v>3.670601851851852E-3</v>
      </c>
      <c r="Q44">
        <f t="shared" si="14"/>
        <v>39</v>
      </c>
      <c r="R44">
        <f t="shared" si="15"/>
        <v>29</v>
      </c>
      <c r="S44">
        <f t="shared" si="16"/>
        <v>20</v>
      </c>
      <c r="T44">
        <f t="shared" si="17"/>
        <v>22</v>
      </c>
      <c r="U44">
        <f t="shared" si="18"/>
        <v>23</v>
      </c>
      <c r="V44" t="str">
        <f t="shared" si="19"/>
        <v/>
      </c>
      <c r="W44">
        <f t="shared" si="20"/>
        <v>34</v>
      </c>
      <c r="X44">
        <f t="shared" si="21"/>
        <v>25</v>
      </c>
      <c r="Y44">
        <f t="shared" si="22"/>
        <v>41</v>
      </c>
      <c r="Z44">
        <f t="shared" si="23"/>
        <v>31</v>
      </c>
      <c r="AA44">
        <f t="shared" si="24"/>
        <v>22</v>
      </c>
      <c r="AB44">
        <f t="shared" si="25"/>
        <v>26</v>
      </c>
      <c r="AC44">
        <f t="shared" si="26"/>
        <v>20</v>
      </c>
      <c r="AD44">
        <f t="shared" si="27"/>
        <v>20</v>
      </c>
      <c r="AE44" s="2">
        <f>IFERROR(AVERAGE(female42[[#This Row],[50]:[4IM]]),"")</f>
        <v>27.076923076923077</v>
      </c>
      <c r="AF44" s="3" cm="1">
        <f t="array" ref="AF44">IFERROR(AVERAGE(SMALL(female42[[#This Row],[50]:[4IM]],_xlfn.SEQUENCE($AF$1))),"")</f>
        <v>20</v>
      </c>
    </row>
    <row r="45" spans="1:32" x14ac:dyDescent="0.25">
      <c r="A45" s="4" t="s">
        <v>1920</v>
      </c>
      <c r="B45" s="4" t="s">
        <v>2468</v>
      </c>
      <c r="C45" s="1" cm="1">
        <f t="array" ref="C45">IFERROR(VLOOKUP($A45,_xlfn._xlws.SORT(_xlfn._xlws.FILTER('Time Sheet'!$A:$G,'Time Sheet'!$B:$B=C$1),7,1),7,FALSE),"")</f>
        <v>3.3692129629629632E-4</v>
      </c>
      <c r="D45" s="1" cm="1">
        <f t="array" ref="D45">IFERROR(VLOOKUP($A45,_xlfn._xlws.SORT(_xlfn._xlws.FILTER('Time Sheet'!$A:$G,'Time Sheet'!$B:$B=D$1),7,1),7,FALSE),"")</f>
        <v>7.3865740740740738E-4</v>
      </c>
      <c r="E45" s="1" cm="1">
        <f t="array" ref="E45">IFERROR(VLOOKUP($A45,_xlfn._xlws.SORT(_xlfn._xlws.FILTER('Time Sheet'!$A:$G,'Time Sheet'!$B:$B=E$1),7,1),7,FALSE),"")</f>
        <v>1.6001157407407409E-3</v>
      </c>
      <c r="F45" s="1" cm="1">
        <f t="array" ref="F45">IFERROR(VLOOKUP($A45,_xlfn._xlws.SORT(_xlfn._xlws.FILTER('Time Sheet'!$A:$G,'Time Sheet'!$B:$B=F$1),7,1),7,FALSE),"")</f>
        <v>3.4483796296296298E-3</v>
      </c>
      <c r="G45" s="1" t="str" cm="1">
        <f t="array" ref="G45">IFERROR(VLOOKUP($A45,_xlfn._xlws.SORT(_xlfn._xlws.FILTER('Time Sheet'!$A:$G,'Time Sheet'!$B:$B=G$1),7,1),7,FALSE),"")</f>
        <v/>
      </c>
      <c r="H45" s="1" t="str" cm="1">
        <f t="array" ref="H45">IFERROR(VLOOKUP($A45,_xlfn._xlws.SORT(_xlfn._xlws.FILTER('Time Sheet'!$A:$G,'Time Sheet'!$B:$B=H$1),7,1),7,FALSE),"")</f>
        <v/>
      </c>
      <c r="I45" s="1" cm="1">
        <f t="array" ref="I45">IFERROR(VLOOKUP($A45,_xlfn._xlws.SORT(_xlfn._xlws.FILTER('Time Sheet'!$A:$G,'Time Sheet'!$B:$B=I$1),7,1),7,FALSE),"")</f>
        <v>8.0023148148148152E-4</v>
      </c>
      <c r="J45" s="1" cm="1">
        <f t="array" ref="J45">IFERROR(VLOOKUP($A45,_xlfn._xlws.SORT(_xlfn._xlws.FILTER('Time Sheet'!$A:$G,'Time Sheet'!$B:$B=J$1),7,1),7,FALSE),"")</f>
        <v>1.6766203703703711E-3</v>
      </c>
      <c r="K45" s="1" cm="1">
        <f t="array" ref="K45">IFERROR(VLOOKUP($A45,_xlfn._xlws.SORT(_xlfn._xlws.FILTER('Time Sheet'!$A:$G,'Time Sheet'!$B:$B=K$1),7,1),7,FALSE),"")</f>
        <v>9.5787037037037043E-4</v>
      </c>
      <c r="L45" s="1" cm="1">
        <f t="array" ref="L45">IFERROR(VLOOKUP($A45,_xlfn._xlws.SORT(_xlfn._xlws.FILTER('Time Sheet'!$A:$G,'Time Sheet'!$B:$B=L$1),7,1),7,FALSE),"")</f>
        <v>2.0627314814814809E-3</v>
      </c>
      <c r="M45" s="1" cm="1">
        <f t="array" ref="M45">IFERROR(VLOOKUP($A45,_xlfn._xlws.SORT(_xlfn._xlws.FILTER('Time Sheet'!$A:$G,'Time Sheet'!$B:$B=M$1),7,1),7,FALSE),"")</f>
        <v>9.2407407407407412E-4</v>
      </c>
      <c r="N45" s="1" t="str" cm="1">
        <f t="array" ref="N45">IFERROR(VLOOKUP($A45,_xlfn._xlws.SORT(_xlfn._xlws.FILTER('Time Sheet'!$A:$G,'Time Sheet'!$B:$B=N$1),7,1),7,FALSE),"")</f>
        <v/>
      </c>
      <c r="O45" s="1" cm="1">
        <f t="array" ref="O45">IFERROR(VLOOKUP($A45,_xlfn._xlws.SORT(_xlfn._xlws.FILTER('Time Sheet'!$A:$G,'Time Sheet'!$B:$B=O$1),7,1),7,FALSE),"")</f>
        <v>1.802546296296296E-3</v>
      </c>
      <c r="P45" s="1" cm="1">
        <f t="array" ref="P45">IFERROR(VLOOKUP($A45,_xlfn._xlws.SORT(_xlfn._xlws.FILTER('Time Sheet'!$A:$G,'Time Sheet'!$B:$B=P$1),7,1),7,FALSE),"")</f>
        <v>3.9866898148148136E-3</v>
      </c>
      <c r="Q45">
        <f t="shared" si="14"/>
        <v>51</v>
      </c>
      <c r="R45">
        <f t="shared" si="15"/>
        <v>53</v>
      </c>
      <c r="S45">
        <f t="shared" si="16"/>
        <v>52</v>
      </c>
      <c r="T45">
        <f t="shared" si="17"/>
        <v>46</v>
      </c>
      <c r="U45" t="str">
        <f t="shared" si="18"/>
        <v/>
      </c>
      <c r="V45" t="str">
        <f t="shared" si="19"/>
        <v/>
      </c>
      <c r="W45">
        <f t="shared" si="20"/>
        <v>26</v>
      </c>
      <c r="X45">
        <f t="shared" si="21"/>
        <v>16</v>
      </c>
      <c r="Y45">
        <f t="shared" si="22"/>
        <v>31</v>
      </c>
      <c r="Z45">
        <f t="shared" si="23"/>
        <v>32</v>
      </c>
      <c r="AA45">
        <f t="shared" si="24"/>
        <v>61</v>
      </c>
      <c r="AB45" t="str">
        <f t="shared" si="25"/>
        <v/>
      </c>
      <c r="AC45">
        <f t="shared" si="26"/>
        <v>45</v>
      </c>
      <c r="AD45">
        <f t="shared" si="27"/>
        <v>44</v>
      </c>
      <c r="AE45" s="2">
        <f>IFERROR(AVERAGE(female42[[#This Row],[50]:[4IM]]),"")</f>
        <v>41.545454545454547</v>
      </c>
      <c r="AF45" s="3" cm="1">
        <f t="array" ref="AF45">IFERROR(AVERAGE(SMALL(female42[[#This Row],[50]:[4IM]],_xlfn.SEQUENCE($AF$1))),"")</f>
        <v>21</v>
      </c>
    </row>
    <row r="46" spans="1:32" x14ac:dyDescent="0.25">
      <c r="A46" s="5" t="s">
        <v>1142</v>
      </c>
      <c r="B46" s="5" t="s">
        <v>2468</v>
      </c>
      <c r="C46" s="1" cm="1">
        <f t="array" ref="C46">IFERROR(VLOOKUP($A46,_xlfn._xlws.SORT(_xlfn._xlws.FILTER('Time Sheet'!$A:$G,'Time Sheet'!$B:$B=C$1),7,1),7,FALSE),"")</f>
        <v>3.1354166666666672E-4</v>
      </c>
      <c r="D46" s="1" cm="1">
        <f t="array" ref="D46">IFERROR(VLOOKUP($A46,_xlfn._xlws.SORT(_xlfn._xlws.FILTER('Time Sheet'!$A:$G,'Time Sheet'!$B:$B=D$1),7,1),7,FALSE),"")</f>
        <v>6.8333333333333332E-4</v>
      </c>
      <c r="E46" s="1" cm="1">
        <f t="array" ref="E46">IFERROR(VLOOKUP($A46,_xlfn._xlws.SORT(_xlfn._xlws.FILTER('Time Sheet'!$A:$G,'Time Sheet'!$B:$B=E$1),7,1),7,FALSE),"")</f>
        <v>1.5824074074074069E-3</v>
      </c>
      <c r="F46" s="1" cm="1">
        <f t="array" ref="F46">IFERROR(VLOOKUP($A46,_xlfn._xlws.SORT(_xlfn._xlws.FILTER('Time Sheet'!$A:$G,'Time Sheet'!$B:$B=F$1),7,1),7,FALSE),"")</f>
        <v>3.4512731481481482E-3</v>
      </c>
      <c r="G46" s="1" cm="1">
        <f t="array" ref="G46">IFERROR(VLOOKUP($A46,_xlfn._xlws.SORT(_xlfn._xlws.FILTER('Time Sheet'!$A:$G,'Time Sheet'!$B:$B=G$1),7,1),7,FALSE),"")</f>
        <v>7.142824074074074E-3</v>
      </c>
      <c r="H46" s="1" t="str" cm="1">
        <f t="array" ref="H46">IFERROR(VLOOKUP($A46,_xlfn._xlws.SORT(_xlfn._xlws.FILTER('Time Sheet'!$A:$G,'Time Sheet'!$B:$B=H$1),7,1),7,FALSE),"")</f>
        <v/>
      </c>
      <c r="I46" s="1" cm="1">
        <f t="array" ref="I46">IFERROR(VLOOKUP($A46,_xlfn._xlws.SORT(_xlfn._xlws.FILTER('Time Sheet'!$A:$G,'Time Sheet'!$B:$B=I$1),7,1),7,FALSE),"")</f>
        <v>8.4803240740740737E-4</v>
      </c>
      <c r="J46" s="1" cm="1">
        <f t="array" ref="J46">IFERROR(VLOOKUP($A46,_xlfn._xlws.SORT(_xlfn._xlws.FILTER('Time Sheet'!$A:$G,'Time Sheet'!$B:$B=J$1),7,1),7,FALSE),"")</f>
        <v>1.9167824074074081E-3</v>
      </c>
      <c r="K46" s="1" cm="1">
        <f t="array" ref="K46">IFERROR(VLOOKUP($A46,_xlfn._xlws.SORT(_xlfn._xlws.FILTER('Time Sheet'!$A:$G,'Time Sheet'!$B:$B=K$1),7,1),7,FALSE),"")</f>
        <v>9.3263888888888888E-4</v>
      </c>
      <c r="L46" s="1" cm="1">
        <f t="array" ref="L46">IFERROR(VLOOKUP($A46,_xlfn._xlws.SORT(_xlfn._xlws.FILTER('Time Sheet'!$A:$G,'Time Sheet'!$B:$B=L$1),7,1),7,FALSE),"")</f>
        <v>2.162037037037037E-3</v>
      </c>
      <c r="M46" s="1" cm="1">
        <f t="array" ref="M46">IFERROR(VLOOKUP($A46,_xlfn._xlws.SORT(_xlfn._xlws.FILTER('Time Sheet'!$A:$G,'Time Sheet'!$B:$B=M$1),7,1),7,FALSE),"")</f>
        <v>7.70138888888889E-4</v>
      </c>
      <c r="N46" s="1" cm="1">
        <f t="array" ref="N46">IFERROR(VLOOKUP($A46,_xlfn._xlws.SORT(_xlfn._xlws.FILTER('Time Sheet'!$A:$G,'Time Sheet'!$B:$B=N$1),7,1),7,FALSE),"")</f>
        <v>1.953703703703704E-3</v>
      </c>
      <c r="O46" s="1" cm="1">
        <f t="array" ref="O46">IFERROR(VLOOKUP($A46,_xlfn._xlws.SORT(_xlfn._xlws.FILTER('Time Sheet'!$A:$G,'Time Sheet'!$B:$B=O$1),7,1),7,FALSE),"")</f>
        <v>1.738194444444445E-3</v>
      </c>
      <c r="P46" s="1" cm="1">
        <f t="array" ref="P46">IFERROR(VLOOKUP($A46,_xlfn._xlws.SORT(_xlfn._xlws.FILTER('Time Sheet'!$A:$G,'Time Sheet'!$B:$B=P$1),7,1),7,FALSE),"")</f>
        <v>3.9695601851851853E-3</v>
      </c>
      <c r="Q46">
        <f t="shared" si="14"/>
        <v>22</v>
      </c>
      <c r="R46">
        <f t="shared" si="15"/>
        <v>24</v>
      </c>
      <c r="S46">
        <f t="shared" si="16"/>
        <v>48</v>
      </c>
      <c r="T46">
        <f t="shared" si="17"/>
        <v>48</v>
      </c>
      <c r="U46">
        <f t="shared" si="18"/>
        <v>33</v>
      </c>
      <c r="V46" t="str">
        <f t="shared" si="19"/>
        <v/>
      </c>
      <c r="W46">
        <f t="shared" si="20"/>
        <v>42</v>
      </c>
      <c r="X46">
        <f t="shared" si="21"/>
        <v>53</v>
      </c>
      <c r="Y46">
        <f t="shared" si="22"/>
        <v>24</v>
      </c>
      <c r="Z46">
        <f t="shared" si="23"/>
        <v>42</v>
      </c>
      <c r="AA46">
        <f t="shared" si="24"/>
        <v>33</v>
      </c>
      <c r="AB46">
        <f t="shared" si="25"/>
        <v>34</v>
      </c>
      <c r="AC46">
        <f t="shared" si="26"/>
        <v>29</v>
      </c>
      <c r="AD46">
        <f t="shared" si="27"/>
        <v>42</v>
      </c>
      <c r="AE46" s="2">
        <f>IFERROR(AVERAGE(female42[[#This Row],[50]:[4IM]]),"")</f>
        <v>36.46153846153846</v>
      </c>
      <c r="AF46" s="3" cm="1">
        <f t="array" ref="AF46">IFERROR(AVERAGE(SMALL(female42[[#This Row],[50]:[4IM]],_xlfn.SEQUENCE($AF$1))),"")</f>
        <v>23</v>
      </c>
    </row>
    <row r="47" spans="1:32" x14ac:dyDescent="0.25">
      <c r="A47" s="4" t="s">
        <v>1979</v>
      </c>
      <c r="B47" s="4" t="s">
        <v>2468</v>
      </c>
      <c r="C47" s="1" cm="1">
        <f t="array" ref="C47">IFERROR(VLOOKUP($A47,_xlfn._xlws.SORT(_xlfn._xlws.FILTER('Time Sheet'!$A:$G,'Time Sheet'!$B:$B=C$1),7,1),7,FALSE),"")</f>
        <v>3.4722222222222218E-4</v>
      </c>
      <c r="D47" s="1" cm="1">
        <f t="array" ref="D47">IFERROR(VLOOKUP($A47,_xlfn._xlws.SORT(_xlfn._xlws.FILTER('Time Sheet'!$A:$G,'Time Sheet'!$B:$B=D$1),7,1),7,FALSE),"")</f>
        <v>7.5729166666666675E-4</v>
      </c>
      <c r="E47" s="1" cm="1">
        <f t="array" ref="E47">IFERROR(VLOOKUP($A47,_xlfn._xlws.SORT(_xlfn._xlws.FILTER('Time Sheet'!$A:$G,'Time Sheet'!$B:$B=E$1),7,1),7,FALSE),"")</f>
        <v>1.625231481481481E-3</v>
      </c>
      <c r="F47" s="1" cm="1">
        <f t="array" ref="F47">IFERROR(VLOOKUP($A47,_xlfn._xlws.SORT(_xlfn._xlws.FILTER('Time Sheet'!$A:$G,'Time Sheet'!$B:$B=F$1),7,1),7,FALSE),"")</f>
        <v>3.4612268518518521E-3</v>
      </c>
      <c r="G47" s="1" cm="1">
        <f t="array" ref="G47">IFERROR(VLOOKUP($A47,_xlfn._xlws.SORT(_xlfn._xlws.FILTER('Time Sheet'!$A:$G,'Time Sheet'!$B:$B=G$1),7,1),7,FALSE),"")</f>
        <v>7.1604166666666656E-3</v>
      </c>
      <c r="H47" s="1" t="str" cm="1">
        <f t="array" ref="H47">IFERROR(VLOOKUP($A47,_xlfn._xlws.SORT(_xlfn._xlws.FILTER('Time Sheet'!$A:$G,'Time Sheet'!$B:$B=H$1),7,1),7,FALSE),"")</f>
        <v/>
      </c>
      <c r="I47" s="1" cm="1">
        <f t="array" ref="I47">IFERROR(VLOOKUP($A47,_xlfn._xlws.SORT(_xlfn._xlws.FILTER('Time Sheet'!$A:$G,'Time Sheet'!$B:$B=I$1),7,1),7,FALSE),"")</f>
        <v>7.9305555555555553E-4</v>
      </c>
      <c r="J47" s="1" cm="1">
        <f t="array" ref="J47">IFERROR(VLOOKUP($A47,_xlfn._xlws.SORT(_xlfn._xlws.FILTER('Time Sheet'!$A:$G,'Time Sheet'!$B:$B=J$1),7,1),7,FALSE),"")</f>
        <v>1.7237268518518519E-3</v>
      </c>
      <c r="K47" s="1" cm="1">
        <f t="array" ref="K47">IFERROR(VLOOKUP($A47,_xlfn._xlws.SORT(_xlfn._xlws.FILTER('Time Sheet'!$A:$G,'Time Sheet'!$B:$B=K$1),7,1),7,FALSE),"")</f>
        <v>1.0175925925925929E-3</v>
      </c>
      <c r="L47" s="1" cm="1">
        <f t="array" ref="L47">IFERROR(VLOOKUP($A47,_xlfn._xlws.SORT(_xlfn._xlws.FILTER('Time Sheet'!$A:$G,'Time Sheet'!$B:$B=L$1),7,1),7,FALSE),"")</f>
        <v>2.3024305555555558E-3</v>
      </c>
      <c r="M47" s="1" cm="1">
        <f t="array" ref="M47">IFERROR(VLOOKUP($A47,_xlfn._xlws.SORT(_xlfn._xlws.FILTER('Time Sheet'!$A:$G,'Time Sheet'!$B:$B=M$1),7,1),7,FALSE),"")</f>
        <v>7.8865740740740741E-4</v>
      </c>
      <c r="N47" s="1" cm="1">
        <f t="array" ref="N47">IFERROR(VLOOKUP($A47,_xlfn._xlws.SORT(_xlfn._xlws.FILTER('Time Sheet'!$A:$G,'Time Sheet'!$B:$B=N$1),7,1),7,FALSE),"")</f>
        <v>1.789699074074074E-3</v>
      </c>
      <c r="O47" s="1" cm="1">
        <f t="array" ref="O47">IFERROR(VLOOKUP($A47,_xlfn._xlws.SORT(_xlfn._xlws.FILTER('Time Sheet'!$A:$G,'Time Sheet'!$B:$B=O$1),7,1),7,FALSE),"")</f>
        <v>1.7853009259259261E-3</v>
      </c>
      <c r="P47" s="1" cm="1">
        <f t="array" ref="P47">IFERROR(VLOOKUP($A47,_xlfn._xlws.SORT(_xlfn._xlws.FILTER('Time Sheet'!$A:$G,'Time Sheet'!$B:$B=P$1),7,1),7,FALSE),"")</f>
        <v>3.7927083333333328E-3</v>
      </c>
      <c r="Q47">
        <f t="shared" si="14"/>
        <v>59</v>
      </c>
      <c r="R47">
        <f t="shared" si="15"/>
        <v>56</v>
      </c>
      <c r="S47">
        <f t="shared" si="16"/>
        <v>54</v>
      </c>
      <c r="T47">
        <f t="shared" si="17"/>
        <v>50</v>
      </c>
      <c r="U47">
        <f t="shared" si="18"/>
        <v>34</v>
      </c>
      <c r="V47" t="str">
        <f t="shared" si="19"/>
        <v/>
      </c>
      <c r="W47">
        <f t="shared" si="20"/>
        <v>23</v>
      </c>
      <c r="X47">
        <f t="shared" si="21"/>
        <v>24</v>
      </c>
      <c r="Y47">
        <f t="shared" si="22"/>
        <v>45</v>
      </c>
      <c r="Z47">
        <f t="shared" si="23"/>
        <v>54</v>
      </c>
      <c r="AA47">
        <f t="shared" si="24"/>
        <v>36</v>
      </c>
      <c r="AB47">
        <f t="shared" si="25"/>
        <v>24</v>
      </c>
      <c r="AC47">
        <f t="shared" si="26"/>
        <v>38</v>
      </c>
      <c r="AD47">
        <f t="shared" si="27"/>
        <v>33</v>
      </c>
      <c r="AE47" s="2">
        <f>IFERROR(AVERAGE(female42[[#This Row],[50]:[4IM]]),"")</f>
        <v>40.769230769230766</v>
      </c>
      <c r="AF47" s="3" cm="1">
        <f t="array" ref="AF47">IFERROR(AVERAGE(SMALL(female42[[#This Row],[50]:[4IM]],_xlfn.SEQUENCE($AF$1))),"")</f>
        <v>23.5</v>
      </c>
    </row>
    <row r="48" spans="1:32" x14ac:dyDescent="0.25">
      <c r="A48" s="4" t="s">
        <v>2112</v>
      </c>
      <c r="B48" s="4" t="s">
        <v>2470</v>
      </c>
      <c r="C48" s="1" cm="1">
        <f t="array" ref="C48">IFERROR(VLOOKUP($A48,_xlfn._xlws.SORT(_xlfn._xlws.FILTER('Time Sheet'!$A:$G,'Time Sheet'!$B:$B=C$1),7,1),7,FALSE),"")</f>
        <v>3.400462962962963E-4</v>
      </c>
      <c r="D48" s="1" cm="1">
        <f t="array" ref="D48">IFERROR(VLOOKUP($A48,_xlfn._xlws.SORT(_xlfn._xlws.FILTER('Time Sheet'!$A:$G,'Time Sheet'!$B:$B=D$1),7,1),7,FALSE),"")</f>
        <v>7.3425925925925926E-4</v>
      </c>
      <c r="E48" s="1" cm="1">
        <f t="array" ref="E48">IFERROR(VLOOKUP($A48,_xlfn._xlws.SORT(_xlfn._xlws.FILTER('Time Sheet'!$A:$G,'Time Sheet'!$B:$B=E$1),7,1),7,FALSE),"")</f>
        <v>1.579050925925926E-3</v>
      </c>
      <c r="F48" s="1" cm="1">
        <f t="array" ref="F48">IFERROR(VLOOKUP($A48,_xlfn._xlws.SORT(_xlfn._xlws.FILTER('Time Sheet'!$A:$G,'Time Sheet'!$B:$B=F$1),7,1),7,FALSE),"")</f>
        <v>3.368055555555556E-3</v>
      </c>
      <c r="G48" s="1" cm="1">
        <f t="array" ref="G48">IFERROR(VLOOKUP($A48,_xlfn._xlws.SORT(_xlfn._xlws.FILTER('Time Sheet'!$A:$G,'Time Sheet'!$B:$B=G$1),7,1),7,FALSE),"")</f>
        <v>6.9253472222222216E-3</v>
      </c>
      <c r="H48" s="1" cm="1">
        <f t="array" ref="H48">IFERROR(VLOOKUP($A48,_xlfn._xlws.SORT(_xlfn._xlws.FILTER('Time Sheet'!$A:$G,'Time Sheet'!$B:$B=H$1),7,1),7,FALSE),"")</f>
        <v>1.3282407407407409E-2</v>
      </c>
      <c r="I48" s="1" cm="1">
        <f t="array" ref="I48">IFERROR(VLOOKUP($A48,_xlfn._xlws.SORT(_xlfn._xlws.FILTER('Time Sheet'!$A:$G,'Time Sheet'!$B:$B=I$1),7,1),7,FALSE),"")</f>
        <v>9.0509259259259265E-4</v>
      </c>
      <c r="J48" s="1" cm="1">
        <f t="array" ref="J48">IFERROR(VLOOKUP($A48,_xlfn._xlws.SORT(_xlfn._xlws.FILTER('Time Sheet'!$A:$G,'Time Sheet'!$B:$B=J$1),7,1),7,FALSE),"")</f>
        <v>1.8299768518518519E-3</v>
      </c>
      <c r="K48" s="1" cm="1">
        <f t="array" ref="K48">IFERROR(VLOOKUP($A48,_xlfn._xlws.SORT(_xlfn._xlws.FILTER('Time Sheet'!$A:$G,'Time Sheet'!$B:$B=K$1),7,1),7,FALSE),"")</f>
        <v>1.0869212962962959E-3</v>
      </c>
      <c r="L48" s="1" cm="1">
        <f t="array" ref="L48">IFERROR(VLOOKUP($A48,_xlfn._xlws.SORT(_xlfn._xlws.FILTER('Time Sheet'!$A:$G,'Time Sheet'!$B:$B=L$1),7,1),7,FALSE),"")</f>
        <v>2.2986111111111111E-3</v>
      </c>
      <c r="M48" s="1" cm="1">
        <f t="array" ref="M48">IFERROR(VLOOKUP($A48,_xlfn._xlws.SORT(_xlfn._xlws.FILTER('Time Sheet'!$A:$G,'Time Sheet'!$B:$B=M$1),7,1),7,FALSE),"")</f>
        <v>8.7719907407407419E-4</v>
      </c>
      <c r="N48" s="1" t="str" cm="1">
        <f t="array" ref="N48">IFERROR(VLOOKUP($A48,_xlfn._xlws.SORT(_xlfn._xlws.FILTER('Time Sheet'!$A:$G,'Time Sheet'!$B:$B=N$1),7,1),7,FALSE),"")</f>
        <v/>
      </c>
      <c r="O48" s="1" cm="1">
        <f t="array" ref="O48">IFERROR(VLOOKUP($A48,_xlfn._xlws.SORT(_xlfn._xlws.FILTER('Time Sheet'!$A:$G,'Time Sheet'!$B:$B=O$1),7,1),7,FALSE),"")</f>
        <v>1.844560185185185E-3</v>
      </c>
      <c r="P48" s="1" cm="1">
        <f t="array" ref="P48">IFERROR(VLOOKUP($A48,_xlfn._xlws.SORT(_xlfn._xlws.FILTER('Time Sheet'!$A:$G,'Time Sheet'!$B:$B=P$1),7,1),7,FALSE),"")</f>
        <v>3.9001157407407409E-3</v>
      </c>
      <c r="Q48">
        <f t="shared" si="14"/>
        <v>54</v>
      </c>
      <c r="R48">
        <f t="shared" si="15"/>
        <v>50</v>
      </c>
      <c r="S48">
        <f t="shared" si="16"/>
        <v>47</v>
      </c>
      <c r="T48">
        <f t="shared" si="17"/>
        <v>39</v>
      </c>
      <c r="U48">
        <f t="shared" si="18"/>
        <v>28</v>
      </c>
      <c r="V48">
        <f t="shared" si="19"/>
        <v>20</v>
      </c>
      <c r="W48">
        <f t="shared" si="20"/>
        <v>57</v>
      </c>
      <c r="X48">
        <f t="shared" si="21"/>
        <v>42</v>
      </c>
      <c r="Y48">
        <f t="shared" si="22"/>
        <v>59</v>
      </c>
      <c r="Z48">
        <f t="shared" si="23"/>
        <v>53</v>
      </c>
      <c r="AA48">
        <f t="shared" si="24"/>
        <v>55</v>
      </c>
      <c r="AB48" t="str">
        <f t="shared" si="25"/>
        <v/>
      </c>
      <c r="AC48">
        <f t="shared" si="26"/>
        <v>53</v>
      </c>
      <c r="AD48">
        <f t="shared" si="27"/>
        <v>39</v>
      </c>
      <c r="AE48" s="2">
        <f>IFERROR(AVERAGE(female42[[#This Row],[50]:[4IM]]),"")</f>
        <v>45.846153846153847</v>
      </c>
      <c r="AF48" s="3" cm="1">
        <f t="array" ref="AF48">IFERROR(AVERAGE(SMALL(female42[[#This Row],[50]:[4IM]],_xlfn.SEQUENCE($AF$1))),"")</f>
        <v>24</v>
      </c>
    </row>
    <row r="49" spans="1:32" x14ac:dyDescent="0.25">
      <c r="A49" s="4" t="s">
        <v>1826</v>
      </c>
      <c r="B49" s="4" t="s">
        <v>2468</v>
      </c>
      <c r="C49" s="1" cm="1">
        <f t="array" ref="C49">IFERROR(VLOOKUP($A49,_xlfn._xlws.SORT(_xlfn._xlws.FILTER('Time Sheet'!$A:$G,'Time Sheet'!$B:$B=C$1),7,1),7,FALSE),"")</f>
        <v>3.289351851851852E-4</v>
      </c>
      <c r="D49" s="1" cm="1">
        <f t="array" ref="D49">IFERROR(VLOOKUP($A49,_xlfn._xlws.SORT(_xlfn._xlws.FILTER('Time Sheet'!$A:$G,'Time Sheet'!$B:$B=D$1),7,1),7,FALSE),"")</f>
        <v>6.962962962962962E-4</v>
      </c>
      <c r="E49" s="1" cm="1">
        <f t="array" ref="E49">IFERROR(VLOOKUP($A49,_xlfn._xlws.SORT(_xlfn._xlws.FILTER('Time Sheet'!$A:$G,'Time Sheet'!$B:$B=E$1),7,1),7,FALSE),"")</f>
        <v>1.5275462962962959E-3</v>
      </c>
      <c r="F49" s="1" cm="1">
        <f t="array" ref="F49">IFERROR(VLOOKUP($A49,_xlfn._xlws.SORT(_xlfn._xlws.FILTER('Time Sheet'!$A:$G,'Time Sheet'!$B:$B=F$1),7,1),7,FALSE),"")</f>
        <v>3.2931712962962962E-3</v>
      </c>
      <c r="G49" s="1" cm="1">
        <f t="array" ref="G49">IFERROR(VLOOKUP($A49,_xlfn._xlws.SORT(_xlfn._xlws.FILTER('Time Sheet'!$A:$G,'Time Sheet'!$B:$B=G$1),7,1),7,FALSE),"")</f>
        <v>6.8222222222222226E-3</v>
      </c>
      <c r="H49" s="1" t="str" cm="1">
        <f t="array" ref="H49">IFERROR(VLOOKUP($A49,_xlfn._xlws.SORT(_xlfn._xlws.FILTER('Time Sheet'!$A:$G,'Time Sheet'!$B:$B=H$1),7,1),7,FALSE),"")</f>
        <v/>
      </c>
      <c r="I49" s="1" cm="1">
        <f t="array" ref="I49">IFERROR(VLOOKUP($A49,_xlfn._xlws.SORT(_xlfn._xlws.FILTER('Time Sheet'!$A:$G,'Time Sheet'!$B:$B=I$1),7,1),7,FALSE),"")</f>
        <v>8.5891203703703694E-4</v>
      </c>
      <c r="J49" s="1" cm="1">
        <f t="array" ref="J49">IFERROR(VLOOKUP($A49,_xlfn._xlws.SORT(_xlfn._xlws.FILTER('Time Sheet'!$A:$G,'Time Sheet'!$B:$B=J$1),7,1),7,FALSE),"")</f>
        <v>1.828472222222222E-3</v>
      </c>
      <c r="K49" s="1" cm="1">
        <f t="array" ref="K49">IFERROR(VLOOKUP($A49,_xlfn._xlws.SORT(_xlfn._xlws.FILTER('Time Sheet'!$A:$G,'Time Sheet'!$B:$B=K$1),7,1),7,FALSE),"")</f>
        <v>1.0498842592592591E-3</v>
      </c>
      <c r="L49" s="1" cm="1">
        <f t="array" ref="L49">IFERROR(VLOOKUP($A49,_xlfn._xlws.SORT(_xlfn._xlws.FILTER('Time Sheet'!$A:$G,'Time Sheet'!$B:$B=L$1),7,1),7,FALSE),"")</f>
        <v>2.2513888888888891E-3</v>
      </c>
      <c r="M49" s="1" cm="1">
        <f t="array" ref="M49">IFERROR(VLOOKUP($A49,_xlfn._xlws.SORT(_xlfn._xlws.FILTER('Time Sheet'!$A:$G,'Time Sheet'!$B:$B=M$1),7,1),7,FALSE),"")</f>
        <v>7.635416666666666E-4</v>
      </c>
      <c r="N49" s="1" cm="1">
        <f t="array" ref="N49">IFERROR(VLOOKUP($A49,_xlfn._xlws.SORT(_xlfn._xlws.FILTER('Time Sheet'!$A:$G,'Time Sheet'!$B:$B=N$1),7,1),7,FALSE),"")</f>
        <v>1.8893518518518519E-3</v>
      </c>
      <c r="O49" s="1" cm="1">
        <f t="array" ref="O49">IFERROR(VLOOKUP($A49,_xlfn._xlws.SORT(_xlfn._xlws.FILTER('Time Sheet'!$A:$G,'Time Sheet'!$B:$B=O$1),7,1),7,FALSE),"")</f>
        <v>1.7495370370370371E-3</v>
      </c>
      <c r="P49" s="1" cm="1">
        <f t="array" ref="P49">IFERROR(VLOOKUP($A49,_xlfn._xlws.SORT(_xlfn._xlws.FILTER('Time Sheet'!$A:$G,'Time Sheet'!$B:$B=P$1),7,1),7,FALSE),"")</f>
        <v>3.787847222222222E-3</v>
      </c>
      <c r="Q49">
        <f t="shared" si="14"/>
        <v>41</v>
      </c>
      <c r="R49">
        <f t="shared" si="15"/>
        <v>33</v>
      </c>
      <c r="S49">
        <f t="shared" si="16"/>
        <v>31</v>
      </c>
      <c r="T49">
        <f t="shared" si="17"/>
        <v>32</v>
      </c>
      <c r="U49">
        <f t="shared" si="18"/>
        <v>25</v>
      </c>
      <c r="V49" t="str">
        <f t="shared" si="19"/>
        <v/>
      </c>
      <c r="W49">
        <f t="shared" si="20"/>
        <v>47</v>
      </c>
      <c r="X49">
        <f t="shared" si="21"/>
        <v>41</v>
      </c>
      <c r="Y49">
        <f t="shared" si="22"/>
        <v>53</v>
      </c>
      <c r="Z49">
        <f t="shared" si="23"/>
        <v>46</v>
      </c>
      <c r="AA49">
        <f t="shared" si="24"/>
        <v>30</v>
      </c>
      <c r="AB49">
        <f t="shared" si="25"/>
        <v>28</v>
      </c>
      <c r="AC49">
        <f t="shared" si="26"/>
        <v>32</v>
      </c>
      <c r="AD49">
        <f t="shared" si="27"/>
        <v>32</v>
      </c>
      <c r="AE49" s="2">
        <f>IFERROR(AVERAGE(female42[[#This Row],[50]:[4IM]]),"")</f>
        <v>36.230769230769234</v>
      </c>
      <c r="AF49" s="3" cm="1">
        <f t="array" ref="AF49">IFERROR(AVERAGE(SMALL(female42[[#This Row],[50]:[4IM]],_xlfn.SEQUENCE($AF$1))),"")</f>
        <v>26.5</v>
      </c>
    </row>
    <row r="50" spans="1:32" x14ac:dyDescent="0.25">
      <c r="A50" s="4" t="s">
        <v>1892</v>
      </c>
      <c r="B50" s="4" t="s">
        <v>2469</v>
      </c>
      <c r="C50" s="1" cm="1">
        <f t="array" ref="C50">IFERROR(VLOOKUP($A50,_xlfn._xlws.SORT(_xlfn._xlws.FILTER('Time Sheet'!$A:$G,'Time Sheet'!$B:$B=C$1),7,1),7,FALSE),"")</f>
        <v>3.2916666666666668E-4</v>
      </c>
      <c r="D50" s="1" cm="1">
        <f t="array" ref="D50">IFERROR(VLOOKUP($A50,_xlfn._xlws.SORT(_xlfn._xlws.FILTER('Time Sheet'!$A:$G,'Time Sheet'!$B:$B=D$1),7,1),7,FALSE),"")</f>
        <v>7.069444444444444E-4</v>
      </c>
      <c r="E50" s="1" cm="1">
        <f t="array" ref="E50">IFERROR(VLOOKUP($A50,_xlfn._xlws.SORT(_xlfn._xlws.FILTER('Time Sheet'!$A:$G,'Time Sheet'!$B:$B=E$1),7,1),7,FALSE),"")</f>
        <v>1.534490740740741E-3</v>
      </c>
      <c r="F50" s="1" cm="1">
        <f t="array" ref="F50">IFERROR(VLOOKUP($A50,_xlfn._xlws.SORT(_xlfn._xlws.FILTER('Time Sheet'!$A:$G,'Time Sheet'!$B:$B=F$1),7,1),7,FALSE),"")</f>
        <v>3.276967592592593E-3</v>
      </c>
      <c r="G50" s="1" t="str" cm="1">
        <f t="array" ref="G50">IFERROR(VLOOKUP($A50,_xlfn._xlws.SORT(_xlfn._xlws.FILTER('Time Sheet'!$A:$G,'Time Sheet'!$B:$B=G$1),7,1),7,FALSE),"")</f>
        <v/>
      </c>
      <c r="H50" s="1" t="str" cm="1">
        <f t="array" ref="H50">IFERROR(VLOOKUP($A50,_xlfn._xlws.SORT(_xlfn._xlws.FILTER('Time Sheet'!$A:$G,'Time Sheet'!$B:$B=H$1),7,1),7,FALSE),"")</f>
        <v/>
      </c>
      <c r="I50" s="1" cm="1">
        <f t="array" ref="I50">IFERROR(VLOOKUP($A50,_xlfn._xlws.SORT(_xlfn._xlws.FILTER('Time Sheet'!$A:$G,'Time Sheet'!$B:$B=I$1),7,1),7,FALSE),"")</f>
        <v>8.2939814814814812E-4</v>
      </c>
      <c r="J50" s="1" cm="1">
        <f t="array" ref="J50">IFERROR(VLOOKUP($A50,_xlfn._xlws.SORT(_xlfn._xlws.FILTER('Time Sheet'!$A:$G,'Time Sheet'!$B:$B=J$1),7,1),7,FALSE),"")</f>
        <v>1.8299768518518519E-3</v>
      </c>
      <c r="K50" s="1" cm="1">
        <f t="array" ref="K50">IFERROR(VLOOKUP($A50,_xlfn._xlws.SORT(_xlfn._xlws.FILTER('Time Sheet'!$A:$G,'Time Sheet'!$B:$B=K$1),7,1),7,FALSE),"")</f>
        <v>9.5474537037037034E-4</v>
      </c>
      <c r="L50" s="1" cm="1">
        <f t="array" ref="L50">IFERROR(VLOOKUP($A50,_xlfn._xlws.SORT(_xlfn._xlws.FILTER('Time Sheet'!$A:$G,'Time Sheet'!$B:$B=L$1),7,1),7,FALSE),"")</f>
        <v>2.035185185185185E-3</v>
      </c>
      <c r="M50" s="1" cm="1">
        <f t="array" ref="M50">IFERROR(VLOOKUP($A50,_xlfn._xlws.SORT(_xlfn._xlws.FILTER('Time Sheet'!$A:$G,'Time Sheet'!$B:$B=M$1),7,1),7,FALSE),"")</f>
        <v>8.8113425925925924E-4</v>
      </c>
      <c r="N50" s="1" t="str" cm="1">
        <f t="array" ref="N50">IFERROR(VLOOKUP($A50,_xlfn._xlws.SORT(_xlfn._xlws.FILTER('Time Sheet'!$A:$G,'Time Sheet'!$B:$B=N$1),7,1),7,FALSE),"")</f>
        <v/>
      </c>
      <c r="O50" s="1" cm="1">
        <f t="array" ref="O50">IFERROR(VLOOKUP($A50,_xlfn._xlws.SORT(_xlfn._xlws.FILTER('Time Sheet'!$A:$G,'Time Sheet'!$B:$B=O$1),7,1),7,FALSE),"")</f>
        <v>1.7969907407407409E-3</v>
      </c>
      <c r="P50" s="1" cm="1">
        <f t="array" ref="P50">IFERROR(VLOOKUP($A50,_xlfn._xlws.SORT(_xlfn._xlws.FILTER('Time Sheet'!$A:$G,'Time Sheet'!$B:$B=P$1),7,1),7,FALSE),"")</f>
        <v>4.0592592592592599E-3</v>
      </c>
      <c r="Q50">
        <f t="shared" si="14"/>
        <v>42</v>
      </c>
      <c r="R50">
        <f t="shared" si="15"/>
        <v>39</v>
      </c>
      <c r="S50">
        <f t="shared" si="16"/>
        <v>34</v>
      </c>
      <c r="T50">
        <f t="shared" si="17"/>
        <v>31</v>
      </c>
      <c r="U50" t="str">
        <f t="shared" si="18"/>
        <v/>
      </c>
      <c r="V50" t="str">
        <f t="shared" si="19"/>
        <v/>
      </c>
      <c r="W50">
        <f t="shared" si="20"/>
        <v>36</v>
      </c>
      <c r="X50">
        <f t="shared" si="21"/>
        <v>42</v>
      </c>
      <c r="Y50">
        <f t="shared" si="22"/>
        <v>30</v>
      </c>
      <c r="Z50">
        <f t="shared" si="23"/>
        <v>24</v>
      </c>
      <c r="AA50">
        <f t="shared" si="24"/>
        <v>56</v>
      </c>
      <c r="AB50" t="str">
        <f t="shared" si="25"/>
        <v/>
      </c>
      <c r="AC50">
        <f t="shared" si="26"/>
        <v>42</v>
      </c>
      <c r="AD50">
        <f t="shared" si="27"/>
        <v>47</v>
      </c>
      <c r="AE50" s="2">
        <f>IFERROR(AVERAGE(female42[[#This Row],[50]:[4IM]]),"")</f>
        <v>38.454545454545453</v>
      </c>
      <c r="AF50" s="3" cm="1">
        <f t="array" ref="AF50">IFERROR(AVERAGE(SMALL(female42[[#This Row],[50]:[4IM]],_xlfn.SEQUENCE($AF$1))),"")</f>
        <v>27</v>
      </c>
    </row>
    <row r="51" spans="1:32" x14ac:dyDescent="0.25">
      <c r="A51" s="4" t="s">
        <v>2052</v>
      </c>
      <c r="B51" s="4" t="s">
        <v>2468</v>
      </c>
      <c r="C51" s="1" cm="1">
        <f t="array" ref="C51">IFERROR(VLOOKUP($A51,_xlfn._xlws.SORT(_xlfn._xlws.FILTER('Time Sheet'!$A:$G,'Time Sheet'!$B:$B=C$1),7,1),7,FALSE),"")</f>
        <v>3.3113425925925932E-4</v>
      </c>
      <c r="D51" s="1" cm="1">
        <f t="array" ref="D51">IFERROR(VLOOKUP($A51,_xlfn._xlws.SORT(_xlfn._xlws.FILTER('Time Sheet'!$A:$G,'Time Sheet'!$B:$B=D$1),7,1),7,FALSE),"")</f>
        <v>7.1180555555555559E-4</v>
      </c>
      <c r="E51" s="1" cm="1">
        <f t="array" ref="E51">IFERROR(VLOOKUP($A51,_xlfn._xlws.SORT(_xlfn._xlws.FILTER('Time Sheet'!$A:$G,'Time Sheet'!$B:$B=E$1),7,1),7,FALSE),"")</f>
        <v>1.570949074074074E-3</v>
      </c>
      <c r="F51" s="1" cm="1">
        <f t="array" ref="F51">IFERROR(VLOOKUP($A51,_xlfn._xlws.SORT(_xlfn._xlws.FILTER('Time Sheet'!$A:$G,'Time Sheet'!$B:$B=F$1),7,1),7,FALSE),"")</f>
        <v>3.3805555555555551E-3</v>
      </c>
      <c r="G51" s="1" cm="1">
        <f t="array" ref="G51">IFERROR(VLOOKUP($A51,_xlfn._xlws.SORT(_xlfn._xlws.FILTER('Time Sheet'!$A:$G,'Time Sheet'!$B:$B=G$1),7,1),7,FALSE),"")</f>
        <v>7.1893518518518513E-3</v>
      </c>
      <c r="H51" s="1" t="str" cm="1">
        <f t="array" ref="H51">IFERROR(VLOOKUP($A51,_xlfn._xlws.SORT(_xlfn._xlws.FILTER('Time Sheet'!$A:$G,'Time Sheet'!$B:$B=H$1),7,1),7,FALSE),"")</f>
        <v/>
      </c>
      <c r="I51" s="1" cm="1">
        <f t="array" ref="I51">IFERROR(VLOOKUP($A51,_xlfn._xlws.SORT(_xlfn._xlws.FILTER('Time Sheet'!$A:$G,'Time Sheet'!$B:$B=I$1),7,1),7,FALSE),"")</f>
        <v>8.0300925925925917E-4</v>
      </c>
      <c r="J51" s="1" cm="1">
        <f t="array" ref="J51">IFERROR(VLOOKUP($A51,_xlfn._xlws.SORT(_xlfn._xlws.FILTER('Time Sheet'!$A:$G,'Time Sheet'!$B:$B=J$1),7,1),7,FALSE),"")</f>
        <v>1.7359953703703699E-3</v>
      </c>
      <c r="K51" s="1" cm="1">
        <f t="array" ref="K51">IFERROR(VLOOKUP($A51,_xlfn._xlws.SORT(_xlfn._xlws.FILTER('Time Sheet'!$A:$G,'Time Sheet'!$B:$B=K$1),7,1),7,FALSE),"")</f>
        <v>1.044791666666667E-3</v>
      </c>
      <c r="L51" s="1" t="str" cm="1">
        <f t="array" ref="L51">IFERROR(VLOOKUP($A51,_xlfn._xlws.SORT(_xlfn._xlws.FILTER('Time Sheet'!$A:$G,'Time Sheet'!$B:$B=L$1),7,1),7,FALSE),"")</f>
        <v/>
      </c>
      <c r="M51" s="1" cm="1">
        <f t="array" ref="M51">IFERROR(VLOOKUP($A51,_xlfn._xlws.SORT(_xlfn._xlws.FILTER('Time Sheet'!$A:$G,'Time Sheet'!$B:$B=M$1),7,1),7,FALSE),"")</f>
        <v>7.9374999999999997E-4</v>
      </c>
      <c r="N51" s="1" t="str" cm="1">
        <f t="array" ref="N51">IFERROR(VLOOKUP($A51,_xlfn._xlws.SORT(_xlfn._xlws.FILTER('Time Sheet'!$A:$G,'Time Sheet'!$B:$B=N$1),7,1),7,FALSE),"")</f>
        <v/>
      </c>
      <c r="O51" s="1" cm="1">
        <f t="array" ref="O51">IFERROR(VLOOKUP($A51,_xlfn._xlws.SORT(_xlfn._xlws.FILTER('Time Sheet'!$A:$G,'Time Sheet'!$B:$B=O$1),7,1),7,FALSE),"")</f>
        <v>1.7958333333333331E-3</v>
      </c>
      <c r="P51" s="1" cm="1">
        <f t="array" ref="P51">IFERROR(VLOOKUP($A51,_xlfn._xlws.SORT(_xlfn._xlws.FILTER('Time Sheet'!$A:$G,'Time Sheet'!$B:$B=P$1),7,1),7,FALSE),"")</f>
        <v>4.0994212962962963E-3</v>
      </c>
      <c r="Q51">
        <f t="shared" si="14"/>
        <v>46</v>
      </c>
      <c r="R51">
        <f t="shared" si="15"/>
        <v>43</v>
      </c>
      <c r="S51">
        <f t="shared" si="16"/>
        <v>45</v>
      </c>
      <c r="T51">
        <f t="shared" si="17"/>
        <v>42</v>
      </c>
      <c r="U51">
        <f t="shared" si="18"/>
        <v>35</v>
      </c>
      <c r="V51" t="str">
        <f t="shared" si="19"/>
        <v/>
      </c>
      <c r="W51">
        <f t="shared" si="20"/>
        <v>27</v>
      </c>
      <c r="X51">
        <f t="shared" si="21"/>
        <v>28</v>
      </c>
      <c r="Y51">
        <f t="shared" si="22"/>
        <v>51</v>
      </c>
      <c r="Z51" t="str">
        <f t="shared" si="23"/>
        <v/>
      </c>
      <c r="AA51">
        <f t="shared" si="24"/>
        <v>39</v>
      </c>
      <c r="AB51" t="str">
        <f t="shared" si="25"/>
        <v/>
      </c>
      <c r="AC51">
        <f t="shared" si="26"/>
        <v>40</v>
      </c>
      <c r="AD51">
        <f t="shared" si="27"/>
        <v>50</v>
      </c>
      <c r="AE51" s="2">
        <f>IFERROR(AVERAGE(female42[[#This Row],[50]:[4IM]]),"")</f>
        <v>40.545454545454547</v>
      </c>
      <c r="AF51" s="3" cm="1">
        <f t="array" ref="AF51">IFERROR(AVERAGE(SMALL(female42[[#This Row],[50]:[4IM]],_xlfn.SEQUENCE($AF$1))),"")</f>
        <v>27.5</v>
      </c>
    </row>
    <row r="52" spans="1:32" x14ac:dyDescent="0.25">
      <c r="A52" s="5" t="s">
        <v>1352</v>
      </c>
      <c r="B52" s="5" t="s">
        <v>2470</v>
      </c>
      <c r="C52" s="1" cm="1">
        <f t="array" ref="C52">IFERROR(VLOOKUP($A52,_xlfn._xlws.SORT(_xlfn._xlws.FILTER('Time Sheet'!$A:$G,'Time Sheet'!$B:$B=C$1),7,1),7,FALSE),"")</f>
        <v>3.3344907407407412E-4</v>
      </c>
      <c r="D52" s="1" cm="1">
        <f t="array" ref="D52">IFERROR(VLOOKUP($A52,_xlfn._xlws.SORT(_xlfn._xlws.FILTER('Time Sheet'!$A:$G,'Time Sheet'!$B:$B=D$1),7,1),7,FALSE),"")</f>
        <v>7.2974537037037029E-4</v>
      </c>
      <c r="E52" s="1" cm="1">
        <f t="array" ref="E52">IFERROR(VLOOKUP($A52,_xlfn._xlws.SORT(_xlfn._xlws.FILTER('Time Sheet'!$A:$G,'Time Sheet'!$B:$B=E$1),7,1),7,FALSE),"")</f>
        <v>1.6218750000000001E-3</v>
      </c>
      <c r="F52" s="1" cm="1">
        <f t="array" ref="F52">IFERROR(VLOOKUP($A52,_xlfn._xlws.SORT(_xlfn._xlws.FILTER('Time Sheet'!$A:$G,'Time Sheet'!$B:$B=F$1),7,1),7,FALSE),"")</f>
        <v>3.6063657407407398E-3</v>
      </c>
      <c r="G52" s="1" t="str" cm="1">
        <f t="array" ref="G52">IFERROR(VLOOKUP($A52,_xlfn._xlws.SORT(_xlfn._xlws.FILTER('Time Sheet'!$A:$G,'Time Sheet'!$B:$B=G$1),7,1),7,FALSE),"")</f>
        <v/>
      </c>
      <c r="H52" s="1" t="str" cm="1">
        <f t="array" ref="H52">IFERROR(VLOOKUP($A52,_xlfn._xlws.SORT(_xlfn._xlws.FILTER('Time Sheet'!$A:$G,'Time Sheet'!$B:$B=H$1),7,1),7,FALSE),"")</f>
        <v/>
      </c>
      <c r="I52" s="1" cm="1">
        <f t="array" ref="I52">IFERROR(VLOOKUP($A52,_xlfn._xlws.SORT(_xlfn._xlws.FILTER('Time Sheet'!$A:$G,'Time Sheet'!$B:$B=I$1),7,1),7,FALSE),"")</f>
        <v>8.9259259259259261E-4</v>
      </c>
      <c r="J52" s="1" cm="1">
        <f t="array" ref="J52">IFERROR(VLOOKUP($A52,_xlfn._xlws.SORT(_xlfn._xlws.FILTER('Time Sheet'!$A:$G,'Time Sheet'!$B:$B=J$1),7,1),7,FALSE),"")</f>
        <v>1.9655092592592589E-3</v>
      </c>
      <c r="K52" s="1" cm="1">
        <f t="array" ref="K52">IFERROR(VLOOKUP($A52,_xlfn._xlws.SORT(_xlfn._xlws.FILTER('Time Sheet'!$A:$G,'Time Sheet'!$B:$B=K$1),7,1),7,FALSE),"")</f>
        <v>9.4722222222222224E-4</v>
      </c>
      <c r="L52" s="1" cm="1">
        <f t="array" ref="L52">IFERROR(VLOOKUP($A52,_xlfn._xlws.SORT(_xlfn._xlws.FILTER('Time Sheet'!$A:$G,'Time Sheet'!$B:$B=L$1),7,1),7,FALSE),"")</f>
        <v>2.057291666666666E-3</v>
      </c>
      <c r="M52" s="1" cm="1">
        <f t="array" ref="M52">IFERROR(VLOOKUP($A52,_xlfn._xlws.SORT(_xlfn._xlws.FILTER('Time Sheet'!$A:$G,'Time Sheet'!$B:$B=M$1),7,1),7,FALSE),"")</f>
        <v>7.9004629629629639E-4</v>
      </c>
      <c r="N52" s="1" cm="1">
        <f t="array" ref="N52">IFERROR(VLOOKUP($A52,_xlfn._xlws.SORT(_xlfn._xlws.FILTER('Time Sheet'!$A:$G,'Time Sheet'!$B:$B=N$1),7,1),7,FALSE),"")</f>
        <v>2.0496527777777778E-3</v>
      </c>
      <c r="O52" s="1" cm="1">
        <f t="array" ref="O52">IFERROR(VLOOKUP($A52,_xlfn._xlws.SORT(_xlfn._xlws.FILTER('Time Sheet'!$A:$G,'Time Sheet'!$B:$B=O$1),7,1),7,FALSE),"")</f>
        <v>1.8015046296296299E-3</v>
      </c>
      <c r="P52" s="1" cm="1">
        <f t="array" ref="P52">IFERROR(VLOOKUP($A52,_xlfn._xlws.SORT(_xlfn._xlws.FILTER('Time Sheet'!$A:$G,'Time Sheet'!$B:$B=P$1),7,1),7,FALSE),"")</f>
        <v>4.232986111111111E-3</v>
      </c>
      <c r="Q52">
        <f t="shared" si="14"/>
        <v>47</v>
      </c>
      <c r="R52">
        <f t="shared" si="15"/>
        <v>49</v>
      </c>
      <c r="S52">
        <f t="shared" si="16"/>
        <v>53</v>
      </c>
      <c r="T52">
        <f t="shared" si="17"/>
        <v>55</v>
      </c>
      <c r="U52" t="str">
        <f t="shared" si="18"/>
        <v/>
      </c>
      <c r="V52" t="str">
        <f t="shared" si="19"/>
        <v/>
      </c>
      <c r="W52">
        <f t="shared" si="20"/>
        <v>55</v>
      </c>
      <c r="X52">
        <f t="shared" si="21"/>
        <v>55</v>
      </c>
      <c r="Y52">
        <f t="shared" si="22"/>
        <v>27</v>
      </c>
      <c r="Z52">
        <f t="shared" si="23"/>
        <v>29</v>
      </c>
      <c r="AA52">
        <f t="shared" si="24"/>
        <v>37</v>
      </c>
      <c r="AB52">
        <f t="shared" si="25"/>
        <v>40</v>
      </c>
      <c r="AC52">
        <f t="shared" si="26"/>
        <v>44</v>
      </c>
      <c r="AD52">
        <f t="shared" si="27"/>
        <v>52</v>
      </c>
      <c r="AE52" s="2">
        <f>IFERROR(AVERAGE(female42[[#This Row],[50]:[4IM]]),"")</f>
        <v>45.25</v>
      </c>
      <c r="AF52" s="3" cm="1">
        <f t="array" ref="AF52">IFERROR(AVERAGE(SMALL(female42[[#This Row],[50]:[4IM]],_xlfn.SEQUENCE($AF$1))),"")</f>
        <v>28</v>
      </c>
    </row>
    <row r="53" spans="1:32" x14ac:dyDescent="0.25">
      <c r="A53" s="4" t="s">
        <v>2209</v>
      </c>
      <c r="B53" s="4" t="s">
        <v>2468</v>
      </c>
      <c r="C53" s="1" cm="1">
        <f t="array" ref="C53">IFERROR(VLOOKUP($A53,_xlfn._xlws.SORT(_xlfn._xlws.FILTER('Time Sheet'!$A:$G,'Time Sheet'!$B:$B=C$1),7,1),7,FALSE),"")</f>
        <v>3.40625E-4</v>
      </c>
      <c r="D53" s="1" cm="1">
        <f t="array" ref="D53">IFERROR(VLOOKUP($A53,_xlfn._xlws.SORT(_xlfn._xlws.FILTER('Time Sheet'!$A:$G,'Time Sheet'!$B:$B=D$1),7,1),7,FALSE),"")</f>
        <v>7.5937499999999996E-4</v>
      </c>
      <c r="E53" s="1" cm="1">
        <f t="array" ref="E53">IFERROR(VLOOKUP($A53,_xlfn._xlws.SORT(_xlfn._xlws.FILTER('Time Sheet'!$A:$G,'Time Sheet'!$B:$B=E$1),7,1),7,FALSE),"")</f>
        <v>1.633217592592593E-3</v>
      </c>
      <c r="F53" s="1" cm="1">
        <f t="array" ref="F53">IFERROR(VLOOKUP($A53,_xlfn._xlws.SORT(_xlfn._xlws.FILTER('Time Sheet'!$A:$G,'Time Sheet'!$B:$B=F$1),7,1),7,FALSE),"")</f>
        <v>3.424884259259259E-3</v>
      </c>
      <c r="G53" s="1" cm="1">
        <f t="array" ref="G53">IFERROR(VLOOKUP($A53,_xlfn._xlws.SORT(_xlfn._xlws.FILTER('Time Sheet'!$A:$G,'Time Sheet'!$B:$B=G$1),7,1),7,FALSE),"")</f>
        <v>7.2375000000000009E-3</v>
      </c>
      <c r="H53" s="1" cm="1">
        <f t="array" ref="H53">IFERROR(VLOOKUP($A53,_xlfn._xlws.SORT(_xlfn._xlws.FILTER('Time Sheet'!$A:$G,'Time Sheet'!$B:$B=H$1),7,1),7,FALSE),"")</f>
        <v>1.3973148148148149E-2</v>
      </c>
      <c r="I53" s="1" cm="1">
        <f t="array" ref="I53">IFERROR(VLOOKUP($A53,_xlfn._xlws.SORT(_xlfn._xlws.FILTER('Time Sheet'!$A:$G,'Time Sheet'!$B:$B=I$1),7,1),7,FALSE),"")</f>
        <v>8.8715277777777783E-4</v>
      </c>
      <c r="J53" s="1" cm="1">
        <f t="array" ref="J53">IFERROR(VLOOKUP($A53,_xlfn._xlws.SORT(_xlfn._xlws.FILTER('Time Sheet'!$A:$G,'Time Sheet'!$B:$B=J$1),7,1),7,FALSE),"")</f>
        <v>1.89537037037037E-3</v>
      </c>
      <c r="K53" s="1" cm="1">
        <f t="array" ref="K53">IFERROR(VLOOKUP($A53,_xlfn._xlws.SORT(_xlfn._xlws.FILTER('Time Sheet'!$A:$G,'Time Sheet'!$B:$B=K$1),7,1),7,FALSE),"")</f>
        <v>1.0723379629629631E-3</v>
      </c>
      <c r="L53" s="1" cm="1">
        <f t="array" ref="L53">IFERROR(VLOOKUP($A53,_xlfn._xlws.SORT(_xlfn._xlws.FILTER('Time Sheet'!$A:$G,'Time Sheet'!$B:$B=L$1),7,1),7,FALSE),"")</f>
        <v>2.456018518518518E-3</v>
      </c>
      <c r="M53" s="1" cm="1">
        <f t="array" ref="M53">IFERROR(VLOOKUP($A53,_xlfn._xlws.SORT(_xlfn._xlws.FILTER('Time Sheet'!$A:$G,'Time Sheet'!$B:$B=M$1),7,1),7,FALSE),"")</f>
        <v>8.3900462962962954E-4</v>
      </c>
      <c r="N53" s="1" cm="1">
        <f t="array" ref="N53">IFERROR(VLOOKUP($A53,_xlfn._xlws.SORT(_xlfn._xlws.FILTER('Time Sheet'!$A:$G,'Time Sheet'!$B:$B=N$1),7,1),7,FALSE),"")</f>
        <v>2.081481481481481E-3</v>
      </c>
      <c r="O53" s="1" cm="1">
        <f t="array" ref="O53">IFERROR(VLOOKUP($A53,_xlfn._xlws.SORT(_xlfn._xlws.FILTER('Time Sheet'!$A:$G,'Time Sheet'!$B:$B=O$1),7,1),7,FALSE),"")</f>
        <v>1.882754629629629E-3</v>
      </c>
      <c r="P53" s="1" cm="1">
        <f t="array" ref="P53">IFERROR(VLOOKUP($A53,_xlfn._xlws.SORT(_xlfn._xlws.FILTER('Time Sheet'!$A:$G,'Time Sheet'!$B:$B=P$1),7,1),7,FALSE),"")</f>
        <v>4.000347222222222E-3</v>
      </c>
      <c r="Q53">
        <f t="shared" si="14"/>
        <v>55</v>
      </c>
      <c r="R53">
        <f t="shared" si="15"/>
        <v>57</v>
      </c>
      <c r="S53">
        <f t="shared" si="16"/>
        <v>55</v>
      </c>
      <c r="T53">
        <f t="shared" si="17"/>
        <v>44</v>
      </c>
      <c r="U53">
        <f t="shared" si="18"/>
        <v>36</v>
      </c>
      <c r="V53">
        <f t="shared" si="19"/>
        <v>23</v>
      </c>
      <c r="W53">
        <f t="shared" si="20"/>
        <v>53</v>
      </c>
      <c r="X53">
        <f t="shared" si="21"/>
        <v>52</v>
      </c>
      <c r="Y53">
        <f t="shared" si="22"/>
        <v>58</v>
      </c>
      <c r="Z53">
        <f t="shared" si="23"/>
        <v>61</v>
      </c>
      <c r="AA53">
        <f t="shared" si="24"/>
        <v>50</v>
      </c>
      <c r="AB53">
        <f t="shared" si="25"/>
        <v>42</v>
      </c>
      <c r="AC53">
        <f t="shared" si="26"/>
        <v>56</v>
      </c>
      <c r="AD53">
        <f t="shared" si="27"/>
        <v>45</v>
      </c>
      <c r="AE53" s="2">
        <f>IFERROR(AVERAGE(female42[[#This Row],[50]:[4IM]]),"")</f>
        <v>49.071428571428569</v>
      </c>
      <c r="AF53" s="3" cm="1">
        <f t="array" ref="AF53">IFERROR(AVERAGE(SMALL(female42[[#This Row],[50]:[4IM]],_xlfn.SEQUENCE($AF$1))),"")</f>
        <v>29.5</v>
      </c>
    </row>
    <row r="54" spans="1:32" x14ac:dyDescent="0.25">
      <c r="A54" s="4" t="s">
        <v>2178</v>
      </c>
      <c r="B54" s="4" t="s">
        <v>2468</v>
      </c>
      <c r="C54" s="1" cm="1">
        <f t="array" ref="C54">IFERROR(VLOOKUP($A54,_xlfn._xlws.SORT(_xlfn._xlws.FILTER('Time Sheet'!$A:$G,'Time Sheet'!$B:$B=C$1),7,1),7,FALSE),"")</f>
        <v>3.3738425925925922E-4</v>
      </c>
      <c r="D54" s="1" cm="1">
        <f t="array" ref="D54">IFERROR(VLOOKUP($A54,_xlfn._xlws.SORT(_xlfn._xlws.FILTER('Time Sheet'!$A:$G,'Time Sheet'!$B:$B=D$1),7,1),7,FALSE),"")</f>
        <v>7.4537037037037041E-4</v>
      </c>
      <c r="E54" s="1" cm="1">
        <f t="array" ref="E54">IFERROR(VLOOKUP($A54,_xlfn._xlws.SORT(_xlfn._xlws.FILTER('Time Sheet'!$A:$G,'Time Sheet'!$B:$B=E$1),7,1),7,FALSE),"")</f>
        <v>1.642708333333333E-3</v>
      </c>
      <c r="F54" s="1" cm="1">
        <f t="array" ref="F54">IFERROR(VLOOKUP($A54,_xlfn._xlws.SORT(_xlfn._xlws.FILTER('Time Sheet'!$A:$G,'Time Sheet'!$B:$B=F$1),7,1),7,FALSE),"")</f>
        <v>3.4440972222222221E-3</v>
      </c>
      <c r="G54" s="1" t="str" cm="1">
        <f t="array" ref="G54">IFERROR(VLOOKUP($A54,_xlfn._xlws.SORT(_xlfn._xlws.FILTER('Time Sheet'!$A:$G,'Time Sheet'!$B:$B=G$1),7,1),7,FALSE),"")</f>
        <v/>
      </c>
      <c r="H54" s="1" t="str" cm="1">
        <f t="array" ref="H54">IFERROR(VLOOKUP($A54,_xlfn._xlws.SORT(_xlfn._xlws.FILTER('Time Sheet'!$A:$G,'Time Sheet'!$B:$B=H$1),7,1),7,FALSE),"")</f>
        <v/>
      </c>
      <c r="I54" s="1" cm="1">
        <f t="array" ref="I54">IFERROR(VLOOKUP($A54,_xlfn._xlws.SORT(_xlfn._xlws.FILTER('Time Sheet'!$A:$G,'Time Sheet'!$B:$B=I$1),7,1),7,FALSE),"")</f>
        <v>8.1250000000000007E-4</v>
      </c>
      <c r="J54" s="1" cm="1">
        <f t="array" ref="J54">IFERROR(VLOOKUP($A54,_xlfn._xlws.SORT(_xlfn._xlws.FILTER('Time Sheet'!$A:$G,'Time Sheet'!$B:$B=J$1),7,1),7,FALSE),"")</f>
        <v>1.7616898148148151E-3</v>
      </c>
      <c r="K54" s="1" cm="1">
        <f t="array" ref="K54">IFERROR(VLOOKUP($A54,_xlfn._xlws.SORT(_xlfn._xlws.FILTER('Time Sheet'!$A:$G,'Time Sheet'!$B:$B=K$1),7,1),7,FALSE),"")</f>
        <v>1.0614583333333331E-3</v>
      </c>
      <c r="L54" s="1" cm="1">
        <f t="array" ref="L54">IFERROR(VLOOKUP($A54,_xlfn._xlws.SORT(_xlfn._xlws.FILTER('Time Sheet'!$A:$G,'Time Sheet'!$B:$B=L$1),7,1),7,FALSE),"")</f>
        <v>2.2652777777777779E-3</v>
      </c>
      <c r="M54" s="1" cm="1">
        <f t="array" ref="M54">IFERROR(VLOOKUP($A54,_xlfn._xlws.SORT(_xlfn._xlws.FILTER('Time Sheet'!$A:$G,'Time Sheet'!$B:$B=M$1),7,1),7,FALSE),"")</f>
        <v>7.9513888888888896E-4</v>
      </c>
      <c r="N54" s="1" t="str" cm="1">
        <f t="array" ref="N54">IFERROR(VLOOKUP($A54,_xlfn._xlws.SORT(_xlfn._xlws.FILTER('Time Sheet'!$A:$G,'Time Sheet'!$B:$B=N$1),7,1),7,FALSE),"")</f>
        <v/>
      </c>
      <c r="O54" s="1" cm="1">
        <f t="array" ref="O54">IFERROR(VLOOKUP($A54,_xlfn._xlws.SORT(_xlfn._xlws.FILTER('Time Sheet'!$A:$G,'Time Sheet'!$B:$B=O$1),7,1),7,FALSE),"")</f>
        <v>1.8384259259259261E-3</v>
      </c>
      <c r="P54" s="1" cm="1">
        <f t="array" ref="P54">IFERROR(VLOOKUP($A54,_xlfn._xlws.SORT(_xlfn._xlws.FILTER('Time Sheet'!$A:$G,'Time Sheet'!$B:$B=P$1),7,1),7,FALSE),"")</f>
        <v>3.7957175925925919E-3</v>
      </c>
      <c r="Q54">
        <f t="shared" si="14"/>
        <v>52</v>
      </c>
      <c r="R54">
        <f t="shared" si="15"/>
        <v>54</v>
      </c>
      <c r="S54">
        <f t="shared" si="16"/>
        <v>56</v>
      </c>
      <c r="T54">
        <f t="shared" si="17"/>
        <v>45</v>
      </c>
      <c r="U54" t="str">
        <f t="shared" si="18"/>
        <v/>
      </c>
      <c r="V54" t="str">
        <f t="shared" si="19"/>
        <v/>
      </c>
      <c r="W54">
        <f t="shared" si="20"/>
        <v>29</v>
      </c>
      <c r="X54">
        <f t="shared" si="21"/>
        <v>32</v>
      </c>
      <c r="Y54">
        <f t="shared" si="22"/>
        <v>55</v>
      </c>
      <c r="Z54">
        <f t="shared" si="23"/>
        <v>49</v>
      </c>
      <c r="AA54">
        <f t="shared" si="24"/>
        <v>40</v>
      </c>
      <c r="AB54" t="str">
        <f t="shared" si="25"/>
        <v/>
      </c>
      <c r="AC54">
        <f t="shared" si="26"/>
        <v>50</v>
      </c>
      <c r="AD54">
        <f t="shared" si="27"/>
        <v>34</v>
      </c>
      <c r="AE54" s="2">
        <f>IFERROR(AVERAGE(female42[[#This Row],[50]:[4IM]]),"")</f>
        <v>45.090909090909093</v>
      </c>
      <c r="AF54" s="3" cm="1">
        <f t="array" ref="AF54">IFERROR(AVERAGE(SMALL(female42[[#This Row],[50]:[4IM]],_xlfn.SEQUENCE($AF$1))),"")</f>
        <v>30.5</v>
      </c>
    </row>
    <row r="55" spans="1:32" x14ac:dyDescent="0.25">
      <c r="A55" s="4" t="s">
        <v>2017</v>
      </c>
      <c r="B55" s="4" t="s">
        <v>2468</v>
      </c>
      <c r="C55" s="1" cm="1">
        <f t="array" ref="C55">IFERROR(VLOOKUP($A55,_xlfn._xlws.SORT(_xlfn._xlws.FILTER('Time Sheet'!$A:$G,'Time Sheet'!$B:$B=C$1),7,1),7,FALSE),"")</f>
        <v>3.3576388888888892E-4</v>
      </c>
      <c r="D55" s="1" cm="1">
        <f t="array" ref="D55">IFERROR(VLOOKUP($A55,_xlfn._xlws.SORT(_xlfn._xlws.FILTER('Time Sheet'!$A:$G,'Time Sheet'!$B:$B=D$1),7,1),7,FALSE),"")</f>
        <v>7.1944444444444443E-4</v>
      </c>
      <c r="E55" s="1" cm="1">
        <f t="array" ref="E55">IFERROR(VLOOKUP($A55,_xlfn._xlws.SORT(_xlfn._xlws.FILTER('Time Sheet'!$A:$G,'Time Sheet'!$B:$B=E$1),7,1),7,FALSE),"")</f>
        <v>1.537962962962963E-3</v>
      </c>
      <c r="F55" s="1" cm="1">
        <f t="array" ref="F55">IFERROR(VLOOKUP($A55,_xlfn._xlws.SORT(_xlfn._xlws.FILTER('Time Sheet'!$A:$G,'Time Sheet'!$B:$B=F$1),7,1),7,FALSE),"")</f>
        <v>3.294444444444444E-3</v>
      </c>
      <c r="G55" s="1" cm="1">
        <f t="array" ref="G55">IFERROR(VLOOKUP($A55,_xlfn._xlws.SORT(_xlfn._xlws.FILTER('Time Sheet'!$A:$G,'Time Sheet'!$B:$B=G$1),7,1),7,FALSE),"")</f>
        <v>7.065856481481482E-3</v>
      </c>
      <c r="H55" s="1" t="str" cm="1">
        <f t="array" ref="H55">IFERROR(VLOOKUP($A55,_xlfn._xlws.SORT(_xlfn._xlws.FILTER('Time Sheet'!$A:$G,'Time Sheet'!$B:$B=H$1),7,1),7,FALSE),"")</f>
        <v/>
      </c>
      <c r="I55" s="1" cm="1">
        <f t="array" ref="I55">IFERROR(VLOOKUP($A55,_xlfn._xlws.SORT(_xlfn._xlws.FILTER('Time Sheet'!$A:$G,'Time Sheet'!$B:$B=I$1),7,1),7,FALSE),"")</f>
        <v>9.2094907407407403E-4</v>
      </c>
      <c r="J55" s="1" t="str" cm="1">
        <f t="array" ref="J55">IFERROR(VLOOKUP($A55,_xlfn._xlws.SORT(_xlfn._xlws.FILTER('Time Sheet'!$A:$G,'Time Sheet'!$B:$B=J$1),7,1),7,FALSE),"")</f>
        <v/>
      </c>
      <c r="K55" s="1" cm="1">
        <f t="array" ref="K55">IFERROR(VLOOKUP($A55,_xlfn._xlws.SORT(_xlfn._xlws.FILTER('Time Sheet'!$A:$G,'Time Sheet'!$B:$B=K$1),7,1),7,FALSE),"")</f>
        <v>9.6585648148148149E-4</v>
      </c>
      <c r="L55" s="1" cm="1">
        <f t="array" ref="L55">IFERROR(VLOOKUP($A55,_xlfn._xlws.SORT(_xlfn._xlws.FILTER('Time Sheet'!$A:$G,'Time Sheet'!$B:$B=L$1),7,1),7,FALSE),"")</f>
        <v>2.074884259259259E-3</v>
      </c>
      <c r="M55" s="1" cm="1">
        <f t="array" ref="M55">IFERROR(VLOOKUP($A55,_xlfn._xlws.SORT(_xlfn._xlws.FILTER('Time Sheet'!$A:$G,'Time Sheet'!$B:$B=M$1),7,1),7,FALSE),"")</f>
        <v>7.8182870370370364E-4</v>
      </c>
      <c r="N55" s="1" cm="1">
        <f t="array" ref="N55">IFERROR(VLOOKUP($A55,_xlfn._xlws.SORT(_xlfn._xlws.FILTER('Time Sheet'!$A:$G,'Time Sheet'!$B:$B=N$1),7,1),7,FALSE),"")</f>
        <v>2.053356481481482E-3</v>
      </c>
      <c r="O55" s="1" cm="1">
        <f t="array" ref="O55">IFERROR(VLOOKUP($A55,_xlfn._xlws.SORT(_xlfn._xlws.FILTER('Time Sheet'!$A:$G,'Time Sheet'!$B:$B=O$1),7,1),7,FALSE),"")</f>
        <v>1.771643518518519E-3</v>
      </c>
      <c r="P55" s="1" cm="1">
        <f t="array" ref="P55">IFERROR(VLOOKUP($A55,_xlfn._xlws.SORT(_xlfn._xlws.FILTER('Time Sheet'!$A:$G,'Time Sheet'!$B:$B=P$1),7,1),7,FALSE),"")</f>
        <v>3.8486111111111108E-3</v>
      </c>
      <c r="Q55">
        <f t="shared" si="14"/>
        <v>49</v>
      </c>
      <c r="R55">
        <f t="shared" si="15"/>
        <v>47</v>
      </c>
      <c r="S55">
        <f t="shared" si="16"/>
        <v>37</v>
      </c>
      <c r="T55">
        <f t="shared" si="17"/>
        <v>33</v>
      </c>
      <c r="U55">
        <f t="shared" si="18"/>
        <v>31</v>
      </c>
      <c r="V55" t="str">
        <f t="shared" si="19"/>
        <v/>
      </c>
      <c r="W55">
        <f t="shared" si="20"/>
        <v>60</v>
      </c>
      <c r="X55" t="str">
        <f t="shared" si="21"/>
        <v/>
      </c>
      <c r="Y55">
        <f t="shared" si="22"/>
        <v>35</v>
      </c>
      <c r="Z55">
        <f t="shared" si="23"/>
        <v>33</v>
      </c>
      <c r="AA55">
        <f t="shared" si="24"/>
        <v>35</v>
      </c>
      <c r="AB55">
        <f t="shared" si="25"/>
        <v>41</v>
      </c>
      <c r="AC55">
        <f t="shared" si="26"/>
        <v>35</v>
      </c>
      <c r="AD55">
        <f t="shared" si="27"/>
        <v>37</v>
      </c>
      <c r="AE55" s="2">
        <f>IFERROR(AVERAGE(female42[[#This Row],[50]:[4IM]]),"")</f>
        <v>39.416666666666664</v>
      </c>
      <c r="AF55" s="3" cm="1">
        <f t="array" ref="AF55">IFERROR(AVERAGE(SMALL(female42[[#This Row],[50]:[4IM]],_xlfn.SEQUENCE($AF$1))),"")</f>
        <v>32</v>
      </c>
    </row>
    <row r="56" spans="1:32" x14ac:dyDescent="0.25">
      <c r="A56" s="4" t="s">
        <v>2143</v>
      </c>
      <c r="B56" s="4" t="s">
        <v>2469</v>
      </c>
      <c r="C56" s="1" cm="1">
        <f t="array" ref="C56">IFERROR(VLOOKUP($A56,_xlfn._xlws.SORT(_xlfn._xlws.FILTER('Time Sheet'!$A:$G,'Time Sheet'!$B:$B=C$1),7,1),7,FALSE),"")</f>
        <v>3.4872685185185191E-4</v>
      </c>
      <c r="D56" s="1" cm="1">
        <f t="array" ref="D56">IFERROR(VLOOKUP($A56,_xlfn._xlws.SORT(_xlfn._xlws.FILTER('Time Sheet'!$A:$G,'Time Sheet'!$B:$B=D$1),7,1),7,FALSE),"")</f>
        <v>7.3831018518518516E-4</v>
      </c>
      <c r="E56" s="1" cm="1">
        <f t="array" ref="E56">IFERROR(VLOOKUP($A56,_xlfn._xlws.SORT(_xlfn._xlws.FILTER('Time Sheet'!$A:$G,'Time Sheet'!$B:$B=E$1),7,1),7,FALSE),"")</f>
        <v>1.595601851851852E-3</v>
      </c>
      <c r="F56" s="1" cm="1">
        <f t="array" ref="F56">IFERROR(VLOOKUP($A56,_xlfn._xlws.SORT(_xlfn._xlws.FILTER('Time Sheet'!$A:$G,'Time Sheet'!$B:$B=F$1),7,1),7,FALSE),"")</f>
        <v>3.369444444444444E-3</v>
      </c>
      <c r="G56" s="1" t="str" cm="1">
        <f t="array" ref="G56">IFERROR(VLOOKUP($A56,_xlfn._xlws.SORT(_xlfn._xlws.FILTER('Time Sheet'!$A:$G,'Time Sheet'!$B:$B=G$1),7,1),7,FALSE),"")</f>
        <v/>
      </c>
      <c r="H56" s="1" cm="1">
        <f t="array" ref="H56">IFERROR(VLOOKUP($A56,_xlfn._xlws.SORT(_xlfn._xlws.FILTER('Time Sheet'!$A:$G,'Time Sheet'!$B:$B=H$1),7,1),7,FALSE),"")</f>
        <v>1.434814814814815E-2</v>
      </c>
      <c r="I56" s="1" cm="1">
        <f t="array" ref="I56">IFERROR(VLOOKUP($A56,_xlfn._xlws.SORT(_xlfn._xlws.FILTER('Time Sheet'!$A:$G,'Time Sheet'!$B:$B=I$1),7,1),7,FALSE),"")</f>
        <v>8.8321759259259267E-4</v>
      </c>
      <c r="J56" s="1" cm="1">
        <f t="array" ref="J56">IFERROR(VLOOKUP($A56,_xlfn._xlws.SORT(_xlfn._xlws.FILTER('Time Sheet'!$A:$G,'Time Sheet'!$B:$B=J$1),7,1),7,FALSE),"")</f>
        <v>1.8130787037037039E-3</v>
      </c>
      <c r="K56" s="1" cm="1">
        <f t="array" ref="K56">IFERROR(VLOOKUP($A56,_xlfn._xlws.SORT(_xlfn._xlws.FILTER('Time Sheet'!$A:$G,'Time Sheet'!$B:$B=K$1),7,1),7,FALSE),"")</f>
        <v>1.1035879629629629E-3</v>
      </c>
      <c r="L56" s="1" cm="1">
        <f t="array" ref="L56">IFERROR(VLOOKUP($A56,_xlfn._xlws.SORT(_xlfn._xlws.FILTER('Time Sheet'!$A:$G,'Time Sheet'!$B:$B=L$1),7,1),7,FALSE),"")</f>
        <v>2.3934027777777781E-3</v>
      </c>
      <c r="M56" s="1" cm="1">
        <f t="array" ref="M56">IFERROR(VLOOKUP($A56,_xlfn._xlws.SORT(_xlfn._xlws.FILTER('Time Sheet'!$A:$G,'Time Sheet'!$B:$B=M$1),7,1),7,FALSE),"")</f>
        <v>9.6956018518518517E-4</v>
      </c>
      <c r="N56" s="1" t="str" cm="1">
        <f t="array" ref="N56">IFERROR(VLOOKUP($A56,_xlfn._xlws.SORT(_xlfn._xlws.FILTER('Time Sheet'!$A:$G,'Time Sheet'!$B:$B=N$1),7,1),7,FALSE),"")</f>
        <v/>
      </c>
      <c r="O56" s="1" cm="1">
        <f t="array" ref="O56">IFERROR(VLOOKUP($A56,_xlfn._xlws.SORT(_xlfn._xlws.FILTER('Time Sheet'!$A:$G,'Time Sheet'!$B:$B=O$1),7,1),7,FALSE),"")</f>
        <v>1.943518518518518E-3</v>
      </c>
      <c r="P56" s="1" cm="1">
        <f t="array" ref="P56">IFERROR(VLOOKUP($A56,_xlfn._xlws.SORT(_xlfn._xlws.FILTER('Time Sheet'!$A:$G,'Time Sheet'!$B:$B=P$1),7,1),7,FALSE),"")</f>
        <v>4.0788194444444448E-3</v>
      </c>
      <c r="Q56">
        <f t="shared" si="14"/>
        <v>60</v>
      </c>
      <c r="R56">
        <f t="shared" si="15"/>
        <v>52</v>
      </c>
      <c r="S56">
        <f t="shared" si="16"/>
        <v>49</v>
      </c>
      <c r="T56">
        <f t="shared" si="17"/>
        <v>41</v>
      </c>
      <c r="U56" t="str">
        <f t="shared" si="18"/>
        <v/>
      </c>
      <c r="V56">
        <f t="shared" si="19"/>
        <v>26</v>
      </c>
      <c r="W56">
        <f t="shared" si="20"/>
        <v>52</v>
      </c>
      <c r="X56">
        <f t="shared" si="21"/>
        <v>38</v>
      </c>
      <c r="Y56">
        <f t="shared" si="22"/>
        <v>62</v>
      </c>
      <c r="Z56">
        <f t="shared" si="23"/>
        <v>57</v>
      </c>
      <c r="AA56">
        <f t="shared" si="24"/>
        <v>62</v>
      </c>
      <c r="AB56" t="str">
        <f t="shared" si="25"/>
        <v/>
      </c>
      <c r="AC56">
        <f t="shared" si="26"/>
        <v>59</v>
      </c>
      <c r="AD56">
        <f t="shared" si="27"/>
        <v>49</v>
      </c>
      <c r="AE56" s="2">
        <f>IFERROR(AVERAGE(female42[[#This Row],[50]:[4IM]]),"")</f>
        <v>50.583333333333336</v>
      </c>
      <c r="AF56" s="3" cm="1">
        <f t="array" ref="AF56">IFERROR(AVERAGE(SMALL(female42[[#This Row],[50]:[4IM]],_xlfn.SEQUENCE($AF$1))),"")</f>
        <v>32</v>
      </c>
    </row>
    <row r="57" spans="1:32" x14ac:dyDescent="0.25">
      <c r="A57" s="4" t="s">
        <v>2252</v>
      </c>
      <c r="B57" s="4" t="s">
        <v>2468</v>
      </c>
      <c r="C57" s="1" cm="1">
        <f t="array" ref="C57">IFERROR(VLOOKUP($A57,_xlfn._xlws.SORT(_xlfn._xlws.FILTER('Time Sheet'!$A:$G,'Time Sheet'!$B:$B=C$1),7,1),7,FALSE),"")</f>
        <v>3.5983796296296301E-4</v>
      </c>
      <c r="D57" s="1" cm="1">
        <f t="array" ref="D57">IFERROR(VLOOKUP($A57,_xlfn._xlws.SORT(_xlfn._xlws.FILTER('Time Sheet'!$A:$G,'Time Sheet'!$B:$B=D$1),7,1),7,FALSE),"")</f>
        <v>7.8333333333333336E-4</v>
      </c>
      <c r="E57" s="1" cm="1">
        <f t="array" ref="E57">IFERROR(VLOOKUP($A57,_xlfn._xlws.SORT(_xlfn._xlws.FILTER('Time Sheet'!$A:$G,'Time Sheet'!$B:$B=E$1),7,1),7,FALSE),"")</f>
        <v>1.7081018518518519E-3</v>
      </c>
      <c r="F57" s="1" cm="1">
        <f t="array" ref="F57">IFERROR(VLOOKUP($A57,_xlfn._xlws.SORT(_xlfn._xlws.FILTER('Time Sheet'!$A:$G,'Time Sheet'!$B:$B=F$1),7,1),7,FALSE),"")</f>
        <v>3.6245370370370368E-3</v>
      </c>
      <c r="G57" s="1" cm="1">
        <f t="array" ref="G57">IFERROR(VLOOKUP($A57,_xlfn._xlws.SORT(_xlfn._xlws.FILTER('Time Sheet'!$A:$G,'Time Sheet'!$B:$B=G$1),7,1),7,FALSE),"")</f>
        <v>7.9033564814814817E-3</v>
      </c>
      <c r="H57" s="1" t="str" cm="1">
        <f t="array" ref="H57">IFERROR(VLOOKUP($A57,_xlfn._xlws.SORT(_xlfn._xlws.FILTER('Time Sheet'!$A:$G,'Time Sheet'!$B:$B=H$1),7,1),7,FALSE),"")</f>
        <v/>
      </c>
      <c r="I57" s="1" cm="1">
        <f t="array" ref="I57">IFERROR(VLOOKUP($A57,_xlfn._xlws.SORT(_xlfn._xlws.FILTER('Time Sheet'!$A:$G,'Time Sheet'!$B:$B=I$1),7,1),7,FALSE),"")</f>
        <v>8.255787037037037E-4</v>
      </c>
      <c r="J57" s="1" cm="1">
        <f t="array" ref="J57">IFERROR(VLOOKUP($A57,_xlfn._xlws.SORT(_xlfn._xlws.FILTER('Time Sheet'!$A:$G,'Time Sheet'!$B:$B=J$1),7,1),7,FALSE),"")</f>
        <v>1.806018518518518E-3</v>
      </c>
      <c r="K57" s="1" cm="1">
        <f t="array" ref="K57">IFERROR(VLOOKUP($A57,_xlfn._xlws.SORT(_xlfn._xlws.FILTER('Time Sheet'!$A:$G,'Time Sheet'!$B:$B=K$1),7,1),7,FALSE),"")</f>
        <v>1.10150462962963E-3</v>
      </c>
      <c r="L57" s="1" cm="1">
        <f t="array" ref="L57">IFERROR(VLOOKUP($A57,_xlfn._xlws.SORT(_xlfn._xlws.FILTER('Time Sheet'!$A:$G,'Time Sheet'!$B:$B=L$1),7,1),7,FALSE),"")</f>
        <v>2.398726851851852E-3</v>
      </c>
      <c r="M57" s="1" cm="1">
        <f t="array" ref="M57">IFERROR(VLOOKUP($A57,_xlfn._xlws.SORT(_xlfn._xlws.FILTER('Time Sheet'!$A:$G,'Time Sheet'!$B:$B=M$1),7,1),7,FALSE),"")</f>
        <v>8.1099537037037034E-4</v>
      </c>
      <c r="N57" s="1" cm="1">
        <f t="array" ref="N57">IFERROR(VLOOKUP($A57,_xlfn._xlws.SORT(_xlfn._xlws.FILTER('Time Sheet'!$A:$G,'Time Sheet'!$B:$B=N$1),7,1),7,FALSE),"")</f>
        <v>1.905208333333333E-3</v>
      </c>
      <c r="O57" s="1" cm="1">
        <f t="array" ref="O57">IFERROR(VLOOKUP($A57,_xlfn._xlws.SORT(_xlfn._xlws.FILTER('Time Sheet'!$A:$G,'Time Sheet'!$B:$B=O$1),7,1),7,FALSE),"")</f>
        <v>1.931134259259259E-3</v>
      </c>
      <c r="P57" s="1" cm="1">
        <f t="array" ref="P57">IFERROR(VLOOKUP($A57,_xlfn._xlws.SORT(_xlfn._xlws.FILTER('Time Sheet'!$A:$G,'Time Sheet'!$B:$B=P$1),7,1),7,FALSE),"")</f>
        <v>4.000347222222222E-3</v>
      </c>
      <c r="Q57">
        <f t="shared" si="14"/>
        <v>63</v>
      </c>
      <c r="R57">
        <f t="shared" si="15"/>
        <v>62</v>
      </c>
      <c r="S57">
        <f t="shared" si="16"/>
        <v>58</v>
      </c>
      <c r="T57">
        <f t="shared" si="17"/>
        <v>56</v>
      </c>
      <c r="U57">
        <f t="shared" si="18"/>
        <v>41</v>
      </c>
      <c r="V57" t="str">
        <f t="shared" si="19"/>
        <v/>
      </c>
      <c r="W57">
        <f t="shared" si="20"/>
        <v>35</v>
      </c>
      <c r="X57">
        <f t="shared" si="21"/>
        <v>36</v>
      </c>
      <c r="Y57">
        <f t="shared" si="22"/>
        <v>61</v>
      </c>
      <c r="Z57">
        <f t="shared" si="23"/>
        <v>58</v>
      </c>
      <c r="AA57">
        <f t="shared" si="24"/>
        <v>46</v>
      </c>
      <c r="AB57">
        <f t="shared" si="25"/>
        <v>30</v>
      </c>
      <c r="AC57">
        <f t="shared" si="26"/>
        <v>58</v>
      </c>
      <c r="AD57">
        <f t="shared" si="27"/>
        <v>45</v>
      </c>
      <c r="AE57" s="2">
        <f>IFERROR(AVERAGE(female42[[#This Row],[50]:[4IM]]),"")</f>
        <v>49.92307692307692</v>
      </c>
      <c r="AF57" s="3" cm="1">
        <f t="array" ref="AF57">IFERROR(AVERAGE(SMALL(female42[[#This Row],[50]:[4IM]],_xlfn.SEQUENCE($AF$1))),"")</f>
        <v>32.5</v>
      </c>
    </row>
    <row r="58" spans="1:32" x14ac:dyDescent="0.25">
      <c r="A58" s="4" t="s">
        <v>1953</v>
      </c>
      <c r="B58" s="4" t="s">
        <v>2470</v>
      </c>
      <c r="C58" s="1" cm="1">
        <f t="array" ref="C58">IFERROR(VLOOKUP($A58,_xlfn._xlws.SORT(_xlfn._xlws.FILTER('Time Sheet'!$A:$G,'Time Sheet'!$B:$B=C$1),7,1),7,FALSE),"")</f>
        <v>3.2453703703703702E-4</v>
      </c>
      <c r="D58" s="1" cm="1">
        <f t="array" ref="D58">IFERROR(VLOOKUP($A58,_xlfn._xlws.SORT(_xlfn._xlws.FILTER('Time Sheet'!$A:$G,'Time Sheet'!$B:$B=D$1),7,1),7,FALSE),"")</f>
        <v>7.1493055555555557E-4</v>
      </c>
      <c r="E58" s="1" cm="1">
        <f t="array" ref="E58">IFERROR(VLOOKUP($A58,_xlfn._xlws.SORT(_xlfn._xlws.FILTER('Time Sheet'!$A:$G,'Time Sheet'!$B:$B=E$1),7,1),7,FALSE),"")</f>
        <v>1.5612268518518521E-3</v>
      </c>
      <c r="F58" s="1" cm="1">
        <f t="array" ref="F58">IFERROR(VLOOKUP($A58,_xlfn._xlws.SORT(_xlfn._xlws.FILTER('Time Sheet'!$A:$G,'Time Sheet'!$B:$B=F$1),7,1),7,FALSE),"")</f>
        <v>3.547800925925926E-3</v>
      </c>
      <c r="G58" s="1" cm="1">
        <f t="array" ref="G58">IFERROR(VLOOKUP($A58,_xlfn._xlws.SORT(_xlfn._xlws.FILTER('Time Sheet'!$A:$G,'Time Sheet'!$B:$B=G$1),7,1),7,FALSE),"")</f>
        <v>7.6128472222222222E-3</v>
      </c>
      <c r="H58" s="1" t="str" cm="1">
        <f t="array" ref="H58">IFERROR(VLOOKUP($A58,_xlfn._xlws.SORT(_xlfn._xlws.FILTER('Time Sheet'!$A:$G,'Time Sheet'!$B:$B=H$1),7,1),7,FALSE),"")</f>
        <v/>
      </c>
      <c r="I58" s="1" cm="1">
        <f t="array" ref="I58">IFERROR(VLOOKUP($A58,_xlfn._xlws.SORT(_xlfn._xlws.FILTER('Time Sheet'!$A:$G,'Time Sheet'!$B:$B=I$1),7,1),7,FALSE),"")</f>
        <v>8.4814814814814811E-4</v>
      </c>
      <c r="J58" s="1" cm="1">
        <f t="array" ref="J58">IFERROR(VLOOKUP($A58,_xlfn._xlws.SORT(_xlfn._xlws.FILTER('Time Sheet'!$A:$G,'Time Sheet'!$B:$B=J$1),7,1),7,FALSE),"")</f>
        <v>1.8925925925925931E-3</v>
      </c>
      <c r="K58" s="1" cm="1">
        <f t="array" ref="K58">IFERROR(VLOOKUP($A58,_xlfn._xlws.SORT(_xlfn._xlws.FILTER('Time Sheet'!$A:$G,'Time Sheet'!$B:$B=K$1),7,1),7,FALSE),"")</f>
        <v>9.5960648148148142E-4</v>
      </c>
      <c r="L58" s="1" cm="1">
        <f t="array" ref="L58">IFERROR(VLOOKUP($A58,_xlfn._xlws.SORT(_xlfn._xlws.FILTER('Time Sheet'!$A:$G,'Time Sheet'!$B:$B=L$1),7,1),7,FALSE),"")</f>
        <v>2.1930555555555549E-3</v>
      </c>
      <c r="M58" s="1" cm="1">
        <f t="array" ref="M58">IFERROR(VLOOKUP($A58,_xlfn._xlws.SORT(_xlfn._xlws.FILTER('Time Sheet'!$A:$G,'Time Sheet'!$B:$B=M$1),7,1),7,FALSE),"")</f>
        <v>8.0381944444444446E-4</v>
      </c>
      <c r="N58" s="1" t="str" cm="1">
        <f t="array" ref="N58">IFERROR(VLOOKUP($A58,_xlfn._xlws.SORT(_xlfn._xlws.FILTER('Time Sheet'!$A:$G,'Time Sheet'!$B:$B=N$1),7,1),7,FALSE),"")</f>
        <v/>
      </c>
      <c r="O58" s="1" cm="1">
        <f t="array" ref="O58">IFERROR(VLOOKUP($A58,_xlfn._xlws.SORT(_xlfn._xlws.FILTER('Time Sheet'!$A:$G,'Time Sheet'!$B:$B=O$1),7,1),7,FALSE),"")</f>
        <v>1.851157407407407E-3</v>
      </c>
      <c r="P58" s="1" t="str" cm="1">
        <f t="array" ref="P58">IFERROR(VLOOKUP($A58,_xlfn._xlws.SORT(_xlfn._xlws.FILTER('Time Sheet'!$A:$G,'Time Sheet'!$B:$B=P$1),7,1),7,FALSE),"")</f>
        <v/>
      </c>
      <c r="Q58">
        <f t="shared" si="14"/>
        <v>37</v>
      </c>
      <c r="R58">
        <f t="shared" si="15"/>
        <v>44</v>
      </c>
      <c r="S58">
        <f t="shared" si="16"/>
        <v>40</v>
      </c>
      <c r="T58">
        <f t="shared" si="17"/>
        <v>52</v>
      </c>
      <c r="U58">
        <f t="shared" si="18"/>
        <v>40</v>
      </c>
      <c r="V58" t="str">
        <f t="shared" si="19"/>
        <v/>
      </c>
      <c r="W58">
        <f t="shared" si="20"/>
        <v>43</v>
      </c>
      <c r="X58">
        <f t="shared" si="21"/>
        <v>50</v>
      </c>
      <c r="Y58">
        <f t="shared" si="22"/>
        <v>32</v>
      </c>
      <c r="Z58">
        <f t="shared" si="23"/>
        <v>43</v>
      </c>
      <c r="AA58">
        <f t="shared" si="24"/>
        <v>45</v>
      </c>
      <c r="AB58" t="str">
        <f t="shared" si="25"/>
        <v/>
      </c>
      <c r="AC58">
        <f t="shared" si="26"/>
        <v>54</v>
      </c>
      <c r="AD58" t="str">
        <f t="shared" si="27"/>
        <v/>
      </c>
      <c r="AE58" s="2">
        <f>IFERROR(AVERAGE(female42[[#This Row],[50]:[4IM]]),"")</f>
        <v>43.636363636363633</v>
      </c>
      <c r="AF58" s="3" cm="1">
        <f t="array" ref="AF58">IFERROR(AVERAGE(SMALL(female42[[#This Row],[50]:[4IM]],_xlfn.SEQUENCE($AF$1))),"")</f>
        <v>34.5</v>
      </c>
    </row>
    <row r="59" spans="1:32" x14ac:dyDescent="0.25">
      <c r="A59" s="5" t="s">
        <v>1382</v>
      </c>
      <c r="B59" s="5" t="s">
        <v>2470</v>
      </c>
      <c r="C59" s="1" cm="1">
        <f t="array" ref="C59">IFERROR(VLOOKUP($A59,_xlfn._xlws.SORT(_xlfn._xlws.FILTER('Time Sheet'!$A:$G,'Time Sheet'!$B:$B=C$1),7,1),7,FALSE),"")</f>
        <v>3.3344907407407412E-4</v>
      </c>
      <c r="D59" s="1" cm="1">
        <f t="array" ref="D59">IFERROR(VLOOKUP($A59,_xlfn._xlws.SORT(_xlfn._xlws.FILTER('Time Sheet'!$A:$G,'Time Sheet'!$B:$B=D$1),7,1),7,FALSE),"")</f>
        <v>7.5104166666666668E-4</v>
      </c>
      <c r="E59" s="1" cm="1">
        <f t="array" ref="E59">IFERROR(VLOOKUP($A59,_xlfn._xlws.SORT(_xlfn._xlws.FILTER('Time Sheet'!$A:$G,'Time Sheet'!$B:$B=E$1),7,1),7,FALSE),"")</f>
        <v>1.710648148148148E-3</v>
      </c>
      <c r="F59" s="1" cm="1">
        <f t="array" ref="F59">IFERROR(VLOOKUP($A59,_xlfn._xlws.SORT(_xlfn._xlws.FILTER('Time Sheet'!$A:$G,'Time Sheet'!$B:$B=F$1),7,1),7,FALSE),"")</f>
        <v>3.7001157407407408E-3</v>
      </c>
      <c r="G59" s="1" t="str" cm="1">
        <f t="array" ref="G59">IFERROR(VLOOKUP($A59,_xlfn._xlws.SORT(_xlfn._xlws.FILTER('Time Sheet'!$A:$G,'Time Sheet'!$B:$B=G$1),7,1),7,FALSE),"")</f>
        <v/>
      </c>
      <c r="H59" s="1" t="str" cm="1">
        <f t="array" ref="H59">IFERROR(VLOOKUP($A59,_xlfn._xlws.SORT(_xlfn._xlws.FILTER('Time Sheet'!$A:$G,'Time Sheet'!$B:$B=H$1),7,1),7,FALSE),"")</f>
        <v/>
      </c>
      <c r="I59" s="1" cm="1">
        <f t="array" ref="I59">IFERROR(VLOOKUP($A59,_xlfn._xlws.SORT(_xlfn._xlws.FILTER('Time Sheet'!$A:$G,'Time Sheet'!$B:$B=I$1),7,1),7,FALSE),"")</f>
        <v>8.3715277777777781E-4</v>
      </c>
      <c r="J59" s="1" cm="1">
        <f t="array" ref="J59">IFERROR(VLOOKUP($A59,_xlfn._xlws.SORT(_xlfn._xlws.FILTER('Time Sheet'!$A:$G,'Time Sheet'!$B:$B=J$1),7,1),7,FALSE),"")</f>
        <v>1.811574074074074E-3</v>
      </c>
      <c r="K59" s="1" cm="1">
        <f t="array" ref="K59">IFERROR(VLOOKUP($A59,_xlfn._xlws.SORT(_xlfn._xlws.FILTER('Time Sheet'!$A:$G,'Time Sheet'!$B:$B=K$1),7,1),7,FALSE),"")</f>
        <v>1.0695601851851849E-3</v>
      </c>
      <c r="L59" s="1" cm="1">
        <f t="array" ref="L59">IFERROR(VLOOKUP($A59,_xlfn._xlws.SORT(_xlfn._xlws.FILTER('Time Sheet'!$A:$G,'Time Sheet'!$B:$B=L$1),7,1),7,FALSE),"")</f>
        <v>2.2807870370370369E-3</v>
      </c>
      <c r="M59" s="1" cm="1">
        <f t="array" ref="M59">IFERROR(VLOOKUP($A59,_xlfn._xlws.SORT(_xlfn._xlws.FILTER('Time Sheet'!$A:$G,'Time Sheet'!$B:$B=M$1),7,1),7,FALSE),"")</f>
        <v>8.5439814814814807E-4</v>
      </c>
      <c r="N59" s="1" cm="1">
        <f t="array" ref="N59">IFERROR(VLOOKUP($A59,_xlfn._xlws.SORT(_xlfn._xlws.FILTER('Time Sheet'!$A:$G,'Time Sheet'!$B:$B=N$1),7,1),7,FALSE),"")</f>
        <v>2.1447916666666668E-3</v>
      </c>
      <c r="O59" s="1" cm="1">
        <f t="array" ref="O59">IFERROR(VLOOKUP($A59,_xlfn._xlws.SORT(_xlfn._xlws.FILTER('Time Sheet'!$A:$G,'Time Sheet'!$B:$B=O$1),7,1),7,FALSE),"")</f>
        <v>1.839120370370371E-3</v>
      </c>
      <c r="P59" s="1" cm="1">
        <f t="array" ref="P59">IFERROR(VLOOKUP($A59,_xlfn._xlws.SORT(_xlfn._xlws.FILTER('Time Sheet'!$A:$G,'Time Sheet'!$B:$B=P$1),7,1),7,FALSE),"")</f>
        <v>4.4387731481481483E-3</v>
      </c>
      <c r="Q59">
        <f t="shared" si="14"/>
        <v>47</v>
      </c>
      <c r="R59">
        <f t="shared" si="15"/>
        <v>55</v>
      </c>
      <c r="S59">
        <f t="shared" si="16"/>
        <v>60</v>
      </c>
      <c r="T59">
        <f t="shared" si="17"/>
        <v>59</v>
      </c>
      <c r="U59" t="str">
        <f t="shared" si="18"/>
        <v/>
      </c>
      <c r="V59" t="str">
        <f t="shared" si="19"/>
        <v/>
      </c>
      <c r="W59">
        <f t="shared" si="20"/>
        <v>38</v>
      </c>
      <c r="X59">
        <f t="shared" si="21"/>
        <v>37</v>
      </c>
      <c r="Y59">
        <f t="shared" si="22"/>
        <v>57</v>
      </c>
      <c r="Z59">
        <f t="shared" si="23"/>
        <v>51</v>
      </c>
      <c r="AA59">
        <f t="shared" si="24"/>
        <v>52</v>
      </c>
      <c r="AB59">
        <f t="shared" si="25"/>
        <v>45</v>
      </c>
      <c r="AC59">
        <f t="shared" si="26"/>
        <v>51</v>
      </c>
      <c r="AD59">
        <f t="shared" si="27"/>
        <v>55</v>
      </c>
      <c r="AE59" s="2">
        <f>IFERROR(AVERAGE(female42[[#This Row],[50]:[4IM]]),"")</f>
        <v>50.583333333333336</v>
      </c>
      <c r="AF59" s="3" cm="1">
        <f t="array" ref="AF59">IFERROR(AVERAGE(SMALL(female42[[#This Row],[50]:[4IM]],_xlfn.SEQUENCE($AF$1))),"")</f>
        <v>37.5</v>
      </c>
    </row>
    <row r="60" spans="1:32" x14ac:dyDescent="0.25">
      <c r="A60" s="4" t="s">
        <v>2419</v>
      </c>
      <c r="B60" s="4" t="s">
        <v>2470</v>
      </c>
      <c r="C60" s="1" cm="1">
        <f t="array" ref="C60">IFERROR(VLOOKUP($A60,_xlfn._xlws.SORT(_xlfn._xlws.FILTER('Time Sheet'!$A:$G,'Time Sheet'!$B:$B=C$1),7,1),7,FALSE),"")</f>
        <v>3.826388888888889E-4</v>
      </c>
      <c r="D60" s="1" cm="1">
        <f t="array" ref="D60">IFERROR(VLOOKUP($A60,_xlfn._xlws.SORT(_xlfn._xlws.FILTER('Time Sheet'!$A:$G,'Time Sheet'!$B:$B=D$1),7,1),7,FALSE),"")</f>
        <v>8.501157407407408E-4</v>
      </c>
      <c r="E60" s="1" cm="1">
        <f t="array" ref="E60">IFERROR(VLOOKUP($A60,_xlfn._xlws.SORT(_xlfn._xlws.FILTER('Time Sheet'!$A:$G,'Time Sheet'!$B:$B=E$1),7,1),7,FALSE),"")</f>
        <v>1.8208333333333329E-3</v>
      </c>
      <c r="F60" s="1" cm="1">
        <f t="array" ref="F60">IFERROR(VLOOKUP($A60,_xlfn._xlws.SORT(_xlfn._xlws.FILTER('Time Sheet'!$A:$G,'Time Sheet'!$B:$B=F$1),7,1),7,FALSE),"")</f>
        <v>3.8511574074074069E-3</v>
      </c>
      <c r="G60" s="1" t="str" cm="1">
        <f t="array" ref="G60">IFERROR(VLOOKUP($A60,_xlfn._xlws.SORT(_xlfn._xlws.FILTER('Time Sheet'!$A:$G,'Time Sheet'!$B:$B=G$1),7,1),7,FALSE),"")</f>
        <v/>
      </c>
      <c r="H60" s="1" t="str" cm="1">
        <f t="array" ref="H60">IFERROR(VLOOKUP($A60,_xlfn._xlws.SORT(_xlfn._xlws.FILTER('Time Sheet'!$A:$G,'Time Sheet'!$B:$B=H$1),7,1),7,FALSE),"")</f>
        <v/>
      </c>
      <c r="I60" s="1" cm="1">
        <f t="array" ref="I60">IFERROR(VLOOKUP($A60,_xlfn._xlws.SORT(_xlfn._xlws.FILTER('Time Sheet'!$A:$G,'Time Sheet'!$B:$B=I$1),7,1),7,FALSE),"")</f>
        <v>9.8969907407407405E-4</v>
      </c>
      <c r="J60" s="1" cm="1">
        <f t="array" ref="J60">IFERROR(VLOOKUP($A60,_xlfn._xlws.SORT(_xlfn._xlws.FILTER('Time Sheet'!$A:$G,'Time Sheet'!$B:$B=J$1),7,1),7,FALSE),"")</f>
        <v>2.0718749999999999E-3</v>
      </c>
      <c r="K60" s="1" cm="1">
        <f t="array" ref="K60">IFERROR(VLOOKUP($A60,_xlfn._xlws.SORT(_xlfn._xlws.FILTER('Time Sheet'!$A:$G,'Time Sheet'!$B:$B=K$1),7,1),7,FALSE),"")</f>
        <v>9.7962962962962956E-4</v>
      </c>
      <c r="L60" s="1" cm="1">
        <f t="array" ref="L60">IFERROR(VLOOKUP($A60,_xlfn._xlws.SORT(_xlfn._xlws.FILTER('Time Sheet'!$A:$G,'Time Sheet'!$B:$B=L$1),7,1),7,FALSE),"")</f>
        <v>2.1318287037037031E-3</v>
      </c>
      <c r="M60" s="1" cm="1">
        <f t="array" ref="M60">IFERROR(VLOOKUP($A60,_xlfn._xlws.SORT(_xlfn._xlws.FILTER('Time Sheet'!$A:$G,'Time Sheet'!$B:$B=M$1),7,1),7,FALSE),"")</f>
        <v>1.114814814814815E-3</v>
      </c>
      <c r="N60" s="1" t="str" cm="1">
        <f t="array" ref="N60">IFERROR(VLOOKUP($A60,_xlfn._xlws.SORT(_xlfn._xlws.FILTER('Time Sheet'!$A:$G,'Time Sheet'!$B:$B=N$1),7,1),7,FALSE),"")</f>
        <v/>
      </c>
      <c r="O60" s="1" cm="1">
        <f t="array" ref="O60">IFERROR(VLOOKUP($A60,_xlfn._xlws.SORT(_xlfn._xlws.FILTER('Time Sheet'!$A:$G,'Time Sheet'!$B:$B=O$1),7,1),7,FALSE),"")</f>
        <v>2.0233796296296302E-3</v>
      </c>
      <c r="P60" s="1" cm="1">
        <f t="array" ref="P60">IFERROR(VLOOKUP($A60,_xlfn._xlws.SORT(_xlfn._xlws.FILTER('Time Sheet'!$A:$G,'Time Sheet'!$B:$B=P$1),7,1),7,FALSE),"")</f>
        <v>4.3219907407407408E-3</v>
      </c>
      <c r="Q60">
        <f t="shared" si="14"/>
        <v>66</v>
      </c>
      <c r="R60">
        <f t="shared" si="15"/>
        <v>67</v>
      </c>
      <c r="S60">
        <f t="shared" si="16"/>
        <v>64</v>
      </c>
      <c r="T60">
        <f t="shared" si="17"/>
        <v>62</v>
      </c>
      <c r="U60" t="str">
        <f t="shared" si="18"/>
        <v/>
      </c>
      <c r="V60" t="str">
        <f t="shared" si="19"/>
        <v/>
      </c>
      <c r="W60">
        <f t="shared" si="20"/>
        <v>65</v>
      </c>
      <c r="X60">
        <f t="shared" si="21"/>
        <v>61</v>
      </c>
      <c r="Y60">
        <f t="shared" si="22"/>
        <v>38</v>
      </c>
      <c r="Z60">
        <f t="shared" si="23"/>
        <v>38</v>
      </c>
      <c r="AA60">
        <f t="shared" si="24"/>
        <v>64</v>
      </c>
      <c r="AB60" t="str">
        <f t="shared" si="25"/>
        <v/>
      </c>
      <c r="AC60">
        <f t="shared" si="26"/>
        <v>61</v>
      </c>
      <c r="AD60">
        <f t="shared" si="27"/>
        <v>53</v>
      </c>
      <c r="AE60" s="2">
        <f>IFERROR(AVERAGE(female42[[#This Row],[50]:[4IM]]),"")</f>
        <v>58.090909090909093</v>
      </c>
      <c r="AF60" s="3" cm="1">
        <f t="array" ref="AF60">IFERROR(AVERAGE(SMALL(female42[[#This Row],[50]:[4IM]],_xlfn.SEQUENCE($AF$1))),"")</f>
        <v>38</v>
      </c>
    </row>
    <row r="61" spans="1:32" x14ac:dyDescent="0.25">
      <c r="A61" s="4" t="s">
        <v>2082</v>
      </c>
      <c r="B61" s="4" t="s">
        <v>2468</v>
      </c>
      <c r="C61" s="1" cm="1">
        <f t="array" ref="C61">IFERROR(VLOOKUP($A61,_xlfn._xlws.SORT(_xlfn._xlws.FILTER('Time Sheet'!$A:$G,'Time Sheet'!$B:$B=C$1),7,1),7,FALSE),"")</f>
        <v>3.3576388888888892E-4</v>
      </c>
      <c r="D61" s="1" cm="1">
        <f t="array" ref="D61">IFERROR(VLOOKUP($A61,_xlfn._xlws.SORT(_xlfn._xlws.FILTER('Time Sheet'!$A:$G,'Time Sheet'!$B:$B=D$1),7,1),7,FALSE),"")</f>
        <v>7.0717592592592598E-4</v>
      </c>
      <c r="E61" s="1" cm="1">
        <f t="array" ref="E61">IFERROR(VLOOKUP($A61,_xlfn._xlws.SORT(_xlfn._xlws.FILTER('Time Sheet'!$A:$G,'Time Sheet'!$B:$B=E$1),7,1),7,FALSE),"")</f>
        <v>1.596180555555556E-3</v>
      </c>
      <c r="F61" s="1" cm="1">
        <f t="array" ref="F61">IFERROR(VLOOKUP($A61,_xlfn._xlws.SORT(_xlfn._xlws.FILTER('Time Sheet'!$A:$G,'Time Sheet'!$B:$B=F$1),7,1),7,FALSE),"")</f>
        <v>3.3892361111111111E-3</v>
      </c>
      <c r="G61" s="1" t="str" cm="1">
        <f t="array" ref="G61">IFERROR(VLOOKUP($A61,_xlfn._xlws.SORT(_xlfn._xlws.FILTER('Time Sheet'!$A:$G,'Time Sheet'!$B:$B=G$1),7,1),7,FALSE),"")</f>
        <v/>
      </c>
      <c r="H61" s="1" t="str" cm="1">
        <f t="array" ref="H61">IFERROR(VLOOKUP($A61,_xlfn._xlws.SORT(_xlfn._xlws.FILTER('Time Sheet'!$A:$G,'Time Sheet'!$B:$B=H$1),7,1),7,FALSE),"")</f>
        <v/>
      </c>
      <c r="I61" s="1" cm="1">
        <f t="array" ref="I61">IFERROR(VLOOKUP($A61,_xlfn._xlws.SORT(_xlfn._xlws.FILTER('Time Sheet'!$A:$G,'Time Sheet'!$B:$B=I$1),7,1),7,FALSE),"")</f>
        <v>8.7326388888888892E-4</v>
      </c>
      <c r="J61" s="1" cm="1">
        <f t="array" ref="J61">IFERROR(VLOOKUP($A61,_xlfn._xlws.SORT(_xlfn._xlws.FILTER('Time Sheet'!$A:$G,'Time Sheet'!$B:$B=J$1),7,1),7,FALSE),"")</f>
        <v>1.8606481481481479E-3</v>
      </c>
      <c r="K61" s="1" cm="1">
        <f t="array" ref="K61">IFERROR(VLOOKUP($A61,_xlfn._xlws.SORT(_xlfn._xlws.FILTER('Time Sheet'!$A:$G,'Time Sheet'!$B:$B=K$1),7,1),7,FALSE),"")</f>
        <v>1.046759259259259E-3</v>
      </c>
      <c r="L61" s="1" cm="1">
        <f t="array" ref="L61">IFERROR(VLOOKUP($A61,_xlfn._xlws.SORT(_xlfn._xlws.FILTER('Time Sheet'!$A:$G,'Time Sheet'!$B:$B=L$1),7,1),7,FALSE),"")</f>
        <v>2.2571759259259259E-3</v>
      </c>
      <c r="M61" s="1" cm="1">
        <f t="array" ref="M61">IFERROR(VLOOKUP($A61,_xlfn._xlws.SORT(_xlfn._xlws.FILTER('Time Sheet'!$A:$G,'Time Sheet'!$B:$B=M$1),7,1),7,FALSE),"")</f>
        <v>8.5451388888888892E-4</v>
      </c>
      <c r="N61" s="1" t="str" cm="1">
        <f t="array" ref="N61">IFERROR(VLOOKUP($A61,_xlfn._xlws.SORT(_xlfn._xlws.FILTER('Time Sheet'!$A:$G,'Time Sheet'!$B:$B=N$1),7,1),7,FALSE),"")</f>
        <v/>
      </c>
      <c r="O61" s="1" cm="1">
        <f t="array" ref="O61">IFERROR(VLOOKUP($A61,_xlfn._xlws.SORT(_xlfn._xlws.FILTER('Time Sheet'!$A:$G,'Time Sheet'!$B:$B=O$1),7,1),7,FALSE),"")</f>
        <v>1.817592592592592E-3</v>
      </c>
      <c r="P61" s="1" cm="1">
        <f t="array" ref="P61">IFERROR(VLOOKUP($A61,_xlfn._xlws.SORT(_xlfn._xlws.FILTER('Time Sheet'!$A:$G,'Time Sheet'!$B:$B=P$1),7,1),7,FALSE),"")</f>
        <v>3.8812500000000002E-3</v>
      </c>
      <c r="Q61">
        <f t="shared" si="14"/>
        <v>49</v>
      </c>
      <c r="R61">
        <f t="shared" si="15"/>
        <v>40</v>
      </c>
      <c r="S61">
        <f t="shared" si="16"/>
        <v>50</v>
      </c>
      <c r="T61">
        <f t="shared" si="17"/>
        <v>43</v>
      </c>
      <c r="U61" t="str">
        <f t="shared" si="18"/>
        <v/>
      </c>
      <c r="V61" t="str">
        <f t="shared" si="19"/>
        <v/>
      </c>
      <c r="W61">
        <f t="shared" si="20"/>
        <v>50</v>
      </c>
      <c r="X61">
        <f t="shared" si="21"/>
        <v>47</v>
      </c>
      <c r="Y61">
        <f t="shared" si="22"/>
        <v>52</v>
      </c>
      <c r="Z61">
        <f t="shared" si="23"/>
        <v>48</v>
      </c>
      <c r="AA61">
        <f t="shared" si="24"/>
        <v>53</v>
      </c>
      <c r="AB61" t="str">
        <f t="shared" si="25"/>
        <v/>
      </c>
      <c r="AC61">
        <f t="shared" si="26"/>
        <v>48</v>
      </c>
      <c r="AD61">
        <f t="shared" si="27"/>
        <v>38</v>
      </c>
      <c r="AE61" s="2">
        <f>IFERROR(AVERAGE(female42[[#This Row],[50]:[4IM]]),"")</f>
        <v>47.090909090909093</v>
      </c>
      <c r="AF61" s="3" cm="1">
        <f t="array" ref="AF61">IFERROR(AVERAGE(SMALL(female42[[#This Row],[50]:[4IM]],_xlfn.SEQUENCE($AF$1))),"")</f>
        <v>39</v>
      </c>
    </row>
    <row r="62" spans="1:32" x14ac:dyDescent="0.25">
      <c r="A62" s="4" t="s">
        <v>2285</v>
      </c>
      <c r="B62" s="4" t="s">
        <v>2470</v>
      </c>
      <c r="C62" s="1" cm="1">
        <f t="array" ref="C62">IFERROR(VLOOKUP($A62,_xlfn._xlws.SORT(_xlfn._xlws.FILTER('Time Sheet'!$A:$G,'Time Sheet'!$B:$B=C$1),7,1),7,FALSE),"")</f>
        <v>3.4305555555555549E-4</v>
      </c>
      <c r="D62" s="1" cm="1">
        <f t="array" ref="D62">IFERROR(VLOOKUP($A62,_xlfn._xlws.SORT(_xlfn._xlws.FILTER('Time Sheet'!$A:$G,'Time Sheet'!$B:$B=D$1),7,1),7,FALSE),"")</f>
        <v>7.8055555555555549E-4</v>
      </c>
      <c r="E62" s="1" cm="1">
        <f t="array" ref="E62">IFERROR(VLOOKUP($A62,_xlfn._xlws.SORT(_xlfn._xlws.FILTER('Time Sheet'!$A:$G,'Time Sheet'!$B:$B=E$1),7,1),7,FALSE),"")</f>
        <v>1.6800925925925931E-3</v>
      </c>
      <c r="F62" s="1" cm="1">
        <f t="array" ref="F62">IFERROR(VLOOKUP($A62,_xlfn._xlws.SORT(_xlfn._xlws.FILTER('Time Sheet'!$A:$G,'Time Sheet'!$B:$B=F$1),7,1),7,FALSE),"")</f>
        <v>3.7001157407407408E-3</v>
      </c>
      <c r="G62" s="1" t="str" cm="1">
        <f t="array" ref="G62">IFERROR(VLOOKUP($A62,_xlfn._xlws.SORT(_xlfn._xlws.FILTER('Time Sheet'!$A:$G,'Time Sheet'!$B:$B=G$1),7,1),7,FALSE),"")</f>
        <v/>
      </c>
      <c r="H62" s="1" cm="1">
        <f t="array" ref="H62">IFERROR(VLOOKUP($A62,_xlfn._xlws.SORT(_xlfn._xlws.FILTER('Time Sheet'!$A:$G,'Time Sheet'!$B:$B=H$1),7,1),7,FALSE),"")</f>
        <v>1.6236921296296291E-2</v>
      </c>
      <c r="I62" s="1" cm="1">
        <f t="array" ref="I62">IFERROR(VLOOKUP($A62,_xlfn._xlws.SORT(_xlfn._xlws.FILTER('Time Sheet'!$A:$G,'Time Sheet'!$B:$B=I$1),7,1),7,FALSE),"")</f>
        <v>9.2731481481481484E-4</v>
      </c>
      <c r="J62" s="1" cm="1">
        <f t="array" ref="J62">IFERROR(VLOOKUP($A62,_xlfn._xlws.SORT(_xlfn._xlws.FILTER('Time Sheet'!$A:$G,'Time Sheet'!$B:$B=J$1),7,1),7,FALSE),"")</f>
        <v>2.0188657407407412E-3</v>
      </c>
      <c r="K62" s="1" t="str" cm="1">
        <f t="array" ref="K62">IFERROR(VLOOKUP($A62,_xlfn._xlws.SORT(_xlfn._xlws.FILTER('Time Sheet'!$A:$G,'Time Sheet'!$B:$B=K$1),7,1),7,FALSE),"")</f>
        <v/>
      </c>
      <c r="L62" s="1" t="str" cm="1">
        <f t="array" ref="L62">IFERROR(VLOOKUP($A62,_xlfn._xlws.SORT(_xlfn._xlws.FILTER('Time Sheet'!$A:$G,'Time Sheet'!$B:$B=L$1),7,1),7,FALSE),"")</f>
        <v/>
      </c>
      <c r="M62" s="1" t="str" cm="1">
        <f t="array" ref="M62">IFERROR(VLOOKUP($A62,_xlfn._xlws.SORT(_xlfn._xlws.FILTER('Time Sheet'!$A:$G,'Time Sheet'!$B:$B=M$1),7,1),7,FALSE),"")</f>
        <v/>
      </c>
      <c r="N62" s="1" t="str" cm="1">
        <f t="array" ref="N62">IFERROR(VLOOKUP($A62,_xlfn._xlws.SORT(_xlfn._xlws.FILTER('Time Sheet'!$A:$G,'Time Sheet'!$B:$B=N$1),7,1),7,FALSE),"")</f>
        <v/>
      </c>
      <c r="O62" s="1" cm="1">
        <f t="array" ref="O62">IFERROR(VLOOKUP($A62,_xlfn._xlws.SORT(_xlfn._xlws.FILTER('Time Sheet'!$A:$G,'Time Sheet'!$B:$B=O$1),7,1),7,FALSE),"")</f>
        <v>2.0718749999999999E-3</v>
      </c>
      <c r="P62" s="1" t="str" cm="1">
        <f t="array" ref="P62">IFERROR(VLOOKUP($A62,_xlfn._xlws.SORT(_xlfn._xlws.FILTER('Time Sheet'!$A:$G,'Time Sheet'!$B:$B=P$1),7,1),7,FALSE),"")</f>
        <v/>
      </c>
      <c r="Q62">
        <f t="shared" si="14"/>
        <v>57</v>
      </c>
      <c r="R62">
        <f t="shared" si="15"/>
        <v>61</v>
      </c>
      <c r="S62">
        <f t="shared" si="16"/>
        <v>57</v>
      </c>
      <c r="T62">
        <f t="shared" si="17"/>
        <v>59</v>
      </c>
      <c r="U62" t="str">
        <f t="shared" si="18"/>
        <v/>
      </c>
      <c r="V62">
        <f t="shared" si="19"/>
        <v>28</v>
      </c>
      <c r="W62">
        <f t="shared" si="20"/>
        <v>61</v>
      </c>
      <c r="X62">
        <f t="shared" si="21"/>
        <v>59</v>
      </c>
      <c r="Y62" t="str">
        <f t="shared" si="22"/>
        <v/>
      </c>
      <c r="Z62" t="str">
        <f t="shared" si="23"/>
        <v/>
      </c>
      <c r="AA62" t="str">
        <f t="shared" si="24"/>
        <v/>
      </c>
      <c r="AB62" t="str">
        <f t="shared" si="25"/>
        <v/>
      </c>
      <c r="AC62">
        <f t="shared" si="26"/>
        <v>64</v>
      </c>
      <c r="AD62" t="str">
        <f t="shared" si="27"/>
        <v/>
      </c>
      <c r="AE62" s="2">
        <f>IFERROR(AVERAGE(female42[[#This Row],[50]:[4IM]]),"")</f>
        <v>55.75</v>
      </c>
      <c r="AF62" s="3" cm="1">
        <f t="array" ref="AF62">IFERROR(AVERAGE(SMALL(female42[[#This Row],[50]:[4IM]],_xlfn.SEQUENCE($AF$1))),"")</f>
        <v>42.5</v>
      </c>
    </row>
    <row r="63" spans="1:32" x14ac:dyDescent="0.25">
      <c r="A63" s="4" t="s">
        <v>2307</v>
      </c>
      <c r="B63" s="4" t="s">
        <v>2470</v>
      </c>
      <c r="C63" s="1" cm="1">
        <f t="array" ref="C63">IFERROR(VLOOKUP($A63,_xlfn._xlws.SORT(_xlfn._xlws.FILTER('Time Sheet'!$A:$G,'Time Sheet'!$B:$B=C$1),7,1),7,FALSE),"")</f>
        <v>3.4606481481481478E-4</v>
      </c>
      <c r="D63" s="1" cm="1">
        <f t="array" ref="D63">IFERROR(VLOOKUP($A63,_xlfn._xlws.SORT(_xlfn._xlws.FILTER('Time Sheet'!$A:$G,'Time Sheet'!$B:$B=D$1),7,1),7,FALSE),"")</f>
        <v>7.6006944444444451E-4</v>
      </c>
      <c r="E63" s="1" cm="1">
        <f t="array" ref="E63">IFERROR(VLOOKUP($A63,_xlfn._xlws.SORT(_xlfn._xlws.FILTER('Time Sheet'!$A:$G,'Time Sheet'!$B:$B=E$1),7,1),7,FALSE),"")</f>
        <v>1.726851851851852E-3</v>
      </c>
      <c r="F63" s="1" cm="1">
        <f t="array" ref="F63">IFERROR(VLOOKUP($A63,_xlfn._xlws.SORT(_xlfn._xlws.FILTER('Time Sheet'!$A:$G,'Time Sheet'!$B:$B=F$1),7,1),7,FALSE),"")</f>
        <v>3.7103009259259259E-3</v>
      </c>
      <c r="G63" s="1" t="str" cm="1">
        <f t="array" ref="G63">IFERROR(VLOOKUP($A63,_xlfn._xlws.SORT(_xlfn._xlws.FILTER('Time Sheet'!$A:$G,'Time Sheet'!$B:$B=G$1),7,1),7,FALSE),"")</f>
        <v/>
      </c>
      <c r="H63" s="1" t="str" cm="1">
        <f t="array" ref="H63">IFERROR(VLOOKUP($A63,_xlfn._xlws.SORT(_xlfn._xlws.FILTER('Time Sheet'!$A:$G,'Time Sheet'!$B:$B=H$1),7,1),7,FALSE),"")</f>
        <v/>
      </c>
      <c r="I63" s="1" cm="1">
        <f t="array" ref="I63">IFERROR(VLOOKUP($A63,_xlfn._xlws.SORT(_xlfn._xlws.FILTER('Time Sheet'!$A:$G,'Time Sheet'!$B:$B=I$1),7,1),7,FALSE),"")</f>
        <v>8.9618055555555566E-4</v>
      </c>
      <c r="J63" s="1" cm="1">
        <f t="array" ref="J63">IFERROR(VLOOKUP($A63,_xlfn._xlws.SORT(_xlfn._xlws.FILTER('Time Sheet'!$A:$G,'Time Sheet'!$B:$B=J$1),7,1),7,FALSE),"")</f>
        <v>1.888657407407407E-3</v>
      </c>
      <c r="K63" s="1" cm="1">
        <f t="array" ref="K63">IFERROR(VLOOKUP($A63,_xlfn._xlws.SORT(_xlfn._xlws.FILTER('Time Sheet'!$A:$G,'Time Sheet'!$B:$B=K$1),7,1),7,FALSE),"")</f>
        <v>1.025694444444445E-3</v>
      </c>
      <c r="L63" s="1" cm="1">
        <f t="array" ref="L63">IFERROR(VLOOKUP($A63,_xlfn._xlws.SORT(_xlfn._xlws.FILTER('Time Sheet'!$A:$G,'Time Sheet'!$B:$B=L$1),7,1),7,FALSE),"")</f>
        <v>2.2752314814814818E-3</v>
      </c>
      <c r="M63" s="1" cm="1">
        <f t="array" ref="M63">IFERROR(VLOOKUP($A63,_xlfn._xlws.SORT(_xlfn._xlws.FILTER('Time Sheet'!$A:$G,'Time Sheet'!$B:$B=M$1),7,1),7,FALSE),"")</f>
        <v>8.8877314814814819E-4</v>
      </c>
      <c r="N63" s="1" t="str" cm="1">
        <f t="array" ref="N63">IFERROR(VLOOKUP($A63,_xlfn._xlws.SORT(_xlfn._xlws.FILTER('Time Sheet'!$A:$G,'Time Sheet'!$B:$B=N$1),7,1),7,FALSE),"")</f>
        <v/>
      </c>
      <c r="O63" s="1" cm="1">
        <f t="array" ref="O63">IFERROR(VLOOKUP($A63,_xlfn._xlws.SORT(_xlfn._xlws.FILTER('Time Sheet'!$A:$G,'Time Sheet'!$B:$B=O$1),7,1),7,FALSE),"")</f>
        <v>1.922106481481481E-3</v>
      </c>
      <c r="P63" s="1" cm="1">
        <f t="array" ref="P63">IFERROR(VLOOKUP($A63,_xlfn._xlws.SORT(_xlfn._xlws.FILTER('Time Sheet'!$A:$G,'Time Sheet'!$B:$B=P$1),7,1),7,FALSE),"")</f>
        <v>4.5126157407407406E-3</v>
      </c>
      <c r="Q63">
        <f t="shared" si="14"/>
        <v>58</v>
      </c>
      <c r="R63">
        <f t="shared" si="15"/>
        <v>58</v>
      </c>
      <c r="S63">
        <f t="shared" si="16"/>
        <v>61</v>
      </c>
      <c r="T63">
        <f t="shared" si="17"/>
        <v>61</v>
      </c>
      <c r="U63" t="str">
        <f t="shared" si="18"/>
        <v/>
      </c>
      <c r="V63" t="str">
        <f t="shared" si="19"/>
        <v/>
      </c>
      <c r="W63">
        <f t="shared" si="20"/>
        <v>56</v>
      </c>
      <c r="X63">
        <f t="shared" si="21"/>
        <v>49</v>
      </c>
      <c r="Y63">
        <f t="shared" si="22"/>
        <v>46</v>
      </c>
      <c r="Z63">
        <f t="shared" si="23"/>
        <v>50</v>
      </c>
      <c r="AA63">
        <f t="shared" si="24"/>
        <v>58</v>
      </c>
      <c r="AB63" t="str">
        <f t="shared" si="25"/>
        <v/>
      </c>
      <c r="AC63">
        <f t="shared" si="26"/>
        <v>57</v>
      </c>
      <c r="AD63">
        <f t="shared" si="27"/>
        <v>57</v>
      </c>
      <c r="AE63" s="2">
        <f>IFERROR(AVERAGE(female42[[#This Row],[50]:[4IM]]),"")</f>
        <v>55.545454545454547</v>
      </c>
      <c r="AF63" s="3" cm="1">
        <f t="array" ref="AF63">IFERROR(AVERAGE(SMALL(female42[[#This Row],[50]:[4IM]],_xlfn.SEQUENCE($AF$1))),"")</f>
        <v>47.5</v>
      </c>
    </row>
    <row r="64" spans="1:32" x14ac:dyDescent="0.25">
      <c r="A64" s="4" t="s">
        <v>2340</v>
      </c>
      <c r="B64" s="4" t="s">
        <v>2470</v>
      </c>
      <c r="C64" s="1" cm="1">
        <f t="array" ref="C64">IFERROR(VLOOKUP($A64,_xlfn._xlws.SORT(_xlfn._xlws.FILTER('Time Sheet'!$A:$G,'Time Sheet'!$B:$B=C$1),7,1),7,FALSE),"")</f>
        <v>3.7557870370370382E-4</v>
      </c>
      <c r="D64" s="1" cm="1">
        <f t="array" ref="D64">IFERROR(VLOOKUP($A64,_xlfn._xlws.SORT(_xlfn._xlws.FILTER('Time Sheet'!$A:$G,'Time Sheet'!$B:$B=D$1),7,1),7,FALSE),"")</f>
        <v>8.1956018518518521E-4</v>
      </c>
      <c r="E64" s="1" cm="1">
        <f t="array" ref="E64">IFERROR(VLOOKUP($A64,_xlfn._xlws.SORT(_xlfn._xlws.FILTER('Time Sheet'!$A:$G,'Time Sheet'!$B:$B=E$1),7,1),7,FALSE),"")</f>
        <v>1.708680555555556E-3</v>
      </c>
      <c r="F64" s="1" cm="1">
        <f t="array" ref="F64">IFERROR(VLOOKUP($A64,_xlfn._xlws.SORT(_xlfn._xlws.FILTER('Time Sheet'!$A:$G,'Time Sheet'!$B:$B=F$1),7,1),7,FALSE),"")</f>
        <v>3.6759259259259258E-3</v>
      </c>
      <c r="G64" s="1" t="str" cm="1">
        <f t="array" ref="G64">IFERROR(VLOOKUP($A64,_xlfn._xlws.SORT(_xlfn._xlws.FILTER('Time Sheet'!$A:$G,'Time Sheet'!$B:$B=G$1),7,1),7,FALSE),"")</f>
        <v/>
      </c>
      <c r="H64" s="1" t="str" cm="1">
        <f t="array" ref="H64">IFERROR(VLOOKUP($A64,_xlfn._xlws.SORT(_xlfn._xlws.FILTER('Time Sheet'!$A:$G,'Time Sheet'!$B:$B=H$1),7,1),7,FALSE),"")</f>
        <v/>
      </c>
      <c r="I64" s="1" cm="1">
        <f t="array" ref="I64">IFERROR(VLOOKUP($A64,_xlfn._xlws.SORT(_xlfn._xlws.FILTER('Time Sheet'!$A:$G,'Time Sheet'!$B:$B=I$1),7,1),7,FALSE),"")</f>
        <v>9.3819444444444451E-4</v>
      </c>
      <c r="J64" s="1" cm="1">
        <f t="array" ref="J64">IFERROR(VLOOKUP($A64,_xlfn._xlws.SORT(_xlfn._xlws.FILTER('Time Sheet'!$A:$G,'Time Sheet'!$B:$B=J$1),7,1),7,FALSE),"")</f>
        <v>2.0005787037037041E-3</v>
      </c>
      <c r="K64" s="1" cm="1">
        <f t="array" ref="K64">IFERROR(VLOOKUP($A64,_xlfn._xlws.SORT(_xlfn._xlws.FILTER('Time Sheet'!$A:$G,'Time Sheet'!$B:$B=K$1),7,1),7,FALSE),"")</f>
        <v>1.214236111111111E-3</v>
      </c>
      <c r="L64" s="1" cm="1">
        <f t="array" ref="L64">IFERROR(VLOOKUP($A64,_xlfn._xlws.SORT(_xlfn._xlws.FILTER('Time Sheet'!$A:$G,'Time Sheet'!$B:$B=L$1),7,1),7,FALSE),"")</f>
        <v>2.590509259259259E-3</v>
      </c>
      <c r="M64" s="1" cm="1">
        <f t="array" ref="M64">IFERROR(VLOOKUP($A64,_xlfn._xlws.SORT(_xlfn._xlws.FILTER('Time Sheet'!$A:$G,'Time Sheet'!$B:$B=M$1),7,1),7,FALSE),"")</f>
        <v>9.1550925925925914E-4</v>
      </c>
      <c r="N64" s="1" cm="1">
        <f t="array" ref="N64">IFERROR(VLOOKUP($A64,_xlfn._xlws.SORT(_xlfn._xlws.FILTER('Time Sheet'!$A:$G,'Time Sheet'!$B:$B=N$1),7,1),7,FALSE),"")</f>
        <v>2.099652777777778E-3</v>
      </c>
      <c r="O64" s="1" cm="1">
        <f t="array" ref="O64">IFERROR(VLOOKUP($A64,_xlfn._xlws.SORT(_xlfn._xlws.FILTER('Time Sheet'!$A:$G,'Time Sheet'!$B:$B=O$1),7,1),7,FALSE),"")</f>
        <v>2.0716435185185191E-3</v>
      </c>
      <c r="P64" s="1" cm="1">
        <f t="array" ref="P64">IFERROR(VLOOKUP($A64,_xlfn._xlws.SORT(_xlfn._xlws.FILTER('Time Sheet'!$A:$G,'Time Sheet'!$B:$B=P$1),7,1),7,FALSE),"")</f>
        <v>4.3814814814814819E-3</v>
      </c>
      <c r="Q64">
        <f t="shared" si="14"/>
        <v>64</v>
      </c>
      <c r="R64">
        <f t="shared" si="15"/>
        <v>65</v>
      </c>
      <c r="S64">
        <f t="shared" si="16"/>
        <v>59</v>
      </c>
      <c r="T64">
        <f t="shared" si="17"/>
        <v>58</v>
      </c>
      <c r="U64" t="str">
        <f t="shared" si="18"/>
        <v/>
      </c>
      <c r="V64" t="str">
        <f t="shared" si="19"/>
        <v/>
      </c>
      <c r="W64">
        <f t="shared" si="20"/>
        <v>62</v>
      </c>
      <c r="X64">
        <f t="shared" si="21"/>
        <v>58</v>
      </c>
      <c r="Y64">
        <f t="shared" si="22"/>
        <v>66</v>
      </c>
      <c r="Z64">
        <f t="shared" si="23"/>
        <v>62</v>
      </c>
      <c r="AA64">
        <f t="shared" si="24"/>
        <v>59</v>
      </c>
      <c r="AB64">
        <f t="shared" si="25"/>
        <v>43</v>
      </c>
      <c r="AC64">
        <f t="shared" si="26"/>
        <v>63</v>
      </c>
      <c r="AD64">
        <f t="shared" si="27"/>
        <v>54</v>
      </c>
      <c r="AE64" s="2">
        <f>IFERROR(AVERAGE(female42[[#This Row],[50]:[4IM]]),"")</f>
        <v>59.416666666666664</v>
      </c>
      <c r="AF64" s="3" cm="1">
        <f t="array" ref="AF64">IFERROR(AVERAGE(SMALL(female42[[#This Row],[50]:[4IM]],_xlfn.SEQUENCE($AF$1))),"")</f>
        <v>48.5</v>
      </c>
    </row>
    <row r="65" spans="1:32" x14ac:dyDescent="0.25">
      <c r="A65" s="5" t="s">
        <v>1414</v>
      </c>
      <c r="B65" s="5" t="s">
        <v>2470</v>
      </c>
      <c r="C65" s="1" cm="1">
        <f t="array" ref="C65">IFERROR(VLOOKUP($A65,_xlfn._xlws.SORT(_xlfn._xlws.FILTER('Time Sheet'!$A:$G,'Time Sheet'!$B:$B=C$1),7,1),7,FALSE),"")</f>
        <v>3.40625E-4</v>
      </c>
      <c r="D65" s="1" cm="1">
        <f t="array" ref="D65">IFERROR(VLOOKUP($A65,_xlfn._xlws.SORT(_xlfn._xlws.FILTER('Time Sheet'!$A:$G,'Time Sheet'!$B:$B=D$1),7,1),7,FALSE),"")</f>
        <v>7.7407407407407405E-4</v>
      </c>
      <c r="E65" s="1" t="str" cm="1">
        <f t="array" ref="E65">IFERROR(VLOOKUP($A65,_xlfn._xlws.SORT(_xlfn._xlws.FILTER('Time Sheet'!$A:$G,'Time Sheet'!$B:$B=E$1),7,1),7,FALSE),"")</f>
        <v/>
      </c>
      <c r="F65" s="1" t="str" cm="1">
        <f t="array" ref="F65">IFERROR(VLOOKUP($A65,_xlfn._xlws.SORT(_xlfn._xlws.FILTER('Time Sheet'!$A:$G,'Time Sheet'!$B:$B=F$1),7,1),7,FALSE),"")</f>
        <v/>
      </c>
      <c r="G65" s="1" t="str" cm="1">
        <f t="array" ref="G65">IFERROR(VLOOKUP($A65,_xlfn._xlws.SORT(_xlfn._xlws.FILTER('Time Sheet'!$A:$G,'Time Sheet'!$B:$B=G$1),7,1),7,FALSE),"")</f>
        <v/>
      </c>
      <c r="H65" s="1" t="str" cm="1">
        <f t="array" ref="H65">IFERROR(VLOOKUP($A65,_xlfn._xlws.SORT(_xlfn._xlws.FILTER('Time Sheet'!$A:$G,'Time Sheet'!$B:$B=H$1),7,1),7,FALSE),"")</f>
        <v/>
      </c>
      <c r="I65" s="1" cm="1">
        <f t="array" ref="I65">IFERROR(VLOOKUP($A65,_xlfn._xlws.SORT(_xlfn._xlws.FILTER('Time Sheet'!$A:$G,'Time Sheet'!$B:$B=I$1),7,1),7,FALSE),"")</f>
        <v>8.885416666666666E-4</v>
      </c>
      <c r="J65" s="1" t="str" cm="1">
        <f t="array" ref="J65">IFERROR(VLOOKUP($A65,_xlfn._xlws.SORT(_xlfn._xlws.FILTER('Time Sheet'!$A:$G,'Time Sheet'!$B:$B=J$1),7,1),7,FALSE),"")</f>
        <v/>
      </c>
      <c r="K65" s="1" cm="1">
        <f t="array" ref="K65">IFERROR(VLOOKUP($A65,_xlfn._xlws.SORT(_xlfn._xlws.FILTER('Time Sheet'!$A:$G,'Time Sheet'!$B:$B=K$1),7,1),7,FALSE),"")</f>
        <v>1.0275462962962959E-3</v>
      </c>
      <c r="L65" s="1" t="str" cm="1">
        <f t="array" ref="L65">IFERROR(VLOOKUP($A65,_xlfn._xlws.SORT(_xlfn._xlws.FILTER('Time Sheet'!$A:$G,'Time Sheet'!$B:$B=L$1),7,1),7,FALSE),"")</f>
        <v/>
      </c>
      <c r="M65" s="1" t="str" cm="1">
        <f t="array" ref="M65">IFERROR(VLOOKUP($A65,_xlfn._xlws.SORT(_xlfn._xlws.FILTER('Time Sheet'!$A:$G,'Time Sheet'!$B:$B=M$1),7,1),7,FALSE),"")</f>
        <v/>
      </c>
      <c r="N65" s="1" t="str" cm="1">
        <f t="array" ref="N65">IFERROR(VLOOKUP($A65,_xlfn._xlws.SORT(_xlfn._xlws.FILTER('Time Sheet'!$A:$G,'Time Sheet'!$B:$B=N$1),7,1),7,FALSE),"")</f>
        <v/>
      </c>
      <c r="O65" s="1" t="str" cm="1">
        <f t="array" ref="O65">IFERROR(VLOOKUP($A65,_xlfn._xlws.SORT(_xlfn._xlws.FILTER('Time Sheet'!$A:$G,'Time Sheet'!$B:$B=O$1),7,1),7,FALSE),"")</f>
        <v/>
      </c>
      <c r="P65" s="1" t="str" cm="1">
        <f t="array" ref="P65">IFERROR(VLOOKUP($A65,_xlfn._xlws.SORT(_xlfn._xlws.FILTER('Time Sheet'!$A:$G,'Time Sheet'!$B:$B=P$1),7,1),7,FALSE),"")</f>
        <v/>
      </c>
      <c r="Q65">
        <f t="shared" si="14"/>
        <v>55</v>
      </c>
      <c r="R65">
        <f t="shared" si="15"/>
        <v>59</v>
      </c>
      <c r="S65" t="str">
        <f t="shared" si="16"/>
        <v/>
      </c>
      <c r="T65" t="str">
        <f t="shared" si="17"/>
        <v/>
      </c>
      <c r="U65" t="str">
        <f t="shared" si="18"/>
        <v/>
      </c>
      <c r="V65" t="str">
        <f t="shared" si="19"/>
        <v/>
      </c>
      <c r="W65">
        <f t="shared" si="20"/>
        <v>54</v>
      </c>
      <c r="X65" t="str">
        <f t="shared" si="21"/>
        <v/>
      </c>
      <c r="Y65">
        <f t="shared" si="22"/>
        <v>47</v>
      </c>
      <c r="Z65" t="str">
        <f t="shared" si="23"/>
        <v/>
      </c>
      <c r="AA65" t="str">
        <f t="shared" si="24"/>
        <v/>
      </c>
      <c r="AB65" t="str">
        <f t="shared" si="25"/>
        <v/>
      </c>
      <c r="AC65" t="str">
        <f t="shared" si="26"/>
        <v/>
      </c>
      <c r="AD65" t="str">
        <f t="shared" si="27"/>
        <v/>
      </c>
      <c r="AE65" s="2">
        <f>IFERROR(AVERAGE(female42[[#This Row],[50]:[4IM]]),"")</f>
        <v>53.75</v>
      </c>
      <c r="AF65" s="3" cm="1">
        <f t="array" ref="AF65">IFERROR(AVERAGE(SMALL(female42[[#This Row],[50]:[4IM]],_xlfn.SEQUENCE($AF$1))),"")</f>
        <v>50.5</v>
      </c>
    </row>
    <row r="66" spans="1:32" x14ac:dyDescent="0.25">
      <c r="A66" s="4" t="s">
        <v>2368</v>
      </c>
      <c r="B66" s="4" t="s">
        <v>2470</v>
      </c>
      <c r="C66" s="1" cm="1">
        <f t="array" ref="C66">IFERROR(VLOOKUP($A66,_xlfn._xlws.SORT(_xlfn._xlws.FILTER('Time Sheet'!$A:$G,'Time Sheet'!$B:$B=C$1),7,1),7,FALSE),"")</f>
        <v>3.5868055555555561E-4</v>
      </c>
      <c r="D66" s="1" cm="1">
        <f t="array" ref="D66">IFERROR(VLOOKUP($A66,_xlfn._xlws.SORT(_xlfn._xlws.FILTER('Time Sheet'!$A:$G,'Time Sheet'!$B:$B=D$1),7,1),7,FALSE),"")</f>
        <v>8.0879629629629628E-4</v>
      </c>
      <c r="E66" s="1" cm="1">
        <f t="array" ref="E66">IFERROR(VLOOKUP($A66,_xlfn._xlws.SORT(_xlfn._xlws.FILTER('Time Sheet'!$A:$G,'Time Sheet'!$B:$B=E$1),7,1),7,FALSE),"")</f>
        <v>1.808101851851852E-3</v>
      </c>
      <c r="F66" s="1" cm="1">
        <f t="array" ref="F66">IFERROR(VLOOKUP($A66,_xlfn._xlws.SORT(_xlfn._xlws.FILTER('Time Sheet'!$A:$G,'Time Sheet'!$B:$B=F$1),7,1),7,FALSE),"")</f>
        <v>4.0151620370370376E-3</v>
      </c>
      <c r="G66" s="1" t="str" cm="1">
        <f t="array" ref="G66">IFERROR(VLOOKUP($A66,_xlfn._xlws.SORT(_xlfn._xlws.FILTER('Time Sheet'!$A:$G,'Time Sheet'!$B:$B=G$1),7,1),7,FALSE),"")</f>
        <v/>
      </c>
      <c r="H66" s="1" t="str" cm="1">
        <f t="array" ref="H66">IFERROR(VLOOKUP($A66,_xlfn._xlws.SORT(_xlfn._xlws.FILTER('Time Sheet'!$A:$G,'Time Sheet'!$B:$B=H$1),7,1),7,FALSE),"")</f>
        <v/>
      </c>
      <c r="I66" s="1" cm="1">
        <f t="array" ref="I66">IFERROR(VLOOKUP($A66,_xlfn._xlws.SORT(_xlfn._xlws.FILTER('Time Sheet'!$A:$G,'Time Sheet'!$B:$B=I$1),7,1),7,FALSE),"")</f>
        <v>9.4768518518518509E-4</v>
      </c>
      <c r="J66" s="1" cm="1">
        <f t="array" ref="J66">IFERROR(VLOOKUP($A66,_xlfn._xlws.SORT(_xlfn._xlws.FILTER('Time Sheet'!$A:$G,'Time Sheet'!$B:$B=J$1),7,1),7,FALSE),"")</f>
        <v>2.105555555555555E-3</v>
      </c>
      <c r="K66" s="1" cm="1">
        <f t="array" ref="K66">IFERROR(VLOOKUP($A66,_xlfn._xlws.SORT(_xlfn._xlws.FILTER('Time Sheet'!$A:$G,'Time Sheet'!$B:$B=K$1),7,1),7,FALSE),"")</f>
        <v>1.0884259259259261E-3</v>
      </c>
      <c r="L66" s="1" cm="1">
        <f t="array" ref="L66">IFERROR(VLOOKUP($A66,_xlfn._xlws.SORT(_xlfn._xlws.FILTER('Time Sheet'!$A:$G,'Time Sheet'!$B:$B=L$1),7,1),7,FALSE),"")</f>
        <v>2.33587962962963E-3</v>
      </c>
      <c r="M66" s="1" cm="1">
        <f t="array" ref="M66">IFERROR(VLOOKUP($A66,_xlfn._xlws.SORT(_xlfn._xlws.FILTER('Time Sheet'!$A:$G,'Time Sheet'!$B:$B=M$1),7,1),7,FALSE),"")</f>
        <v>8.8263888888888897E-4</v>
      </c>
      <c r="N66" s="1" t="str" cm="1">
        <f t="array" ref="N66">IFERROR(VLOOKUP($A66,_xlfn._xlws.SORT(_xlfn._xlws.FILTER('Time Sheet'!$A:$G,'Time Sheet'!$B:$B=N$1),7,1),7,FALSE),"")</f>
        <v/>
      </c>
      <c r="O66" s="1" cm="1">
        <f t="array" ref="O66">IFERROR(VLOOKUP($A66,_xlfn._xlws.SORT(_xlfn._xlws.FILTER('Time Sheet'!$A:$G,'Time Sheet'!$B:$B=O$1),7,1),7,FALSE),"")</f>
        <v>2.0125E-3</v>
      </c>
      <c r="P66" s="1" cm="1">
        <f t="array" ref="P66">IFERROR(VLOOKUP($A66,_xlfn._xlws.SORT(_xlfn._xlws.FILTER('Time Sheet'!$A:$G,'Time Sheet'!$B:$B=P$1),7,1),7,FALSE),"")</f>
        <v>4.5909722222222228E-3</v>
      </c>
      <c r="Q66">
        <f t="shared" si="14"/>
        <v>62</v>
      </c>
      <c r="R66">
        <f t="shared" si="15"/>
        <v>64</v>
      </c>
      <c r="S66">
        <f t="shared" si="16"/>
        <v>63</v>
      </c>
      <c r="T66">
        <f t="shared" si="17"/>
        <v>63</v>
      </c>
      <c r="U66" t="str">
        <f t="shared" si="18"/>
        <v/>
      </c>
      <c r="V66" t="str">
        <f t="shared" si="19"/>
        <v/>
      </c>
      <c r="W66">
        <f t="shared" si="20"/>
        <v>64</v>
      </c>
      <c r="X66">
        <f t="shared" si="21"/>
        <v>62</v>
      </c>
      <c r="Y66">
        <f t="shared" si="22"/>
        <v>60</v>
      </c>
      <c r="Z66">
        <f t="shared" si="23"/>
        <v>56</v>
      </c>
      <c r="AA66">
        <f t="shared" si="24"/>
        <v>57</v>
      </c>
      <c r="AB66" t="str">
        <f t="shared" si="25"/>
        <v/>
      </c>
      <c r="AC66">
        <f t="shared" si="26"/>
        <v>60</v>
      </c>
      <c r="AD66">
        <f t="shared" si="27"/>
        <v>59</v>
      </c>
      <c r="AE66" s="2">
        <f>IFERROR(AVERAGE(female42[[#This Row],[50]:[4IM]]),"")</f>
        <v>60.909090909090907</v>
      </c>
      <c r="AF66" s="3" cm="1">
        <f t="array" ref="AF66">IFERROR(AVERAGE(SMALL(female42[[#This Row],[50]:[4IM]],_xlfn.SEQUENCE($AF$1))),"")</f>
        <v>56.5</v>
      </c>
    </row>
    <row r="67" spans="1:32" x14ac:dyDescent="0.25">
      <c r="A67" s="5" t="s">
        <v>1259</v>
      </c>
      <c r="B67" s="5" t="s">
        <v>2470</v>
      </c>
      <c r="C67" s="1" cm="1">
        <f t="array" ref="C67">IFERROR(VLOOKUP($A67,_xlfn._xlws.SORT(_xlfn._xlws.FILTER('Time Sheet'!$A:$G,'Time Sheet'!$B:$B=C$1),7,1),7,FALSE),"")</f>
        <v>3.8877314814814818E-4</v>
      </c>
      <c r="D67" s="1" cm="1">
        <f t="array" ref="D67">IFERROR(VLOOKUP($A67,_xlfn._xlws.SORT(_xlfn._xlws.FILTER('Time Sheet'!$A:$G,'Time Sheet'!$B:$B=D$1),7,1),7,FALSE),"")</f>
        <v>8.0370370370370372E-4</v>
      </c>
      <c r="E67" s="1" t="str" cm="1">
        <f t="array" ref="E67">IFERROR(VLOOKUP($A67,_xlfn._xlws.SORT(_xlfn._xlws.FILTER('Time Sheet'!$A:$G,'Time Sheet'!$B:$B=E$1),7,1),7,FALSE),"")</f>
        <v/>
      </c>
      <c r="F67" s="1" cm="1">
        <f t="array" ref="F67">IFERROR(VLOOKUP($A67,_xlfn._xlws.SORT(_xlfn._xlws.FILTER('Time Sheet'!$A:$G,'Time Sheet'!$B:$B=F$1),7,1),7,FALSE),"")</f>
        <v>4.3214120370370368E-3</v>
      </c>
      <c r="G67" s="1" t="str" cm="1">
        <f t="array" ref="G67">IFERROR(VLOOKUP($A67,_xlfn._xlws.SORT(_xlfn._xlws.FILTER('Time Sheet'!$A:$G,'Time Sheet'!$B:$B=G$1),7,1),7,FALSE),"")</f>
        <v/>
      </c>
      <c r="H67" s="1" t="str" cm="1">
        <f t="array" ref="H67">IFERROR(VLOOKUP($A67,_xlfn._xlws.SORT(_xlfn._xlws.FILTER('Time Sheet'!$A:$G,'Time Sheet'!$B:$B=H$1),7,1),7,FALSE),"")</f>
        <v/>
      </c>
      <c r="I67" s="1" t="str" cm="1">
        <f t="array" ref="I67">IFERROR(VLOOKUP($A67,_xlfn._xlws.SORT(_xlfn._xlws.FILTER('Time Sheet'!$A:$G,'Time Sheet'!$B:$B=I$1),7,1),7,FALSE),"")</f>
        <v/>
      </c>
      <c r="J67" s="1" cm="1">
        <f t="array" ref="J67">IFERROR(VLOOKUP($A67,_xlfn._xlws.SORT(_xlfn._xlws.FILTER('Time Sheet'!$A:$G,'Time Sheet'!$B:$B=J$1),7,1),7,FALSE),"")</f>
        <v>2.21400462962963E-3</v>
      </c>
      <c r="K67" s="1" cm="1">
        <f t="array" ref="K67">IFERROR(VLOOKUP($A67,_xlfn._xlws.SORT(_xlfn._xlws.FILTER('Time Sheet'!$A:$G,'Time Sheet'!$B:$B=K$1),7,1),7,FALSE),"")</f>
        <v>1.0630787037037041E-3</v>
      </c>
      <c r="L67" s="1" t="str" cm="1">
        <f t="array" ref="L67">IFERROR(VLOOKUP($A67,_xlfn._xlws.SORT(_xlfn._xlws.FILTER('Time Sheet'!$A:$G,'Time Sheet'!$B:$B=L$1),7,1),7,FALSE),"")</f>
        <v/>
      </c>
      <c r="M67" s="1" t="str" cm="1">
        <f t="array" ref="M67">IFERROR(VLOOKUP($A67,_xlfn._xlws.SORT(_xlfn._xlws.FILTER('Time Sheet'!$A:$G,'Time Sheet'!$B:$B=M$1),7,1),7,FALSE),"")</f>
        <v/>
      </c>
      <c r="N67" s="1" t="str" cm="1">
        <f t="array" ref="N67">IFERROR(VLOOKUP($A67,_xlfn._xlws.SORT(_xlfn._xlws.FILTER('Time Sheet'!$A:$G,'Time Sheet'!$B:$B=N$1),7,1),7,FALSE),"")</f>
        <v/>
      </c>
      <c r="O67" s="1" cm="1">
        <f t="array" ref="O67">IFERROR(VLOOKUP($A67,_xlfn._xlws.SORT(_xlfn._xlws.FILTER('Time Sheet'!$A:$G,'Time Sheet'!$B:$B=O$1),7,1),7,FALSE),"")</f>
        <v>2.06087962962963E-3</v>
      </c>
      <c r="P67" s="1" t="str" cm="1">
        <f t="array" ref="P67">IFERROR(VLOOKUP($A67,_xlfn._xlws.SORT(_xlfn._xlws.FILTER('Time Sheet'!$A:$G,'Time Sheet'!$B:$B=P$1),7,1),7,FALSE),"")</f>
        <v/>
      </c>
      <c r="Q67">
        <f t="shared" si="14"/>
        <v>67</v>
      </c>
      <c r="R67">
        <f t="shared" si="15"/>
        <v>63</v>
      </c>
      <c r="S67" t="str">
        <f t="shared" si="16"/>
        <v/>
      </c>
      <c r="T67">
        <f t="shared" si="17"/>
        <v>65</v>
      </c>
      <c r="U67" t="str">
        <f t="shared" si="18"/>
        <v/>
      </c>
      <c r="V67" t="str">
        <f t="shared" si="19"/>
        <v/>
      </c>
      <c r="W67" t="str">
        <f t="shared" si="20"/>
        <v/>
      </c>
      <c r="X67">
        <f t="shared" si="21"/>
        <v>64</v>
      </c>
      <c r="Y67">
        <f t="shared" si="22"/>
        <v>56</v>
      </c>
      <c r="Z67" t="str">
        <f t="shared" si="23"/>
        <v/>
      </c>
      <c r="AA67" t="str">
        <f t="shared" si="24"/>
        <v/>
      </c>
      <c r="AB67" t="str">
        <f t="shared" si="25"/>
        <v/>
      </c>
      <c r="AC67">
        <f t="shared" si="26"/>
        <v>62</v>
      </c>
      <c r="AD67" t="str">
        <f t="shared" si="27"/>
        <v/>
      </c>
      <c r="AE67" s="2">
        <f>IFERROR(AVERAGE(female42[[#This Row],[50]:[4IM]]),"")</f>
        <v>62.833333333333336</v>
      </c>
      <c r="AF67" s="3" cm="1">
        <f t="array" ref="AF67">IFERROR(AVERAGE(SMALL(female42[[#This Row],[50]:[4IM]],_xlfn.SEQUENCE($AF$1))),"")</f>
        <v>59</v>
      </c>
    </row>
    <row r="68" spans="1:32" x14ac:dyDescent="0.25">
      <c r="A68" s="4" t="s">
        <v>2396</v>
      </c>
      <c r="B68" s="4" t="s">
        <v>2470</v>
      </c>
      <c r="C68" s="1" cm="1">
        <f t="array" ref="C68">IFERROR(VLOOKUP($A68,_xlfn._xlws.SORT(_xlfn._xlws.FILTER('Time Sheet'!$A:$G,'Time Sheet'!$B:$B=C$1),7,1),7,FALSE),"")</f>
        <v>3.7708333333333327E-4</v>
      </c>
      <c r="D68" s="1" cm="1">
        <f t="array" ref="D68">IFERROR(VLOOKUP($A68,_xlfn._xlws.SORT(_xlfn._xlws.FILTER('Time Sheet'!$A:$G,'Time Sheet'!$B:$B=D$1),7,1),7,FALSE),"")</f>
        <v>8.2314814814814815E-4</v>
      </c>
      <c r="E68" s="1" cm="1">
        <f t="array" ref="E68">IFERROR(VLOOKUP($A68,_xlfn._xlws.SORT(_xlfn._xlws.FILTER('Time Sheet'!$A:$G,'Time Sheet'!$B:$B=E$1),7,1),7,FALSE),"")</f>
        <v>1.831365740740741E-3</v>
      </c>
      <c r="F68" s="1" t="str" cm="1">
        <f t="array" ref="F68">IFERROR(VLOOKUP($A68,_xlfn._xlws.SORT(_xlfn._xlws.FILTER('Time Sheet'!$A:$G,'Time Sheet'!$B:$B=F$1),7,1),7,FALSE),"")</f>
        <v/>
      </c>
      <c r="G68" s="1" t="str" cm="1">
        <f t="array" ref="G68">IFERROR(VLOOKUP($A68,_xlfn._xlws.SORT(_xlfn._xlws.FILTER('Time Sheet'!$A:$G,'Time Sheet'!$B:$B=G$1),7,1),7,FALSE),"")</f>
        <v/>
      </c>
      <c r="H68" s="1" t="str" cm="1">
        <f t="array" ref="H68">IFERROR(VLOOKUP($A68,_xlfn._xlws.SORT(_xlfn._xlws.FILTER('Time Sheet'!$A:$G,'Time Sheet'!$B:$B=H$1),7,1),7,FALSE),"")</f>
        <v/>
      </c>
      <c r="I68" s="1" cm="1">
        <f t="array" ref="I68">IFERROR(VLOOKUP($A68,_xlfn._xlws.SORT(_xlfn._xlws.FILTER('Time Sheet'!$A:$G,'Time Sheet'!$B:$B=I$1),7,1),7,FALSE),"")</f>
        <v>9.4155092592592587E-4</v>
      </c>
      <c r="J68" s="1" cm="1">
        <f t="array" ref="J68">IFERROR(VLOOKUP($A68,_xlfn._xlws.SORT(_xlfn._xlws.FILTER('Time Sheet'!$A:$G,'Time Sheet'!$B:$B=J$1),7,1),7,FALSE),"")</f>
        <v>2.0625000000000001E-3</v>
      </c>
      <c r="K68" s="1" cm="1">
        <f t="array" ref="K68">IFERROR(VLOOKUP($A68,_xlfn._xlws.SORT(_xlfn._xlws.FILTER('Time Sheet'!$A:$G,'Time Sheet'!$B:$B=K$1),7,1),7,FALSE),"")</f>
        <v>1.1231481481481481E-3</v>
      </c>
      <c r="L68" s="1" cm="1">
        <f t="array" ref="L68">IFERROR(VLOOKUP($A68,_xlfn._xlws.SORT(_xlfn._xlws.FILTER('Time Sheet'!$A:$G,'Time Sheet'!$B:$B=L$1),7,1),7,FALSE),"")</f>
        <v>2.407407407407408E-3</v>
      </c>
      <c r="M68" s="1" cm="1">
        <f t="array" ref="M68">IFERROR(VLOOKUP($A68,_xlfn._xlws.SORT(_xlfn._xlws.FILTER('Time Sheet'!$A:$G,'Time Sheet'!$B:$B=M$1),7,1),7,FALSE),"")</f>
        <v>1.018865740740741E-3</v>
      </c>
      <c r="N68" s="1" t="str" cm="1">
        <f t="array" ref="N68">IFERROR(VLOOKUP($A68,_xlfn._xlws.SORT(_xlfn._xlws.FILTER('Time Sheet'!$A:$G,'Time Sheet'!$B:$B=N$1),7,1),7,FALSE),"")</f>
        <v/>
      </c>
      <c r="O68" s="1" cm="1">
        <f t="array" ref="O68">IFERROR(VLOOKUP($A68,_xlfn._xlws.SORT(_xlfn._xlws.FILTER('Time Sheet'!$A:$G,'Time Sheet'!$B:$B=O$1),7,1),7,FALSE),"")</f>
        <v>2.1399305555555559E-3</v>
      </c>
      <c r="P68" s="1" cm="1">
        <f t="array" ref="P68">IFERROR(VLOOKUP($A68,_xlfn._xlws.SORT(_xlfn._xlws.FILTER('Time Sheet'!$A:$G,'Time Sheet'!$B:$B=P$1),7,1),7,FALSE),"")</f>
        <v>4.8609953703703714E-3</v>
      </c>
      <c r="Q68">
        <f t="shared" si="14"/>
        <v>65</v>
      </c>
      <c r="R68">
        <f t="shared" si="15"/>
        <v>66</v>
      </c>
      <c r="S68">
        <f t="shared" si="16"/>
        <v>65</v>
      </c>
      <c r="T68" t="str">
        <f t="shared" si="17"/>
        <v/>
      </c>
      <c r="U68" t="str">
        <f t="shared" si="18"/>
        <v/>
      </c>
      <c r="V68" t="str">
        <f t="shared" si="19"/>
        <v/>
      </c>
      <c r="W68">
        <f t="shared" si="20"/>
        <v>63</v>
      </c>
      <c r="X68">
        <f t="shared" si="21"/>
        <v>60</v>
      </c>
      <c r="Y68">
        <f t="shared" si="22"/>
        <v>65</v>
      </c>
      <c r="Z68">
        <f t="shared" si="23"/>
        <v>59</v>
      </c>
      <c r="AA68">
        <f t="shared" si="24"/>
        <v>63</v>
      </c>
      <c r="AB68" t="str">
        <f t="shared" si="25"/>
        <v/>
      </c>
      <c r="AC68">
        <f t="shared" si="26"/>
        <v>66</v>
      </c>
      <c r="AD68">
        <f t="shared" si="27"/>
        <v>60</v>
      </c>
      <c r="AE68" s="2">
        <f>IFERROR(AVERAGE(female42[[#This Row],[50]:[4IM]]),"")</f>
        <v>63.2</v>
      </c>
      <c r="AF68" s="3" cm="1">
        <f t="array" ref="AF68">IFERROR(AVERAGE(SMALL(female42[[#This Row],[50]:[4IM]],_xlfn.SEQUENCE($AF$1))),"")</f>
        <v>59.5</v>
      </c>
    </row>
  </sheetData>
  <mergeCells count="2">
    <mergeCell ref="AG3:AI3"/>
    <mergeCell ref="AG4:AI8"/>
  </mergeCells>
  <conditionalFormatting sqref="Q2:AD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Sheet</vt:lpstr>
      <vt:lpstr>Girls SCY</vt:lpstr>
      <vt:lpstr>Boys SCY</vt:lpstr>
      <vt:lpstr>Boys LCM</vt:lpstr>
      <vt:lpstr>Girls LCM</vt:lpstr>
      <vt:lpstr>Explanation</vt:lpstr>
      <vt:lpstr>Cuts</vt:lpstr>
      <vt:lpstr>Combined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2024-08-24T18:47:35Z</dcterms:modified>
</cp:coreProperties>
</file>