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OneDrive\Desktop\winmeets\cleaned_up\"/>
    </mc:Choice>
  </mc:AlternateContent>
  <xr:revisionPtr revIDLastSave="0" documentId="13_ncr:1_{C812B68B-1893-4290-BEA9-2FD7723CEE20}" xr6:coauthVersionLast="47" xr6:coauthVersionMax="47" xr10:uidLastSave="{00000000-0000-0000-0000-000000000000}"/>
  <bookViews>
    <workbookView xWindow="-120" yWindow="-120" windowWidth="29040" windowHeight="15720" activeTab="6" xr2:uid="{56946622-EE27-D84C-A322-0663A06B8BA3}"/>
  </bookViews>
  <sheets>
    <sheet name="Time Standards" sheetId="7" r:id="rId1"/>
    <sheet name="Time Sheet" sheetId="21" r:id="rId2"/>
    <sheet name="Qualifying times" sheetId="16" r:id="rId3"/>
    <sheet name="Boys SCY" sheetId="15" r:id="rId4"/>
    <sheet name="Boys LCM" sheetId="17" r:id="rId5"/>
    <sheet name="Girls SCY" sheetId="11" r:id="rId6"/>
    <sheet name="Girls LCM" sheetId="18" r:id="rId7"/>
    <sheet name="Explanation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8" l="1" a="1"/>
  <c r="C2" i="18" s="1"/>
  <c r="Q2" i="18" s="1"/>
  <c r="D2" i="18" a="1"/>
  <c r="D2" i="18" s="1"/>
  <c r="R2" i="18" s="1"/>
  <c r="E2" i="18" a="1"/>
  <c r="E2" i="18" s="1"/>
  <c r="S2" i="18" s="1"/>
  <c r="F2" i="18" a="1"/>
  <c r="F2" i="18" s="1"/>
  <c r="T2" i="18" s="1"/>
  <c r="G2" i="18" a="1"/>
  <c r="G2" i="18" s="1"/>
  <c r="U2" i="18" s="1"/>
  <c r="H2" i="18" a="1"/>
  <c r="H2" i="18" s="1"/>
  <c r="V2" i="18" s="1"/>
  <c r="I2" i="18" a="1"/>
  <c r="I2" i="18" s="1"/>
  <c r="W2" i="18" s="1"/>
  <c r="J2" i="18" a="1"/>
  <c r="J2" i="18" s="1"/>
  <c r="X2" i="18" s="1"/>
  <c r="K2" i="18" a="1"/>
  <c r="K2" i="18" s="1"/>
  <c r="L2" i="18" a="1"/>
  <c r="L2" i="18" s="1"/>
  <c r="Z2" i="18" s="1"/>
  <c r="M2" i="18" a="1"/>
  <c r="M2" i="18" s="1"/>
  <c r="AA2" i="18" s="1"/>
  <c r="N2" i="18" a="1"/>
  <c r="N2" i="18" s="1"/>
  <c r="AB2" i="18" s="1"/>
  <c r="O2" i="18" a="1"/>
  <c r="O2" i="18" s="1"/>
  <c r="AC2" i="18" s="1"/>
  <c r="P2" i="18" a="1"/>
  <c r="P2" i="18" s="1"/>
  <c r="AD2" i="18" s="1"/>
  <c r="D2" i="11" a="1"/>
  <c r="D2" i="11" s="1"/>
  <c r="R2" i="11" s="1"/>
  <c r="E2" i="11" a="1"/>
  <c r="E2" i="11" s="1"/>
  <c r="S2" i="11" s="1"/>
  <c r="F2" i="11" a="1"/>
  <c r="F2" i="11" s="1"/>
  <c r="T2" i="11" s="1"/>
  <c r="G2" i="11" a="1"/>
  <c r="G2" i="11" s="1"/>
  <c r="U2" i="11" s="1"/>
  <c r="H2" i="11" a="1"/>
  <c r="H2" i="11" s="1"/>
  <c r="V2" i="11" s="1"/>
  <c r="I2" i="11" a="1"/>
  <c r="I2" i="11" s="1"/>
  <c r="W2" i="11" s="1"/>
  <c r="J2" i="11" a="1"/>
  <c r="J2" i="11" s="1"/>
  <c r="X2" i="11" s="1"/>
  <c r="K2" i="11" a="1"/>
  <c r="K2" i="11" s="1"/>
  <c r="Y2" i="11" s="1"/>
  <c r="L2" i="11" a="1"/>
  <c r="L2" i="11" s="1"/>
  <c r="Z2" i="11" s="1"/>
  <c r="M2" i="11" a="1"/>
  <c r="M2" i="11" s="1"/>
  <c r="AA2" i="11" s="1"/>
  <c r="N2" i="11" a="1"/>
  <c r="N2" i="11" s="1"/>
  <c r="AB2" i="11" s="1"/>
  <c r="O2" i="11" a="1"/>
  <c r="O2" i="11" s="1"/>
  <c r="AC2" i="11" s="1"/>
  <c r="P2" i="11" a="1"/>
  <c r="P2" i="11" s="1"/>
  <c r="AD2" i="11" s="1"/>
  <c r="C2" i="11" a="1"/>
  <c r="C2" i="11" s="1"/>
  <c r="Q2" i="11" s="1"/>
  <c r="P2" i="17" a="1"/>
  <c r="P2" i="17" s="1"/>
  <c r="AD2" i="17" s="1"/>
  <c r="D2" i="17" a="1"/>
  <c r="D2" i="17" s="1"/>
  <c r="R2" i="17" s="1"/>
  <c r="E2" i="17" a="1"/>
  <c r="E2" i="17" s="1"/>
  <c r="S2" i="17" s="1"/>
  <c r="F2" i="17" a="1"/>
  <c r="F2" i="17" s="1"/>
  <c r="T2" i="17" s="1"/>
  <c r="G2" i="17" a="1"/>
  <c r="G2" i="17" s="1"/>
  <c r="U2" i="17" s="1"/>
  <c r="H2" i="17" a="1"/>
  <c r="H2" i="17" s="1"/>
  <c r="V2" i="17" s="1"/>
  <c r="I2" i="17" a="1"/>
  <c r="I2" i="17" s="1"/>
  <c r="W2" i="17" s="1"/>
  <c r="J2" i="17" a="1"/>
  <c r="J2" i="17" s="1"/>
  <c r="X2" i="17" s="1"/>
  <c r="K2" i="17" a="1"/>
  <c r="K2" i="17" s="1"/>
  <c r="Y2" i="17" s="1"/>
  <c r="L2" i="17" a="1"/>
  <c r="L2" i="17" s="1"/>
  <c r="Z2" i="17" s="1"/>
  <c r="M2" i="17" a="1"/>
  <c r="M2" i="17" s="1"/>
  <c r="AA2" i="17" s="1"/>
  <c r="N2" i="17" a="1"/>
  <c r="N2" i="17" s="1"/>
  <c r="AB2" i="17" s="1"/>
  <c r="O2" i="17" a="1"/>
  <c r="O2" i="17" s="1"/>
  <c r="AC2" i="17" s="1"/>
  <c r="C2" i="17" a="1"/>
  <c r="C2" i="17" s="1"/>
  <c r="Q2" i="17" s="1"/>
  <c r="D2" i="15" a="1"/>
  <c r="D2" i="15" s="1"/>
  <c r="R2" i="15" s="1"/>
  <c r="E2" i="15" a="1"/>
  <c r="E2" i="15" s="1"/>
  <c r="S2" i="15" s="1"/>
  <c r="F2" i="15" a="1"/>
  <c r="F2" i="15" s="1"/>
  <c r="T2" i="15" s="1"/>
  <c r="G2" i="15" a="1"/>
  <c r="G2" i="15" s="1"/>
  <c r="U2" i="15" s="1"/>
  <c r="H2" i="15" a="1"/>
  <c r="H2" i="15" s="1"/>
  <c r="V2" i="15" s="1"/>
  <c r="I2" i="15" a="1"/>
  <c r="I2" i="15" s="1"/>
  <c r="J2" i="15" a="1"/>
  <c r="J2" i="15" s="1"/>
  <c r="X2" i="15" s="1"/>
  <c r="K2" i="15" a="1"/>
  <c r="K2" i="15" s="1"/>
  <c r="Y2" i="15" s="1"/>
  <c r="L2" i="15" a="1"/>
  <c r="L2" i="15" s="1"/>
  <c r="Z2" i="15" s="1"/>
  <c r="M2" i="15" a="1"/>
  <c r="M2" i="15" s="1"/>
  <c r="AA2" i="15" s="1"/>
  <c r="N2" i="15" a="1"/>
  <c r="N2" i="15" s="1"/>
  <c r="AB2" i="15" s="1"/>
  <c r="O2" i="15" a="1"/>
  <c r="O2" i="15" s="1"/>
  <c r="P2" i="15" a="1"/>
  <c r="P2" i="15" s="1"/>
  <c r="AD2" i="15" s="1"/>
  <c r="C2" i="15" a="1"/>
  <c r="C2" i="15" s="1"/>
  <c r="Q2" i="15" s="1"/>
  <c r="AE35" i="18"/>
  <c r="AE34" i="18"/>
  <c r="S34" i="18"/>
  <c r="R34" i="18"/>
  <c r="Q34" i="18"/>
  <c r="AE33" i="18"/>
  <c r="O33" i="18" a="1"/>
  <c r="O33" i="18" s="1"/>
  <c r="M33" i="18" a="1"/>
  <c r="M33" i="18" s="1"/>
  <c r="K33" i="18" a="1"/>
  <c r="K33" i="18" s="1"/>
  <c r="I33" i="18"/>
  <c r="I33" i="18" a="1"/>
  <c r="F33" i="18" a="1"/>
  <c r="F33" i="18" s="1"/>
  <c r="E33" i="18" a="1"/>
  <c r="E33" i="18" s="1"/>
  <c r="S33" i="18" s="1"/>
  <c r="D33" i="18" a="1"/>
  <c r="D33" i="18" s="1"/>
  <c r="R33" i="18" s="1"/>
  <c r="C33" i="18" a="1"/>
  <c r="C33" i="18" s="1"/>
  <c r="Q33" i="18" s="1"/>
  <c r="AE32" i="18"/>
  <c r="O32" i="18" a="1"/>
  <c r="O32" i="18" s="1"/>
  <c r="M32" i="18" a="1"/>
  <c r="M32" i="18" s="1"/>
  <c r="K32" i="18" a="1"/>
  <c r="K32" i="18" s="1"/>
  <c r="I32" i="18" a="1"/>
  <c r="I32" i="18" s="1"/>
  <c r="F32" i="18" a="1"/>
  <c r="F32" i="18" s="1"/>
  <c r="E32" i="18"/>
  <c r="S32" i="18" s="1"/>
  <c r="E32" i="18" a="1"/>
  <c r="D32" i="18" a="1"/>
  <c r="D32" i="18" s="1"/>
  <c r="R32" i="18" s="1"/>
  <c r="C32" i="18" a="1"/>
  <c r="C32" i="18" s="1"/>
  <c r="Q32" i="18" s="1"/>
  <c r="AE31" i="18"/>
  <c r="AB31" i="18"/>
  <c r="S31" i="18"/>
  <c r="O31" i="18"/>
  <c r="AD31" i="18" s="1"/>
  <c r="O31" i="18" a="1"/>
  <c r="M31" i="18"/>
  <c r="AC31" i="18" s="1"/>
  <c r="M31" i="18" a="1"/>
  <c r="K31" i="18"/>
  <c r="K31" i="18" a="1"/>
  <c r="I31" i="18"/>
  <c r="AA31" i="18" s="1"/>
  <c r="I31" i="18" a="1"/>
  <c r="F31" i="18" a="1"/>
  <c r="F31" i="18" s="1"/>
  <c r="T31" i="18" s="1"/>
  <c r="E31" i="18"/>
  <c r="E31" i="18" a="1"/>
  <c r="D31" i="18"/>
  <c r="R31" i="18" s="1"/>
  <c r="D31" i="18" a="1"/>
  <c r="C31" i="18" a="1"/>
  <c r="C31" i="18" s="1"/>
  <c r="Q31" i="18" s="1"/>
  <c r="AE30" i="18"/>
  <c r="T30" i="18"/>
  <c r="O30" i="18" a="1"/>
  <c r="O30" i="18" s="1"/>
  <c r="AD30" i="18" s="1"/>
  <c r="M30" i="18" a="1"/>
  <c r="M30" i="18" s="1"/>
  <c r="AC30" i="18" s="1"/>
  <c r="K30" i="18" a="1"/>
  <c r="K30" i="18" s="1"/>
  <c r="AB30" i="18" s="1"/>
  <c r="I30" i="18" a="1"/>
  <c r="I30" i="18" s="1"/>
  <c r="AA30" i="18" s="1"/>
  <c r="F30" i="18"/>
  <c r="F30" i="18" a="1"/>
  <c r="E30" i="18" a="1"/>
  <c r="E30" i="18" s="1"/>
  <c r="S30" i="18" s="1"/>
  <c r="D30" i="18" a="1"/>
  <c r="D30" i="18" s="1"/>
  <c r="R30" i="18" s="1"/>
  <c r="C30" i="18" a="1"/>
  <c r="C30" i="18" s="1"/>
  <c r="Q30" i="18" s="1"/>
  <c r="AE29" i="18"/>
  <c r="AD29" i="18"/>
  <c r="AB29" i="18"/>
  <c r="O29" i="18"/>
  <c r="O29" i="18" a="1"/>
  <c r="M29" i="18"/>
  <c r="AC29" i="18" s="1"/>
  <c r="M29" i="18" a="1"/>
  <c r="K29" i="18"/>
  <c r="K29" i="18" a="1"/>
  <c r="I29" i="18" a="1"/>
  <c r="I29" i="18" s="1"/>
  <c r="AA29" i="18" s="1"/>
  <c r="F29" i="18"/>
  <c r="T29" i="18" s="1"/>
  <c r="F29" i="18" a="1"/>
  <c r="E29" i="18"/>
  <c r="S29" i="18" s="1"/>
  <c r="E29" i="18" a="1"/>
  <c r="D29" i="18" a="1"/>
  <c r="D29" i="18" s="1"/>
  <c r="R29" i="18" s="1"/>
  <c r="C29" i="18"/>
  <c r="Q29" i="18" s="1"/>
  <c r="C29" i="18" a="1"/>
  <c r="AE28" i="18"/>
  <c r="O28" i="18" a="1"/>
  <c r="O28" i="18" s="1"/>
  <c r="AD28" i="18" s="1"/>
  <c r="M28" i="18" a="1"/>
  <c r="M28" i="18" s="1"/>
  <c r="AC28" i="18" s="1"/>
  <c r="K28" i="18" a="1"/>
  <c r="K28" i="18" s="1"/>
  <c r="AB28" i="18" s="1"/>
  <c r="I28" i="18"/>
  <c r="AA28" i="18" s="1"/>
  <c r="I28" i="18" a="1"/>
  <c r="F28" i="18" a="1"/>
  <c r="F28" i="18" s="1"/>
  <c r="T28" i="18" s="1"/>
  <c r="E28" i="18" a="1"/>
  <c r="E28" i="18" s="1"/>
  <c r="S28" i="18" s="1"/>
  <c r="D28" i="18" a="1"/>
  <c r="D28" i="18" s="1"/>
  <c r="R28" i="18" s="1"/>
  <c r="C28" i="18" a="1"/>
  <c r="C28" i="18" s="1"/>
  <c r="Q28" i="18" s="1"/>
  <c r="AF27" i="18"/>
  <c r="AE27" i="18"/>
  <c r="O27" i="18" a="1"/>
  <c r="O27" i="18" s="1"/>
  <c r="AD27" i="18" s="1"/>
  <c r="M27" i="18" a="1"/>
  <c r="M27" i="18" s="1"/>
  <c r="AC27" i="18" s="1"/>
  <c r="K27" i="18"/>
  <c r="AB27" i="18" s="1"/>
  <c r="K27" i="18" a="1"/>
  <c r="I27" i="18" a="1"/>
  <c r="I27" i="18" s="1"/>
  <c r="AA27" i="18" s="1"/>
  <c r="F27" i="18" a="1"/>
  <c r="F27" i="18" s="1"/>
  <c r="T27" i="18" s="1"/>
  <c r="E27" i="18" a="1"/>
  <c r="E27" i="18" s="1"/>
  <c r="S27" i="18" s="1"/>
  <c r="D27" i="18" a="1"/>
  <c r="D27" i="18" s="1"/>
  <c r="R27" i="18" s="1"/>
  <c r="C27" i="18" a="1"/>
  <c r="C27" i="18" s="1"/>
  <c r="Q27" i="18" s="1"/>
  <c r="AF26" i="18"/>
  <c r="AE26" i="18"/>
  <c r="O26" i="18" a="1"/>
  <c r="O26" i="18" s="1"/>
  <c r="AD26" i="18" s="1"/>
  <c r="M26" i="18"/>
  <c r="AC26" i="18" s="1"/>
  <c r="M26" i="18" a="1"/>
  <c r="K26" i="18" a="1"/>
  <c r="K26" i="18" s="1"/>
  <c r="AB26" i="18" s="1"/>
  <c r="I26" i="18" a="1"/>
  <c r="I26" i="18" s="1"/>
  <c r="AA26" i="18" s="1"/>
  <c r="F26" i="18" a="1"/>
  <c r="F26" i="18" s="1"/>
  <c r="T26" i="18" s="1"/>
  <c r="E26" i="18" a="1"/>
  <c r="E26" i="18" s="1"/>
  <c r="S26" i="18" s="1"/>
  <c r="D26" i="18" a="1"/>
  <c r="D26" i="18" s="1"/>
  <c r="R26" i="18" s="1"/>
  <c r="C26" i="18"/>
  <c r="Q26" i="18" s="1"/>
  <c r="C26" i="18" a="1"/>
  <c r="AF25" i="18"/>
  <c r="AE25" i="18"/>
  <c r="O25" i="18"/>
  <c r="AD25" i="18" s="1"/>
  <c r="O25" i="18" a="1"/>
  <c r="M25" i="18" a="1"/>
  <c r="M25" i="18" s="1"/>
  <c r="AC25" i="18" s="1"/>
  <c r="K25" i="18" a="1"/>
  <c r="K25" i="18" s="1"/>
  <c r="AB25" i="18" s="1"/>
  <c r="I25" i="18" a="1"/>
  <c r="I25" i="18" s="1"/>
  <c r="AA25" i="18" s="1"/>
  <c r="F25" i="18" a="1"/>
  <c r="F25" i="18" s="1"/>
  <c r="T25" i="18" s="1"/>
  <c r="E25" i="18" a="1"/>
  <c r="E25" i="18" s="1"/>
  <c r="S25" i="18" s="1"/>
  <c r="D25" i="18"/>
  <c r="R25" i="18" s="1"/>
  <c r="D25" i="18" a="1"/>
  <c r="C25" i="18" a="1"/>
  <c r="C25" i="18" s="1"/>
  <c r="Q25" i="18" s="1"/>
  <c r="AF24" i="18"/>
  <c r="AE24" i="18"/>
  <c r="O24" i="18" a="1"/>
  <c r="O24" i="18" s="1"/>
  <c r="AD24" i="18" s="1"/>
  <c r="M24" i="18" a="1"/>
  <c r="M24" i="18" s="1"/>
  <c r="AC24" i="18" s="1"/>
  <c r="K24" i="18" a="1"/>
  <c r="K24" i="18" s="1"/>
  <c r="AB24" i="18" s="1"/>
  <c r="I24" i="18" a="1"/>
  <c r="I24" i="18" s="1"/>
  <c r="AA24" i="18" s="1"/>
  <c r="F24" i="18" a="1"/>
  <c r="F24" i="18" s="1"/>
  <c r="T24" i="18" s="1"/>
  <c r="E24" i="18"/>
  <c r="S24" i="18" s="1"/>
  <c r="E24" i="18" a="1"/>
  <c r="D24" i="18" a="1"/>
  <c r="D24" i="18" s="1"/>
  <c r="R24" i="18" s="1"/>
  <c r="C24" i="18" a="1"/>
  <c r="C24" i="18" s="1"/>
  <c r="Q24" i="18" s="1"/>
  <c r="AF23" i="18"/>
  <c r="AE23" i="18"/>
  <c r="T23" i="18"/>
  <c r="O23" i="18" a="1"/>
  <c r="O23" i="18" s="1"/>
  <c r="AD23" i="18" s="1"/>
  <c r="M23" i="18" a="1"/>
  <c r="M23" i="18" s="1"/>
  <c r="AC23" i="18" s="1"/>
  <c r="K23" i="18" a="1"/>
  <c r="K23" i="18" s="1"/>
  <c r="AB23" i="18" s="1"/>
  <c r="I23" i="18" a="1"/>
  <c r="I23" i="18" s="1"/>
  <c r="AA23" i="18" s="1"/>
  <c r="F23" i="18"/>
  <c r="F23" i="18" a="1"/>
  <c r="E23" i="18" a="1"/>
  <c r="E23" i="18" s="1"/>
  <c r="S23" i="18" s="1"/>
  <c r="D23" i="18" a="1"/>
  <c r="D23" i="18" s="1"/>
  <c r="R23" i="18" s="1"/>
  <c r="C23" i="18" a="1"/>
  <c r="C23" i="18" s="1"/>
  <c r="Q23" i="18" s="1"/>
  <c r="AF22" i="18"/>
  <c r="AE22" i="18"/>
  <c r="O22" i="18" a="1"/>
  <c r="O22" i="18" s="1"/>
  <c r="AD22" i="18" s="1"/>
  <c r="M22" i="18" a="1"/>
  <c r="M22" i="18" s="1"/>
  <c r="AC22" i="18" s="1"/>
  <c r="K22" i="18" a="1"/>
  <c r="K22" i="18" s="1"/>
  <c r="AB22" i="18" s="1"/>
  <c r="I22" i="18"/>
  <c r="AA22" i="18" s="1"/>
  <c r="I22" i="18" a="1"/>
  <c r="F22" i="18" a="1"/>
  <c r="F22" i="18" s="1"/>
  <c r="T22" i="18" s="1"/>
  <c r="E22" i="18" a="1"/>
  <c r="E22" i="18" s="1"/>
  <c r="S22" i="18" s="1"/>
  <c r="D22" i="18" a="1"/>
  <c r="D22" i="18" s="1"/>
  <c r="R22" i="18" s="1"/>
  <c r="C22" i="18" a="1"/>
  <c r="C22" i="18" s="1"/>
  <c r="Q22" i="18" s="1"/>
  <c r="AF21" i="18"/>
  <c r="AE21" i="18"/>
  <c r="O21" i="18" a="1"/>
  <c r="O21" i="18" s="1"/>
  <c r="AD21" i="18" s="1"/>
  <c r="M21" i="18" a="1"/>
  <c r="M21" i="18" s="1"/>
  <c r="AC21" i="18" s="1"/>
  <c r="K21" i="18"/>
  <c r="AB21" i="18" s="1"/>
  <c r="K21" i="18" a="1"/>
  <c r="I21" i="18" a="1"/>
  <c r="I21" i="18" s="1"/>
  <c r="AA21" i="18" s="1"/>
  <c r="F21" i="18" a="1"/>
  <c r="F21" i="18" s="1"/>
  <c r="T21" i="18" s="1"/>
  <c r="E21" i="18" a="1"/>
  <c r="E21" i="18" s="1"/>
  <c r="S21" i="18" s="1"/>
  <c r="D21" i="18" a="1"/>
  <c r="D21" i="18" s="1"/>
  <c r="R21" i="18" s="1"/>
  <c r="C21" i="18" a="1"/>
  <c r="C21" i="18" s="1"/>
  <c r="Q21" i="18" s="1"/>
  <c r="AF20" i="18"/>
  <c r="AE20" i="18"/>
  <c r="O20" i="18" a="1"/>
  <c r="O20" i="18" s="1"/>
  <c r="AD20" i="18" s="1"/>
  <c r="M20" i="18"/>
  <c r="AC20" i="18" s="1"/>
  <c r="M20" i="18" a="1"/>
  <c r="K20" i="18" a="1"/>
  <c r="K20" i="18" s="1"/>
  <c r="AB20" i="18" s="1"/>
  <c r="I20" i="18" a="1"/>
  <c r="I20" i="18" s="1"/>
  <c r="AA20" i="18" s="1"/>
  <c r="F20" i="18" a="1"/>
  <c r="F20" i="18" s="1"/>
  <c r="T20" i="18" s="1"/>
  <c r="E20" i="18" a="1"/>
  <c r="E20" i="18" s="1"/>
  <c r="S20" i="18" s="1"/>
  <c r="D20" i="18" a="1"/>
  <c r="D20" i="18" s="1"/>
  <c r="R20" i="18" s="1"/>
  <c r="C20" i="18"/>
  <c r="Q20" i="18" s="1"/>
  <c r="C20" i="18" a="1"/>
  <c r="AF19" i="18"/>
  <c r="AE19" i="18"/>
  <c r="O19" i="18"/>
  <c r="AD19" i="18" s="1"/>
  <c r="O19" i="18" a="1"/>
  <c r="M19" i="18" a="1"/>
  <c r="M19" i="18" s="1"/>
  <c r="AC19" i="18" s="1"/>
  <c r="K19" i="18" a="1"/>
  <c r="K19" i="18" s="1"/>
  <c r="AB19" i="18" s="1"/>
  <c r="I19" i="18" a="1"/>
  <c r="I19" i="18" s="1"/>
  <c r="AA19" i="18" s="1"/>
  <c r="F19" i="18" a="1"/>
  <c r="F19" i="18" s="1"/>
  <c r="T19" i="18" s="1"/>
  <c r="E19" i="18" a="1"/>
  <c r="E19" i="18" s="1"/>
  <c r="S19" i="18" s="1"/>
  <c r="D19" i="18"/>
  <c r="R19" i="18" s="1"/>
  <c r="D19" i="18" a="1"/>
  <c r="C19" i="18" a="1"/>
  <c r="C19" i="18" s="1"/>
  <c r="Q19" i="18" s="1"/>
  <c r="AF18" i="18"/>
  <c r="AE18" i="18"/>
  <c r="O18" i="18" a="1"/>
  <c r="O18" i="18" s="1"/>
  <c r="AD18" i="18" s="1"/>
  <c r="M18" i="18" a="1"/>
  <c r="M18" i="18" s="1"/>
  <c r="AC18" i="18" s="1"/>
  <c r="K18" i="18" a="1"/>
  <c r="K18" i="18" s="1"/>
  <c r="AB18" i="18" s="1"/>
  <c r="I18" i="18" a="1"/>
  <c r="I18" i="18" s="1"/>
  <c r="AA18" i="18" s="1"/>
  <c r="F18" i="18" a="1"/>
  <c r="F18" i="18" s="1"/>
  <c r="T18" i="18" s="1"/>
  <c r="E18" i="18"/>
  <c r="S18" i="18" s="1"/>
  <c r="E18" i="18" a="1"/>
  <c r="D18" i="18" a="1"/>
  <c r="D18" i="18" s="1"/>
  <c r="R18" i="18" s="1"/>
  <c r="C18" i="18" a="1"/>
  <c r="C18" i="18" s="1"/>
  <c r="Q18" i="18" s="1"/>
  <c r="AF17" i="18"/>
  <c r="AE17" i="18"/>
  <c r="T17" i="18"/>
  <c r="O17" i="18" a="1"/>
  <c r="O17" i="18" s="1"/>
  <c r="AD17" i="18" s="1"/>
  <c r="M17" i="18" a="1"/>
  <c r="M17" i="18" s="1"/>
  <c r="AC17" i="18" s="1"/>
  <c r="K17" i="18" a="1"/>
  <c r="K17" i="18" s="1"/>
  <c r="AB17" i="18" s="1"/>
  <c r="I17" i="18" a="1"/>
  <c r="I17" i="18" s="1"/>
  <c r="AA17" i="18" s="1"/>
  <c r="F17" i="18"/>
  <c r="F17" i="18" a="1"/>
  <c r="E17" i="18" a="1"/>
  <c r="E17" i="18" s="1"/>
  <c r="S17" i="18" s="1"/>
  <c r="D17" i="18" a="1"/>
  <c r="D17" i="18" s="1"/>
  <c r="R17" i="18" s="1"/>
  <c r="C17" i="18" a="1"/>
  <c r="C17" i="18" s="1"/>
  <c r="Q17" i="18" s="1"/>
  <c r="AF16" i="18"/>
  <c r="AE16" i="18"/>
  <c r="O16" i="18" a="1"/>
  <c r="O16" i="18" s="1"/>
  <c r="AD16" i="18" s="1"/>
  <c r="M16" i="18" a="1"/>
  <c r="M16" i="18" s="1"/>
  <c r="AC16" i="18" s="1"/>
  <c r="K16" i="18" a="1"/>
  <c r="K16" i="18" s="1"/>
  <c r="AB16" i="18" s="1"/>
  <c r="I16" i="18"/>
  <c r="AA16" i="18" s="1"/>
  <c r="I16" i="18" a="1"/>
  <c r="F16" i="18" a="1"/>
  <c r="F16" i="18" s="1"/>
  <c r="T16" i="18" s="1"/>
  <c r="E16" i="18" a="1"/>
  <c r="E16" i="18" s="1"/>
  <c r="S16" i="18" s="1"/>
  <c r="D16" i="18" a="1"/>
  <c r="D16" i="18" s="1"/>
  <c r="R16" i="18" s="1"/>
  <c r="C16" i="18" a="1"/>
  <c r="C16" i="18" s="1"/>
  <c r="Q16" i="18" s="1"/>
  <c r="AF15" i="18"/>
  <c r="AE15" i="18"/>
  <c r="O15" i="18" a="1"/>
  <c r="O15" i="18" s="1"/>
  <c r="AD15" i="18" s="1"/>
  <c r="M15" i="18" a="1"/>
  <c r="M15" i="18" s="1"/>
  <c r="AC15" i="18" s="1"/>
  <c r="K15" i="18"/>
  <c r="AB15" i="18" s="1"/>
  <c r="K15" i="18" a="1"/>
  <c r="I15" i="18" a="1"/>
  <c r="I15" i="18" s="1"/>
  <c r="AA15" i="18" s="1"/>
  <c r="F15" i="18" a="1"/>
  <c r="F15" i="18" s="1"/>
  <c r="T15" i="18" s="1"/>
  <c r="E15" i="18" a="1"/>
  <c r="E15" i="18" s="1"/>
  <c r="S15" i="18" s="1"/>
  <c r="D15" i="18" a="1"/>
  <c r="D15" i="18" s="1"/>
  <c r="R15" i="18" s="1"/>
  <c r="C15" i="18" a="1"/>
  <c r="C15" i="18" s="1"/>
  <c r="Q15" i="18" s="1"/>
  <c r="AF14" i="18"/>
  <c r="AE14" i="18"/>
  <c r="O14" i="18" a="1"/>
  <c r="O14" i="18" s="1"/>
  <c r="AD14" i="18" s="1"/>
  <c r="M14" i="18"/>
  <c r="AC14" i="18" s="1"/>
  <c r="M14" i="18" a="1"/>
  <c r="K14" i="18" a="1"/>
  <c r="K14" i="18" s="1"/>
  <c r="AB14" i="18" s="1"/>
  <c r="I14" i="18" a="1"/>
  <c r="I14" i="18" s="1"/>
  <c r="AA14" i="18" s="1"/>
  <c r="F14" i="18" a="1"/>
  <c r="F14" i="18" s="1"/>
  <c r="T14" i="18" s="1"/>
  <c r="E14" i="18" a="1"/>
  <c r="E14" i="18" s="1"/>
  <c r="S14" i="18" s="1"/>
  <c r="D14" i="18" a="1"/>
  <c r="D14" i="18" s="1"/>
  <c r="R14" i="18" s="1"/>
  <c r="C14" i="18"/>
  <c r="Q14" i="18" s="1"/>
  <c r="C14" i="18" a="1"/>
  <c r="AF13" i="18"/>
  <c r="AE13" i="18"/>
  <c r="O13" i="18"/>
  <c r="AD13" i="18" s="1"/>
  <c r="O13" i="18" a="1"/>
  <c r="M13" i="18" a="1"/>
  <c r="M13" i="18" s="1"/>
  <c r="AC13" i="18" s="1"/>
  <c r="K13" i="18" a="1"/>
  <c r="K13" i="18" s="1"/>
  <c r="AB13" i="18" s="1"/>
  <c r="I13" i="18" a="1"/>
  <c r="I13" i="18" s="1"/>
  <c r="AA13" i="18" s="1"/>
  <c r="F13" i="18" a="1"/>
  <c r="F13" i="18" s="1"/>
  <c r="T13" i="18" s="1"/>
  <c r="E13" i="18" a="1"/>
  <c r="E13" i="18" s="1"/>
  <c r="S13" i="18" s="1"/>
  <c r="D13" i="18"/>
  <c r="R13" i="18" s="1"/>
  <c r="D13" i="18" a="1"/>
  <c r="C13" i="18" a="1"/>
  <c r="C13" i="18" s="1"/>
  <c r="Q13" i="18" s="1"/>
  <c r="AF12" i="18"/>
  <c r="AE12" i="18"/>
  <c r="O12" i="18" a="1"/>
  <c r="O12" i="18" s="1"/>
  <c r="AD12" i="18" s="1"/>
  <c r="M12" i="18" a="1"/>
  <c r="M12" i="18" s="1"/>
  <c r="AC12" i="18" s="1"/>
  <c r="K12" i="18" a="1"/>
  <c r="K12" i="18" s="1"/>
  <c r="AB12" i="18" s="1"/>
  <c r="I12" i="18" a="1"/>
  <c r="I12" i="18" s="1"/>
  <c r="AA12" i="18" s="1"/>
  <c r="F12" i="18" a="1"/>
  <c r="F12" i="18" s="1"/>
  <c r="T12" i="18" s="1"/>
  <c r="E12" i="18"/>
  <c r="S12" i="18" s="1"/>
  <c r="E12" i="18" a="1"/>
  <c r="D12" i="18" a="1"/>
  <c r="D12" i="18" s="1"/>
  <c r="R12" i="18" s="1"/>
  <c r="C12" i="18" a="1"/>
  <c r="C12" i="18" s="1"/>
  <c r="Q12" i="18" s="1"/>
  <c r="AF11" i="18"/>
  <c r="AE11" i="18"/>
  <c r="T11" i="18"/>
  <c r="O11" i="18" a="1"/>
  <c r="O11" i="18" s="1"/>
  <c r="AD11" i="18" s="1"/>
  <c r="M11" i="18" a="1"/>
  <c r="M11" i="18" s="1"/>
  <c r="AC11" i="18" s="1"/>
  <c r="K11" i="18" a="1"/>
  <c r="K11" i="18" s="1"/>
  <c r="AB11" i="18" s="1"/>
  <c r="I11" i="18" a="1"/>
  <c r="I11" i="18" s="1"/>
  <c r="AA11" i="18" s="1"/>
  <c r="F11" i="18"/>
  <c r="F11" i="18" a="1"/>
  <c r="E11" i="18" a="1"/>
  <c r="E11" i="18" s="1"/>
  <c r="S11" i="18" s="1"/>
  <c r="D11" i="18" a="1"/>
  <c r="D11" i="18" s="1"/>
  <c r="R11" i="18" s="1"/>
  <c r="C11" i="18" a="1"/>
  <c r="C11" i="18" s="1"/>
  <c r="Q11" i="18" s="1"/>
  <c r="AF10" i="18"/>
  <c r="AE10" i="18"/>
  <c r="O10" i="18" a="1"/>
  <c r="O10" i="18" s="1"/>
  <c r="AD10" i="18" s="1"/>
  <c r="M10" i="18" a="1"/>
  <c r="M10" i="18" s="1"/>
  <c r="AC10" i="18" s="1"/>
  <c r="K10" i="18" a="1"/>
  <c r="K10" i="18" s="1"/>
  <c r="AB10" i="18" s="1"/>
  <c r="I10" i="18"/>
  <c r="AA10" i="18" s="1"/>
  <c r="I10" i="18" a="1"/>
  <c r="F10" i="18" a="1"/>
  <c r="F10" i="18" s="1"/>
  <c r="T10" i="18" s="1"/>
  <c r="E10" i="18" a="1"/>
  <c r="E10" i="18" s="1"/>
  <c r="S10" i="18" s="1"/>
  <c r="D10" i="18" a="1"/>
  <c r="D10" i="18" s="1"/>
  <c r="R10" i="18" s="1"/>
  <c r="C10" i="18" a="1"/>
  <c r="C10" i="18" s="1"/>
  <c r="Q10" i="18" s="1"/>
  <c r="AF9" i="18"/>
  <c r="AE9" i="18"/>
  <c r="O9" i="18" a="1"/>
  <c r="O9" i="18" s="1"/>
  <c r="AD9" i="18" s="1"/>
  <c r="M9" i="18" a="1"/>
  <c r="M9" i="18" s="1"/>
  <c r="AC9" i="18" s="1"/>
  <c r="K9" i="18"/>
  <c r="AB9" i="18" s="1"/>
  <c r="K9" i="18" a="1"/>
  <c r="I9" i="18" a="1"/>
  <c r="I9" i="18" s="1"/>
  <c r="AA9" i="18" s="1"/>
  <c r="F9" i="18" a="1"/>
  <c r="F9" i="18" s="1"/>
  <c r="T9" i="18" s="1"/>
  <c r="E9" i="18" a="1"/>
  <c r="E9" i="18" s="1"/>
  <c r="S9" i="18" s="1"/>
  <c r="D9" i="18" a="1"/>
  <c r="D9" i="18" s="1"/>
  <c r="R9" i="18" s="1"/>
  <c r="C9" i="18" a="1"/>
  <c r="C9" i="18" s="1"/>
  <c r="Q9" i="18" s="1"/>
  <c r="AF8" i="18"/>
  <c r="AE8" i="18"/>
  <c r="O8" i="18" a="1"/>
  <c r="O8" i="18" s="1"/>
  <c r="AD8" i="18" s="1"/>
  <c r="M8" i="18"/>
  <c r="AC8" i="18" s="1"/>
  <c r="M8" i="18" a="1"/>
  <c r="K8" i="18" a="1"/>
  <c r="K8" i="18" s="1"/>
  <c r="AB8" i="18" s="1"/>
  <c r="I8" i="18" a="1"/>
  <c r="I8" i="18" s="1"/>
  <c r="AA8" i="18" s="1"/>
  <c r="F8" i="18" a="1"/>
  <c r="F8" i="18" s="1"/>
  <c r="T8" i="18" s="1"/>
  <c r="E8" i="18" a="1"/>
  <c r="E8" i="18" s="1"/>
  <c r="S8" i="18" s="1"/>
  <c r="D8" i="18" a="1"/>
  <c r="D8" i="18" s="1"/>
  <c r="R8" i="18" s="1"/>
  <c r="C8" i="18"/>
  <c r="Q8" i="18" s="1"/>
  <c r="C8" i="18" a="1"/>
  <c r="AF7" i="18"/>
  <c r="AE7" i="18"/>
  <c r="O7" i="18"/>
  <c r="AD7" i="18" s="1"/>
  <c r="O7" i="18" a="1"/>
  <c r="M7" i="18" a="1"/>
  <c r="M7" i="18" s="1"/>
  <c r="AC7" i="18" s="1"/>
  <c r="K7" i="18" a="1"/>
  <c r="K7" i="18" s="1"/>
  <c r="AB7" i="18" s="1"/>
  <c r="I7" i="18" a="1"/>
  <c r="I7" i="18" s="1"/>
  <c r="AA7" i="18" s="1"/>
  <c r="F7" i="18" a="1"/>
  <c r="F7" i="18" s="1"/>
  <c r="T7" i="18" s="1"/>
  <c r="E7" i="18" a="1"/>
  <c r="E7" i="18" s="1"/>
  <c r="S7" i="18" s="1"/>
  <c r="D7" i="18"/>
  <c r="R7" i="18" s="1"/>
  <c r="D7" i="18" a="1"/>
  <c r="C7" i="18" a="1"/>
  <c r="C7" i="18" s="1"/>
  <c r="Q7" i="18" s="1"/>
  <c r="AF6" i="18"/>
  <c r="AE6" i="18"/>
  <c r="O6" i="18" a="1"/>
  <c r="O6" i="18" s="1"/>
  <c r="AD6" i="18" s="1"/>
  <c r="M6" i="18" a="1"/>
  <c r="M6" i="18" s="1"/>
  <c r="AC6" i="18" s="1"/>
  <c r="K6" i="18" a="1"/>
  <c r="K6" i="18" s="1"/>
  <c r="AB6" i="18" s="1"/>
  <c r="I6" i="18" a="1"/>
  <c r="I6" i="18" s="1"/>
  <c r="AA6" i="18" s="1"/>
  <c r="F6" i="18" a="1"/>
  <c r="F6" i="18" s="1"/>
  <c r="T6" i="18" s="1"/>
  <c r="E6" i="18"/>
  <c r="S6" i="18" s="1"/>
  <c r="E6" i="18" a="1"/>
  <c r="D6" i="18" a="1"/>
  <c r="D6" i="18" s="1"/>
  <c r="R6" i="18" s="1"/>
  <c r="C6" i="18" a="1"/>
  <c r="C6" i="18" s="1"/>
  <c r="Q6" i="18" s="1"/>
  <c r="AF5" i="18"/>
  <c r="AE5" i="18"/>
  <c r="O5" i="18" a="1"/>
  <c r="O5" i="18" s="1"/>
  <c r="AD5" i="18" s="1"/>
  <c r="M5" i="18" a="1"/>
  <c r="M5" i="18" s="1"/>
  <c r="AC5" i="18" s="1"/>
  <c r="K5" i="18" a="1"/>
  <c r="K5" i="18" s="1"/>
  <c r="AB5" i="18" s="1"/>
  <c r="I5" i="18" a="1"/>
  <c r="I5" i="18" s="1"/>
  <c r="AA5" i="18" s="1"/>
  <c r="F5" i="18"/>
  <c r="T5" i="18" s="1"/>
  <c r="F5" i="18" a="1"/>
  <c r="E5" i="18" a="1"/>
  <c r="E5" i="18" s="1"/>
  <c r="S5" i="18" s="1"/>
  <c r="D5" i="18" a="1"/>
  <c r="D5" i="18" s="1"/>
  <c r="R5" i="18" s="1"/>
  <c r="C5" i="18" a="1"/>
  <c r="C5" i="18" s="1"/>
  <c r="Q5" i="18" s="1"/>
  <c r="W29" i="7"/>
  <c r="W27" i="7"/>
  <c r="W25" i="7"/>
  <c r="W20" i="7"/>
  <c r="W19" i="7"/>
  <c r="C5" i="11" a="1"/>
  <c r="C5" i="11" s="1"/>
  <c r="D5" i="11" a="1"/>
  <c r="D5" i="11" s="1"/>
  <c r="E5" i="11" a="1"/>
  <c r="E5" i="11" s="1"/>
  <c r="F5" i="11" a="1"/>
  <c r="F5" i="11" s="1"/>
  <c r="I5" i="11" a="1"/>
  <c r="I5" i="11" s="1"/>
  <c r="K5" i="11" a="1"/>
  <c r="K5" i="11"/>
  <c r="M5" i="11" a="1"/>
  <c r="M5" i="11"/>
  <c r="O5" i="11" a="1"/>
  <c r="O5" i="11" s="1"/>
  <c r="C6" i="11" a="1"/>
  <c r="C6" i="11" s="1"/>
  <c r="D6" i="11" a="1"/>
  <c r="D6" i="11" s="1"/>
  <c r="E6" i="11" a="1"/>
  <c r="E6" i="11" s="1"/>
  <c r="F6" i="11" a="1"/>
  <c r="F6" i="11" s="1"/>
  <c r="I6" i="11" a="1"/>
  <c r="I6" i="11" s="1"/>
  <c r="K6" i="11" a="1"/>
  <c r="K6" i="11" s="1"/>
  <c r="M6" i="11" a="1"/>
  <c r="M6" i="11" s="1"/>
  <c r="O6" i="11" a="1"/>
  <c r="O6" i="11" s="1"/>
  <c r="C7" i="11" a="1"/>
  <c r="C7" i="11" s="1"/>
  <c r="D7" i="11" a="1"/>
  <c r="D7" i="11" s="1"/>
  <c r="R7" i="11" s="1"/>
  <c r="E7" i="11" a="1"/>
  <c r="E7" i="11" s="1"/>
  <c r="F7" i="11" a="1"/>
  <c r="F7" i="11" s="1"/>
  <c r="I7" i="11" a="1"/>
  <c r="I7" i="11" s="1"/>
  <c r="K7" i="11" a="1"/>
  <c r="K7" i="11"/>
  <c r="M7" i="11" a="1"/>
  <c r="M7" i="11" s="1"/>
  <c r="O7" i="11" a="1"/>
  <c r="O7" i="11" s="1"/>
  <c r="C8" i="11" a="1"/>
  <c r="C8" i="11" s="1"/>
  <c r="D8" i="11" a="1"/>
  <c r="D8" i="11" s="1"/>
  <c r="E8" i="11" a="1"/>
  <c r="E8" i="11" s="1"/>
  <c r="F8" i="11" a="1"/>
  <c r="F8" i="11" s="1"/>
  <c r="I8" i="11" a="1"/>
  <c r="I8" i="11" s="1"/>
  <c r="K8" i="11" a="1"/>
  <c r="K8" i="11" s="1"/>
  <c r="M8" i="11" a="1"/>
  <c r="M8" i="11" s="1"/>
  <c r="AC8" i="11" s="1"/>
  <c r="O8" i="11" a="1"/>
  <c r="O8" i="11" s="1"/>
  <c r="C9" i="11" a="1"/>
  <c r="C9" i="11" s="1"/>
  <c r="Q9" i="11" s="1"/>
  <c r="D9" i="11" a="1"/>
  <c r="D9" i="11" s="1"/>
  <c r="E9" i="11" a="1"/>
  <c r="E9" i="11" s="1"/>
  <c r="F9" i="11" a="1"/>
  <c r="F9" i="11" s="1"/>
  <c r="I9" i="11" a="1"/>
  <c r="I9" i="11" s="1"/>
  <c r="K9" i="11" a="1"/>
  <c r="K9" i="11" s="1"/>
  <c r="M9" i="11" a="1"/>
  <c r="M9" i="11" s="1"/>
  <c r="O9" i="11" a="1"/>
  <c r="O9" i="11" s="1"/>
  <c r="C10" i="11" a="1"/>
  <c r="C10" i="11" s="1"/>
  <c r="D10" i="11" a="1"/>
  <c r="D10" i="11" s="1"/>
  <c r="E10" i="11" a="1"/>
  <c r="E10" i="11" s="1"/>
  <c r="F10" i="11" a="1"/>
  <c r="F10" i="11" s="1"/>
  <c r="I10" i="11" a="1"/>
  <c r="I10" i="11" s="1"/>
  <c r="K10" i="11" a="1"/>
  <c r="K10" i="11" s="1"/>
  <c r="M10" i="11" a="1"/>
  <c r="M10" i="11" s="1"/>
  <c r="O10" i="11" a="1"/>
  <c r="O10" i="11" s="1"/>
  <c r="C11" i="11" a="1"/>
  <c r="C11" i="11" s="1"/>
  <c r="D11" i="11" a="1"/>
  <c r="D11" i="11" s="1"/>
  <c r="E11" i="11" a="1"/>
  <c r="E11" i="11" s="1"/>
  <c r="F11" i="11" a="1"/>
  <c r="F11" i="11" s="1"/>
  <c r="I11" i="11" a="1"/>
  <c r="I11" i="11" s="1"/>
  <c r="K11" i="11" a="1"/>
  <c r="K11" i="11" s="1"/>
  <c r="M11" i="11" a="1"/>
  <c r="M11" i="11" s="1"/>
  <c r="O11" i="11" a="1"/>
  <c r="O11" i="11" s="1"/>
  <c r="AD11" i="11" s="1"/>
  <c r="C12" i="11" a="1"/>
  <c r="C12" i="11" s="1"/>
  <c r="Q12" i="11" s="1"/>
  <c r="D12" i="11" a="1"/>
  <c r="D12" i="11" s="1"/>
  <c r="E12" i="11" a="1"/>
  <c r="E12" i="11" s="1"/>
  <c r="F12" i="11" a="1"/>
  <c r="F12" i="11" s="1"/>
  <c r="I12" i="11" a="1"/>
  <c r="I12" i="11" s="1"/>
  <c r="K12" i="11" a="1"/>
  <c r="K12" i="11" s="1"/>
  <c r="M12" i="11" a="1"/>
  <c r="M12" i="11" s="1"/>
  <c r="AC12" i="11" s="1"/>
  <c r="O12" i="11" a="1"/>
  <c r="O12" i="11" s="1"/>
  <c r="C13" i="11" a="1"/>
  <c r="C13" i="11" s="1"/>
  <c r="D13" i="11" a="1"/>
  <c r="D13" i="11" s="1"/>
  <c r="E13" i="11" a="1"/>
  <c r="E13" i="11" s="1"/>
  <c r="F13" i="11" a="1"/>
  <c r="F13" i="11" s="1"/>
  <c r="I13" i="11" a="1"/>
  <c r="I13" i="11" s="1"/>
  <c r="K13" i="11" a="1"/>
  <c r="K13" i="11" s="1"/>
  <c r="M13" i="11" a="1"/>
  <c r="M13" i="11" s="1"/>
  <c r="O13" i="11" a="1"/>
  <c r="O13" i="11" s="1"/>
  <c r="C14" i="11" a="1"/>
  <c r="C14" i="11" s="1"/>
  <c r="D14" i="11" a="1"/>
  <c r="D14" i="11" s="1"/>
  <c r="E14" i="11" a="1"/>
  <c r="E14" i="11" s="1"/>
  <c r="F14" i="11" a="1"/>
  <c r="F14" i="11" s="1"/>
  <c r="I14" i="11" a="1"/>
  <c r="I14" i="11" s="1"/>
  <c r="K14" i="11" a="1"/>
  <c r="K14" i="11" s="1"/>
  <c r="M14" i="11" a="1"/>
  <c r="M14" i="11" s="1"/>
  <c r="O14" i="11" a="1"/>
  <c r="O14" i="11" s="1"/>
  <c r="C15" i="11" a="1"/>
  <c r="C15" i="11" s="1"/>
  <c r="Q15" i="11" s="1"/>
  <c r="D15" i="11" a="1"/>
  <c r="D15" i="11" s="1"/>
  <c r="E15" i="11" a="1"/>
  <c r="E15" i="11" s="1"/>
  <c r="F15" i="11" a="1"/>
  <c r="F15" i="11" s="1"/>
  <c r="I15" i="11" a="1"/>
  <c r="I15" i="11" s="1"/>
  <c r="K15" i="11" a="1"/>
  <c r="K15" i="11" s="1"/>
  <c r="M15" i="11" a="1"/>
  <c r="M15" i="11" s="1"/>
  <c r="AC15" i="11" s="1"/>
  <c r="O15" i="11" a="1"/>
  <c r="O15" i="11" s="1"/>
  <c r="C16" i="11" a="1"/>
  <c r="C16" i="11" s="1"/>
  <c r="D16" i="11" a="1"/>
  <c r="D16" i="11" s="1"/>
  <c r="E16" i="11" a="1"/>
  <c r="E16" i="11" s="1"/>
  <c r="F16" i="11" a="1"/>
  <c r="F16" i="11" s="1"/>
  <c r="I16" i="11" a="1"/>
  <c r="I16" i="11" s="1"/>
  <c r="K16" i="11" a="1"/>
  <c r="K16" i="11" s="1"/>
  <c r="M16" i="11" a="1"/>
  <c r="M16" i="11" s="1"/>
  <c r="AC16" i="11" s="1"/>
  <c r="O16" i="11" a="1"/>
  <c r="O16" i="11" s="1"/>
  <c r="C17" i="11" a="1"/>
  <c r="C17" i="11" s="1"/>
  <c r="D17" i="11" a="1"/>
  <c r="D17" i="11" s="1"/>
  <c r="E17" i="11" a="1"/>
  <c r="E17" i="11" s="1"/>
  <c r="F17" i="11" a="1"/>
  <c r="F17" i="11" s="1"/>
  <c r="I17" i="11" a="1"/>
  <c r="I17" i="11" s="1"/>
  <c r="K17" i="11" a="1"/>
  <c r="K17" i="11" s="1"/>
  <c r="M17" i="11" a="1"/>
  <c r="M17" i="11" s="1"/>
  <c r="O17" i="11" a="1"/>
  <c r="O17" i="11" s="1"/>
  <c r="C18" i="11" a="1"/>
  <c r="C18" i="11" s="1"/>
  <c r="Q18" i="11" s="1"/>
  <c r="D18" i="11" a="1"/>
  <c r="D18" i="11" s="1"/>
  <c r="E18" i="11" a="1"/>
  <c r="E18" i="11" s="1"/>
  <c r="F18" i="11" a="1"/>
  <c r="F18" i="11" s="1"/>
  <c r="I18" i="11" a="1"/>
  <c r="I18" i="11" s="1"/>
  <c r="K18" i="11" a="1"/>
  <c r="K18" i="11" s="1"/>
  <c r="M18" i="11" a="1"/>
  <c r="M18" i="11" s="1"/>
  <c r="O18" i="11" a="1"/>
  <c r="O18" i="11" s="1"/>
  <c r="C19" i="11" a="1"/>
  <c r="C19" i="11" s="1"/>
  <c r="D19" i="11" a="1"/>
  <c r="D19" i="11" s="1"/>
  <c r="E19" i="11" a="1"/>
  <c r="E19" i="11" s="1"/>
  <c r="F19" i="11" a="1"/>
  <c r="F19" i="11" s="1"/>
  <c r="I19" i="11" a="1"/>
  <c r="I19" i="11" s="1"/>
  <c r="K19" i="11" a="1"/>
  <c r="K19" i="11" s="1"/>
  <c r="M19" i="11" a="1"/>
  <c r="M19" i="11"/>
  <c r="O19" i="11" a="1"/>
  <c r="O19" i="11"/>
  <c r="AD19" i="11" s="1"/>
  <c r="C20" i="11" a="1"/>
  <c r="C20" i="11"/>
  <c r="D20" i="11" a="1"/>
  <c r="D20" i="11" s="1"/>
  <c r="E20" i="11" a="1"/>
  <c r="E20" i="11" s="1"/>
  <c r="F20" i="11" a="1"/>
  <c r="F20" i="11" s="1"/>
  <c r="I20" i="11" a="1"/>
  <c r="I20" i="11" s="1"/>
  <c r="K20" i="11" a="1"/>
  <c r="K20" i="11" s="1"/>
  <c r="M20" i="11" a="1"/>
  <c r="M20" i="11" s="1"/>
  <c r="AC20" i="11" s="1"/>
  <c r="O20" i="11" a="1"/>
  <c r="O20" i="11" s="1"/>
  <c r="C21" i="11" a="1"/>
  <c r="C21" i="11" s="1"/>
  <c r="Q21" i="11" s="1"/>
  <c r="D21" i="11" a="1"/>
  <c r="D21" i="11" s="1"/>
  <c r="E21" i="11" a="1"/>
  <c r="E21" i="11" s="1"/>
  <c r="F21" i="11" a="1"/>
  <c r="F21" i="11" s="1"/>
  <c r="I21" i="11" a="1"/>
  <c r="I21" i="11" s="1"/>
  <c r="K21" i="11" a="1"/>
  <c r="K21" i="11" s="1"/>
  <c r="M21" i="11" a="1"/>
  <c r="M21" i="11" s="1"/>
  <c r="O21" i="11" a="1"/>
  <c r="O21" i="11" s="1"/>
  <c r="C22" i="11" a="1"/>
  <c r="C22" i="11" s="1"/>
  <c r="Q22" i="11" s="1"/>
  <c r="D22" i="11" a="1"/>
  <c r="D22" i="11" s="1"/>
  <c r="E22" i="11" a="1"/>
  <c r="E22" i="11" s="1"/>
  <c r="F22" i="11" a="1"/>
  <c r="F22" i="11" s="1"/>
  <c r="I22" i="11" a="1"/>
  <c r="I22" i="11" s="1"/>
  <c r="K22" i="11" a="1"/>
  <c r="K22" i="11" s="1"/>
  <c r="M22" i="11" a="1"/>
  <c r="M22" i="11" s="1"/>
  <c r="O22" i="11" a="1"/>
  <c r="O22" i="11" s="1"/>
  <c r="C23" i="11" a="1"/>
  <c r="C23" i="11" s="1"/>
  <c r="Q23" i="11" s="1"/>
  <c r="D23" i="11" a="1"/>
  <c r="D23" i="11" s="1"/>
  <c r="E23" i="11" a="1"/>
  <c r="E23" i="11" s="1"/>
  <c r="F23" i="11" a="1"/>
  <c r="F23" i="11" s="1"/>
  <c r="I23" i="11" a="1"/>
  <c r="I23" i="11" s="1"/>
  <c r="K23" i="11" a="1"/>
  <c r="K23" i="11" s="1"/>
  <c r="M23" i="11" a="1"/>
  <c r="M23" i="11" s="1"/>
  <c r="O23" i="11" a="1"/>
  <c r="O23" i="11" s="1"/>
  <c r="C24" i="11" a="1"/>
  <c r="C24" i="11" s="1"/>
  <c r="Q24" i="11" s="1"/>
  <c r="D24" i="11" a="1"/>
  <c r="D24" i="11" s="1"/>
  <c r="E24" i="11" a="1"/>
  <c r="E24" i="11" s="1"/>
  <c r="F24" i="11" a="1"/>
  <c r="F24" i="11" s="1"/>
  <c r="I24" i="11" a="1"/>
  <c r="I24" i="11" s="1"/>
  <c r="K24" i="11" a="1"/>
  <c r="K24" i="11" s="1"/>
  <c r="M24" i="11" a="1"/>
  <c r="M24" i="11" s="1"/>
  <c r="O24" i="11" a="1"/>
  <c r="O24" i="11" s="1"/>
  <c r="C25" i="11" a="1"/>
  <c r="C25" i="11" s="1"/>
  <c r="Q25" i="11" s="1"/>
  <c r="D25" i="11" a="1"/>
  <c r="D25" i="11" s="1"/>
  <c r="E25" i="11" a="1"/>
  <c r="E25" i="11" s="1"/>
  <c r="F25" i="11" a="1"/>
  <c r="F25" i="11" s="1"/>
  <c r="I25" i="11" a="1"/>
  <c r="I25" i="11" s="1"/>
  <c r="K25" i="11" a="1"/>
  <c r="K25" i="11" s="1"/>
  <c r="M25" i="11" a="1"/>
  <c r="M25" i="11" s="1"/>
  <c r="O25" i="11" a="1"/>
  <c r="O25" i="11" s="1"/>
  <c r="C26" i="11" a="1"/>
  <c r="C26" i="11" s="1"/>
  <c r="Q26" i="11" s="1"/>
  <c r="D26" i="11" a="1"/>
  <c r="D26" i="11" s="1"/>
  <c r="E26" i="11" a="1"/>
  <c r="E26" i="11" s="1"/>
  <c r="F26" i="11" a="1"/>
  <c r="F26" i="11" s="1"/>
  <c r="I26" i="11" a="1"/>
  <c r="I26" i="11" s="1"/>
  <c r="K26" i="11" a="1"/>
  <c r="K26" i="11" s="1"/>
  <c r="M26" i="11" a="1"/>
  <c r="M26" i="11" s="1"/>
  <c r="O26" i="11" a="1"/>
  <c r="O26" i="11" s="1"/>
  <c r="C27" i="11" a="1"/>
  <c r="C27" i="11" s="1"/>
  <c r="Q27" i="11" s="1"/>
  <c r="D27" i="11" a="1"/>
  <c r="D27" i="11" s="1"/>
  <c r="E27" i="11" a="1"/>
  <c r="E27" i="11" s="1"/>
  <c r="F27" i="11" a="1"/>
  <c r="F27" i="11" s="1"/>
  <c r="I27" i="11" a="1"/>
  <c r="I27" i="11" s="1"/>
  <c r="K27" i="11" a="1"/>
  <c r="K27" i="11" s="1"/>
  <c r="M27" i="11" a="1"/>
  <c r="M27" i="11" s="1"/>
  <c r="O27" i="11" a="1"/>
  <c r="O27" i="11" s="1"/>
  <c r="Q5" i="11"/>
  <c r="Q6" i="11"/>
  <c r="Q7" i="11"/>
  <c r="Q8" i="11"/>
  <c r="Q10" i="11"/>
  <c r="Q11" i="11"/>
  <c r="Q13" i="11"/>
  <c r="Q14" i="11"/>
  <c r="Q16" i="11"/>
  <c r="Q17" i="11"/>
  <c r="Q19" i="11"/>
  <c r="Q20" i="11"/>
  <c r="AE35" i="11"/>
  <c r="AE34" i="11"/>
  <c r="S34" i="11"/>
  <c r="R34" i="11"/>
  <c r="Q34" i="11"/>
  <c r="AE33" i="11"/>
  <c r="O33" i="11" a="1"/>
  <c r="O33" i="11" s="1"/>
  <c r="M33" i="11" a="1"/>
  <c r="M33" i="11" s="1"/>
  <c r="K33" i="11" a="1"/>
  <c r="K33" i="11" s="1"/>
  <c r="I33" i="11" a="1"/>
  <c r="I33" i="11" s="1"/>
  <c r="F33" i="11" a="1"/>
  <c r="F33" i="11" s="1"/>
  <c r="E33" i="11" a="1"/>
  <c r="E33" i="11" s="1"/>
  <c r="S33" i="11" s="1"/>
  <c r="D33" i="11" a="1"/>
  <c r="D33" i="11" s="1"/>
  <c r="R33" i="11" s="1"/>
  <c r="C33" i="11" a="1"/>
  <c r="C33" i="11" s="1"/>
  <c r="Q33" i="11" s="1"/>
  <c r="AE32" i="11"/>
  <c r="O32" i="11" a="1"/>
  <c r="O32" i="11" s="1"/>
  <c r="M32" i="11" a="1"/>
  <c r="M32" i="11" s="1"/>
  <c r="K32" i="11" a="1"/>
  <c r="K32" i="11" s="1"/>
  <c r="I32" i="11" a="1"/>
  <c r="I32" i="11" s="1"/>
  <c r="F32" i="11" a="1"/>
  <c r="F32" i="11" s="1"/>
  <c r="E32" i="11" a="1"/>
  <c r="E32" i="11" s="1"/>
  <c r="S32" i="11" s="1"/>
  <c r="D32" i="11" a="1"/>
  <c r="D32" i="11" s="1"/>
  <c r="R32" i="11" s="1"/>
  <c r="C32" i="11" a="1"/>
  <c r="C32" i="11" s="1"/>
  <c r="Q32" i="11" s="1"/>
  <c r="AE31" i="11"/>
  <c r="O31" i="11" a="1"/>
  <c r="O31" i="11" s="1"/>
  <c r="AD31" i="11" s="1"/>
  <c r="M31" i="11" a="1"/>
  <c r="M31" i="11" s="1"/>
  <c r="AC31" i="11" s="1"/>
  <c r="K31" i="11" a="1"/>
  <c r="K31" i="11" s="1"/>
  <c r="AB31" i="11" s="1"/>
  <c r="I31" i="11" a="1"/>
  <c r="I31" i="11" s="1"/>
  <c r="AA31" i="11" s="1"/>
  <c r="F31" i="11" a="1"/>
  <c r="F31" i="11" s="1"/>
  <c r="T31" i="11" s="1"/>
  <c r="E31" i="11" a="1"/>
  <c r="E31" i="11" s="1"/>
  <c r="S31" i="11" s="1"/>
  <c r="D31" i="11" a="1"/>
  <c r="D31" i="11" s="1"/>
  <c r="R31" i="11" s="1"/>
  <c r="C31" i="11" a="1"/>
  <c r="C31" i="11" s="1"/>
  <c r="Q31" i="11" s="1"/>
  <c r="AE30" i="11"/>
  <c r="O30" i="11" a="1"/>
  <c r="O30" i="11" s="1"/>
  <c r="AD30" i="11" s="1"/>
  <c r="M30" i="11" a="1"/>
  <c r="M30" i="11" s="1"/>
  <c r="AC30" i="11" s="1"/>
  <c r="K30" i="11" a="1"/>
  <c r="K30" i="11" s="1"/>
  <c r="AB30" i="11" s="1"/>
  <c r="I30" i="11" a="1"/>
  <c r="I30" i="11" s="1"/>
  <c r="AA30" i="11" s="1"/>
  <c r="F30" i="11" a="1"/>
  <c r="F30" i="11" s="1"/>
  <c r="T30" i="11" s="1"/>
  <c r="E30" i="11" a="1"/>
  <c r="E30" i="11" s="1"/>
  <c r="S30" i="11" s="1"/>
  <c r="D30" i="11" a="1"/>
  <c r="D30" i="11" s="1"/>
  <c r="R30" i="11" s="1"/>
  <c r="C30" i="11" a="1"/>
  <c r="C30" i="11" s="1"/>
  <c r="Q30" i="11" s="1"/>
  <c r="AE29" i="11"/>
  <c r="O29" i="11" a="1"/>
  <c r="O29" i="11" s="1"/>
  <c r="AD29" i="11" s="1"/>
  <c r="M29" i="11" a="1"/>
  <c r="M29" i="11" s="1"/>
  <c r="AC29" i="11" s="1"/>
  <c r="K29" i="11" a="1"/>
  <c r="K29" i="11" s="1"/>
  <c r="AB29" i="11" s="1"/>
  <c r="I29" i="11" a="1"/>
  <c r="I29" i="11" s="1"/>
  <c r="AA29" i="11" s="1"/>
  <c r="F29" i="11" a="1"/>
  <c r="F29" i="11" s="1"/>
  <c r="T29" i="11" s="1"/>
  <c r="E29" i="11" a="1"/>
  <c r="E29" i="11" s="1"/>
  <c r="S29" i="11" s="1"/>
  <c r="D29" i="11" a="1"/>
  <c r="D29" i="11" s="1"/>
  <c r="R29" i="11" s="1"/>
  <c r="C29" i="11" a="1"/>
  <c r="C29" i="11" s="1"/>
  <c r="Q29" i="11" s="1"/>
  <c r="AE28" i="11"/>
  <c r="O28" i="11" a="1"/>
  <c r="O28" i="11" s="1"/>
  <c r="AD28" i="11" s="1"/>
  <c r="M28" i="11" a="1"/>
  <c r="M28" i="11" s="1"/>
  <c r="AC28" i="11" s="1"/>
  <c r="K28" i="11" a="1"/>
  <c r="K28" i="11" s="1"/>
  <c r="AB28" i="11" s="1"/>
  <c r="I28" i="11" a="1"/>
  <c r="I28" i="11" s="1"/>
  <c r="AA28" i="11" s="1"/>
  <c r="F28" i="11" a="1"/>
  <c r="F28" i="11" s="1"/>
  <c r="T28" i="11" s="1"/>
  <c r="E28" i="11" a="1"/>
  <c r="E28" i="11" s="1"/>
  <c r="S28" i="11" s="1"/>
  <c r="D28" i="11" a="1"/>
  <c r="D28" i="11" s="1"/>
  <c r="R28" i="11" s="1"/>
  <c r="C28" i="11" a="1"/>
  <c r="C28" i="11" s="1"/>
  <c r="Q28" i="11" s="1"/>
  <c r="T14" i="11"/>
  <c r="AF2" i="17" l="1" a="1"/>
  <c r="AF2" i="17" s="1"/>
  <c r="AG2" i="17" s="1"/>
  <c r="AE2" i="17"/>
  <c r="Y2" i="18"/>
  <c r="AB35" i="18"/>
  <c r="AD35" i="18"/>
  <c r="AF2" i="18" a="1"/>
  <c r="AF2" i="18" s="1"/>
  <c r="AG2" i="18" s="1"/>
  <c r="AE2" i="18"/>
  <c r="AA35" i="18"/>
  <c r="AC35" i="18"/>
  <c r="AE2" i="11"/>
  <c r="AF2" i="11" a="1"/>
  <c r="AF2" i="11" s="1"/>
  <c r="AG2" i="11" s="1"/>
  <c r="AC2" i="15"/>
  <c r="W2" i="15"/>
  <c r="AD27" i="11"/>
  <c r="AD26" i="11"/>
  <c r="AD24" i="11"/>
  <c r="AD22" i="11"/>
  <c r="AD20" i="11"/>
  <c r="AD17" i="11"/>
  <c r="AD16" i="11"/>
  <c r="AD15" i="11"/>
  <c r="AD12" i="11"/>
  <c r="AD10" i="11"/>
  <c r="AD8" i="11"/>
  <c r="AD5" i="11"/>
  <c r="AD25" i="11"/>
  <c r="AD14" i="11"/>
  <c r="AD13" i="11"/>
  <c r="AD7" i="11"/>
  <c r="AD23" i="11"/>
  <c r="AC25" i="11"/>
  <c r="AC13" i="11"/>
  <c r="AC9" i="11"/>
  <c r="AC23" i="11"/>
  <c r="AC21" i="11"/>
  <c r="AC19" i="11"/>
  <c r="AC18" i="11"/>
  <c r="AC11" i="11"/>
  <c r="AC6" i="11"/>
  <c r="AC14" i="11"/>
  <c r="AC7" i="11"/>
  <c r="AC27" i="11"/>
  <c r="AC26" i="11"/>
  <c r="AC24" i="11"/>
  <c r="AC22" i="11"/>
  <c r="AA14" i="11"/>
  <c r="AA6" i="11"/>
  <c r="AA35" i="11"/>
  <c r="AA27" i="11"/>
  <c r="AA26" i="11"/>
  <c r="AA25" i="11"/>
  <c r="AA24" i="11"/>
  <c r="AA22" i="11"/>
  <c r="AA21" i="11"/>
  <c r="AA20" i="11"/>
  <c r="AA17" i="11"/>
  <c r="AA16" i="11"/>
  <c r="AA15" i="11"/>
  <c r="AA13" i="11"/>
  <c r="AA12" i="11"/>
  <c r="AA10" i="11"/>
  <c r="AA9" i="11"/>
  <c r="AA8" i="11"/>
  <c r="AA5" i="11"/>
  <c r="AA7" i="11"/>
  <c r="AA23" i="11"/>
  <c r="AA19" i="11"/>
  <c r="AA18" i="11"/>
  <c r="AA11" i="11"/>
  <c r="AB21" i="11"/>
  <c r="AB27" i="11"/>
  <c r="AB26" i="11"/>
  <c r="AB24" i="11"/>
  <c r="AB22" i="11"/>
  <c r="AB20" i="11"/>
  <c r="AB17" i="11"/>
  <c r="AB16" i="11"/>
  <c r="AB15" i="11"/>
  <c r="AB12" i="11"/>
  <c r="AB10" i="11"/>
  <c r="AB9" i="11"/>
  <c r="AB8" i="11"/>
  <c r="AB5" i="11"/>
  <c r="AB23" i="11"/>
  <c r="AB19" i="11"/>
  <c r="AB18" i="11"/>
  <c r="AB11" i="11"/>
  <c r="AB6" i="11"/>
  <c r="AB25" i="11"/>
  <c r="AB14" i="11"/>
  <c r="AB7" i="11"/>
  <c r="AC5" i="11"/>
  <c r="AD9" i="11"/>
  <c r="AB13" i="11"/>
  <c r="AC17" i="11"/>
  <c r="AD21" i="11"/>
  <c r="T7" i="11"/>
  <c r="T18" i="11"/>
  <c r="T23" i="11"/>
  <c r="T19" i="11"/>
  <c r="T11" i="11"/>
  <c r="T27" i="11"/>
  <c r="T26" i="11"/>
  <c r="T25" i="11"/>
  <c r="T24" i="11"/>
  <c r="T22" i="11"/>
  <c r="T21" i="11"/>
  <c r="T20" i="11"/>
  <c r="T17" i="11"/>
  <c r="T16" i="11"/>
  <c r="T15" i="11"/>
  <c r="T13" i="11"/>
  <c r="T12" i="11"/>
  <c r="T10" i="11"/>
  <c r="T9" i="11"/>
  <c r="T8" i="11"/>
  <c r="T6" i="11"/>
  <c r="T5" i="11"/>
  <c r="S23" i="11"/>
  <c r="S19" i="11"/>
  <c r="S11" i="11"/>
  <c r="S7" i="11"/>
  <c r="S27" i="11"/>
  <c r="S26" i="11"/>
  <c r="S25" i="11"/>
  <c r="S24" i="11"/>
  <c r="S22" i="11"/>
  <c r="S21" i="11"/>
  <c r="S20" i="11"/>
  <c r="S18" i="11"/>
  <c r="S17" i="11"/>
  <c r="S16" i="11"/>
  <c r="S15" i="11"/>
  <c r="S14" i="11"/>
  <c r="S13" i="11"/>
  <c r="S12" i="11"/>
  <c r="S10" i="11"/>
  <c r="S9" i="11"/>
  <c r="S8" i="11"/>
  <c r="S6" i="11"/>
  <c r="S5" i="11"/>
  <c r="AC35" i="11"/>
  <c r="AD6" i="11"/>
  <c r="AC10" i="11"/>
  <c r="AD18" i="11"/>
  <c r="R27" i="11"/>
  <c r="R26" i="11"/>
  <c r="R25" i="11"/>
  <c r="R24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R8" i="11"/>
  <c r="R6" i="11"/>
  <c r="R5" i="11"/>
  <c r="R23" i="11"/>
  <c r="AB35" i="11"/>
  <c r="AE10" i="11"/>
  <c r="AD35" i="11"/>
  <c r="AF2" i="15" l="1" a="1"/>
  <c r="AF2" i="15" s="1"/>
  <c r="AG2" i="15" s="1"/>
  <c r="AE2" i="15"/>
  <c r="AF19" i="11"/>
  <c r="AF12" i="11"/>
  <c r="AF20" i="11"/>
  <c r="AE23" i="11"/>
  <c r="AF6" i="11"/>
  <c r="AF13" i="11"/>
  <c r="AF8" i="11"/>
  <c r="AF25" i="11"/>
  <c r="AE5" i="11"/>
  <c r="AF15" i="11"/>
  <c r="AF24" i="11"/>
  <c r="AE20" i="11"/>
  <c r="AF17" i="11"/>
  <c r="AF7" i="11"/>
  <c r="AE22" i="11"/>
  <c r="AF22" i="11"/>
  <c r="AF14" i="11"/>
  <c r="AF9" i="11"/>
  <c r="AF26" i="11"/>
  <c r="AF10" i="11"/>
  <c r="AF18" i="11"/>
  <c r="AF27" i="11"/>
  <c r="AE16" i="11"/>
  <c r="AE17" i="11"/>
  <c r="AE26" i="11"/>
  <c r="AF23" i="11"/>
  <c r="AF16" i="11"/>
  <c r="AE9" i="11"/>
  <c r="AE21" i="11"/>
  <c r="AE7" i="11"/>
  <c r="AE11" i="11"/>
  <c r="AF11" i="11"/>
  <c r="AE27" i="11"/>
  <c r="AF5" i="11"/>
  <c r="AF21" i="11"/>
  <c r="AE6" i="11"/>
  <c r="AE15" i="11"/>
  <c r="AE24" i="11"/>
  <c r="AE14" i="11"/>
  <c r="AE12" i="11"/>
  <c r="AE25" i="11"/>
  <c r="AE19" i="11"/>
  <c r="AE18" i="11"/>
  <c r="AE13" i="11"/>
  <c r="AE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<sst xmlns="http://schemas.openxmlformats.org/spreadsheetml/2006/main" count="238" uniqueCount="119">
  <si>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</si>
  <si>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</si>
  <si>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</si>
  <si>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</si>
  <si>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</si>
  <si>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</si>
  <si>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</si>
  <si>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</si>
  <si>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</si>
  <si>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</si>
  <si>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Team</t>
  </si>
  <si>
    <t>50</t>
  </si>
  <si>
    <t>100</t>
  </si>
  <si>
    <t>200</t>
  </si>
  <si>
    <t>500</t>
  </si>
  <si>
    <t>1000 Y Free</t>
  </si>
  <si>
    <t>1650 Y Free</t>
  </si>
  <si>
    <t>400 Y IM</t>
  </si>
  <si>
    <t>200 Y Fly</t>
  </si>
  <si>
    <t>200 Y Breast</t>
  </si>
  <si>
    <t>200 Y Back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</si>
  <si>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</si>
  <si>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</si>
  <si>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</si>
  <si>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</si>
  <si>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</si>
  <si>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</si>
  <si>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</si>
  <si>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</si>
  <si>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</si>
  <si>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</si>
  <si>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4.00</t>
  </si>
  <si>
    <t>Time Standard</t>
  </si>
  <si>
    <t>Events</t>
  </si>
  <si>
    <t>50 Y Free W</t>
  </si>
  <si>
    <t>100 Y Free W</t>
  </si>
  <si>
    <t>200 Y Free W</t>
  </si>
  <si>
    <t>500 Y Free W</t>
  </si>
  <si>
    <t>1000 Y Free W</t>
  </si>
  <si>
    <t>1650 Y Free W</t>
  </si>
  <si>
    <t>100 Y Back W</t>
  </si>
  <si>
    <t>200 Y Back W</t>
  </si>
  <si>
    <t>100 Y Breast W</t>
  </si>
  <si>
    <t>200 Y Breast W</t>
  </si>
  <si>
    <t>100 Y Fly W</t>
  </si>
  <si>
    <t>200 Y Fly W</t>
  </si>
  <si>
    <t>200 Y IM W</t>
  </si>
  <si>
    <t>400 Y IM W</t>
  </si>
  <si>
    <t>50 L Free W</t>
  </si>
  <si>
    <t>100 L Free W</t>
  </si>
  <si>
    <t>200 L Free W</t>
  </si>
  <si>
    <t>400 L Free W</t>
  </si>
  <si>
    <t>800 L Free W</t>
  </si>
  <si>
    <t>1500 L Free W</t>
  </si>
  <si>
    <t>100 L Back W</t>
  </si>
  <si>
    <t>200 L Back W</t>
  </si>
  <si>
    <t>100 L Breast W</t>
  </si>
  <si>
    <t>200 L Breast W</t>
  </si>
  <si>
    <t>100 L Fly W</t>
  </si>
  <si>
    <t>200 L Fly W</t>
  </si>
  <si>
    <t>200 L IM W</t>
  </si>
  <si>
    <t>400 L Fly W</t>
  </si>
  <si>
    <t>50 Y Free M</t>
  </si>
  <si>
    <t>100 Y Free M</t>
  </si>
  <si>
    <t>200 Y Free M</t>
  </si>
  <si>
    <t>500 Y Free M</t>
  </si>
  <si>
    <t>1000 Y Free M</t>
  </si>
  <si>
    <t>1650 Y Free M</t>
  </si>
  <si>
    <t>100 Y Back M</t>
  </si>
  <si>
    <t>200 Y Back M</t>
  </si>
  <si>
    <t>100 Y Breast M</t>
  </si>
  <si>
    <t>200 Y Breast M</t>
  </si>
  <si>
    <t>100 Y Fly M</t>
  </si>
  <si>
    <t>200 Y Fly M</t>
  </si>
  <si>
    <t>200 Y IM M</t>
  </si>
  <si>
    <t>400 Y IM M</t>
  </si>
  <si>
    <t>50 L Free M</t>
  </si>
  <si>
    <t>100 L Free M</t>
  </si>
  <si>
    <t>200 L Free M</t>
  </si>
  <si>
    <t>400 L Free M</t>
  </si>
  <si>
    <t>800 L Free M</t>
  </si>
  <si>
    <t>1500 L Free M</t>
  </si>
  <si>
    <t>100 L Back M</t>
  </si>
  <si>
    <t>200 L Back M</t>
  </si>
  <si>
    <t>100 L Breast M</t>
  </si>
  <si>
    <t>200 L Breast M</t>
  </si>
  <si>
    <t>100 L Fly M</t>
  </si>
  <si>
    <t>200 L Fly M</t>
  </si>
  <si>
    <t>200 L IM M</t>
  </si>
  <si>
    <t>400 L Fly M</t>
  </si>
  <si>
    <t>Futures 18U 2024</t>
  </si>
  <si>
    <t>ESSZ  Senior Spring</t>
  </si>
  <si>
    <t>ESSZ Senior Summer</t>
  </si>
  <si>
    <t>NCS States</t>
  </si>
  <si>
    <t>Winter Juniors 23-24</t>
  </si>
  <si>
    <t>Summer Juniors 23-24</t>
  </si>
  <si>
    <t>OT24</t>
  </si>
  <si>
    <t>50 L Free</t>
  </si>
  <si>
    <t>100 L Free</t>
  </si>
  <si>
    <t>200 L Free</t>
  </si>
  <si>
    <t>400 L Free</t>
  </si>
  <si>
    <t>800 L Free</t>
  </si>
  <si>
    <t>1500 L Free</t>
  </si>
  <si>
    <t>100 L Back</t>
  </si>
  <si>
    <t>200 L Back</t>
  </si>
  <si>
    <t>100 L Breast</t>
  </si>
  <si>
    <t>200 L Breast</t>
  </si>
  <si>
    <t>100 L Fly</t>
  </si>
  <si>
    <t>200 L Fly</t>
  </si>
  <si>
    <t>200 L IM</t>
  </si>
  <si>
    <t>400 L IM</t>
  </si>
  <si>
    <t>Course Δ</t>
  </si>
  <si>
    <t>Names</t>
  </si>
  <si>
    <t>Team or whatever you want to put here</t>
  </si>
  <si>
    <t>The time for the name in the first column(to the left), and the event in the first row(above)</t>
  </si>
  <si>
    <t>Your relative ranking based on everyone else in the sheet in the event above, and the name to the left</t>
  </si>
  <si>
    <t>Your average ranking in each event</t>
  </si>
  <si>
    <t>Your average ranking in the number of events that the header above says(says 4.00 currently, so your 4 best events)</t>
  </si>
  <si>
    <t>The difference between your best event average(the one to the left) from course to course.                                      .                                      Positive number in long course sheet: better at long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</si>
</sst>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2" fontId="0" fillId="3" borderId="4" xfId="0" applyNumberFormat="1" applyFill="1" applyBorder="1" applyAlignment="1">
      <alignment horizontal="center" wrapText="1"/>
    </xf>
    <xf numFmtId="2" fontId="0" fillId="3" borderId="7" xfId="0" applyNumberFormat="1" applyFill="1" applyBorder="1" applyAlignment="1">
      <alignment horizontal="center" wrapText="1"/>
    </xf>
    <xf numFmtId="2" fontId="0" fillId="3" borderId="10" xfId="0" applyNumberForma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" fontId="0" fillId="3" borderId="9" xfId="0" applyNumberForma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08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H57" totalsRowShown="0">
  <autoFilter ref="A1:H57" xr:uid="{6131748A-A3B3-2346-B317-8D885C41370F}"/>
  <tableColumns count="8">
    <tableColumn id="1" xr3:uid="{248851B1-1949-9642-AAB5-FFB2CC64329F}" name="Events" dataDxfId="107"/>
    <tableColumn id="2" xr3:uid="{079BD676-2EF1-1240-AA37-55C7574ED560}" name="OT24" dataDxfId="106"/>
    <tableColumn id="34" xr3:uid="{9C092F93-086E-45CD-B9AA-87886CB5B53C}" name="Summer Juniors 23-24" dataDxfId="105"/>
    <tableColumn id="35" xr3:uid="{AC555366-4EAA-4411-A032-ED4FE534281E}" name="Winter Juniors 23-24" dataDxfId="104"/>
    <tableColumn id="36" xr3:uid="{D0741BB4-00F2-4E82-8DEE-87CC49D7F5DF}" name="Futures 18U 2024" dataDxfId="103"/>
    <tableColumn id="37" xr3:uid="{50EB92B9-3259-4EAE-8AF0-B1494C3325F0}" name="ESSZ Senior Summer" dataDxfId="102"/>
    <tableColumn id="38" xr3:uid="{C2F44EEF-980A-44B2-9571-ABB5F6655FCB}" name="ESSZ  Senior Spring" dataDxfId="101"/>
    <tableColumn id="41" xr3:uid="{8FC86276-3113-4576-B58F-E89C923FAEE7}" name="NCS States" dataDxfId="10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2B8FFD-DF7F-A74C-9600-3AED87A808A1}" name="Boys_SCY" displayName="Boys_SCY" ref="A1:AG2" totalsRowShown="0">
  <autoFilter ref="A1:AG2" xr:uid="{2C5C779E-4B04-414B-824D-1A0B56546218}"/>
  <sortState xmlns:xlrd2="http://schemas.microsoft.com/office/spreadsheetml/2017/richdata2" ref="A2:AF26">
    <sortCondition ref="AE1:AE26"/>
  </sortState>
  <tableColumns count="33">
    <tableColumn id="1" xr3:uid="{DB33F23B-11E0-CB49-8EE3-5C761BBFC2D1}" name="Name"/>
    <tableColumn id="3" xr3:uid="{480A6740-F11B-C64D-8FDD-1ACE6F644207}" name="Team"/>
    <tableColumn id="2" xr3:uid="{B4C8A2BA-107F-DC43-86F1-9CB07D3278F6}" name="50 Y Free" dataDxfId="99">
      <calculatedColumnFormula array="1">IFERROR(VLOOKUP($A2,_xlfn._xlws.SORT(_xlfn._xlws.FILTER('Time Sheet'!$A:$G,'Time Sheet'!$B:$B=C$1),7,1),7,FALSE),"")</calculatedColumnFormula>
    </tableColumn>
    <tableColumn id="4" xr3:uid="{524D7B56-334B-D845-82A0-AE1C2D23571E}" name="100 Y Free" dataDxfId="98">
      <calculatedColumnFormula array="1">IFERROR(VLOOKUP($A2,_xlfn._xlws.SORT(_xlfn._xlws.FILTER('Time Sheet'!$A:$G,'Time Sheet'!$B:$B=D$1),7,1),7,FALSE),"")</calculatedColumnFormula>
    </tableColumn>
    <tableColumn id="6" xr3:uid="{977988DF-97F3-A344-801D-1751AB62D5E0}" name="200 Y Free" dataDxfId="97">
      <calculatedColumnFormula array="1">IFERROR(VLOOKUP($A2,_xlfn._xlws.SORT(_xlfn._xlws.FILTER('Time Sheet'!$A:$G,'Time Sheet'!$B:$B=E$1),7,1),7,FALSE),"")</calculatedColumnFormula>
    </tableColumn>
    <tableColumn id="8" xr3:uid="{D4335C87-3E22-084D-AA94-6CF7D1F8A6DE}" name="500 Y Free" dataDxfId="96">
      <calculatedColumnFormula array="1">IFERROR(VLOOKUP($A2,_xlfn._xlws.SORT(_xlfn._xlws.FILTER('Time Sheet'!$A:$G,'Time Sheet'!$B:$B=F$1),7,1),7,FALSE),"")</calculatedColumnFormula>
    </tableColumn>
    <tableColumn id="7" xr3:uid="{519090F2-625B-FE4E-86CB-04C723AD2A83}" name="1000 Y Free" dataDxfId="95">
      <calculatedColumnFormula array="1">IFERROR(VLOOKUP($A2,_xlfn._xlws.SORT(_xlfn._xlws.FILTER('Time Sheet'!$A:$G,'Time Sheet'!$B:$B=G$1),7,1),7,FALSE),"")</calculatedColumnFormula>
    </tableColumn>
    <tableColumn id="9" xr3:uid="{5DF2D4CB-315B-B04B-AF18-D61651467DFD}" name="1650 Y Free" dataDxfId="94">
      <calculatedColumnFormula array="1">IFERROR(VLOOKUP($A2,_xlfn._xlws.SORT(_xlfn._xlws.FILTER('Time Sheet'!$A:$G,'Time Sheet'!$B:$B=H$1),7,1),7,FALSE),"")</calculatedColumnFormula>
    </tableColumn>
    <tableColumn id="10" xr3:uid="{7F169B31-7F73-B246-AF02-019D4F4677DE}" name="100 Y Back" dataDxfId="93">
      <calculatedColumnFormula array="1">IFERROR(VLOOKUP($A2,_xlfn._xlws.SORT(_xlfn._xlws.FILTER('Time Sheet'!$A:$G,'Time Sheet'!$B:$B=I$1),7,1),7,FALSE),"")</calculatedColumnFormula>
    </tableColumn>
    <tableColumn id="11" xr3:uid="{08A77078-FA03-E94F-A38F-218937984A3A}" name="200 Y Back" dataDxfId="92">
      <calculatedColumnFormula array="1">IFERROR(VLOOKUP($A2,_xlfn._xlws.SORT(_xlfn._xlws.FILTER('Time Sheet'!$A:$G,'Time Sheet'!$B:$B=J$1),7,1),7,FALSE),"")</calculatedColumnFormula>
    </tableColumn>
    <tableColumn id="12" xr3:uid="{19FED931-AF86-6E4B-A9FB-9F3B2E72BA78}" name="100 Y Breast" dataDxfId="91">
      <calculatedColumnFormula array="1">IFERROR(VLOOKUP($A2,_xlfn._xlws.SORT(_xlfn._xlws.FILTER('Time Sheet'!$A:$G,'Time Sheet'!$B:$B=K$1),7,1),7,FALSE),"")</calculatedColumnFormula>
    </tableColumn>
    <tableColumn id="13" xr3:uid="{5ED6BB88-043C-334F-B187-7176F682CA4C}" name="200 Y Breast" dataDxfId="90">
      <calculatedColumnFormula array="1">IFERROR(VLOOKUP($A2,_xlfn._xlws.SORT(_xlfn._xlws.FILTER('Time Sheet'!$A:$G,'Time Sheet'!$B:$B=L$1),7,1),7,FALSE),"")</calculatedColumnFormula>
    </tableColumn>
    <tableColumn id="14" xr3:uid="{9009811B-31A8-7B45-9734-D8695E3C3B91}" name="100 Y Fly" dataDxfId="89">
      <calculatedColumnFormula array="1">IFERROR(VLOOKUP($A2,_xlfn._xlws.SORT(_xlfn._xlws.FILTER('Time Sheet'!$A:$G,'Time Sheet'!$B:$B=M$1),7,1),7,FALSE),"")</calculatedColumnFormula>
    </tableColumn>
    <tableColumn id="15" xr3:uid="{5DEC814C-97E1-204E-A3E5-D63ADE4A502E}" name="200 Y Fly" dataDxfId="88">
      <calculatedColumnFormula array="1">IFERROR(VLOOKUP($A2,_xlfn._xlws.SORT(_xlfn._xlws.FILTER('Time Sheet'!$A:$G,'Time Sheet'!$B:$B=N$1),7,1),7,FALSE),"")</calculatedColumnFormula>
    </tableColumn>
    <tableColumn id="16" xr3:uid="{6AF5D953-B0CB-624B-B21C-C6D81CF0E775}" name="200 Y IM" dataDxfId="87">
      <calculatedColumnFormula array="1">IFERROR(VLOOKUP($A2,_xlfn._xlws.SORT(_xlfn._xlws.FILTER('Time Sheet'!$A:$G,'Time Sheet'!$B:$B=O$1),7,1),7,FALSE),"")</calculatedColumnFormula>
    </tableColumn>
    <tableColumn id="17" xr3:uid="{E2110A2C-2D52-3244-A8BD-57EB5DC56007}" name="400 Y IM" dataDxfId="86">
      <calculatedColumnFormula array="1">IFERROR(VLOOKUP($A2,_xlfn._xlws.SORT(_xlfn._xlws.FILTER('Time Sheet'!$A:$G,'Time Sheet'!$B:$B=P$1),7,1),7,FALSE),"")</calculatedColumnFormula>
    </tableColumn>
    <tableColumn id="19" xr3:uid="{19992B3F-08DE-7E43-A518-646ACA585A2D}" name="50" dataDxfId="85">
      <calculatedColumnFormula>IFERROR(_xlfn.RANK.EQ(C2,C:C,1),"")</calculatedColumnFormula>
    </tableColumn>
    <tableColumn id="20" xr3:uid="{CB2C73F2-ED99-5B48-A6A4-2BD141875472}" name="100" dataDxfId="84">
      <calculatedColumnFormula>IFERROR(_xlfn.RANK.EQ(D2,D:D,1),"")</calculatedColumnFormula>
    </tableColumn>
    <tableColumn id="21" xr3:uid="{A2D2E333-32D1-B544-AD74-6B9D71A24FAE}" name="200" dataDxfId="83">
      <calculatedColumnFormula>IFERROR(_xlfn.RANK.EQ(E2,E:E,1),"")</calculatedColumnFormula>
    </tableColumn>
    <tableColumn id="22" xr3:uid="{8EA5F85D-508D-AD4A-AA56-FE8BDFB716BF}" name="500" dataDxfId="82">
      <calculatedColumnFormula>IFERROR(_xlfn.RANK.EQ(F2,F:F,1),"")</calculatedColumnFormula>
    </tableColumn>
    <tableColumn id="29" xr3:uid="{96ADE4B9-F02C-3947-94E7-65C211FF5E2B}" name="1000">
      <calculatedColumnFormula>IFERROR(_xlfn.RANK.EQ(G2,G:G,1),"")</calculatedColumnFormula>
    </tableColumn>
    <tableColumn id="18" xr3:uid="{84E9E4A1-E345-0B47-AEF3-07E034E17FF0}" name="1650">
      <calculatedColumnFormula>IFERROR(_xlfn.RANK.EQ(H2,H:H,1),"")</calculatedColumnFormula>
    </tableColumn>
    <tableColumn id="30" xr3:uid="{A8A21317-4202-0E4A-B5AD-E872FFB4100B}" name="1BK">
      <calculatedColumnFormula>IFERROR(_xlfn.RANK.EQ(I2,I:I,1),"")</calculatedColumnFormula>
    </tableColumn>
    <tableColumn id="31" xr3:uid="{8B2EEAFA-57EE-5D4D-9837-9754E50BAEA4}" name="2BK">
      <calculatedColumnFormula>IFERROR(_xlfn.RANK.EQ(J2,J:J,1),"")</calculatedColumnFormula>
    </tableColumn>
    <tableColumn id="32" xr3:uid="{FF4313CE-7322-EC40-A118-A6CD3A45F75A}" name="1BR">
      <calculatedColumnFormula>IFERROR(_xlfn.RANK.EQ(K2,K:K,1),"")</calculatedColumnFormula>
    </tableColumn>
    <tableColumn id="33" xr3:uid="{B5A56FBF-BDB7-9C40-A3F8-7850D821CAB0}" name="2BR">
      <calculatedColumnFormula>IFERROR(_xlfn.RANK.EQ(L2,L:L,1),"")</calculatedColumnFormula>
    </tableColumn>
    <tableColumn id="23" xr3:uid="{53C61C31-5BCD-DF42-9DA9-51304B632150}" name="1FL" dataDxfId="81">
      <calculatedColumnFormula>IFERROR(_xlfn.RANK.EQ(M2,M:M,1),"")</calculatedColumnFormula>
    </tableColumn>
    <tableColumn id="24" xr3:uid="{362D5CB7-6BBF-8546-9FE9-E30AEC8F948F}" name="2FL" dataDxfId="80">
      <calculatedColumnFormula>IFERROR(_xlfn.RANK.EQ(N2,N:N,1),"")</calculatedColumnFormula>
    </tableColumn>
    <tableColumn id="25" xr3:uid="{B8E8FF46-89CE-8349-BCC2-36B4C704B533}" name="2IM" dataDxfId="79">
      <calculatedColumnFormula>IFERROR(_xlfn.RANK.EQ(O2,O:O,1),"")</calculatedColumnFormula>
    </tableColumn>
    <tableColumn id="26" xr3:uid="{440863D4-16AC-5F4B-8F05-CB6AEBE8F9F7}" name="4IM" dataDxfId="78">
      <calculatedColumnFormula>IFERROR(_xlfn.RANK.EQ(P2,P:P,1),"")</calculatedColumnFormula>
    </tableColumn>
    <tableColumn id="27" xr3:uid="{43646BA6-6D81-FE45-9B82-AF0CB27DB784}" name="Average" dataDxfId="77">
      <calculatedColumnFormula>IFERROR(AVERAGE(Boys_SCY[[#This Row],[50]:[4IM]]),"")</calculatedColumnFormula>
    </tableColumn>
    <tableColumn id="28" xr3:uid="{350C2BBB-1B6A-A048-871A-8371B1CCE12F}" name="4.00" dataDxfId="76">
      <calculatedColumnFormula array="1">IFERROR(AVERAGE(SMALL(Boys_SCY[[#This Row],[50]:[4IM]],_xlfn.SEQUENCE($AF$1))),"")</calculatedColumnFormula>
    </tableColumn>
    <tableColumn id="5" xr3:uid="{B4583F90-B045-47F1-8F3A-C97B6C638455}" name="Course Δ" dataDxfId="75">
      <calculatedColumnFormula>IFERROR(VLOOKUP(Boys_SCY[[#This Row],[Name]],Boys_LCM[],32,FALSE)-Boys_SCY[[#This Row],[4.00]],"")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0A423-BC8B-43F9-862F-FD025C233C30}" name="Boys_LCM" displayName="Boys_LCM" ref="A1:AG2" totalsRowShown="0">
  <autoFilter ref="A1:AG2" xr:uid="{2C5C779E-4B04-414B-824D-1A0B56546218}"/>
  <sortState xmlns:xlrd2="http://schemas.microsoft.com/office/spreadsheetml/2017/richdata2" ref="A2:AF26">
    <sortCondition ref="AE1:AE26"/>
  </sortState>
  <tableColumns count="33">
    <tableColumn id="1" xr3:uid="{A413292A-3414-4296-890C-4FE8C7B8EDA3}" name="Name"/>
    <tableColumn id="3" xr3:uid="{A4E6C517-1904-413C-B3D9-6F5DF7100CEA}" name="Team"/>
    <tableColumn id="2" xr3:uid="{B424DA6C-5F95-48E9-8067-595E689E0094}" name="50 L Free" dataDxfId="74">
      <calculatedColumnFormula array="1">IFERROR(VLOOKUP($A2,_xlfn._xlws.SORT(_xlfn._xlws.FILTER('Time Sheet'!$A:$G,'Time Sheet'!$B:$B=C$1),7,1),7,FALSE),"")</calculatedColumnFormula>
    </tableColumn>
    <tableColumn id="4" xr3:uid="{9E33ED5B-4F92-48AF-A3B7-017839583ACB}" name="100 L Free" dataDxfId="73">
      <calculatedColumnFormula array="1">IFERROR(VLOOKUP($A2,_xlfn._xlws.SORT(_xlfn._xlws.FILTER('Time Sheet'!$A:$G,'Time Sheet'!$B:$B=D$1),7,1),7,FALSE),"")</calculatedColumnFormula>
    </tableColumn>
    <tableColumn id="6" xr3:uid="{5DE796EC-FBCD-4DB2-BC4D-388CBA6404EE}" name="200 L Free" dataDxfId="72">
      <calculatedColumnFormula array="1">IFERROR(VLOOKUP($A2,_xlfn._xlws.SORT(_xlfn._xlws.FILTER('Time Sheet'!$A:$G,'Time Sheet'!$B:$B=E$1),7,1),7,FALSE),"")</calculatedColumnFormula>
    </tableColumn>
    <tableColumn id="8" xr3:uid="{286FE80F-23B5-4A4E-AC29-BD3295981A2B}" name="400 L Free" dataDxfId="71">
      <calculatedColumnFormula array="1">IFERROR(VLOOKUP($A2,_xlfn._xlws.SORT(_xlfn._xlws.FILTER('Time Sheet'!$A:$G,'Time Sheet'!$B:$B=F$1),7,1),7,FALSE),"")</calculatedColumnFormula>
    </tableColumn>
    <tableColumn id="7" xr3:uid="{0B08E476-798C-4049-BD26-AD668E002B7E}" name="800 L Free" dataDxfId="70">
      <calculatedColumnFormula array="1">IFERROR(VLOOKUP($A2,_xlfn._xlws.SORT(_xlfn._xlws.FILTER('Time Sheet'!$A:$G,'Time Sheet'!$B:$B=G$1),7,1),7,FALSE),"")</calculatedColumnFormula>
    </tableColumn>
    <tableColumn id="9" xr3:uid="{469D662E-D672-4B9F-9DFD-2DDC954587F4}" name="1500 L Free" dataDxfId="69">
      <calculatedColumnFormula array="1">IFERROR(VLOOKUP($A2,_xlfn._xlws.SORT(_xlfn._xlws.FILTER('Time Sheet'!$A:$G,'Time Sheet'!$B:$B=H$1),7,1),7,FALSE),"")</calculatedColumnFormula>
    </tableColumn>
    <tableColumn id="10" xr3:uid="{32ED144A-7060-4202-9629-756EF725D6E8}" name="100 L Back" dataDxfId="68">
      <calculatedColumnFormula array="1">IFERROR(VLOOKUP($A2,_xlfn._xlws.SORT(_xlfn._xlws.FILTER('Time Sheet'!$A:$G,'Time Sheet'!$B:$B=I$1),7,1),7,FALSE),"")</calculatedColumnFormula>
    </tableColumn>
    <tableColumn id="11" xr3:uid="{D6913A2A-D330-4A90-8032-A5C77499009C}" name="200 L Back" dataDxfId="67">
      <calculatedColumnFormula array="1">IFERROR(VLOOKUP($A2,_xlfn._xlws.SORT(_xlfn._xlws.FILTER('Time Sheet'!$A:$G,'Time Sheet'!$B:$B=J$1),7,1),7,FALSE),"")</calculatedColumnFormula>
    </tableColumn>
    <tableColumn id="12" xr3:uid="{A7C83997-2B70-466B-86F6-49079DE0FB2E}" name="100 L Breast" dataDxfId="66">
      <calculatedColumnFormula array="1">IFERROR(VLOOKUP($A2,_xlfn._xlws.SORT(_xlfn._xlws.FILTER('Time Sheet'!$A:$G,'Time Sheet'!$B:$B=K$1),7,1),7,FALSE),"")</calculatedColumnFormula>
    </tableColumn>
    <tableColumn id="13" xr3:uid="{3CDC562E-539A-46AD-B1C4-B8154A02D82E}" name="200 L Breast" dataDxfId="65">
      <calculatedColumnFormula array="1">IFERROR(VLOOKUP($A2,_xlfn._xlws.SORT(_xlfn._xlws.FILTER('Time Sheet'!$A:$G,'Time Sheet'!$B:$B=L$1),7,1),7,FALSE),"")</calculatedColumnFormula>
    </tableColumn>
    <tableColumn id="14" xr3:uid="{98058A95-58E0-4DF6-A060-FE29437DA883}" name="100 L Fly" dataDxfId="64">
      <calculatedColumnFormula array="1">IFERROR(VLOOKUP($A2,_xlfn._xlws.SORT(_xlfn._xlws.FILTER('Time Sheet'!$A:$G,'Time Sheet'!$B:$B=M$1),7,1),7,FALSE),"")</calculatedColumnFormula>
    </tableColumn>
    <tableColumn id="15" xr3:uid="{92963FA7-13E6-40C0-983E-46506957BC9B}" name="200 L Fly" dataDxfId="63">
      <calculatedColumnFormula array="1">IFERROR(VLOOKUP($A2,_xlfn._xlws.SORT(_xlfn._xlws.FILTER('Time Sheet'!$A:$G,'Time Sheet'!$B:$B=N$1),7,1),7,FALSE),"")</calculatedColumnFormula>
    </tableColumn>
    <tableColumn id="16" xr3:uid="{16154A4B-C2BD-46B6-888A-C5702B0A7AAC}" name="200 L IM" dataDxfId="62">
      <calculatedColumnFormula array="1">IFERROR(VLOOKUP($A2,_xlfn._xlws.SORT(_xlfn._xlws.FILTER('Time Sheet'!$A:$G,'Time Sheet'!$B:$B=O$1),7,1),7,FALSE),"")</calculatedColumnFormula>
    </tableColumn>
    <tableColumn id="17" xr3:uid="{29369966-5CD0-4077-9DDA-128239056ACD}" name="400 L IM" dataDxfId="61">
      <calculatedColumnFormula array="1">IFERROR(VLOOKUP($A2,_xlfn._xlws.SORT(_xlfn._xlws.FILTER('Time Sheet'!$A:$G,'Time Sheet'!$B:$B=P$1),7,1),7,FALSE),"")</calculatedColumnFormula>
    </tableColumn>
    <tableColumn id="19" xr3:uid="{BA5CBDA7-9D16-4E94-B7A6-3995AB272C45}" name="50" dataDxfId="60">
      <calculatedColumnFormula>IFERROR(_xlfn.RANK.EQ(C2,C:C,1),"")</calculatedColumnFormula>
    </tableColumn>
    <tableColumn id="20" xr3:uid="{0A6F8790-4449-43D8-BE02-CB8643A3AC45}" name="100" dataDxfId="59">
      <calculatedColumnFormula>IFERROR(_xlfn.RANK.EQ(D2,D:D,1),"")</calculatedColumnFormula>
    </tableColumn>
    <tableColumn id="21" xr3:uid="{06B1AB82-CB31-4D75-A668-37FC8E3283D2}" name="200" dataDxfId="58">
      <calculatedColumnFormula>IFERROR(_xlfn.RANK.EQ(E2,E:E,1),"")</calculatedColumnFormula>
    </tableColumn>
    <tableColumn id="22" xr3:uid="{821109A8-C5CF-43F6-8B02-FD570FE70690}" name="500" dataDxfId="57">
      <calculatedColumnFormula>IFERROR(_xlfn.RANK.EQ(F2,F:F,1),"")</calculatedColumnFormula>
    </tableColumn>
    <tableColumn id="29" xr3:uid="{9E6E9DD2-7371-42AA-B5B3-AA4E55F12D55}" name="1000">
      <calculatedColumnFormula>IFERROR(_xlfn.RANK.EQ(G2,G:G,1),"")</calculatedColumnFormula>
    </tableColumn>
    <tableColumn id="18" xr3:uid="{FFCB324F-6544-40AA-92AB-04F1EAB2BE71}" name="1650">
      <calculatedColumnFormula>IFERROR(_xlfn.RANK.EQ(H2,H:H,1),"")</calculatedColumnFormula>
    </tableColumn>
    <tableColumn id="30" xr3:uid="{BE0ED794-362B-4346-9DD0-BA7598CCD89C}" name="1BK">
      <calculatedColumnFormula>IFERROR(_xlfn.RANK.EQ(I2,I:I,1),"")</calculatedColumnFormula>
    </tableColumn>
    <tableColumn id="31" xr3:uid="{9FA159A8-2824-4555-8A66-BA72055C2080}" name="2BK">
      <calculatedColumnFormula>IFERROR(_xlfn.RANK.EQ(J2,J:J,1),"")</calculatedColumnFormula>
    </tableColumn>
    <tableColumn id="32" xr3:uid="{720DAC90-B4B1-401C-98A7-0A1234E6F695}" name="1BR">
      <calculatedColumnFormula>IFERROR(_xlfn.RANK.EQ(K2,K:K,1),"")</calculatedColumnFormula>
    </tableColumn>
    <tableColumn id="33" xr3:uid="{616D9763-C4CD-4BC8-8B8A-3EB411AB4A71}" name="2BR">
      <calculatedColumnFormula>IFERROR(_xlfn.RANK.EQ(L2,L:L,1),"")</calculatedColumnFormula>
    </tableColumn>
    <tableColumn id="23" xr3:uid="{FA3FCFCE-F346-4F55-81B3-95B1514472B9}" name="1FL" dataDxfId="56">
      <calculatedColumnFormula>IFERROR(_xlfn.RANK.EQ(M2,M:M,1),"")</calculatedColumnFormula>
    </tableColumn>
    <tableColumn id="24" xr3:uid="{F19B3B4A-D21D-40A7-AB16-5A8BF2EF25FD}" name="2FL" dataDxfId="55">
      <calculatedColumnFormula>IFERROR(_xlfn.RANK.EQ(N2,N:N,1),"")</calculatedColumnFormula>
    </tableColumn>
    <tableColumn id="25" xr3:uid="{4F1F3B25-4DB1-4231-8F3E-F5CD9AE49CDE}" name="2IM" dataDxfId="54">
      <calculatedColumnFormula>IFERROR(_xlfn.RANK.EQ(O2,O:O,1),"")</calculatedColumnFormula>
    </tableColumn>
    <tableColumn id="26" xr3:uid="{5209D849-CBF1-4E94-81F0-E02C737C2085}" name="4IM" dataDxfId="53">
      <calculatedColumnFormula>IFERROR(_xlfn.RANK.EQ(P2,P:P,1),"")</calculatedColumnFormula>
    </tableColumn>
    <tableColumn id="27" xr3:uid="{2428727E-6000-413B-BD86-1041F4CE008B}" name="Average" dataDxfId="52">
      <calculatedColumnFormula>IFERROR(AVERAGE(Boys_LCM[[#This Row],[50]:[4IM]]),"")</calculatedColumnFormula>
    </tableColumn>
    <tableColumn id="28" xr3:uid="{6BB88745-0757-4209-943C-EC90EFB77001}" name="4.00" dataDxfId="51">
      <calculatedColumnFormula array="1">IFERROR(AVERAGE(SMALL(Boys_LCM[[#This Row],[50]:[4IM]],_xlfn.SEQUENCE($AF$1))),"")</calculatedColumnFormula>
    </tableColumn>
    <tableColumn id="5" xr3:uid="{B42C0CE5-EEF7-4016-B42A-DFA7930ED0A3}" name="Course Δ" dataDxfId="50">
      <calculatedColumnFormula>IFERROR(VLOOKUP(Boys_LCM[[#This Row],[Name]],Boys_SCY[],32,FALSE)-Boys_LCM[[#This Row],[4.00]],"")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Girls_SCY" displayName="Girls_SCY" ref="A1:AG2" totalsRowShown="0">
  <autoFilter ref="A1:AG2" xr:uid="{2C5C779E-4B04-414B-824D-1A0B56546218}"/>
  <sortState xmlns:xlrd2="http://schemas.microsoft.com/office/spreadsheetml/2017/richdata2" ref="A2:AF26">
    <sortCondition ref="AE1:AE26"/>
  </sortState>
  <tableColumns count="33">
    <tableColumn id="1" xr3:uid="{5359D727-0636-C64B-9752-1CE8EB5FD1B8}" name="Name"/>
    <tableColumn id="3" xr3:uid="{9671A1BE-FFAB-1E42-88D4-BDF486A5C61B}" name="Team"/>
    <tableColumn id="2" xr3:uid="{3A2B1998-83B1-C040-BA59-4BC9644DC63C}" name="50 Y Free" dataDxfId="49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48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47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46">
      <calculatedColumnFormula array="1">IFERROR(VLOOKUP($A2,_xlfn._xlws.SORT(_xlfn._xlws.FILTER('Time Sheet'!$A:$G,'Time Sheet'!$B:$B=F$1),7,1),7,FALSE),"")</calculatedColumnFormula>
    </tableColumn>
    <tableColumn id="7" xr3:uid="{60D5B011-4477-5345-9B36-29C79EEF6B85}" name="1000 Y Free" dataDxfId="45">
      <calculatedColumnFormula array="1">IFERROR(VLOOKUP($A2,_xlfn._xlws.SORT(_xlfn._xlws.FILTER('Time Sheet'!$A:$G,'Time Sheet'!$B:$B=G$1),7,1),7,FALSE),"")</calculatedColumnFormula>
    </tableColumn>
    <tableColumn id="9" xr3:uid="{F9A346E3-1FD0-6A4E-B05B-49E16F05EA97}" name="1650 Y Free" dataDxfId="44">
      <calculatedColumnFormula array="1">IFERROR(VLOOKUP($A2,_xlfn._xlws.SORT(_xlfn._xlws.FILTER('Time Sheet'!$A:$G,'Time Sheet'!$B:$B=H$1),7,1),7,FALSE),"")</calculatedColumnFormula>
    </tableColumn>
    <tableColumn id="10" xr3:uid="{88B9F8E2-3AD0-6241-AA48-A62B5C4E1D43}" name="100 Y Back" dataDxfId="43">
      <calculatedColumnFormula array="1">IFERROR(VLOOKUP($A2,_xlfn._xlws.SORT(_xlfn._xlws.FILTER('Time Sheet'!$A:$G,'Time Sheet'!$B:$B=I$1),7,1),7,FALSE),"")</calculatedColumnFormula>
    </tableColumn>
    <tableColumn id="11" xr3:uid="{B020D9CB-5D14-B24B-BA9A-88AC761B3416}" name="200 Y Back" dataDxfId="42">
      <calculatedColumnFormula array="1">IFERROR(VLOOKUP($A2,_xlfn._xlws.SORT(_xlfn._xlws.FILTER('Time Sheet'!$A:$G,'Time Sheet'!$B:$B=J$1),7,1),7,FALSE),"")</calculatedColumnFormula>
    </tableColumn>
    <tableColumn id="12" xr3:uid="{588A30BE-E5F0-F84C-8A6E-0C67BC55C1AB}" name="100 Y Breast" dataDxfId="41">
      <calculatedColumnFormula array="1">IFERROR(VLOOKUP($A2,_xlfn._xlws.SORT(_xlfn._xlws.FILTER('Time Sheet'!$A:$G,'Time Sheet'!$B:$B=K$1),7,1),7,FALSE),"")</calculatedColumnFormula>
    </tableColumn>
    <tableColumn id="13" xr3:uid="{4D92C2D5-AF53-DF49-B8A5-D225C6F2A62C}" name="200 Y Breast" dataDxfId="40">
      <calculatedColumnFormula array="1">IFERROR(VLOOKUP($A2,_xlfn._xlws.SORT(_xlfn._xlws.FILTER('Time Sheet'!$A:$G,'Time Sheet'!$B:$B=L$1),7,1),7,FALSE),"")</calculatedColumnFormula>
    </tableColumn>
    <tableColumn id="14" xr3:uid="{F06DF7B6-3795-044F-BAC1-B1A0B6A5E1CB}" name="100 Y Fly" dataDxfId="39">
      <calculatedColumnFormula array="1">IFERROR(VLOOKUP($A2,_xlfn._xlws.SORT(_xlfn._xlws.FILTER('Time Sheet'!$A:$G,'Time Sheet'!$B:$B=M$1),7,1),7,FALSE),"")</calculatedColumnFormula>
    </tableColumn>
    <tableColumn id="15" xr3:uid="{E5ADA976-66D2-1F46-BCBE-E3E44E0088AC}" name="200 Y Fly" dataDxfId="38">
      <calculatedColumnFormula array="1">IFERROR(VLOOKUP($A2,_xlfn._xlws.SORT(_xlfn._xlws.FILTER('Time Sheet'!$A:$G,'Time Sheet'!$B:$B=N$1),7,1),7,FALSE),"")</calculatedColumnFormula>
    </tableColumn>
    <tableColumn id="16" xr3:uid="{B39848A9-E014-F049-B1B8-F4467E34BEDA}" name="200 Y IM" dataDxfId="37">
      <calculatedColumnFormula array="1">IFERROR(VLOOKUP($A2,_xlfn._xlws.SORT(_xlfn._xlws.FILTER('Time Sheet'!$A:$G,'Time Sheet'!$B:$B=O$1),7,1),7,FALSE),"")</calculatedColumnFormula>
    </tableColumn>
    <tableColumn id="17" xr3:uid="{72090FB5-C6DF-6D4D-9F74-36066930CD30}" name="400 Y IM" dataDxfId="36">
      <calculatedColumnFormula array="1">IFERROR(VLOOKUP($A2,_xlfn._xlws.SORT(_xlfn._xlws.FILTER('Time Sheet'!$A:$G,'Time Sheet'!$B:$B=P$1),7,1),7,FALSE),"")</calculatedColumnFormula>
    </tableColumn>
    <tableColumn id="19" xr3:uid="{56D8A02D-46AB-C246-AD61-B543091B0230}" name="50" dataDxfId="35">
      <calculatedColumnFormula>IFERROR(_xlfn.RANK.EQ(C2,C:C,1),"")</calculatedColumnFormula>
    </tableColumn>
    <tableColumn id="20" xr3:uid="{DEE3B59F-2538-2F49-8130-C0216D970CB9}" name="100" dataDxfId="34">
      <calculatedColumnFormula>IFERROR(_xlfn.RANK.EQ(D2,D:D,1),"")</calculatedColumnFormula>
    </tableColumn>
    <tableColumn id="21" xr3:uid="{0D93E8AF-1556-284A-99E3-C316E4B6F2F1}" name="200" dataDxfId="33">
      <calculatedColumnFormula>IFERROR(_xlfn.RANK.EQ(E2,E:E,1),"")</calculatedColumnFormula>
    </tableColumn>
    <tableColumn id="22" xr3:uid="{CA69A339-9789-114C-B21A-4CFEAC4A86CC}" name="500" dataDxfId="32">
      <calculatedColumnFormula>IFERROR(_xlfn.RANK.EQ(F2,F:F,1),"")</calculatedColumnFormula>
    </tableColumn>
    <tableColumn id="29" xr3:uid="{2BD79ADA-752C-B743-AC99-75C85F97C50F}" name="1000">
      <calculatedColumnFormula>IFERROR(_xlfn.RANK.EQ(G2,G:G,1),"")</calculatedColumnFormula>
    </tableColumn>
    <tableColumn id="18" xr3:uid="{F476D317-4309-9E42-879A-F35C29DC2B9E}" name="1650">
      <calculatedColumnFormula>IFERROR(_xlfn.RANK.EQ(H2,H:H,1),"")</calculatedColumnFormula>
    </tableColumn>
    <tableColumn id="30" xr3:uid="{DF6334AF-8668-0242-8E60-BB060C0C5F8D}" name="1BK">
      <calculatedColumnFormula>IFERROR(_xlfn.RANK.EQ(I2,I:I,1),"")</calculatedColumnFormula>
    </tableColumn>
    <tableColumn id="31" xr3:uid="{F322ADA2-7969-5246-82B5-6BBD807F385F}" name="2BK">
      <calculatedColumnFormula>IFERROR(_xlfn.RANK.EQ(J2,J:J,1),"")</calculatedColumnFormula>
    </tableColumn>
    <tableColumn id="32" xr3:uid="{8046E503-B074-A94F-8159-A6F6D3545B4B}" name="1BR">
      <calculatedColumnFormula>IFERROR(_xlfn.RANK.EQ(K2,K:K,1),"")</calculatedColumnFormula>
    </tableColumn>
    <tableColumn id="33" xr3:uid="{85621C4E-2F8F-6546-9EE3-FB3B916E8066}" name="2BR">
      <calculatedColumnFormula>IFERROR(_xlfn.RANK.EQ(L2,L:L,1),"")</calculatedColumnFormula>
    </tableColumn>
    <tableColumn id="23" xr3:uid="{91385C48-901A-BE47-97E7-2FEB2D0A0E4B}" name="1FL" dataDxfId="31">
      <calculatedColumnFormula>IFERROR(_xlfn.RANK.EQ(M2,M:M,1),"")</calculatedColumnFormula>
    </tableColumn>
    <tableColumn id="24" xr3:uid="{66A5EAD8-D131-BB44-8676-CB7BF9E91165}" name="2FL" dataDxfId="30">
      <calculatedColumnFormula>IFERROR(_xlfn.RANK.EQ(N2,N:N,1),"")</calculatedColumnFormula>
    </tableColumn>
    <tableColumn id="25" xr3:uid="{EA04F11B-AC57-2D4D-ACD2-0B4E5548591A}" name="2IM" dataDxfId="29">
      <calculatedColumnFormula>IFERROR(_xlfn.RANK.EQ(O2,O:O,1),"")</calculatedColumnFormula>
    </tableColumn>
    <tableColumn id="26" xr3:uid="{841655E0-EA65-5540-9279-019F666AA7E9}" name="4IM" dataDxfId="28">
      <calculatedColumnFormula>IFERROR(_xlfn.RANK.EQ(P2,P:P,1),"")</calculatedColumnFormula>
    </tableColumn>
    <tableColumn id="27" xr3:uid="{CD68426D-020C-1C46-88C5-BA33948CB641}" name="Average" dataDxfId="27">
      <calculatedColumnFormula>IFERROR(AVERAGE(Girls_SCY[[#This Row],[50]:[4IM]]),"")</calculatedColumnFormula>
    </tableColumn>
    <tableColumn id="28" xr3:uid="{4538C50C-785E-4642-B15A-C294EE1DD731}" name="4.00" dataDxfId="26">
      <calculatedColumnFormula array="1">IFERROR(AVERAGE(SMALL(Girls_SCY[[#This Row],[50]:[4IM]],_xlfn.SEQUENCE($AF$1))),"")</calculatedColumnFormula>
    </tableColumn>
    <tableColumn id="5" xr3:uid="{5721E8CC-19DF-48AE-98CF-F66C05511BCA}" name="Course Δ" dataDxfId="25">
      <calculatedColumnFormula>IFERROR(VLOOKUP(Girls_SCY[[#This Row],[Name]],Girls_LCM[],32,FALSE)-Girls_SCY[[#This Row],[4.00]],"")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6BC5DA-7236-47BB-8DCA-76B408C71977}" name="Girls_LCM" displayName="Girls_LCM" ref="A1:AG2" totalsRowShown="0">
  <autoFilter ref="A1:AG2" xr:uid="{2C5C779E-4B04-414B-824D-1A0B56546218}"/>
  <sortState xmlns:xlrd2="http://schemas.microsoft.com/office/spreadsheetml/2017/richdata2" ref="A2:AF26">
    <sortCondition ref="AE1:AE26"/>
  </sortState>
  <tableColumns count="33">
    <tableColumn id="1" xr3:uid="{97401C04-D616-47F7-9238-754F135C6B6E}" name="Name"/>
    <tableColumn id="3" xr3:uid="{DD5CE036-03CE-416F-8A26-35FCA0B224A1}" name="Team"/>
    <tableColumn id="2" xr3:uid="{49AAF988-482A-4A79-A85E-F67FA731C5FA}" name="50 L Free" dataDxfId="24">
      <calculatedColumnFormula array="1">IFERROR(VLOOKUP($A2,_xlfn._xlws.SORT(_xlfn._xlws.FILTER('Time Sheet'!$A:$G,'Time Sheet'!$B:$B=C$1),7,1),7,FALSE),"")</calculatedColumnFormula>
    </tableColumn>
    <tableColumn id="4" xr3:uid="{79322A48-178B-4E92-937B-9850CBF057BF}" name="100 L Free" dataDxfId="23">
      <calculatedColumnFormula array="1">IFERROR(VLOOKUP($A2,_xlfn._xlws.SORT(_xlfn._xlws.FILTER('Time Sheet'!$A:$G,'Time Sheet'!$B:$B=D$1),7,1),7,FALSE),"")</calculatedColumnFormula>
    </tableColumn>
    <tableColumn id="6" xr3:uid="{F00E1C17-5691-482D-B53C-B8BD52003DAC}" name="200 L Free" dataDxfId="22">
      <calculatedColumnFormula array="1">IFERROR(VLOOKUP($A2,_xlfn._xlws.SORT(_xlfn._xlws.FILTER('Time Sheet'!$A:$G,'Time Sheet'!$B:$B=E$1),7,1),7,FALSE),"")</calculatedColumnFormula>
    </tableColumn>
    <tableColumn id="8" xr3:uid="{AAFFAB29-E38C-4E7E-9C3C-3C81C38766EA}" name="400 L Free" dataDxfId="21">
      <calculatedColumnFormula array="1">IFERROR(VLOOKUP($A2,_xlfn._xlws.SORT(_xlfn._xlws.FILTER('Time Sheet'!$A:$G,'Time Sheet'!$B:$B=F$1),7,1),7,FALSE),"")</calculatedColumnFormula>
    </tableColumn>
    <tableColumn id="7" xr3:uid="{292448B7-EC92-4698-801B-270AD7615F86}" name="800 L Free" dataDxfId="20">
      <calculatedColumnFormula array="1">IFERROR(VLOOKUP($A2,_xlfn._xlws.SORT(_xlfn._xlws.FILTER('Time Sheet'!$A:$G,'Time Sheet'!$B:$B=G$1),7,1),7,FALSE),"")</calculatedColumnFormula>
    </tableColumn>
    <tableColumn id="9" xr3:uid="{DE61E540-4391-43AD-948B-1E00E2A346D7}" name="1500 L Free" dataDxfId="19">
      <calculatedColumnFormula array="1">IFERROR(VLOOKUP($A2,_xlfn._xlws.SORT(_xlfn._xlws.FILTER('Time Sheet'!$A:$G,'Time Sheet'!$B:$B=H$1),7,1),7,FALSE),"")</calculatedColumnFormula>
    </tableColumn>
    <tableColumn id="10" xr3:uid="{3CDCD998-A85B-47EF-A766-9EE3BC90EE38}" name="100 L Back" dataDxfId="18">
      <calculatedColumnFormula array="1">IFERROR(VLOOKUP($A2,_xlfn._xlws.SORT(_xlfn._xlws.FILTER('Time Sheet'!$A:$G,'Time Sheet'!$B:$B=I$1),7,1),7,FALSE),"")</calculatedColumnFormula>
    </tableColumn>
    <tableColumn id="11" xr3:uid="{93877E05-9B26-405E-A693-77A384D6C73C}" name="200 L Back" dataDxfId="17">
      <calculatedColumnFormula array="1">IFERROR(VLOOKUP($A2,_xlfn._xlws.SORT(_xlfn._xlws.FILTER('Time Sheet'!$A:$G,'Time Sheet'!$B:$B=J$1),7,1),7,FALSE),"")</calculatedColumnFormula>
    </tableColumn>
    <tableColumn id="12" xr3:uid="{A8A5B76A-AFE2-4613-9E89-F21D3DA961CC}" name="100 L Breast" dataDxfId="16">
      <calculatedColumnFormula array="1">IFERROR(VLOOKUP($A2,_xlfn._xlws.SORT(_xlfn._xlws.FILTER('Time Sheet'!$A:$G,'Time Sheet'!$B:$B=K$1),7,1),7,FALSE),"")</calculatedColumnFormula>
    </tableColumn>
    <tableColumn id="13" xr3:uid="{1B2E2BAD-65A6-4119-9081-05FD90B164BB}" name="200 L Breast" dataDxfId="15">
      <calculatedColumnFormula array="1">IFERROR(VLOOKUP($A2,_xlfn._xlws.SORT(_xlfn._xlws.FILTER('Time Sheet'!$A:$G,'Time Sheet'!$B:$B=L$1),7,1),7,FALSE),"")</calculatedColumnFormula>
    </tableColumn>
    <tableColumn id="14" xr3:uid="{F3E6968B-791C-497E-B1EC-6CC3E474CD33}" name="100 L Fly" dataDxfId="14">
      <calculatedColumnFormula array="1">IFERROR(VLOOKUP($A2,_xlfn._xlws.SORT(_xlfn._xlws.FILTER('Time Sheet'!$A:$G,'Time Sheet'!$B:$B=M$1),7,1),7,FALSE),"")</calculatedColumnFormula>
    </tableColumn>
    <tableColumn id="15" xr3:uid="{4A6C3A2A-0587-4F88-8A6E-F36A1B45B758}" name="200 L Fly" dataDxfId="13">
      <calculatedColumnFormula array="1">IFERROR(VLOOKUP($A2,_xlfn._xlws.SORT(_xlfn._xlws.FILTER('Time Sheet'!$A:$G,'Time Sheet'!$B:$B=N$1),7,1),7,FALSE),"")</calculatedColumnFormula>
    </tableColumn>
    <tableColumn id="16" xr3:uid="{1CCCFCC4-8FAF-49AD-82FB-EE8FAE126D41}" name="200 L IM" dataDxfId="12">
      <calculatedColumnFormula array="1">IFERROR(VLOOKUP($A2,_xlfn._xlws.SORT(_xlfn._xlws.FILTER('Time Sheet'!$A:$G,'Time Sheet'!$B:$B=O$1),7,1),7,FALSE),"")</calculatedColumnFormula>
    </tableColumn>
    <tableColumn id="17" xr3:uid="{7B9646A1-8502-42CF-A0CA-086F84F0B637}" name="400 L IM" dataDxfId="11">
      <calculatedColumnFormula array="1">IFERROR(VLOOKUP($A2,_xlfn._xlws.SORT(_xlfn._xlws.FILTER('Time Sheet'!$A:$G,'Time Sheet'!$B:$B=P$1),7,1),7,FALSE),"")</calculatedColumnFormula>
    </tableColumn>
    <tableColumn id="19" xr3:uid="{528704BE-96EA-4342-87BE-A027629259AA}" name="50" dataDxfId="10">
      <calculatedColumnFormula>IFERROR(_xlfn.RANK.EQ(C2,C:C,1),"")</calculatedColumnFormula>
    </tableColumn>
    <tableColumn id="20" xr3:uid="{EED9F49F-5BDE-42A5-BDAE-8D6854D4FA64}" name="100" dataDxfId="9">
      <calculatedColumnFormula>IFERROR(_xlfn.RANK.EQ(D2,D:D,1),"")</calculatedColumnFormula>
    </tableColumn>
    <tableColumn id="21" xr3:uid="{A700E105-5A5B-40E7-BDB3-CA07E18C3DC2}" name="200" dataDxfId="8">
      <calculatedColumnFormula>IFERROR(_xlfn.RANK.EQ(E2,E:E,1),"")</calculatedColumnFormula>
    </tableColumn>
    <tableColumn id="22" xr3:uid="{D660E0F2-AD72-4DE8-89AC-DFE6CD41EC86}" name="500" dataDxfId="7">
      <calculatedColumnFormula>IFERROR(_xlfn.RANK.EQ(F2,F:F,1),"")</calculatedColumnFormula>
    </tableColumn>
    <tableColumn id="29" xr3:uid="{F61B7239-781C-458D-9319-93D238C477F8}" name="1000">
      <calculatedColumnFormula>IFERROR(_xlfn.RANK.EQ(G2,G:G,1),"")</calculatedColumnFormula>
    </tableColumn>
    <tableColumn id="18" xr3:uid="{FAF0BA1E-AAE5-4A9D-A975-4FD965FFEE40}" name="1650">
      <calculatedColumnFormula>IFERROR(_xlfn.RANK.EQ(H2,H:H,1),"")</calculatedColumnFormula>
    </tableColumn>
    <tableColumn id="30" xr3:uid="{93CA656D-C5AA-4080-B7B2-4DAC6AFEFE3B}" name="1BK">
      <calculatedColumnFormula>IFERROR(_xlfn.RANK.EQ(I2,I:I,1),"")</calculatedColumnFormula>
    </tableColumn>
    <tableColumn id="31" xr3:uid="{6403DAA3-8898-42B9-8FE2-FA05E79BB5B3}" name="2BK">
      <calculatedColumnFormula>IFERROR(_xlfn.RANK.EQ(J2,J:J,1),"")</calculatedColumnFormula>
    </tableColumn>
    <tableColumn id="32" xr3:uid="{9A4B1F61-8F79-45AE-9973-732D24D9FA69}" name="1BR">
      <calculatedColumnFormula>IFERROR(_xlfn.RANK.EQ(K2,K:K,1),"")</calculatedColumnFormula>
    </tableColumn>
    <tableColumn id="33" xr3:uid="{415A45EB-D3B0-4FFD-9D59-8FAF4CD2AEA5}" name="2BR">
      <calculatedColumnFormula>IFERROR(_xlfn.RANK.EQ(L2,L:L,1),"")</calculatedColumnFormula>
    </tableColumn>
    <tableColumn id="23" xr3:uid="{536A8C39-C42E-4070-A71C-C9BD43430D2D}" name="1FL" dataDxfId="6">
      <calculatedColumnFormula>IFERROR(_xlfn.RANK.EQ(M2,M:M,1),"")</calculatedColumnFormula>
    </tableColumn>
    <tableColumn id="24" xr3:uid="{8E35065E-F497-4B07-B87D-797C7BA387BF}" name="2FL" dataDxfId="5">
      <calculatedColumnFormula>IFERROR(_xlfn.RANK.EQ(N2,N:N,1),"")</calculatedColumnFormula>
    </tableColumn>
    <tableColumn id="25" xr3:uid="{F32E2580-4FE1-4218-B1A0-A742A2FA7FA7}" name="2IM" dataDxfId="4">
      <calculatedColumnFormula>IFERROR(_xlfn.RANK.EQ(O2,O:O,1),"")</calculatedColumnFormula>
    </tableColumn>
    <tableColumn id="26" xr3:uid="{A3CE1C41-822F-4857-B6D0-B643EF8DCCFC}" name="4IM" dataDxfId="3">
      <calculatedColumnFormula>IFERROR(_xlfn.RANK.EQ(P2,P:P,1),"")</calculatedColumnFormula>
    </tableColumn>
    <tableColumn id="27" xr3:uid="{ED115230-F202-4C53-B7D1-60BEA7F6144F}" name="Average" dataDxfId="2">
      <calculatedColumnFormula>IFERROR(AVERAGE(Girls_LCM[[#This Row],[50]:[4IM]]),"")</calculatedColumnFormula>
    </tableColumn>
    <tableColumn id="28" xr3:uid="{D2BB4F96-728C-401E-8699-1D577B53006F}" name="4.00" dataDxfId="1">
      <calculatedColumnFormula array="1">IFERROR(AVERAGE(SMALL(Girls_LCM[[#This Row],[50]:[4IM]],_xlfn.SEQUENCE($AF$1))),"")</calculatedColumnFormula>
    </tableColumn>
    <tableColumn id="5" xr3:uid="{A67675AB-1228-4C88-A714-EA8DE401227D}" name="Course Δ" dataDxfId="0">
      <calculatedColumnFormula>IFERROR(VLOOKUP(Girls_LCM[[#This Row],[Name]],Girls_SCY[],32,FALSE)-Girls_LCM[[#This Row],[4.00]],"")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AF129"/>
  <sheetViews>
    <sheetView topLeftCell="B1" zoomScale="101" workbookViewId="0">
      <selection activeCell="M8" sqref="M8:P23"/>
    </sheetView>
  </sheetViews>
  <sheetFormatPr defaultColWidth="11" defaultRowHeight="15.75" x14ac:dyDescent="0.25"/>
  <cols>
    <col min="1" max="1" width="19.625" customWidth="1"/>
    <col min="2" max="2" width="18.125" style="2" customWidth="1"/>
    <col min="3" max="3" width="22.875" style="2" customWidth="1"/>
    <col min="4" max="4" width="18.5" style="2" customWidth="1"/>
    <col min="5" max="5" width="12" customWidth="1"/>
    <col min="6" max="6" width="21.375" customWidth="1"/>
    <col min="7" max="8" width="13.625" customWidth="1"/>
  </cols>
  <sheetData>
    <row r="1" spans="1:32" x14ac:dyDescent="0.25">
      <c r="A1" t="s">
        <v>33</v>
      </c>
      <c r="B1" s="2" t="s">
        <v>96</v>
      </c>
      <c r="C1" t="s">
        <v>95</v>
      </c>
      <c r="D1" t="s">
        <v>94</v>
      </c>
      <c r="E1" s="2" t="s">
        <v>90</v>
      </c>
      <c r="F1" s="2" t="s">
        <v>92</v>
      </c>
      <c r="G1" s="2" t="s">
        <v>91</v>
      </c>
      <c r="H1" t="s">
        <v>93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2" x14ac:dyDescent="0.25">
      <c r="A2" s="1" t="s">
        <v>62</v>
      </c>
      <c r="C2" s="2">
        <v>2.3599537037037038E-4</v>
      </c>
      <c r="D2" s="2">
        <v>2.3831018518518518E-4</v>
      </c>
      <c r="E2" s="2">
        <v>2.4641203703703701E-4</v>
      </c>
      <c r="F2" s="2">
        <v>2.5798611111111112E-4</v>
      </c>
      <c r="G2" s="2">
        <v>2.6030092592592592E-4</v>
      </c>
      <c r="H2" s="2">
        <v>2.6956018518518518E-4</v>
      </c>
      <c r="I2" s="2"/>
      <c r="J2" s="2"/>
      <c r="K2" s="2"/>
      <c r="L2" s="2"/>
      <c r="O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2"/>
      <c r="AE2" s="2"/>
      <c r="AF2" s="2"/>
    </row>
    <row r="3" spans="1:32" x14ac:dyDescent="0.25">
      <c r="A3" s="2" t="s">
        <v>63</v>
      </c>
      <c r="C3" s="2">
        <v>5.1377314814814818E-4</v>
      </c>
      <c r="D3" s="2">
        <v>5.2071759259259259E-4</v>
      </c>
      <c r="E3" s="2">
        <v>5.369212962962963E-4</v>
      </c>
      <c r="F3" s="2">
        <v>5.6469907407407402E-4</v>
      </c>
      <c r="G3" s="2">
        <v>5.6932870370370373E-4</v>
      </c>
      <c r="H3" s="2">
        <v>5.9247685185185184E-4</v>
      </c>
      <c r="I3" s="2"/>
      <c r="J3" s="2"/>
      <c r="K3" s="2"/>
      <c r="L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64</v>
      </c>
      <c r="C4" s="2">
        <v>1.1353009259259259E-3</v>
      </c>
      <c r="D4" s="2">
        <v>1.1410879629629631E-3</v>
      </c>
      <c r="E4" s="2">
        <v>1.1758101851851851E-3</v>
      </c>
      <c r="F4" s="2">
        <v>1.2417824074074074E-3</v>
      </c>
      <c r="G4" s="2">
        <v>1.2533564814814814E-3</v>
      </c>
      <c r="H4" s="2">
        <v>1.2950231481481482E-3</v>
      </c>
      <c r="I4" s="2"/>
      <c r="J4" s="2"/>
      <c r="K4" s="2"/>
      <c r="L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65</v>
      </c>
      <c r="C5" s="2">
        <v>3.0982638888888887E-3</v>
      </c>
      <c r="D5" s="2">
        <v>3.1167824074074075E-3</v>
      </c>
      <c r="E5" s="2">
        <v>3.2070601851851856E-3</v>
      </c>
      <c r="F5" s="2">
        <v>3.3528935185185185E-3</v>
      </c>
      <c r="G5" s="2">
        <v>3.3864583333333338E-3</v>
      </c>
      <c r="H5" s="2">
        <v>3.5218750000000003E-3</v>
      </c>
      <c r="I5" s="2"/>
      <c r="J5" s="2"/>
      <c r="K5" s="2"/>
      <c r="L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66</v>
      </c>
      <c r="C6" s="2">
        <v>6.4026620370370374E-3</v>
      </c>
      <c r="D6" s="2">
        <v>6.5311342592592591E-3</v>
      </c>
      <c r="E6" s="2">
        <v>6.646875E-3</v>
      </c>
      <c r="F6" s="2">
        <v>7.0392361111111116E-3</v>
      </c>
      <c r="G6" s="2">
        <v>7.1098379629629628E-3</v>
      </c>
      <c r="H6" s="2">
        <v>7.3945601851851854E-3</v>
      </c>
      <c r="I6" s="2"/>
      <c r="J6" s="2"/>
      <c r="K6" s="2"/>
      <c r="L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67</v>
      </c>
      <c r="C7" s="2">
        <v>1.0812384259259259E-2</v>
      </c>
      <c r="D7" s="2">
        <v>1.0884143518518519E-2</v>
      </c>
      <c r="E7" s="2">
        <v>1.1174652777777778E-2</v>
      </c>
      <c r="F7" s="2">
        <v>1.1732523148148148E-2</v>
      </c>
      <c r="G7" s="2">
        <v>1.1850578703703703E-2</v>
      </c>
      <c r="H7" s="2">
        <v>1.2323958333333333E-2</v>
      </c>
      <c r="I7" s="2"/>
      <c r="J7" s="2"/>
      <c r="K7" s="2"/>
      <c r="L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68</v>
      </c>
      <c r="C8" s="2">
        <v>5.6585648148148153E-4</v>
      </c>
      <c r="D8" s="2">
        <v>5.7048611111111113E-4</v>
      </c>
      <c r="E8" s="2">
        <v>5.9594907407407405E-4</v>
      </c>
      <c r="F8" s="2">
        <v>6.3414351851851848E-4</v>
      </c>
      <c r="G8" s="2">
        <v>6.3993055555555559E-4</v>
      </c>
      <c r="H8" s="2">
        <v>6.6655092592592601E-4</v>
      </c>
      <c r="I8" s="2"/>
      <c r="J8" s="2"/>
      <c r="K8" s="2"/>
      <c r="L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 t="s">
        <v>69</v>
      </c>
      <c r="C9" s="2">
        <v>1.2394675925925926E-3</v>
      </c>
      <c r="D9" s="2">
        <v>1.2498842592592594E-3</v>
      </c>
      <c r="E9" s="2">
        <v>1.3054398148148148E-3</v>
      </c>
      <c r="F9" s="2">
        <v>1.3783564814814815E-3</v>
      </c>
      <c r="G9" s="2">
        <v>1.3922453703703705E-3</v>
      </c>
      <c r="H9" s="2">
        <v>1.4454861111111111E-3</v>
      </c>
      <c r="I9" s="2"/>
      <c r="J9" s="2"/>
      <c r="K9" s="2"/>
      <c r="L9" s="2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70</v>
      </c>
      <c r="C10" s="2">
        <v>6.3993055555555559E-4</v>
      </c>
      <c r="D10" s="2">
        <v>6.4456018518518519E-4</v>
      </c>
      <c r="E10" s="2">
        <v>6.7118055555555561E-4</v>
      </c>
      <c r="F10" s="2">
        <v>7.1631944444444445E-4</v>
      </c>
      <c r="G10" s="2">
        <v>7.2326388888888896E-4</v>
      </c>
      <c r="H10" s="2">
        <v>7.5219907407407397E-4</v>
      </c>
      <c r="I10" s="2"/>
      <c r="J10" s="2"/>
      <c r="K10" s="2"/>
      <c r="L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71</v>
      </c>
      <c r="C11" s="2">
        <v>1.4003472222222221E-3</v>
      </c>
      <c r="D11" s="2">
        <v>1.4107638888888889E-3</v>
      </c>
      <c r="E11" s="2">
        <v>1.4813657407407408E-3</v>
      </c>
      <c r="F11" s="2">
        <v>1.5600694444444444E-3</v>
      </c>
      <c r="G11" s="2">
        <v>1.5751157407407409E-3</v>
      </c>
      <c r="H11" s="2">
        <v>1.6387731481481481E-3</v>
      </c>
      <c r="I11" s="2"/>
      <c r="J11" s="2"/>
      <c r="K11" s="2"/>
      <c r="L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72</v>
      </c>
      <c r="C12" s="2">
        <v>5.6006944444444442E-4</v>
      </c>
      <c r="D12" s="2">
        <v>5.6469907407407402E-4</v>
      </c>
      <c r="E12" s="2">
        <v>5.8553240740740744E-4</v>
      </c>
      <c r="F12" s="2">
        <v>6.2372685185185187E-4</v>
      </c>
      <c r="G12" s="2">
        <v>6.2951388888888887E-4</v>
      </c>
      <c r="H12" s="2">
        <v>6.549768518518519E-4</v>
      </c>
      <c r="I12" s="2"/>
      <c r="J12" s="2"/>
      <c r="K12" s="2"/>
      <c r="L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73</v>
      </c>
      <c r="C13" s="2">
        <v>1.2487268518518518E-3</v>
      </c>
      <c r="D13" s="2">
        <v>1.2649305555555554E-3</v>
      </c>
      <c r="E13" s="2">
        <v>1.3158564814814814E-3</v>
      </c>
      <c r="F13" s="2">
        <v>1.3899305555555555E-3</v>
      </c>
      <c r="G13" s="2">
        <v>1.4038194444444445E-3</v>
      </c>
      <c r="H13" s="2">
        <v>1.4605324074074074E-3</v>
      </c>
      <c r="I13" s="2"/>
      <c r="J13" s="2"/>
      <c r="K13" s="2"/>
      <c r="L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74</v>
      </c>
      <c r="C14" s="2">
        <v>1.260300925925926E-3</v>
      </c>
      <c r="D14" s="2">
        <v>1.2707175925925926E-3</v>
      </c>
      <c r="E14" s="2">
        <v>1.3181712962962962E-3</v>
      </c>
      <c r="F14" s="2">
        <v>1.3864583333333333E-3</v>
      </c>
      <c r="G14" s="2">
        <v>1.4003472222222221E-3</v>
      </c>
      <c r="H14" s="2">
        <v>1.4454861111111111E-3</v>
      </c>
      <c r="I14" s="2"/>
      <c r="J14" s="2"/>
      <c r="K14" s="2"/>
      <c r="L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75</v>
      </c>
      <c r="C15" s="2">
        <v>2.6931712962962964E-3</v>
      </c>
      <c r="D15" s="2">
        <v>2.7429398148148148E-3</v>
      </c>
      <c r="E15" s="2">
        <v>2.8586805555555557E-3</v>
      </c>
      <c r="F15" s="2">
        <v>2.9697916666666666E-3</v>
      </c>
      <c r="G15" s="2">
        <v>2.9987268518518514E-3</v>
      </c>
      <c r="H15" s="2">
        <v>3.1190972222222223E-3</v>
      </c>
      <c r="I15" s="2"/>
      <c r="J15" s="2"/>
      <c r="K15" s="2"/>
      <c r="L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76</v>
      </c>
      <c r="B16" s="2">
        <v>2.6377314814814812E-4</v>
      </c>
      <c r="C16" s="2">
        <v>2.7534722222222224E-4</v>
      </c>
      <c r="D16" s="2">
        <v>2.7881944444444444E-4</v>
      </c>
      <c r="E16" s="2">
        <v>2.8460648148148149E-4</v>
      </c>
      <c r="F16" s="2">
        <v>2.9965277777777781E-4</v>
      </c>
      <c r="G16" s="2">
        <v>3.0196759259259261E-4</v>
      </c>
      <c r="H16" s="2">
        <v>3.1469907407407407E-4</v>
      </c>
      <c r="I16" s="2"/>
      <c r="J16" s="2"/>
      <c r="K16" s="2"/>
      <c r="L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 t="s">
        <v>77</v>
      </c>
      <c r="B17" s="2">
        <v>5.7858796296296304E-4</v>
      </c>
      <c r="C17" s="2">
        <v>6.0173611111111116E-4</v>
      </c>
      <c r="D17" s="2">
        <v>6.0868055555555556E-4</v>
      </c>
      <c r="E17" s="2">
        <v>6.2025462962962967E-4</v>
      </c>
      <c r="F17" s="2">
        <v>6.5613425925925919E-4</v>
      </c>
      <c r="G17" s="2">
        <v>6.619212962962963E-4</v>
      </c>
      <c r="H17" s="2">
        <v>6.8854166666666673E-4</v>
      </c>
      <c r="I17" s="2"/>
      <c r="J17" s="2"/>
      <c r="K17" s="2"/>
      <c r="L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 t="s">
        <v>78</v>
      </c>
      <c r="B18" s="2">
        <v>1.2730324074074076E-3</v>
      </c>
      <c r="C18" s="2">
        <v>1.3204861111111113E-3</v>
      </c>
      <c r="D18" s="2">
        <v>1.3343749999999998E-3</v>
      </c>
      <c r="E18" s="2">
        <v>1.3633101851851851E-3</v>
      </c>
      <c r="F18" s="2">
        <v>1.4130787037037037E-3</v>
      </c>
      <c r="G18" s="2">
        <v>1.4269675925925927E-3</v>
      </c>
      <c r="H18" s="2">
        <v>1.4744212962962964E-3</v>
      </c>
      <c r="I18" s="2"/>
      <c r="J18" s="2"/>
      <c r="K18" s="2"/>
      <c r="L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79</v>
      </c>
      <c r="B19" s="2">
        <v>2.7267361111111112E-3</v>
      </c>
      <c r="C19" s="2">
        <v>2.8100694444444445E-3</v>
      </c>
      <c r="D19" s="2">
        <v>2.8390046296296297E-3</v>
      </c>
      <c r="E19" s="2">
        <v>2.8934027777777777E-3</v>
      </c>
      <c r="F19" s="2">
        <v>3.007986111111111E-3</v>
      </c>
      <c r="G19" s="2">
        <v>3.0380787037037039E-3</v>
      </c>
      <c r="H19" s="2">
        <v>3.1526620370370367E-3</v>
      </c>
      <c r="I19" s="2"/>
      <c r="J19" s="2"/>
      <c r="K19" s="2"/>
      <c r="L19" s="2"/>
      <c r="Q19" s="2"/>
      <c r="R19" s="2"/>
      <c r="S19" s="2"/>
      <c r="T19" s="2"/>
      <c r="U19" s="2"/>
      <c r="W19" s="2">
        <f>V19/86400</f>
        <v>0</v>
      </c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80</v>
      </c>
      <c r="B20" s="2">
        <v>5.6677083333333336E-3</v>
      </c>
      <c r="C20" s="2">
        <v>5.8228009259259257E-3</v>
      </c>
      <c r="D20" s="2">
        <v>5.8818287037037034E-3</v>
      </c>
      <c r="E20" s="2">
        <v>6.0265046296296299E-3</v>
      </c>
      <c r="F20" s="2">
        <v>6.2429398148148149E-3</v>
      </c>
      <c r="G20" s="2">
        <v>6.3054398148148141E-3</v>
      </c>
      <c r="H20" s="2">
        <v>6.5577546296296304E-3</v>
      </c>
      <c r="I20" s="2"/>
      <c r="J20" s="2"/>
      <c r="K20" s="2"/>
      <c r="L20" s="2"/>
      <c r="Q20" s="2"/>
      <c r="R20" s="2"/>
      <c r="S20" s="2"/>
      <c r="T20" s="2"/>
      <c r="U20" s="2"/>
      <c r="W20" s="2">
        <f>V20/86400</f>
        <v>0</v>
      </c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 t="s">
        <v>81</v>
      </c>
      <c r="B21" s="2">
        <v>1.0878356481481482E-2</v>
      </c>
      <c r="C21" s="2">
        <v>1.1170023148148148E-2</v>
      </c>
      <c r="D21" s="2">
        <v>1.1282291666666666E-2</v>
      </c>
      <c r="E21" s="2">
        <v>1.156238425925926E-2</v>
      </c>
      <c r="F21" s="2">
        <v>1.1961689814814816E-2</v>
      </c>
      <c r="G21" s="2">
        <v>1.2082060185185187E-2</v>
      </c>
      <c r="H21" s="2">
        <v>1.2565856481481482E-2</v>
      </c>
      <c r="I21" s="2"/>
      <c r="J21" s="2"/>
      <c r="K21" s="2"/>
      <c r="L21" s="2"/>
      <c r="Q21" s="2"/>
      <c r="R21" s="2"/>
      <c r="S21" s="2"/>
      <c r="T21" s="2"/>
      <c r="U21" s="2"/>
      <c r="V21" s="2"/>
      <c r="W21" s="2">
        <v>1.1758101851851851E-3</v>
      </c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82</v>
      </c>
      <c r="B22" s="2">
        <v>6.4456018518518519E-4</v>
      </c>
      <c r="C22" s="2">
        <v>6.7349537037037031E-4</v>
      </c>
      <c r="D22" s="2">
        <v>6.8043981481481482E-4</v>
      </c>
      <c r="E22" s="2">
        <v>7.0127314814814824E-4</v>
      </c>
      <c r="F22" s="2">
        <v>7.3368055555555556E-4</v>
      </c>
      <c r="G22" s="2">
        <v>7.4062500000000007E-4</v>
      </c>
      <c r="H22" s="2">
        <v>7.7071759259259259E-4</v>
      </c>
      <c r="I22" s="2"/>
      <c r="J22" s="2"/>
      <c r="K22" s="2"/>
      <c r="L22" s="2"/>
      <c r="Q22" s="2"/>
      <c r="R22" s="2"/>
      <c r="S22" s="2"/>
      <c r="T22" s="2"/>
      <c r="U22" s="2"/>
      <c r="V22" s="2"/>
      <c r="W22" s="2">
        <v>3.2070601851851856E-3</v>
      </c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83</v>
      </c>
      <c r="B23" s="2">
        <v>1.4084490740740741E-3</v>
      </c>
      <c r="C23" s="2">
        <v>1.4697916666666666E-3</v>
      </c>
      <c r="D23" s="2">
        <v>1.484837962962963E-3</v>
      </c>
      <c r="E23" s="2">
        <v>1.5265046296296294E-3</v>
      </c>
      <c r="F23" s="2">
        <v>1.5901620370370368E-3</v>
      </c>
      <c r="G23" s="2">
        <v>1.6052083333333333E-3</v>
      </c>
      <c r="H23" s="2">
        <v>1.6700231481481481E-3</v>
      </c>
      <c r="I23" s="2"/>
      <c r="J23" s="2"/>
      <c r="K23" s="2"/>
      <c r="L23" s="2"/>
      <c r="Q23" s="2"/>
      <c r="R23" s="2"/>
      <c r="S23" s="2"/>
      <c r="T23" s="2"/>
      <c r="U23" s="2"/>
      <c r="V23" s="2"/>
      <c r="W23" s="2">
        <v>6.646875E-3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84</v>
      </c>
      <c r="B24" s="2">
        <v>7.1979166666666665E-4</v>
      </c>
      <c r="C24" s="2">
        <v>7.5567129629629639E-4</v>
      </c>
      <c r="D24" s="2">
        <v>7.6377314814814808E-4</v>
      </c>
      <c r="E24" s="2">
        <v>7.8923611111111111E-4</v>
      </c>
      <c r="F24" s="2">
        <v>8.1932870370370363E-4</v>
      </c>
      <c r="G24" s="2">
        <v>8.2743055555555554E-4</v>
      </c>
      <c r="H24" s="2">
        <v>8.6215277777777777E-4</v>
      </c>
      <c r="I24" s="2"/>
      <c r="J24" s="2"/>
      <c r="K24" s="2"/>
      <c r="L24" s="2"/>
      <c r="Q24" s="2"/>
      <c r="R24" s="2"/>
      <c r="S24" s="2"/>
      <c r="T24" s="2"/>
      <c r="U24" s="2"/>
      <c r="V24" s="2"/>
      <c r="W24" s="2">
        <v>1.1174652777777778E-2</v>
      </c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85</v>
      </c>
      <c r="B25" s="2">
        <v>1.5739583333333335E-3</v>
      </c>
      <c r="C25" s="2">
        <v>1.6538194444444443E-3</v>
      </c>
      <c r="D25" s="2">
        <v>1.6711805555555553E-3</v>
      </c>
      <c r="E25" s="2">
        <v>1.7255787037037038E-3</v>
      </c>
      <c r="F25" s="2">
        <v>1.7846064814814814E-3</v>
      </c>
      <c r="G25" s="2">
        <v>1.8019675925925926E-3</v>
      </c>
      <c r="H25" s="2">
        <v>1.8748842592592593E-3</v>
      </c>
      <c r="I25" s="2"/>
      <c r="J25" s="2"/>
      <c r="K25" s="2"/>
      <c r="L25" s="2"/>
      <c r="O25" s="1"/>
      <c r="Q25" s="2"/>
      <c r="R25" s="2"/>
      <c r="S25" s="2"/>
      <c r="T25" s="2"/>
      <c r="U25" s="2"/>
      <c r="W25" s="2">
        <f>V25/86400</f>
        <v>0</v>
      </c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86</v>
      </c>
      <c r="B26" s="2">
        <v>6.2025462962962967E-4</v>
      </c>
      <c r="C26" s="2">
        <v>6.4803240740740739E-4</v>
      </c>
      <c r="D26" s="2">
        <v>6.549768518518519E-4</v>
      </c>
      <c r="E26" s="2">
        <v>6.7118055555555561E-4</v>
      </c>
      <c r="F26" s="2">
        <v>7.0243055555555553E-4</v>
      </c>
      <c r="G26" s="2">
        <v>7.0937499999999994E-4</v>
      </c>
      <c r="H26" s="2">
        <v>7.3831018518518516E-4</v>
      </c>
      <c r="I26" s="2"/>
      <c r="J26" s="2"/>
      <c r="K26" s="2"/>
      <c r="L26" s="2"/>
      <c r="O26" s="1"/>
      <c r="Q26" s="2"/>
      <c r="R26" s="2"/>
      <c r="S26" s="2"/>
      <c r="T26" s="2"/>
      <c r="U26" s="2"/>
      <c r="V26" s="2"/>
      <c r="W26" s="2">
        <v>1.3054398148148148E-3</v>
      </c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87</v>
      </c>
      <c r="B27" s="2">
        <v>1.3945601851851851E-3</v>
      </c>
      <c r="C27" s="2">
        <v>1.4478009259259259E-3</v>
      </c>
      <c r="D27" s="2">
        <v>1.4628472222222222E-3</v>
      </c>
      <c r="E27" s="2">
        <v>1.5068287037037036E-3</v>
      </c>
      <c r="F27" s="2">
        <v>1.5635416666666666E-3</v>
      </c>
      <c r="G27" s="2">
        <v>1.5785879629629628E-3</v>
      </c>
      <c r="H27" s="2">
        <v>1.6422453703703703E-3</v>
      </c>
      <c r="I27" s="2"/>
      <c r="J27" s="2"/>
      <c r="K27" s="2"/>
      <c r="L27" s="2"/>
      <c r="Q27" s="2"/>
      <c r="R27" s="2"/>
      <c r="S27" s="2"/>
      <c r="T27" s="2"/>
      <c r="U27" s="2"/>
      <c r="W27" s="2">
        <f>V27/86400</f>
        <v>0</v>
      </c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88</v>
      </c>
      <c r="B28" s="2">
        <v>1.4292824074074073E-3</v>
      </c>
      <c r="C28" s="2">
        <v>1.4836805555555556E-3</v>
      </c>
      <c r="D28" s="2">
        <v>1.498726851851852E-3</v>
      </c>
      <c r="E28" s="2">
        <v>1.5369212962962962E-3</v>
      </c>
      <c r="F28" s="2">
        <v>1.6017361111111109E-3</v>
      </c>
      <c r="G28" s="2">
        <v>1.6179398148148147E-3</v>
      </c>
      <c r="H28" s="2">
        <v>1.6827546296296295E-3</v>
      </c>
      <c r="I28" s="2"/>
      <c r="J28" s="2"/>
      <c r="K28" s="2"/>
      <c r="L28" s="2"/>
      <c r="O28" s="1"/>
      <c r="Q28" s="2"/>
      <c r="R28" s="2"/>
      <c r="S28" s="2"/>
      <c r="T28" s="2"/>
      <c r="U28" s="2"/>
      <c r="V28" s="2"/>
      <c r="W28" s="2">
        <v>1.4813657407407408E-3</v>
      </c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89</v>
      </c>
      <c r="B29" s="2">
        <v>3.0693287037037039E-3</v>
      </c>
      <c r="C29" s="2">
        <v>3.1607638888888892E-3</v>
      </c>
      <c r="D29" s="2">
        <v>3.1931712962962959E-3</v>
      </c>
      <c r="E29" s="2">
        <v>3.2684027777777776E-3</v>
      </c>
      <c r="F29" s="2">
        <v>3.4119212962962966E-3</v>
      </c>
      <c r="G29" s="2">
        <v>3.445486111111111E-3</v>
      </c>
      <c r="H29" s="2">
        <v>3.5832175925925923E-3</v>
      </c>
      <c r="I29" s="2"/>
      <c r="J29" s="2"/>
      <c r="K29" s="2"/>
      <c r="L29" s="2"/>
      <c r="Q29" s="2"/>
      <c r="R29" s="2"/>
      <c r="S29" s="2"/>
      <c r="T29" s="2"/>
      <c r="U29" s="2"/>
      <c r="W29" s="2">
        <f>V29/86400</f>
        <v>0</v>
      </c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34</v>
      </c>
      <c r="C30" s="2">
        <v>2.6377314814814812E-4</v>
      </c>
      <c r="D30" s="2">
        <v>2.6956018518518518E-4</v>
      </c>
      <c r="E30" s="2">
        <v>2.7650462962962964E-4</v>
      </c>
      <c r="F30" s="2">
        <v>2.8576388888888889E-4</v>
      </c>
      <c r="G30" s="2">
        <v>2.880787037037037E-4</v>
      </c>
      <c r="H30" s="2">
        <v>2.6956018518518518E-4</v>
      </c>
      <c r="I30" s="2"/>
      <c r="J30" s="2"/>
      <c r="K30" s="2"/>
      <c r="L30" s="2"/>
      <c r="Q30" s="2"/>
      <c r="R30" s="2"/>
      <c r="S30" s="2"/>
      <c r="T30" s="2"/>
      <c r="U30" s="2"/>
      <c r="V30" s="2"/>
      <c r="W30" s="2">
        <v>1.3158564814814814E-3</v>
      </c>
      <c r="X30" s="2"/>
      <c r="Y30" s="2"/>
      <c r="Z30" s="2"/>
      <c r="AA30" s="2"/>
      <c r="AB30" s="2"/>
      <c r="AC30" s="2"/>
    </row>
    <row r="31" spans="1:32" x14ac:dyDescent="0.25">
      <c r="A31" s="2" t="s">
        <v>35</v>
      </c>
      <c r="C31" s="2">
        <v>5.7511574074074073E-4</v>
      </c>
      <c r="D31" s="2">
        <v>5.8321759259259264E-4</v>
      </c>
      <c r="E31" s="2">
        <v>6.0057870370370376E-4</v>
      </c>
      <c r="F31" s="2">
        <v>6.2256944444444447E-4</v>
      </c>
      <c r="G31" s="2">
        <v>6.2835648148148147E-4</v>
      </c>
      <c r="H31" s="2">
        <v>5.9247685185185184E-4</v>
      </c>
      <c r="I31" s="2"/>
      <c r="J31" s="2"/>
      <c r="K31" s="2"/>
      <c r="L31" s="2"/>
      <c r="Q31" s="2"/>
      <c r="V31" s="2"/>
      <c r="W31" s="2">
        <v>1.3181712962962962E-3</v>
      </c>
    </row>
    <row r="32" spans="1:32" x14ac:dyDescent="0.25">
      <c r="A32" s="2" t="s">
        <v>36</v>
      </c>
      <c r="C32" s="2">
        <v>1.2429398148148148E-3</v>
      </c>
      <c r="D32" s="2">
        <v>1.2626157407407408E-3</v>
      </c>
      <c r="E32" s="2">
        <v>1.2996527777777776E-3</v>
      </c>
      <c r="F32" s="2">
        <v>1.3413194444444445E-3</v>
      </c>
      <c r="G32" s="2">
        <v>1.3540509259259261E-3</v>
      </c>
      <c r="H32" s="2">
        <v>1.2950231481481482E-3</v>
      </c>
      <c r="I32" s="2"/>
      <c r="J32" s="2"/>
      <c r="K32" s="2"/>
      <c r="L32" s="2"/>
      <c r="Q32" s="2"/>
      <c r="V32" s="2"/>
      <c r="W32" s="2">
        <v>2.8586805555555557E-3</v>
      </c>
    </row>
    <row r="33" spans="1:24" x14ac:dyDescent="0.25">
      <c r="A33" s="2" t="s">
        <v>37</v>
      </c>
      <c r="C33" s="2">
        <v>3.3343750000000005E-3</v>
      </c>
      <c r="D33" s="2">
        <v>3.3980324074074078E-3</v>
      </c>
      <c r="E33" s="2">
        <v>3.5021990740740738E-3</v>
      </c>
      <c r="F33" s="2">
        <v>3.5623842592592595E-3</v>
      </c>
      <c r="G33" s="2">
        <v>3.5982638888888887E-3</v>
      </c>
      <c r="H33" s="2">
        <v>3.5218750000000003E-3</v>
      </c>
      <c r="I33" s="2"/>
      <c r="J33" s="2"/>
      <c r="K33" s="2"/>
      <c r="L33" s="2"/>
      <c r="Q33" s="2"/>
    </row>
    <row r="34" spans="1:24" x14ac:dyDescent="0.25">
      <c r="A34" s="2" t="s">
        <v>38</v>
      </c>
      <c r="C34" s="2">
        <v>6.9072916666666666E-3</v>
      </c>
      <c r="D34" s="2">
        <v>7.0774305555555556E-3</v>
      </c>
      <c r="E34" s="2">
        <v>7.181597222222222E-3</v>
      </c>
      <c r="F34" s="2">
        <v>7.4362268518518519E-3</v>
      </c>
      <c r="G34" s="2">
        <v>7.5103009259259255E-3</v>
      </c>
      <c r="H34" s="2">
        <v>7.3945601851851854E-3</v>
      </c>
      <c r="I34" s="2"/>
      <c r="J34" s="2"/>
      <c r="K34" s="2"/>
      <c r="L34" s="2"/>
      <c r="Q34" s="2"/>
      <c r="V34" s="1"/>
      <c r="W34" s="1"/>
      <c r="X34" s="1"/>
    </row>
    <row r="35" spans="1:24" x14ac:dyDescent="0.25">
      <c r="A35" s="2" t="s">
        <v>39</v>
      </c>
      <c r="C35" s="2">
        <v>1.1488310185185185E-2</v>
      </c>
      <c r="D35" s="2">
        <v>1.1830902777777779E-2</v>
      </c>
      <c r="E35" s="2">
        <v>1.1972106481481483E-2</v>
      </c>
      <c r="F35" s="2">
        <v>1.2251041666666667E-2</v>
      </c>
      <c r="G35" s="2">
        <v>1.2373726851851851E-2</v>
      </c>
      <c r="H35" s="2">
        <v>1.2323958333333333E-2</v>
      </c>
      <c r="I35" s="2"/>
      <c r="J35" s="2"/>
      <c r="K35" s="2"/>
      <c r="L35" s="2"/>
      <c r="Q35" s="2"/>
      <c r="V35" s="1"/>
      <c r="W35" s="1"/>
      <c r="X35" s="1"/>
    </row>
    <row r="36" spans="1:24" x14ac:dyDescent="0.25">
      <c r="A36" s="2" t="s">
        <v>40</v>
      </c>
      <c r="C36" s="2">
        <v>6.3067129629629627E-4</v>
      </c>
      <c r="D36" s="2">
        <v>6.3761574074074079E-4</v>
      </c>
      <c r="E36" s="2">
        <v>6.607638888888889E-4</v>
      </c>
      <c r="F36" s="2">
        <v>6.9780092592592593E-4</v>
      </c>
      <c r="G36" s="2">
        <v>7.0474537037037033E-4</v>
      </c>
      <c r="H36" s="2">
        <v>6.6655092592592601E-4</v>
      </c>
      <c r="I36" s="2"/>
      <c r="J36" s="2"/>
      <c r="K36" s="2"/>
      <c r="L36" s="2"/>
      <c r="Q36" s="2"/>
    </row>
    <row r="37" spans="1:24" x14ac:dyDescent="0.25">
      <c r="A37" s="2" t="s">
        <v>41</v>
      </c>
      <c r="C37" s="2">
        <v>1.3621527777777777E-3</v>
      </c>
      <c r="D37" s="2">
        <v>1.3818287037037037E-3</v>
      </c>
      <c r="E37" s="2">
        <v>1.4373842592592591E-3</v>
      </c>
      <c r="F37" s="2">
        <v>1.5010416666666666E-3</v>
      </c>
      <c r="G37" s="2">
        <v>1.516087962962963E-3</v>
      </c>
      <c r="H37" s="2">
        <v>1.4454861111111111E-3</v>
      </c>
      <c r="I37" s="2"/>
      <c r="J37" s="2"/>
      <c r="K37" s="2"/>
      <c r="L37" s="2"/>
      <c r="Q37" s="2"/>
    </row>
    <row r="38" spans="1:24" x14ac:dyDescent="0.25">
      <c r="A38" s="2" t="s">
        <v>42</v>
      </c>
      <c r="C38" s="2">
        <v>7.2673611111111105E-4</v>
      </c>
      <c r="D38" s="2">
        <v>7.3020833333333336E-4</v>
      </c>
      <c r="E38" s="2">
        <v>7.5798611111111108E-4</v>
      </c>
      <c r="F38" s="2">
        <v>7.903935185185184E-4</v>
      </c>
      <c r="G38" s="2">
        <v>7.9733796296296302E-4</v>
      </c>
      <c r="H38" s="2">
        <v>7.5219907407407397E-4</v>
      </c>
      <c r="I38" s="2"/>
      <c r="J38" s="2"/>
      <c r="K38" s="2"/>
      <c r="L38" s="2"/>
      <c r="Q38" s="2"/>
    </row>
    <row r="39" spans="1:24" x14ac:dyDescent="0.25">
      <c r="A39" s="2" t="s">
        <v>43</v>
      </c>
      <c r="C39" s="2">
        <v>1.5681712962962965E-3</v>
      </c>
      <c r="D39" s="2">
        <v>1.5878472222222223E-3</v>
      </c>
      <c r="E39" s="2">
        <v>1.6515046296296295E-3</v>
      </c>
      <c r="F39" s="2">
        <v>1.709375E-3</v>
      </c>
      <c r="G39" s="2">
        <v>1.7255787037037038E-3</v>
      </c>
      <c r="H39" s="2">
        <v>1.6387731481481481E-3</v>
      </c>
      <c r="I39" s="2"/>
      <c r="J39" s="2"/>
      <c r="K39" s="2"/>
      <c r="L39" s="2"/>
      <c r="Q39" s="2"/>
    </row>
    <row r="40" spans="1:24" x14ac:dyDescent="0.25">
      <c r="A40" s="2" t="s">
        <v>44</v>
      </c>
      <c r="C40" s="2">
        <v>6.2488425925925927E-4</v>
      </c>
      <c r="D40" s="2">
        <v>6.3298611111111108E-4</v>
      </c>
      <c r="E40" s="2">
        <v>6.549768518518519E-4</v>
      </c>
      <c r="F40" s="2">
        <v>6.8738425925925922E-4</v>
      </c>
      <c r="G40" s="2">
        <v>6.9432870370370373E-4</v>
      </c>
      <c r="H40" s="2">
        <v>6.549768518518519E-4</v>
      </c>
      <c r="I40" s="2"/>
      <c r="J40" s="2"/>
      <c r="K40" s="2"/>
      <c r="L40" s="2"/>
      <c r="Q40" s="2"/>
    </row>
    <row r="41" spans="1:24" x14ac:dyDescent="0.25">
      <c r="A41" s="2" t="s">
        <v>45</v>
      </c>
      <c r="C41" s="2">
        <v>1.3818287037037037E-3</v>
      </c>
      <c r="D41" s="2">
        <v>1.4084490740740741E-3</v>
      </c>
      <c r="E41" s="2">
        <v>1.4512731481481481E-3</v>
      </c>
      <c r="F41" s="2">
        <v>1.507986111111111E-3</v>
      </c>
      <c r="G41" s="2">
        <v>1.5230324074074074E-3</v>
      </c>
      <c r="H41" s="2">
        <v>1.4605324074074074E-3</v>
      </c>
      <c r="I41" s="2"/>
      <c r="J41" s="2"/>
      <c r="K41" s="2"/>
      <c r="L41" s="2"/>
      <c r="Q41" s="2"/>
    </row>
    <row r="42" spans="1:24" x14ac:dyDescent="0.25">
      <c r="A42" s="2" t="s">
        <v>46</v>
      </c>
      <c r="C42" s="2">
        <v>1.3957175925925927E-3</v>
      </c>
      <c r="D42" s="2">
        <v>1.4142361111111111E-3</v>
      </c>
      <c r="E42" s="2">
        <v>1.4628472222222222E-3</v>
      </c>
      <c r="F42" s="2">
        <v>1.521875E-3</v>
      </c>
      <c r="G42" s="2">
        <v>1.5369212962962962E-3</v>
      </c>
      <c r="H42" s="2">
        <v>1.4454861111111111E-3</v>
      </c>
      <c r="I42" s="2"/>
      <c r="J42" s="2"/>
      <c r="K42" s="2"/>
      <c r="L42" s="2"/>
      <c r="Q42" s="2"/>
    </row>
    <row r="43" spans="1:24" x14ac:dyDescent="0.25">
      <c r="A43" s="2" t="s">
        <v>47</v>
      </c>
      <c r="C43" s="2">
        <v>2.953587962962963E-3</v>
      </c>
      <c r="D43" s="2">
        <v>3.0288194444444442E-3</v>
      </c>
      <c r="E43" s="2">
        <v>3.1329861111111111E-3</v>
      </c>
      <c r="F43" s="2">
        <v>3.2151620370370372E-3</v>
      </c>
      <c r="G43" s="2">
        <v>3.2475694444444449E-3</v>
      </c>
      <c r="H43" s="2">
        <v>3.1190972222222223E-3</v>
      </c>
      <c r="I43" s="2"/>
      <c r="J43" s="2"/>
      <c r="K43" s="2"/>
      <c r="L43" s="2"/>
      <c r="Q43" s="2"/>
    </row>
    <row r="44" spans="1:24" x14ac:dyDescent="0.25">
      <c r="A44" s="2" t="s">
        <v>48</v>
      </c>
      <c r="B44" s="2">
        <v>2.9733796296296295E-4</v>
      </c>
      <c r="C44" s="2">
        <v>3.0775462962962961E-4</v>
      </c>
      <c r="D44" s="2">
        <v>3.1122685185185187E-4</v>
      </c>
      <c r="E44" s="2">
        <v>3.1701388888888892E-4</v>
      </c>
      <c r="F44" s="2">
        <v>3.2974537037037033E-4</v>
      </c>
      <c r="G44" s="2">
        <v>3.3206018518518518E-4</v>
      </c>
      <c r="H44" s="2">
        <v>3.1469907407407407E-4</v>
      </c>
      <c r="I44" s="2"/>
      <c r="J44" s="2"/>
      <c r="K44" s="2"/>
      <c r="L44" s="2"/>
      <c r="Q44" s="2"/>
    </row>
    <row r="45" spans="1:24" x14ac:dyDescent="0.25">
      <c r="A45" s="2" t="s">
        <v>49</v>
      </c>
      <c r="B45" s="2">
        <v>6.4571759259259259E-4</v>
      </c>
      <c r="C45" s="2">
        <v>6.6655092592592601E-4</v>
      </c>
      <c r="D45" s="2">
        <v>6.7349537037037031E-4</v>
      </c>
      <c r="E45" s="2">
        <v>6.8622685185185182E-4</v>
      </c>
      <c r="F45" s="2">
        <v>7.0937499999999994E-4</v>
      </c>
      <c r="G45" s="2">
        <v>7.1631944444444445E-4</v>
      </c>
      <c r="H45" s="2">
        <v>6.8854166666666673E-4</v>
      </c>
      <c r="I45" s="2"/>
      <c r="J45" s="2"/>
      <c r="K45" s="2"/>
      <c r="L45" s="2"/>
      <c r="Q45" s="2"/>
    </row>
    <row r="46" spans="1:24" x14ac:dyDescent="0.25">
      <c r="A46" s="2" t="s">
        <v>50</v>
      </c>
      <c r="B46" s="2">
        <v>1.3991898148148149E-3</v>
      </c>
      <c r="C46" s="2">
        <v>1.4385416666666667E-3</v>
      </c>
      <c r="D46" s="2">
        <v>1.4466435185185185E-3</v>
      </c>
      <c r="E46" s="2">
        <v>1.479050925925926E-3</v>
      </c>
      <c r="F46" s="2">
        <v>1.5311342592592592E-3</v>
      </c>
      <c r="G46" s="2">
        <v>1.5461805555555556E-3</v>
      </c>
      <c r="H46" s="2">
        <v>1.4744212962962964E-3</v>
      </c>
      <c r="I46" s="2"/>
      <c r="J46" s="2"/>
      <c r="K46" s="2"/>
      <c r="L46" s="2"/>
      <c r="Q46" s="2"/>
    </row>
    <row r="47" spans="1:24" x14ac:dyDescent="0.25">
      <c r="A47" s="2" t="s">
        <v>51</v>
      </c>
      <c r="B47" s="2">
        <v>2.9570601851851854E-3</v>
      </c>
      <c r="C47" s="2">
        <v>3.0253472222222222E-3</v>
      </c>
      <c r="D47" s="2">
        <v>3.0866898148148147E-3</v>
      </c>
      <c r="E47" s="2">
        <v>3.1109953703703707E-3</v>
      </c>
      <c r="F47" s="2">
        <v>3.2116898148148148E-3</v>
      </c>
      <c r="G47" s="2">
        <v>3.2440972222222224E-3</v>
      </c>
      <c r="H47" s="2">
        <v>3.1526620370370367E-3</v>
      </c>
      <c r="I47" s="2"/>
      <c r="J47" s="2"/>
      <c r="K47" s="2"/>
      <c r="L47" s="2"/>
      <c r="Q47" s="2"/>
    </row>
    <row r="48" spans="1:24" x14ac:dyDescent="0.25">
      <c r="A48" s="2" t="s">
        <v>52</v>
      </c>
      <c r="B48" s="2">
        <v>6.0855324074074067E-3</v>
      </c>
      <c r="C48" s="2">
        <v>6.2348379629629637E-3</v>
      </c>
      <c r="D48" s="2">
        <v>6.3285879629629629E-3</v>
      </c>
      <c r="E48" s="2">
        <v>6.4096064814814814E-3</v>
      </c>
      <c r="F48" s="2">
        <v>6.6248842592592592E-3</v>
      </c>
      <c r="G48" s="2">
        <v>6.6908564814814817E-3</v>
      </c>
      <c r="H48" s="2">
        <v>6.5577546296296304E-3</v>
      </c>
      <c r="I48" s="2"/>
      <c r="J48" s="2"/>
      <c r="K48" s="2"/>
      <c r="L48" s="2"/>
      <c r="Q48" s="2"/>
    </row>
    <row r="49" spans="1:17" x14ac:dyDescent="0.25">
      <c r="A49" s="2" t="s">
        <v>53</v>
      </c>
      <c r="B49" s="2">
        <v>1.1639930555555556E-2</v>
      </c>
      <c r="C49" s="2">
        <v>1.1936226851851851E-2</v>
      </c>
      <c r="D49" s="2">
        <v>1.2115625E-2</v>
      </c>
      <c r="E49" s="2">
        <v>1.2270717592592593E-2</v>
      </c>
      <c r="F49" s="2">
        <v>1.2704745370370371E-2</v>
      </c>
      <c r="G49" s="2">
        <v>1.2832060185185186E-2</v>
      </c>
      <c r="H49" s="2">
        <v>1.2565856481481482E-2</v>
      </c>
      <c r="I49" s="2"/>
      <c r="J49" s="2"/>
      <c r="K49" s="2"/>
      <c r="L49" s="2"/>
      <c r="Q49" s="2"/>
    </row>
    <row r="50" spans="1:17" x14ac:dyDescent="0.25">
      <c r="A50" s="2" t="s">
        <v>54</v>
      </c>
      <c r="B50" s="2">
        <v>7.1631944444444445E-4</v>
      </c>
      <c r="C50" s="2">
        <v>7.4525462962962967E-4</v>
      </c>
      <c r="D50" s="2">
        <v>7.4988425925925938E-4</v>
      </c>
      <c r="E50" s="2">
        <v>7.730324074074075E-4</v>
      </c>
      <c r="F50" s="2">
        <v>8.0891203703703702E-4</v>
      </c>
      <c r="G50" s="2">
        <v>8.1701388888888893E-4</v>
      </c>
      <c r="H50" s="2">
        <v>7.7071759259259259E-4</v>
      </c>
      <c r="I50" s="2"/>
      <c r="J50" s="2"/>
      <c r="K50" s="2"/>
      <c r="L50" s="2"/>
      <c r="Q50" s="2"/>
    </row>
    <row r="51" spans="1:17" x14ac:dyDescent="0.25">
      <c r="A51" s="2" t="s">
        <v>55</v>
      </c>
      <c r="B51" s="2">
        <v>1.5461805555555556E-3</v>
      </c>
      <c r="C51" s="2">
        <v>1.6005787037037037E-3</v>
      </c>
      <c r="D51" s="2">
        <v>1.6156250000000001E-3</v>
      </c>
      <c r="E51" s="2">
        <v>1.6665509259259259E-3</v>
      </c>
      <c r="F51" s="2">
        <v>1.7383101851851852E-3</v>
      </c>
      <c r="G51" s="2">
        <v>1.7556712962962962E-3</v>
      </c>
      <c r="H51" s="2">
        <v>1.6700231481481481E-3</v>
      </c>
      <c r="I51" s="2"/>
      <c r="J51" s="2"/>
      <c r="K51" s="2"/>
      <c r="L51" s="2"/>
      <c r="Q51" s="2"/>
    </row>
    <row r="52" spans="1:17" x14ac:dyDescent="0.25">
      <c r="A52" s="2" t="s">
        <v>56</v>
      </c>
      <c r="B52" s="2">
        <v>8.1354166666666662E-4</v>
      </c>
      <c r="C52" s="2">
        <v>8.4826388888888874E-4</v>
      </c>
      <c r="D52" s="2">
        <v>8.5405092592592585E-4</v>
      </c>
      <c r="E52" s="2">
        <v>8.7951388888888888E-4</v>
      </c>
      <c r="F52" s="2">
        <v>9.1076388888888891E-4</v>
      </c>
      <c r="G52" s="2">
        <v>9.1886574074074071E-4</v>
      </c>
      <c r="H52" s="2">
        <v>8.6215277777777777E-4</v>
      </c>
      <c r="I52" s="2"/>
      <c r="J52" s="2"/>
      <c r="K52" s="2"/>
      <c r="L52" s="2"/>
      <c r="Q52" s="2"/>
    </row>
    <row r="53" spans="1:17" x14ac:dyDescent="0.25">
      <c r="A53" s="2" t="s">
        <v>57</v>
      </c>
      <c r="B53" s="2">
        <v>1.7556712962962962E-3</v>
      </c>
      <c r="C53" s="2">
        <v>1.8320601851851851E-3</v>
      </c>
      <c r="D53" s="2">
        <v>1.8355324074074075E-3</v>
      </c>
      <c r="E53" s="2">
        <v>1.8910879629629629E-3</v>
      </c>
      <c r="F53" s="2">
        <v>1.9640046296296298E-3</v>
      </c>
      <c r="G53" s="2">
        <v>1.9836805555555554E-3</v>
      </c>
      <c r="H53" s="2">
        <v>1.8748842592592593E-3</v>
      </c>
      <c r="I53" s="2"/>
      <c r="J53" s="2"/>
      <c r="K53" s="2"/>
      <c r="L53" s="2"/>
      <c r="Q53" s="2"/>
    </row>
    <row r="54" spans="1:17" x14ac:dyDescent="0.25">
      <c r="A54" s="2" t="s">
        <v>58</v>
      </c>
      <c r="B54" s="2">
        <v>6.9664351851851853E-4</v>
      </c>
      <c r="C54" s="2">
        <v>7.2210648148148145E-4</v>
      </c>
      <c r="D54" s="2">
        <v>7.2557870370370365E-4</v>
      </c>
      <c r="E54" s="2">
        <v>7.4872685185185188E-4</v>
      </c>
      <c r="F54" s="2">
        <v>7.822916666666667E-4</v>
      </c>
      <c r="G54" s="2">
        <v>7.8923611111111111E-4</v>
      </c>
      <c r="H54" s="2">
        <v>7.3831018518518516E-4</v>
      </c>
      <c r="I54" s="2"/>
      <c r="J54" s="2"/>
      <c r="K54" s="2"/>
      <c r="L54" s="2"/>
      <c r="Q54" s="2"/>
    </row>
    <row r="55" spans="1:17" x14ac:dyDescent="0.25">
      <c r="A55" s="2" t="s">
        <v>59</v>
      </c>
      <c r="B55" s="2">
        <v>1.547337962962963E-3</v>
      </c>
      <c r="C55" s="2">
        <v>1.5855324074074075E-3</v>
      </c>
      <c r="D55" s="2">
        <v>1.6017361111111109E-3</v>
      </c>
      <c r="E55" s="2">
        <v>1.6422453703703703E-3</v>
      </c>
      <c r="F55" s="2">
        <v>1.7116898148148148E-3</v>
      </c>
      <c r="G55" s="2">
        <v>1.7278935185185184E-3</v>
      </c>
      <c r="H55" s="2">
        <v>1.6422453703703703E-3</v>
      </c>
      <c r="I55" s="2"/>
      <c r="J55" s="2"/>
      <c r="K55" s="2"/>
      <c r="L55" s="2"/>
      <c r="Q55" s="2"/>
    </row>
    <row r="56" spans="1:17" x14ac:dyDescent="0.25">
      <c r="A56" s="2" t="s">
        <v>60</v>
      </c>
      <c r="B56" s="2">
        <v>1.5751157407407409E-3</v>
      </c>
      <c r="C56" s="2">
        <v>1.6318287037037039E-3</v>
      </c>
      <c r="D56" s="2">
        <v>1.6445601851851853E-3</v>
      </c>
      <c r="E56" s="2">
        <v>1.692013888888889E-3</v>
      </c>
      <c r="F56" s="2">
        <v>1.7417824074074076E-3</v>
      </c>
      <c r="G56" s="2">
        <v>1.7591435185185186E-3</v>
      </c>
      <c r="H56" s="2">
        <v>1.6827546296296295E-3</v>
      </c>
      <c r="I56" s="2"/>
      <c r="J56" s="2"/>
      <c r="K56" s="2"/>
      <c r="L56" s="2"/>
      <c r="Q56" s="2"/>
    </row>
    <row r="57" spans="1:17" x14ac:dyDescent="0.25">
      <c r="A57" s="2" t="s">
        <v>61</v>
      </c>
      <c r="B57" s="2">
        <v>3.3552083333333333E-3</v>
      </c>
      <c r="C57" s="2">
        <v>3.4408564814814818E-3</v>
      </c>
      <c r="D57" s="2">
        <v>3.4755787037037038E-3</v>
      </c>
      <c r="E57" s="2">
        <v>3.5565972222222223E-3</v>
      </c>
      <c r="F57" s="2">
        <v>3.6781250000000004E-3</v>
      </c>
      <c r="G57" s="2">
        <v>3.7128472222222224E-3</v>
      </c>
      <c r="H57" s="2">
        <v>3.5832175925925923E-3</v>
      </c>
      <c r="I57" s="2"/>
      <c r="J57" s="2"/>
      <c r="K57" s="2"/>
      <c r="L57" s="2"/>
      <c r="Q57" s="2"/>
    </row>
    <row r="58" spans="1:17" x14ac:dyDescent="0.25">
      <c r="H58" s="1"/>
      <c r="L58" s="2"/>
      <c r="Q58" s="2"/>
    </row>
    <row r="59" spans="1:17" x14ac:dyDescent="0.25">
      <c r="H59" s="1"/>
      <c r="I59" s="1"/>
      <c r="L59" s="2"/>
      <c r="Q59" s="2"/>
    </row>
    <row r="60" spans="1:17" x14ac:dyDescent="0.25">
      <c r="I60" s="1"/>
      <c r="L60" s="2"/>
    </row>
    <row r="61" spans="1:17" x14ac:dyDescent="0.25">
      <c r="I61" s="1"/>
      <c r="L61" s="2"/>
    </row>
    <row r="62" spans="1:17" x14ac:dyDescent="0.25">
      <c r="I62" s="1"/>
      <c r="L62" s="2"/>
    </row>
    <row r="63" spans="1:17" x14ac:dyDescent="0.25">
      <c r="I63" s="1"/>
      <c r="L63" s="2"/>
    </row>
    <row r="64" spans="1:17" x14ac:dyDescent="0.25">
      <c r="I64" s="1"/>
      <c r="L64" s="2"/>
    </row>
    <row r="65" spans="9:12" x14ac:dyDescent="0.25">
      <c r="I65" s="1"/>
      <c r="L65" s="2"/>
    </row>
    <row r="66" spans="9:12" x14ac:dyDescent="0.25">
      <c r="L66" s="2"/>
    </row>
    <row r="67" spans="9:12" x14ac:dyDescent="0.25">
      <c r="L67" s="2"/>
    </row>
    <row r="68" spans="9:12" x14ac:dyDescent="0.25">
      <c r="L68" s="2"/>
    </row>
    <row r="69" spans="9:12" x14ac:dyDescent="0.25">
      <c r="L69" s="2"/>
    </row>
    <row r="70" spans="9:12" x14ac:dyDescent="0.25">
      <c r="L70" s="2"/>
    </row>
    <row r="71" spans="9:12" x14ac:dyDescent="0.25">
      <c r="L71" s="2"/>
    </row>
    <row r="72" spans="9:12" x14ac:dyDescent="0.25">
      <c r="L72" s="2"/>
    </row>
    <row r="73" spans="9:12" x14ac:dyDescent="0.25">
      <c r="L73" s="2"/>
    </row>
    <row r="74" spans="9:12" x14ac:dyDescent="0.25">
      <c r="L74" s="2"/>
    </row>
    <row r="75" spans="9:12" x14ac:dyDescent="0.25">
      <c r="L75" s="2"/>
    </row>
    <row r="76" spans="9:12" x14ac:dyDescent="0.25">
      <c r="L76" s="2"/>
    </row>
    <row r="77" spans="9:12" x14ac:dyDescent="0.25">
      <c r="L77" s="2"/>
    </row>
    <row r="78" spans="9:12" x14ac:dyDescent="0.25">
      <c r="L78" s="2"/>
    </row>
    <row r="79" spans="9:12" x14ac:dyDescent="0.25">
      <c r="L79" s="2"/>
    </row>
    <row r="80" spans="9:12" x14ac:dyDescent="0.25">
      <c r="L80" s="2"/>
    </row>
    <row r="81" spans="11:12" x14ac:dyDescent="0.25">
      <c r="L81" s="2"/>
    </row>
    <row r="82" spans="11:12" x14ac:dyDescent="0.25">
      <c r="L82" s="2"/>
    </row>
    <row r="83" spans="11:12" x14ac:dyDescent="0.25">
      <c r="L83" s="2"/>
    </row>
    <row r="84" spans="11:12" x14ac:dyDescent="0.25">
      <c r="L84" s="2"/>
    </row>
    <row r="85" spans="11:12" x14ac:dyDescent="0.25">
      <c r="L85" s="2"/>
    </row>
    <row r="86" spans="11:12" x14ac:dyDescent="0.25">
      <c r="L86" s="2"/>
    </row>
    <row r="87" spans="11:12" x14ac:dyDescent="0.25">
      <c r="L87" s="2"/>
    </row>
    <row r="94" spans="11:12" x14ac:dyDescent="0.25">
      <c r="K94" s="1"/>
    </row>
    <row r="95" spans="11:12" x14ac:dyDescent="0.25">
      <c r="K95" s="1"/>
    </row>
    <row r="96" spans="11:12" x14ac:dyDescent="0.25">
      <c r="K96" s="1"/>
    </row>
    <row r="97" spans="10:11" x14ac:dyDescent="0.25">
      <c r="K97" s="1"/>
    </row>
    <row r="98" spans="10:11" x14ac:dyDescent="0.25"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K101" s="1"/>
    </row>
    <row r="103" spans="10:11" x14ac:dyDescent="0.25">
      <c r="K103" s="1"/>
    </row>
    <row r="104" spans="10:11" x14ac:dyDescent="0.25">
      <c r="K104" s="1"/>
    </row>
    <row r="105" spans="10:11" x14ac:dyDescent="0.25">
      <c r="K105" s="1"/>
    </row>
    <row r="106" spans="10:11" x14ac:dyDescent="0.25">
      <c r="K106" s="1"/>
    </row>
    <row r="107" spans="10:11" x14ac:dyDescent="0.25">
      <c r="K107" s="1"/>
    </row>
    <row r="108" spans="10:11" x14ac:dyDescent="0.25">
      <c r="K108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20" spans="11:11" x14ac:dyDescent="0.25">
      <c r="K120" s="1"/>
    </row>
    <row r="122" spans="11:11" x14ac:dyDescent="0.25">
      <c r="K122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9" spans="10:10" x14ac:dyDescent="0.25">
      <c r="J12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569B-3156-4EAA-86A4-0ADFEA06C7B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D47-1CBA-40E5-9AE7-3E4B83E1630E}">
  <dimension ref="A1:B1"/>
  <sheetViews>
    <sheetView workbookViewId="0">
      <selection activeCell="F5" sqref="F5"/>
    </sheetView>
  </sheetViews>
  <sheetFormatPr defaultRowHeight="15.75" x14ac:dyDescent="0.25"/>
  <cols>
    <col min="1" max="1" width="20.75" customWidth="1"/>
  </cols>
  <sheetData>
    <row r="1" spans="1:2" x14ac:dyDescent="0.25">
      <c r="A1" t="s">
        <v>32</v>
      </c>
      <c r="B1" t="s">
        <v>90</v>
      </c>
    </row>
  </sheetData>
  <dataValidations count="1">
    <dataValidation type="list" allowBlank="1" showInputMessage="1" showErrorMessage="1" sqref="D1" xr:uid="{CA3105CC-2E7C-4BD3-AC3A-7BC6176051AE}">
      <formula1>"""Male"",""Female"""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4FFBDD-64A0-4EAC-BAA9-A46B1FB3C866}">
          <x14:formula1>
            <xm:f>'Time Standards'!$1:$1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947-5B07-0D40-9E32-1984299ED3FD}">
  <dimension ref="A1:AG35"/>
  <sheetViews>
    <sheetView zoomScale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4</v>
      </c>
      <c r="J1" s="2" t="s">
        <v>20</v>
      </c>
      <c r="K1" s="2" t="s">
        <v>5</v>
      </c>
      <c r="L1" s="2" t="s">
        <v>19</v>
      </c>
      <c r="M1" s="2" t="s">
        <v>6</v>
      </c>
      <c r="N1" s="2" t="s">
        <v>18</v>
      </c>
      <c r="O1" s="2" t="s">
        <v>7</v>
      </c>
      <c r="P1" s="2" t="s">
        <v>17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IFERROR(AVERAGE(Boys_SCY[[#This Row],[50]:[4IM]]),"")</f>
        <v/>
      </c>
      <c r="AF2" s="4" t="str" cm="1">
        <f t="array" ref="AF2">IFERROR(AVERAGE(SMALL(Boys_SCY[[#This Row],[50]:[4IM]],_xlfn.SEQUENCE($AF$1))),"")</f>
        <v/>
      </c>
      <c r="AG2" s="4" t="str">
        <f>IFERROR(VLOOKUP(Boys_SCY[[#This Row],[Name]],Boys_LCM[],32,FALSE)-Boys_SCY[[#This Row],[4.00]],"")</f>
        <v/>
      </c>
    </row>
    <row r="3" spans="1:33" x14ac:dyDescent="0.25">
      <c r="AE3" s="3"/>
    </row>
    <row r="4" spans="1:33" x14ac:dyDescent="0.25">
      <c r="AE4" s="3"/>
    </row>
    <row r="5" spans="1:33" x14ac:dyDescent="0.25">
      <c r="AE5" s="3"/>
    </row>
    <row r="6" spans="1:33" x14ac:dyDescent="0.25">
      <c r="AE6" s="3"/>
    </row>
    <row r="7" spans="1:33" x14ac:dyDescent="0.25">
      <c r="AE7" s="3"/>
    </row>
    <row r="8" spans="1:33" x14ac:dyDescent="0.25">
      <c r="AE8" s="3"/>
    </row>
    <row r="9" spans="1:33" x14ac:dyDescent="0.25">
      <c r="AE9" s="3"/>
    </row>
    <row r="10" spans="1:33" x14ac:dyDescent="0.25">
      <c r="AE10" s="3"/>
    </row>
    <row r="11" spans="1:33" x14ac:dyDescent="0.25">
      <c r="AE11" s="3"/>
    </row>
    <row r="12" spans="1:33" x14ac:dyDescent="0.25">
      <c r="AE12" s="3"/>
    </row>
    <row r="13" spans="1:33" x14ac:dyDescent="0.25">
      <c r="AE13" s="3"/>
    </row>
    <row r="14" spans="1:33" x14ac:dyDescent="0.25">
      <c r="AE14" s="3"/>
    </row>
    <row r="15" spans="1:33" x14ac:dyDescent="0.25">
      <c r="AE15" s="3"/>
    </row>
    <row r="16" spans="1:33" x14ac:dyDescent="0.25">
      <c r="AE16" s="3"/>
    </row>
    <row r="17" spans="31:31" x14ac:dyDescent="0.25">
      <c r="AE17" s="3"/>
    </row>
    <row r="18" spans="31:31" x14ac:dyDescent="0.25">
      <c r="AE18" s="3"/>
    </row>
    <row r="19" spans="31:31" x14ac:dyDescent="0.25">
      <c r="AE19" s="3"/>
    </row>
    <row r="20" spans="31:31" x14ac:dyDescent="0.25">
      <c r="AE20" s="3"/>
    </row>
    <row r="21" spans="31:31" x14ac:dyDescent="0.25">
      <c r="AE21" s="3"/>
    </row>
    <row r="22" spans="31:31" x14ac:dyDescent="0.25">
      <c r="AE22" s="3"/>
    </row>
    <row r="23" spans="31:31" x14ac:dyDescent="0.25">
      <c r="AE23" s="3"/>
    </row>
    <row r="24" spans="31:31" x14ac:dyDescent="0.25">
      <c r="AE24" s="3"/>
    </row>
    <row r="25" spans="31:31" x14ac:dyDescent="0.25">
      <c r="AE25" s="3"/>
    </row>
    <row r="26" spans="31:31" x14ac:dyDescent="0.25">
      <c r="AE26" s="3"/>
    </row>
    <row r="27" spans="31:31" x14ac:dyDescent="0.25">
      <c r="AE27" s="3"/>
    </row>
    <row r="28" spans="31:31" x14ac:dyDescent="0.25">
      <c r="AE28" s="3"/>
    </row>
    <row r="29" spans="31:31" x14ac:dyDescent="0.25">
      <c r="AE29" s="3"/>
    </row>
    <row r="30" spans="31:31" x14ac:dyDescent="0.25">
      <c r="AE30" s="3"/>
    </row>
    <row r="31" spans="31:31" x14ac:dyDescent="0.25">
      <c r="AE31" s="3"/>
    </row>
    <row r="32" spans="31:31" x14ac:dyDescent="0.25">
      <c r="AE32" s="3"/>
    </row>
    <row r="33" spans="31:31" x14ac:dyDescent="0.25">
      <c r="AE33" s="3"/>
    </row>
    <row r="34" spans="31:31" x14ac:dyDescent="0.25">
      <c r="AE34" s="3"/>
    </row>
    <row r="35" spans="31:31" x14ac:dyDescent="0.25">
      <c r="AE35" s="3"/>
    </row>
  </sheetData>
  <phoneticPr fontId="1" type="noConversion"/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FF53-2511-4CCC-84DD-C7E97B7B407D}">
  <dimension ref="A1:AG35"/>
  <sheetViews>
    <sheetView zoomScale="125" workbookViewId="0">
      <pane xSplit="2" ySplit="1" topLeftCell="J2" activePane="bottomRight" state="frozen"/>
      <selection activeCell="B3" sqref="B3"/>
      <selection pane="topRight" activeCell="B3" sqref="B3"/>
      <selection pane="bottomLeft" activeCell="B3" sqref="B3"/>
      <selection pane="bottomRight" activeCell="P6" sqref="P6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IFERROR(AVERAGE(Boys_LCM[[#This Row],[50]:[4IM]]),"")</f>
        <v/>
      </c>
      <c r="AF2" s="4" t="str" cm="1">
        <f t="array" ref="AF2">IFERROR(AVERAGE(SMALL(Boys_LCM[[#This Row],[50]:[4IM]],_xlfn.SEQUENCE($AF$1))),"")</f>
        <v/>
      </c>
      <c r="AG2" t="str">
        <f>IFERROR(VLOOKUP(Boys_LCM[[#This Row],[Name]],Boys_SCY[],32,FALSE)-Boys_LCM[[#This Row],[4.00]],"")</f>
        <v/>
      </c>
    </row>
    <row r="3" spans="1:33" x14ac:dyDescent="0.25">
      <c r="AE3" s="3"/>
    </row>
    <row r="4" spans="1:33" x14ac:dyDescent="0.25">
      <c r="AE4" s="3"/>
    </row>
    <row r="5" spans="1:33" x14ac:dyDescent="0.25">
      <c r="AE5" s="3"/>
    </row>
    <row r="6" spans="1:33" x14ac:dyDescent="0.25">
      <c r="AE6" s="3"/>
    </row>
    <row r="7" spans="1:33" x14ac:dyDescent="0.25">
      <c r="AE7" s="3"/>
    </row>
    <row r="8" spans="1:33" x14ac:dyDescent="0.25">
      <c r="AE8" s="3"/>
    </row>
    <row r="9" spans="1:33" x14ac:dyDescent="0.25">
      <c r="AE9" s="3"/>
    </row>
    <row r="10" spans="1:33" x14ac:dyDescent="0.25">
      <c r="AE10" s="3"/>
    </row>
    <row r="11" spans="1:33" x14ac:dyDescent="0.25">
      <c r="AE11" s="3"/>
    </row>
    <row r="12" spans="1:33" x14ac:dyDescent="0.25">
      <c r="AE12" s="3"/>
    </row>
    <row r="13" spans="1:33" x14ac:dyDescent="0.25">
      <c r="AE13" s="3"/>
    </row>
    <row r="14" spans="1:33" x14ac:dyDescent="0.25">
      <c r="AE14" s="3"/>
    </row>
    <row r="15" spans="1:33" x14ac:dyDescent="0.25">
      <c r="AE15" s="3"/>
    </row>
    <row r="16" spans="1:33" x14ac:dyDescent="0.25">
      <c r="AE16" s="3"/>
    </row>
    <row r="17" spans="31:31" x14ac:dyDescent="0.25">
      <c r="AE17" s="3"/>
    </row>
    <row r="18" spans="31:31" x14ac:dyDescent="0.25">
      <c r="AE18" s="3"/>
    </row>
    <row r="19" spans="31:31" x14ac:dyDescent="0.25">
      <c r="AE19" s="3"/>
    </row>
    <row r="20" spans="31:31" x14ac:dyDescent="0.25">
      <c r="AE20" s="3"/>
    </row>
    <row r="21" spans="31:31" x14ac:dyDescent="0.25">
      <c r="AE21" s="3"/>
    </row>
    <row r="22" spans="31:31" x14ac:dyDescent="0.25">
      <c r="AE22" s="3"/>
    </row>
    <row r="23" spans="31:31" x14ac:dyDescent="0.25">
      <c r="AE23" s="3"/>
    </row>
    <row r="24" spans="31:31" x14ac:dyDescent="0.25">
      <c r="AE24" s="3"/>
    </row>
    <row r="25" spans="31:31" x14ac:dyDescent="0.25">
      <c r="AE25" s="3"/>
    </row>
    <row r="26" spans="31:31" x14ac:dyDescent="0.25">
      <c r="AE26" s="3"/>
    </row>
    <row r="27" spans="31:31" x14ac:dyDescent="0.25">
      <c r="AE27" s="3"/>
    </row>
    <row r="28" spans="31:31" x14ac:dyDescent="0.25">
      <c r="AE28" s="3"/>
    </row>
    <row r="29" spans="31:31" x14ac:dyDescent="0.25">
      <c r="AE29" s="3"/>
    </row>
    <row r="30" spans="31:31" x14ac:dyDescent="0.25">
      <c r="AE30" s="3"/>
    </row>
    <row r="31" spans="31:31" x14ac:dyDescent="0.25">
      <c r="AE31" s="3"/>
    </row>
    <row r="32" spans="31:31" x14ac:dyDescent="0.25">
      <c r="AE32" s="3"/>
    </row>
    <row r="33" spans="31:31" x14ac:dyDescent="0.25">
      <c r="AE33" s="3"/>
    </row>
    <row r="34" spans="31:31" x14ac:dyDescent="0.25">
      <c r="AE34" s="3"/>
    </row>
    <row r="35" spans="31:31" x14ac:dyDescent="0.25">
      <c r="AE35" s="3"/>
    </row>
  </sheetData>
  <phoneticPr fontId="1" type="noConversion"/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AG35"/>
  <sheetViews>
    <sheetView zoomScale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4</v>
      </c>
      <c r="J1" s="2" t="s">
        <v>20</v>
      </c>
      <c r="K1" s="2" t="s">
        <v>5</v>
      </c>
      <c r="L1" s="2" t="s">
        <v>19</v>
      </c>
      <c r="M1" s="2" t="s">
        <v>6</v>
      </c>
      <c r="N1" s="2" t="s">
        <v>18</v>
      </c>
      <c r="O1" s="2" t="s">
        <v>7</v>
      </c>
      <c r="P1" s="2" t="s">
        <v>17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IFERROR(AVERAGE(Girls_SCY[[#This Row],[50]:[4IM]]),"")</f>
        <v/>
      </c>
      <c r="AF2" s="4" t="str" cm="1">
        <f t="array" ref="AF2">IFERROR(AVERAGE(SMALL(Girls_SCY[[#This Row],[50]:[4IM]],_xlfn.SEQUENCE($AF$1))),"")</f>
        <v/>
      </c>
      <c r="AG2" t="str">
        <f>IFERROR(VLOOKUP(Girls_SCY[[#This Row],[Name]],Girls_LCM[],32,FALSE)-Girls_SCY[[#This Row],[4.00]],"")</f>
        <v/>
      </c>
    </row>
    <row r="3" spans="1:33" x14ac:dyDescent="0.25">
      <c r="AE3" s="3"/>
    </row>
    <row r="4" spans="1:33" x14ac:dyDescent="0.25">
      <c r="AE4" s="3"/>
    </row>
    <row r="5" spans="1:33" x14ac:dyDescent="0.25">
      <c r="C5" s="2" t="str" cm="1">
        <f t="array" ref="C5">IFERROR(VLOOKUP($A5,_xlfn._xlws.SORT(_xlfn._xlws.FILTER(#REF!,#REF!=C$1),7,1),7,FALSE),"")</f>
        <v/>
      </c>
      <c r="D5" s="2" t="str" cm="1">
        <f t="array" ref="D5">IFERROR(VLOOKUP($A5,_xlfn._xlws.SORT(_xlfn._xlws.FILTER(#REF!,#REF!=D$1),7,1),7,FALSE),"")</f>
        <v/>
      </c>
      <c r="E5" s="2" t="str" cm="1">
        <f t="array" ref="E5">IFERROR(VLOOKUP($A5,_xlfn._xlws.SORT(_xlfn._xlws.FILTER(#REF!,#REF!=E$1),7,1),7,FALSE),"")</f>
        <v/>
      </c>
      <c r="F5" s="2" t="str" cm="1">
        <f t="array" ref="F5">IFERROR(VLOOKUP($A5,_xlfn._xlws.SORT(_xlfn._xlws.FILTER(#REF!,#REF!=F$1),7,1),7,FALSE),"")</f>
        <v/>
      </c>
      <c r="I5" s="2" t="str" cm="1">
        <f t="array" ref="I5">IFERROR(VLOOKUP($A5,_xlfn._xlws.SORT(_xlfn._xlws.FILTER(#REF!,#REF!=I$1),7,1),7,FALSE),"")</f>
        <v/>
      </c>
      <c r="K5" s="2" t="str" cm="1">
        <f t="array" ref="K5">IFERROR(VLOOKUP($A5,_xlfn._xlws.SORT(_xlfn._xlws.FILTER(#REF!,#REF!=K$1),7,1),7,FALSE),"")</f>
        <v/>
      </c>
      <c r="M5" s="2" t="str" cm="1">
        <f t="array" ref="M5">IFERROR(VLOOKUP($A5,_xlfn._xlws.SORT(_xlfn._xlws.FILTER(#REF!,#REF!=M$1),7,1),7,FALSE),"")</f>
        <v/>
      </c>
      <c r="O5" s="2" t="str" cm="1">
        <f t="array" ref="O5">IFERROR(VLOOKUP($A5,_xlfn._xlws.SORT(_xlfn._xlws.FILTER(#REF!,#REF!=O$1),7,1),7,FALSE),"")</f>
        <v/>
      </c>
      <c r="Q5" t="str">
        <f t="shared" ref="Q5:Q31" si="1">IFERROR(_xlfn.RANK.EQ(C5,C:C,1),"")</f>
        <v/>
      </c>
      <c r="R5" t="str">
        <f t="shared" ref="R5:R31" si="2">IFERROR(_xlfn.RANK.EQ(D5,D:D,1),"")</f>
        <v/>
      </c>
      <c r="S5" t="str">
        <f t="shared" ref="S5:S31" si="3">IFERROR(_xlfn.RANK.EQ(E5,E:E,1),"")</f>
        <v/>
      </c>
      <c r="T5" t="str">
        <f t="shared" ref="T5:T31" si="4">IFERROR(_xlfn.RANK.EQ(F5,F:F,1),"")</f>
        <v/>
      </c>
      <c r="AA5" t="str">
        <f t="shared" ref="AA5:AA31" si="5">IFERROR(_xlfn.RANK.EQ(I5,I:I,1),"")</f>
        <v/>
      </c>
      <c r="AB5" t="str">
        <f t="shared" ref="AB5:AB31" si="6">IFERROR(_xlfn.RANK.EQ(K5,K:K,1),"")</f>
        <v/>
      </c>
      <c r="AC5" t="str">
        <f t="shared" ref="AC5:AC31" si="7">IFERROR(_xlfn.RANK.EQ(M5,M:M,1),"")</f>
        <v/>
      </c>
      <c r="AD5" t="str">
        <f t="shared" ref="AD5:AD31" si="8">IFERROR(_xlfn.RANK.EQ(O5,O:O,1),"")</f>
        <v/>
      </c>
      <c r="AE5" s="3" t="str">
        <f>IFERROR(AVERAGE(Girls_SCY[[#This Row],[50]:[4IM]]),"")</f>
        <v/>
      </c>
      <c r="AF5" s="4" t="str">
        <f>IFERROR(AVERAGE(SMALL(Girls_SCY[[#This Row],[50]:[4IM]],1),SMALL(Girls_SCY[[#This Row],[50]:[4IM]],2)),"")</f>
        <v/>
      </c>
    </row>
    <row r="6" spans="1:33" x14ac:dyDescent="0.25">
      <c r="C6" s="2" t="str" cm="1">
        <f t="array" ref="C6">IFERROR(VLOOKUP($A6,_xlfn._xlws.SORT(_xlfn._xlws.FILTER(#REF!,#REF!=C$1),7,1),7,FALSE),"")</f>
        <v/>
      </c>
      <c r="D6" s="2" t="str" cm="1">
        <f t="array" ref="D6">IFERROR(VLOOKUP($A6,_xlfn._xlws.SORT(_xlfn._xlws.FILTER(#REF!,#REF!=D$1),7,1),7,FALSE),"")</f>
        <v/>
      </c>
      <c r="E6" s="2" t="str" cm="1">
        <f t="array" ref="E6">IFERROR(VLOOKUP($A6,_xlfn._xlws.SORT(_xlfn._xlws.FILTER(#REF!,#REF!=E$1),7,1),7,FALSE),"")</f>
        <v/>
      </c>
      <c r="F6" s="2" t="str" cm="1">
        <f t="array" ref="F6">IFERROR(VLOOKUP($A6,_xlfn._xlws.SORT(_xlfn._xlws.FILTER(#REF!,#REF!=F$1),7,1),7,FALSE),"")</f>
        <v/>
      </c>
      <c r="I6" s="2" t="str" cm="1">
        <f t="array" ref="I6">IFERROR(VLOOKUP($A6,_xlfn._xlws.SORT(_xlfn._xlws.FILTER(#REF!,#REF!=I$1),7,1),7,FALSE),"")</f>
        <v/>
      </c>
      <c r="K6" s="2" t="str" cm="1">
        <f t="array" ref="K6">IFERROR(VLOOKUP($A6,_xlfn._xlws.SORT(_xlfn._xlws.FILTER(#REF!,#REF!=K$1),7,1),7,FALSE),"")</f>
        <v/>
      </c>
      <c r="M6" s="2" t="str" cm="1">
        <f t="array" ref="M6">IFERROR(VLOOKUP($A6,_xlfn._xlws.SORT(_xlfn._xlws.FILTER(#REF!,#REF!=M$1),7,1),7,FALSE),"")</f>
        <v/>
      </c>
      <c r="O6" s="2" t="str" cm="1">
        <f t="array" ref="O6">IFERROR(VLOOKUP($A6,_xlfn._xlws.SORT(_xlfn._xlws.FILTER(#REF!,#REF!=O$1),7,1),7,FALSE),"")</f>
        <v/>
      </c>
      <c r="Q6" t="str">
        <f t="shared" si="1"/>
        <v/>
      </c>
      <c r="R6" t="str">
        <f t="shared" si="2"/>
        <v/>
      </c>
      <c r="S6" t="str">
        <f t="shared" si="3"/>
        <v/>
      </c>
      <c r="T6" t="str">
        <f t="shared" si="4"/>
        <v/>
      </c>
      <c r="AA6" t="str">
        <f t="shared" si="5"/>
        <v/>
      </c>
      <c r="AB6" t="str">
        <f t="shared" si="6"/>
        <v/>
      </c>
      <c r="AC6" t="str">
        <f t="shared" si="7"/>
        <v/>
      </c>
      <c r="AD6" t="str">
        <f t="shared" si="8"/>
        <v/>
      </c>
      <c r="AE6" s="3" t="str">
        <f>IFERROR(AVERAGE(Girls_SCY[[#This Row],[50]:[4IM]]),"")</f>
        <v/>
      </c>
      <c r="AF6" s="4" t="str">
        <f>IFERROR(AVERAGE(SMALL(Girls_SCY[[#This Row],[50]:[4IM]],1),SMALL(Girls_SCY[[#This Row],[50]:[4IM]],2)),"")</f>
        <v/>
      </c>
    </row>
    <row r="7" spans="1:33" x14ac:dyDescent="0.25">
      <c r="C7" s="2" t="str" cm="1">
        <f t="array" ref="C7">IFERROR(VLOOKUP($A7,_xlfn._xlws.SORT(_xlfn._xlws.FILTER(#REF!,#REF!=C$1),7,1),7,FALSE),"")</f>
        <v/>
      </c>
      <c r="D7" s="2" t="str" cm="1">
        <f t="array" ref="D7">IFERROR(VLOOKUP($A7,_xlfn._xlws.SORT(_xlfn._xlws.FILTER(#REF!,#REF!=D$1),7,1),7,FALSE),"")</f>
        <v/>
      </c>
      <c r="E7" s="2" t="str" cm="1">
        <f t="array" ref="E7">IFERROR(VLOOKUP($A7,_xlfn._xlws.SORT(_xlfn._xlws.FILTER(#REF!,#REF!=E$1),7,1),7,FALSE),"")</f>
        <v/>
      </c>
      <c r="F7" s="2" t="str" cm="1">
        <f t="array" ref="F7">IFERROR(VLOOKUP($A7,_xlfn._xlws.SORT(_xlfn._xlws.FILTER(#REF!,#REF!=F$1),7,1),7,FALSE),"")</f>
        <v/>
      </c>
      <c r="I7" s="2" t="str" cm="1">
        <f t="array" ref="I7">IFERROR(VLOOKUP($A7,_xlfn._xlws.SORT(_xlfn._xlws.FILTER(#REF!,#REF!=I$1),7,1),7,FALSE),"")</f>
        <v/>
      </c>
      <c r="K7" s="2" t="str" cm="1">
        <f t="array" ref="K7">IFERROR(VLOOKUP($A7,_xlfn._xlws.SORT(_xlfn._xlws.FILTER(#REF!,#REF!=K$1),7,1),7,FALSE),"")</f>
        <v/>
      </c>
      <c r="M7" s="2" t="str" cm="1">
        <f t="array" ref="M7">IFERROR(VLOOKUP($A7,_xlfn._xlws.SORT(_xlfn._xlws.FILTER(#REF!,#REF!=M$1),7,1),7,FALSE),"")</f>
        <v/>
      </c>
      <c r="O7" s="2" t="str" cm="1">
        <f t="array" ref="O7">IFERROR(VLOOKUP($A7,_xlfn._xlws.SORT(_xlfn._xlws.FILTER(#REF!,#REF!=O$1),7,1),7,FALSE),"")</f>
        <v/>
      </c>
      <c r="Q7" t="str">
        <f t="shared" si="1"/>
        <v/>
      </c>
      <c r="R7" t="str">
        <f t="shared" si="2"/>
        <v/>
      </c>
      <c r="S7" t="str">
        <f t="shared" si="3"/>
        <v/>
      </c>
      <c r="T7" t="str">
        <f t="shared" si="4"/>
        <v/>
      </c>
      <c r="AA7" t="str">
        <f t="shared" si="5"/>
        <v/>
      </c>
      <c r="AB7" t="str">
        <f t="shared" si="6"/>
        <v/>
      </c>
      <c r="AC7" t="str">
        <f t="shared" si="7"/>
        <v/>
      </c>
      <c r="AD7" t="str">
        <f t="shared" si="8"/>
        <v/>
      </c>
      <c r="AE7" s="3" t="str">
        <f>IFERROR(AVERAGE(Girls_SCY[[#This Row],[50]:[4IM]]),"")</f>
        <v/>
      </c>
      <c r="AF7" s="4" t="str">
        <f>IFERROR(AVERAGE(SMALL(Girls_SCY[[#This Row],[50]:[4IM]],1),SMALL(Girls_SCY[[#This Row],[50]:[4IM]],2)),"")</f>
        <v/>
      </c>
    </row>
    <row r="8" spans="1:33" x14ac:dyDescent="0.25">
      <c r="C8" s="2" t="str" cm="1">
        <f t="array" ref="C8">IFERROR(VLOOKUP($A8,_xlfn._xlws.SORT(_xlfn._xlws.FILTER(#REF!,#REF!=C$1),7,1),7,FALSE),"")</f>
        <v/>
      </c>
      <c r="D8" s="2" t="str" cm="1">
        <f t="array" ref="D8">IFERROR(VLOOKUP($A8,_xlfn._xlws.SORT(_xlfn._xlws.FILTER(#REF!,#REF!=D$1),7,1),7,FALSE),"")</f>
        <v/>
      </c>
      <c r="E8" s="2" t="str" cm="1">
        <f t="array" ref="E8">IFERROR(VLOOKUP($A8,_xlfn._xlws.SORT(_xlfn._xlws.FILTER(#REF!,#REF!=E$1),7,1),7,FALSE),"")</f>
        <v/>
      </c>
      <c r="F8" s="2" t="str" cm="1">
        <f t="array" ref="F8">IFERROR(VLOOKUP($A8,_xlfn._xlws.SORT(_xlfn._xlws.FILTER(#REF!,#REF!=F$1),7,1),7,FALSE),"")</f>
        <v/>
      </c>
      <c r="I8" s="2" t="str" cm="1">
        <f t="array" ref="I8">IFERROR(VLOOKUP($A8,_xlfn._xlws.SORT(_xlfn._xlws.FILTER(#REF!,#REF!=I$1),7,1),7,FALSE),"")</f>
        <v/>
      </c>
      <c r="K8" s="2" t="str" cm="1">
        <f t="array" ref="K8">IFERROR(VLOOKUP($A8,_xlfn._xlws.SORT(_xlfn._xlws.FILTER(#REF!,#REF!=K$1),7,1),7,FALSE),"")</f>
        <v/>
      </c>
      <c r="M8" s="2" t="str" cm="1">
        <f t="array" ref="M8">IFERROR(VLOOKUP($A8,_xlfn._xlws.SORT(_xlfn._xlws.FILTER(#REF!,#REF!=M$1),7,1),7,FALSE),"")</f>
        <v/>
      </c>
      <c r="O8" s="2" t="str" cm="1">
        <f t="array" ref="O8">IFERROR(VLOOKUP($A8,_xlfn._xlws.SORT(_xlfn._xlws.FILTER(#REF!,#REF!=O$1),7,1),7,FALSE),"")</f>
        <v/>
      </c>
      <c r="Q8" t="str">
        <f t="shared" si="1"/>
        <v/>
      </c>
      <c r="R8" t="str">
        <f t="shared" si="2"/>
        <v/>
      </c>
      <c r="S8" t="str">
        <f t="shared" si="3"/>
        <v/>
      </c>
      <c r="T8" t="str">
        <f t="shared" si="4"/>
        <v/>
      </c>
      <c r="AA8" t="str">
        <f t="shared" si="5"/>
        <v/>
      </c>
      <c r="AB8" t="str">
        <f t="shared" si="6"/>
        <v/>
      </c>
      <c r="AC8" t="str">
        <f t="shared" si="7"/>
        <v/>
      </c>
      <c r="AD8" t="str">
        <f t="shared" si="8"/>
        <v/>
      </c>
      <c r="AE8" s="3" t="str">
        <f>IFERROR(AVERAGE(Girls_SCY[[#This Row],[50]:[4IM]]),"")</f>
        <v/>
      </c>
      <c r="AF8" s="4" t="str">
        <f>IFERROR(AVERAGE(SMALL(Girls_SCY[[#This Row],[50]:[4IM]],1),SMALL(Girls_SCY[[#This Row],[50]:[4IM]],2)),"")</f>
        <v/>
      </c>
    </row>
    <row r="9" spans="1:33" x14ac:dyDescent="0.25">
      <c r="C9" s="2" t="str" cm="1">
        <f t="array" ref="C9">IFERROR(VLOOKUP($A9,_xlfn._xlws.SORT(_xlfn._xlws.FILTER(#REF!,#REF!=C$1),7,1),7,FALSE),"")</f>
        <v/>
      </c>
      <c r="D9" s="2" t="str" cm="1">
        <f t="array" ref="D9">IFERROR(VLOOKUP($A9,_xlfn._xlws.SORT(_xlfn._xlws.FILTER(#REF!,#REF!=D$1),7,1),7,FALSE),"")</f>
        <v/>
      </c>
      <c r="E9" s="2" t="str" cm="1">
        <f t="array" ref="E9">IFERROR(VLOOKUP($A9,_xlfn._xlws.SORT(_xlfn._xlws.FILTER(#REF!,#REF!=E$1),7,1),7,FALSE),"")</f>
        <v/>
      </c>
      <c r="F9" s="2" t="str" cm="1">
        <f t="array" ref="F9">IFERROR(VLOOKUP($A9,_xlfn._xlws.SORT(_xlfn._xlws.FILTER(#REF!,#REF!=F$1),7,1),7,FALSE),"")</f>
        <v/>
      </c>
      <c r="I9" s="2" t="str" cm="1">
        <f t="array" ref="I9">IFERROR(VLOOKUP($A9,_xlfn._xlws.SORT(_xlfn._xlws.FILTER(#REF!,#REF!=I$1),7,1),7,FALSE),"")</f>
        <v/>
      </c>
      <c r="K9" s="2" t="str" cm="1">
        <f t="array" ref="K9">IFERROR(VLOOKUP($A9,_xlfn._xlws.SORT(_xlfn._xlws.FILTER(#REF!,#REF!=K$1),7,1),7,FALSE),"")</f>
        <v/>
      </c>
      <c r="M9" s="2" t="str" cm="1">
        <f t="array" ref="M9">IFERROR(VLOOKUP($A9,_xlfn._xlws.SORT(_xlfn._xlws.FILTER(#REF!,#REF!=M$1),7,1),7,FALSE),"")</f>
        <v/>
      </c>
      <c r="O9" s="2" t="str" cm="1">
        <f t="array" ref="O9">IFERROR(VLOOKUP($A9,_xlfn._xlws.SORT(_xlfn._xlws.FILTER(#REF!,#REF!=O$1),7,1),7,FALSE),"")</f>
        <v/>
      </c>
      <c r="Q9" t="str">
        <f t="shared" si="1"/>
        <v/>
      </c>
      <c r="R9" t="str">
        <f t="shared" si="2"/>
        <v/>
      </c>
      <c r="S9" t="str">
        <f t="shared" si="3"/>
        <v/>
      </c>
      <c r="T9" t="str">
        <f t="shared" si="4"/>
        <v/>
      </c>
      <c r="AA9" t="str">
        <f t="shared" si="5"/>
        <v/>
      </c>
      <c r="AB9" t="str">
        <f t="shared" si="6"/>
        <v/>
      </c>
      <c r="AC9" t="str">
        <f t="shared" si="7"/>
        <v/>
      </c>
      <c r="AD9" t="str">
        <f t="shared" si="8"/>
        <v/>
      </c>
      <c r="AE9" s="3" t="str">
        <f>IFERROR(AVERAGE(Girls_SCY[[#This Row],[50]:[4IM]]),"")</f>
        <v/>
      </c>
      <c r="AF9" s="4" t="str">
        <f>IFERROR(AVERAGE(SMALL(Girls_SCY[[#This Row],[50]:[4IM]],1),SMALL(Girls_SCY[[#This Row],[50]:[4IM]],2)),"")</f>
        <v/>
      </c>
    </row>
    <row r="10" spans="1:33" x14ac:dyDescent="0.25">
      <c r="C10" s="2" t="str" cm="1">
        <f t="array" ref="C10">IFERROR(VLOOKUP($A10,_xlfn._xlws.SORT(_xlfn._xlws.FILTER(#REF!,#REF!=C$1),7,1),7,FALSE),"")</f>
        <v/>
      </c>
      <c r="D10" s="2" t="str" cm="1">
        <f t="array" ref="D10">IFERROR(VLOOKUP($A10,_xlfn._xlws.SORT(_xlfn._xlws.FILTER(#REF!,#REF!=D$1),7,1),7,FALSE),"")</f>
        <v/>
      </c>
      <c r="E10" s="2" t="str" cm="1">
        <f t="array" ref="E10">IFERROR(VLOOKUP($A10,_xlfn._xlws.SORT(_xlfn._xlws.FILTER(#REF!,#REF!=E$1),7,1),7,FALSE),"")</f>
        <v/>
      </c>
      <c r="F10" s="2" t="str" cm="1">
        <f t="array" ref="F10">IFERROR(VLOOKUP($A10,_xlfn._xlws.SORT(_xlfn._xlws.FILTER(#REF!,#REF!=F$1),7,1),7,FALSE),"")</f>
        <v/>
      </c>
      <c r="I10" s="2" t="str" cm="1">
        <f t="array" ref="I10">IFERROR(VLOOKUP($A10,_xlfn._xlws.SORT(_xlfn._xlws.FILTER(#REF!,#REF!=I$1),7,1),7,FALSE),"")</f>
        <v/>
      </c>
      <c r="K10" s="2" t="str" cm="1">
        <f t="array" ref="K10">IFERROR(VLOOKUP($A10,_xlfn._xlws.SORT(_xlfn._xlws.FILTER(#REF!,#REF!=K$1),7,1),7,FALSE),"")</f>
        <v/>
      </c>
      <c r="M10" s="2" t="str" cm="1">
        <f t="array" ref="M10">IFERROR(VLOOKUP($A10,_xlfn._xlws.SORT(_xlfn._xlws.FILTER(#REF!,#REF!=M$1),7,1),7,FALSE),"")</f>
        <v/>
      </c>
      <c r="O10" s="2" t="str" cm="1">
        <f t="array" ref="O10">IFERROR(VLOOKUP($A10,_xlfn._xlws.SORT(_xlfn._xlws.FILTER(#REF!,#REF!=O$1),7,1),7,FALSE),"")</f>
        <v/>
      </c>
      <c r="Q10" t="str">
        <f t="shared" si="1"/>
        <v/>
      </c>
      <c r="R10" t="str">
        <f t="shared" si="2"/>
        <v/>
      </c>
      <c r="S10" t="str">
        <f t="shared" si="3"/>
        <v/>
      </c>
      <c r="T10" t="str">
        <f t="shared" si="4"/>
        <v/>
      </c>
      <c r="AA10" t="str">
        <f t="shared" si="5"/>
        <v/>
      </c>
      <c r="AB10" t="str">
        <f t="shared" si="6"/>
        <v/>
      </c>
      <c r="AC10" t="str">
        <f t="shared" si="7"/>
        <v/>
      </c>
      <c r="AD10" t="str">
        <f t="shared" si="8"/>
        <v/>
      </c>
      <c r="AE10" s="3" t="str">
        <f>IFERROR(AVERAGE(Girls_SCY[[#This Row],[50]:[4IM]]),"")</f>
        <v/>
      </c>
      <c r="AF10" s="4" t="str">
        <f>IFERROR(AVERAGE(SMALL(Girls_SCY[[#This Row],[50]:[4IM]],1),SMALL(Girls_SCY[[#This Row],[50]:[4IM]],2)),"")</f>
        <v/>
      </c>
    </row>
    <row r="11" spans="1:33" x14ac:dyDescent="0.25">
      <c r="C11" s="2" t="str" cm="1">
        <f t="array" ref="C11">IFERROR(VLOOKUP($A11,_xlfn._xlws.SORT(_xlfn._xlws.FILTER(#REF!,#REF!=C$1),7,1),7,FALSE),"")</f>
        <v/>
      </c>
      <c r="D11" s="2" t="str" cm="1">
        <f t="array" ref="D11">IFERROR(VLOOKUP($A11,_xlfn._xlws.SORT(_xlfn._xlws.FILTER(#REF!,#REF!=D$1),7,1),7,FALSE),"")</f>
        <v/>
      </c>
      <c r="E11" s="2" t="str" cm="1">
        <f t="array" ref="E11">IFERROR(VLOOKUP($A11,_xlfn._xlws.SORT(_xlfn._xlws.FILTER(#REF!,#REF!=E$1),7,1),7,FALSE),"")</f>
        <v/>
      </c>
      <c r="F11" s="2" t="str" cm="1">
        <f t="array" ref="F11">IFERROR(VLOOKUP($A11,_xlfn._xlws.SORT(_xlfn._xlws.FILTER(#REF!,#REF!=F$1),7,1),7,FALSE),"")</f>
        <v/>
      </c>
      <c r="I11" s="2" t="str" cm="1">
        <f t="array" ref="I11">IFERROR(VLOOKUP($A11,_xlfn._xlws.SORT(_xlfn._xlws.FILTER(#REF!,#REF!=I$1),7,1),7,FALSE),"")</f>
        <v/>
      </c>
      <c r="K11" s="2" t="str" cm="1">
        <f t="array" ref="K11">IFERROR(VLOOKUP($A11,_xlfn._xlws.SORT(_xlfn._xlws.FILTER(#REF!,#REF!=K$1),7,1),7,FALSE),"")</f>
        <v/>
      </c>
      <c r="M11" s="2" t="str" cm="1">
        <f t="array" ref="M11">IFERROR(VLOOKUP($A11,_xlfn._xlws.SORT(_xlfn._xlws.FILTER(#REF!,#REF!=M$1),7,1),7,FALSE),"")</f>
        <v/>
      </c>
      <c r="O11" s="2" t="str" cm="1">
        <f t="array" ref="O11">IFERROR(VLOOKUP($A11,_xlfn._xlws.SORT(_xlfn._xlws.FILTER(#REF!,#REF!=O$1),7,1),7,FALSE),"")</f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str">
        <f t="shared" si="4"/>
        <v/>
      </c>
      <c r="AA11" t="str">
        <f t="shared" si="5"/>
        <v/>
      </c>
      <c r="AB11" t="str">
        <f t="shared" si="6"/>
        <v/>
      </c>
      <c r="AC11" t="str">
        <f t="shared" si="7"/>
        <v/>
      </c>
      <c r="AD11" t="str">
        <f t="shared" si="8"/>
        <v/>
      </c>
      <c r="AE11" s="3" t="str">
        <f>IFERROR(AVERAGE(Girls_SCY[[#This Row],[50]:[4IM]]),"")</f>
        <v/>
      </c>
      <c r="AF11" s="4" t="str">
        <f>IFERROR(AVERAGE(SMALL(Girls_SCY[[#This Row],[50]:[4IM]],1),SMALL(Girls_SCY[[#This Row],[50]:[4IM]],2)),"")</f>
        <v/>
      </c>
    </row>
    <row r="12" spans="1:33" x14ac:dyDescent="0.25">
      <c r="C12" s="2" t="str" cm="1">
        <f t="array" ref="C12">IFERROR(VLOOKUP($A12,_xlfn._xlws.SORT(_xlfn._xlws.FILTER(#REF!,#REF!=C$1),7,1),7,FALSE),"")</f>
        <v/>
      </c>
      <c r="D12" s="2" t="str" cm="1">
        <f t="array" ref="D12">IFERROR(VLOOKUP($A12,_xlfn._xlws.SORT(_xlfn._xlws.FILTER(#REF!,#REF!=D$1),7,1),7,FALSE),"")</f>
        <v/>
      </c>
      <c r="E12" s="2" t="str" cm="1">
        <f t="array" ref="E12">IFERROR(VLOOKUP($A12,_xlfn._xlws.SORT(_xlfn._xlws.FILTER(#REF!,#REF!=E$1),7,1),7,FALSE),"")</f>
        <v/>
      </c>
      <c r="F12" s="2" t="str" cm="1">
        <f t="array" ref="F12">IFERROR(VLOOKUP($A12,_xlfn._xlws.SORT(_xlfn._xlws.FILTER(#REF!,#REF!=F$1),7,1),7,FALSE),"")</f>
        <v/>
      </c>
      <c r="I12" s="2" t="str" cm="1">
        <f t="array" ref="I12">IFERROR(VLOOKUP($A12,_xlfn._xlws.SORT(_xlfn._xlws.FILTER(#REF!,#REF!=I$1),7,1),7,FALSE),"")</f>
        <v/>
      </c>
      <c r="K12" s="2" t="str" cm="1">
        <f t="array" ref="K12">IFERROR(VLOOKUP($A12,_xlfn._xlws.SORT(_xlfn._xlws.FILTER(#REF!,#REF!=K$1),7,1),7,FALSE),"")</f>
        <v/>
      </c>
      <c r="M12" s="2" t="str" cm="1">
        <f t="array" ref="M12">IFERROR(VLOOKUP($A12,_xlfn._xlws.SORT(_xlfn._xlws.FILTER(#REF!,#REF!=M$1),7,1),7,FALSE),"")</f>
        <v/>
      </c>
      <c r="O12" s="2" t="str" cm="1">
        <f t="array" ref="O12">IFERROR(VLOOKUP($A12,_xlfn._xlws.SORT(_xlfn._xlws.FILTER(#REF!,#REF!=O$1),7,1),7,FALSE),"")</f>
        <v/>
      </c>
      <c r="Q12" t="str">
        <f t="shared" si="1"/>
        <v/>
      </c>
      <c r="R12" t="str">
        <f t="shared" si="2"/>
        <v/>
      </c>
      <c r="S12" t="str">
        <f t="shared" si="3"/>
        <v/>
      </c>
      <c r="T12" t="str">
        <f t="shared" si="4"/>
        <v/>
      </c>
      <c r="AA12" t="str">
        <f t="shared" si="5"/>
        <v/>
      </c>
      <c r="AB12" t="str">
        <f t="shared" si="6"/>
        <v/>
      </c>
      <c r="AC12" t="str">
        <f t="shared" si="7"/>
        <v/>
      </c>
      <c r="AD12" t="str">
        <f t="shared" si="8"/>
        <v/>
      </c>
      <c r="AE12" s="3" t="str">
        <f>IFERROR(AVERAGE(Girls_SCY[[#This Row],[50]:[4IM]]),"")</f>
        <v/>
      </c>
      <c r="AF12" s="4" t="str">
        <f>IFERROR(AVERAGE(SMALL(Girls_SCY[[#This Row],[50]:[4IM]],1),SMALL(Girls_SCY[[#This Row],[50]:[4IM]],2)),"")</f>
        <v/>
      </c>
    </row>
    <row r="13" spans="1:33" x14ac:dyDescent="0.25">
      <c r="C13" s="2" t="str" cm="1">
        <f t="array" ref="C13">IFERROR(VLOOKUP($A13,_xlfn._xlws.SORT(_xlfn._xlws.FILTER(#REF!,#REF!=C$1),7,1),7,FALSE),"")</f>
        <v/>
      </c>
      <c r="D13" s="2" t="str" cm="1">
        <f t="array" ref="D13">IFERROR(VLOOKUP($A13,_xlfn._xlws.SORT(_xlfn._xlws.FILTER(#REF!,#REF!=D$1),7,1),7,FALSE),"")</f>
        <v/>
      </c>
      <c r="E13" s="2" t="str" cm="1">
        <f t="array" ref="E13">IFERROR(VLOOKUP($A13,_xlfn._xlws.SORT(_xlfn._xlws.FILTER(#REF!,#REF!=E$1),7,1),7,FALSE),"")</f>
        <v/>
      </c>
      <c r="F13" s="2" t="str" cm="1">
        <f t="array" ref="F13">IFERROR(VLOOKUP($A13,_xlfn._xlws.SORT(_xlfn._xlws.FILTER(#REF!,#REF!=F$1),7,1),7,FALSE),"")</f>
        <v/>
      </c>
      <c r="I13" s="2" t="str" cm="1">
        <f t="array" ref="I13">IFERROR(VLOOKUP($A13,_xlfn._xlws.SORT(_xlfn._xlws.FILTER(#REF!,#REF!=I$1),7,1),7,FALSE),"")</f>
        <v/>
      </c>
      <c r="K13" s="2" t="str" cm="1">
        <f t="array" ref="K13">IFERROR(VLOOKUP($A13,_xlfn._xlws.SORT(_xlfn._xlws.FILTER(#REF!,#REF!=K$1),7,1),7,FALSE),"")</f>
        <v/>
      </c>
      <c r="M13" s="2" t="str" cm="1">
        <f t="array" ref="M13">IFERROR(VLOOKUP($A13,_xlfn._xlws.SORT(_xlfn._xlws.FILTER(#REF!,#REF!=M$1),7,1),7,FALSE),"")</f>
        <v/>
      </c>
      <c r="O13" s="2" t="str" cm="1">
        <f t="array" ref="O13">IFERROR(VLOOKUP($A13,_xlfn._xlws.SORT(_xlfn._xlws.FILTER(#REF!,#REF!=O$1),7,1),7,FALSE),"")</f>
        <v/>
      </c>
      <c r="Q13" t="str">
        <f t="shared" si="1"/>
        <v/>
      </c>
      <c r="R13" t="str">
        <f t="shared" si="2"/>
        <v/>
      </c>
      <c r="S13" t="str">
        <f t="shared" si="3"/>
        <v/>
      </c>
      <c r="T13" t="str">
        <f t="shared" si="4"/>
        <v/>
      </c>
      <c r="AA13" t="str">
        <f t="shared" si="5"/>
        <v/>
      </c>
      <c r="AB13" t="str">
        <f t="shared" si="6"/>
        <v/>
      </c>
      <c r="AC13" t="str">
        <f t="shared" si="7"/>
        <v/>
      </c>
      <c r="AD13" t="str">
        <f t="shared" si="8"/>
        <v/>
      </c>
      <c r="AE13" s="3" t="str">
        <f>IFERROR(AVERAGE(Girls_SCY[[#This Row],[50]:[4IM]]),"")</f>
        <v/>
      </c>
      <c r="AF13" s="4" t="str">
        <f>IFERROR(AVERAGE(SMALL(Girls_SCY[[#This Row],[50]:[4IM]],1),SMALL(Girls_SCY[[#This Row],[50]:[4IM]],2)),"")</f>
        <v/>
      </c>
    </row>
    <row r="14" spans="1:33" x14ac:dyDescent="0.25">
      <c r="C14" s="2" t="str" cm="1">
        <f t="array" ref="C14">IFERROR(VLOOKUP($A14,_xlfn._xlws.SORT(_xlfn._xlws.FILTER(#REF!,#REF!=C$1),7,1),7,FALSE),"")</f>
        <v/>
      </c>
      <c r="D14" s="2" t="str" cm="1">
        <f t="array" ref="D14">IFERROR(VLOOKUP($A14,_xlfn._xlws.SORT(_xlfn._xlws.FILTER(#REF!,#REF!=D$1),7,1),7,FALSE),"")</f>
        <v/>
      </c>
      <c r="E14" s="2" t="str" cm="1">
        <f t="array" ref="E14">IFERROR(VLOOKUP($A14,_xlfn._xlws.SORT(_xlfn._xlws.FILTER(#REF!,#REF!=E$1),7,1),7,FALSE),"")</f>
        <v/>
      </c>
      <c r="F14" s="2" t="str" cm="1">
        <f t="array" ref="F14">IFERROR(VLOOKUP($A14,_xlfn._xlws.SORT(_xlfn._xlws.FILTER(#REF!,#REF!=F$1),7,1),7,FALSE),"")</f>
        <v/>
      </c>
      <c r="I14" s="2" t="str" cm="1">
        <f t="array" ref="I14">IFERROR(VLOOKUP($A14,_xlfn._xlws.SORT(_xlfn._xlws.FILTER(#REF!,#REF!=I$1),7,1),7,FALSE),"")</f>
        <v/>
      </c>
      <c r="K14" s="2" t="str" cm="1">
        <f t="array" ref="K14">IFERROR(VLOOKUP($A14,_xlfn._xlws.SORT(_xlfn._xlws.FILTER(#REF!,#REF!=K$1),7,1),7,FALSE),"")</f>
        <v/>
      </c>
      <c r="M14" s="2" t="str" cm="1">
        <f t="array" ref="M14">IFERROR(VLOOKUP($A14,_xlfn._xlws.SORT(_xlfn._xlws.FILTER(#REF!,#REF!=M$1),7,1),7,FALSE),"")</f>
        <v/>
      </c>
      <c r="O14" s="2" t="str" cm="1">
        <f t="array" ref="O14">IFERROR(VLOOKUP($A14,_xlfn._xlws.SORT(_xlfn._xlws.FILTER(#REF!,#REF!=O$1),7,1),7,FALSE),"")</f>
        <v/>
      </c>
      <c r="Q14" t="str">
        <f t="shared" si="1"/>
        <v/>
      </c>
      <c r="R14" t="str">
        <f t="shared" si="2"/>
        <v/>
      </c>
      <c r="S14" t="str">
        <f t="shared" si="3"/>
        <v/>
      </c>
      <c r="T14" t="str">
        <f t="shared" si="4"/>
        <v/>
      </c>
      <c r="AA14" t="str">
        <f t="shared" si="5"/>
        <v/>
      </c>
      <c r="AB14" t="str">
        <f t="shared" si="6"/>
        <v/>
      </c>
      <c r="AC14" t="str">
        <f t="shared" si="7"/>
        <v/>
      </c>
      <c r="AD14" t="str">
        <f t="shared" si="8"/>
        <v/>
      </c>
      <c r="AE14" s="3" t="str">
        <f>IFERROR(AVERAGE(Girls_SCY[[#This Row],[50]:[4IM]]),"")</f>
        <v/>
      </c>
      <c r="AF14" s="4" t="str">
        <f>IFERROR(AVERAGE(SMALL(Girls_SCY[[#This Row],[50]:[4IM]],1),SMALL(Girls_SCY[[#This Row],[50]:[4IM]],2)),"")</f>
        <v/>
      </c>
    </row>
    <row r="15" spans="1:33" x14ac:dyDescent="0.25">
      <c r="C15" s="2" t="str" cm="1">
        <f t="array" ref="C15">IFERROR(VLOOKUP($A15,_xlfn._xlws.SORT(_xlfn._xlws.FILTER(#REF!,#REF!=C$1),7,1),7,FALSE),"")</f>
        <v/>
      </c>
      <c r="D15" s="2" t="str" cm="1">
        <f t="array" ref="D15">IFERROR(VLOOKUP($A15,_xlfn._xlws.SORT(_xlfn._xlws.FILTER(#REF!,#REF!=D$1),7,1),7,FALSE),"")</f>
        <v/>
      </c>
      <c r="E15" s="2" t="str" cm="1">
        <f t="array" ref="E15">IFERROR(VLOOKUP($A15,_xlfn._xlws.SORT(_xlfn._xlws.FILTER(#REF!,#REF!=E$1),7,1),7,FALSE),"")</f>
        <v/>
      </c>
      <c r="F15" s="2" t="str" cm="1">
        <f t="array" ref="F15">IFERROR(VLOOKUP($A15,_xlfn._xlws.SORT(_xlfn._xlws.FILTER(#REF!,#REF!=F$1),7,1),7,FALSE),"")</f>
        <v/>
      </c>
      <c r="I15" s="2" t="str" cm="1">
        <f t="array" ref="I15">IFERROR(VLOOKUP($A15,_xlfn._xlws.SORT(_xlfn._xlws.FILTER(#REF!,#REF!=I$1),7,1),7,FALSE),"")</f>
        <v/>
      </c>
      <c r="K15" s="2" t="str" cm="1">
        <f t="array" ref="K15">IFERROR(VLOOKUP($A15,_xlfn._xlws.SORT(_xlfn._xlws.FILTER(#REF!,#REF!=K$1),7,1),7,FALSE),"")</f>
        <v/>
      </c>
      <c r="M15" s="2" t="str" cm="1">
        <f t="array" ref="M15">IFERROR(VLOOKUP($A15,_xlfn._xlws.SORT(_xlfn._xlws.FILTER(#REF!,#REF!=M$1),7,1),7,FALSE),"")</f>
        <v/>
      </c>
      <c r="O15" s="2" t="str" cm="1">
        <f t="array" ref="O15">IFERROR(VLOOKUP($A15,_xlfn._xlws.SORT(_xlfn._xlws.FILTER(#REF!,#REF!=O$1),7,1),7,FALSE),"")</f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str">
        <f t="shared" si="4"/>
        <v/>
      </c>
      <c r="AA15" t="str">
        <f t="shared" si="5"/>
        <v/>
      </c>
      <c r="AB15" t="str">
        <f t="shared" si="6"/>
        <v/>
      </c>
      <c r="AC15" t="str">
        <f t="shared" si="7"/>
        <v/>
      </c>
      <c r="AD15" t="str">
        <f t="shared" si="8"/>
        <v/>
      </c>
      <c r="AE15" s="3" t="str">
        <f>IFERROR(AVERAGE(Girls_SCY[[#This Row],[50]:[4IM]]),"")</f>
        <v/>
      </c>
      <c r="AF15" s="4" t="str">
        <f>IFERROR(AVERAGE(SMALL(Girls_SCY[[#This Row],[50]:[4IM]],1),SMALL(Girls_SCY[[#This Row],[50]:[4IM]],2)),"")</f>
        <v/>
      </c>
    </row>
    <row r="16" spans="1:33" x14ac:dyDescent="0.25">
      <c r="C16" s="2" t="str" cm="1">
        <f t="array" ref="C16">IFERROR(VLOOKUP($A16,_xlfn._xlws.SORT(_xlfn._xlws.FILTER(#REF!,#REF!=C$1),7,1),7,FALSE),"")</f>
        <v/>
      </c>
      <c r="D16" s="2" t="str" cm="1">
        <f t="array" ref="D16">IFERROR(VLOOKUP($A16,_xlfn._xlws.SORT(_xlfn._xlws.FILTER(#REF!,#REF!=D$1),7,1),7,FALSE),"")</f>
        <v/>
      </c>
      <c r="E16" s="2" t="str" cm="1">
        <f t="array" ref="E16">IFERROR(VLOOKUP($A16,_xlfn._xlws.SORT(_xlfn._xlws.FILTER(#REF!,#REF!=E$1),7,1),7,FALSE),"")</f>
        <v/>
      </c>
      <c r="F16" s="2" t="str" cm="1">
        <f t="array" ref="F16">IFERROR(VLOOKUP($A16,_xlfn._xlws.SORT(_xlfn._xlws.FILTER(#REF!,#REF!=F$1),7,1),7,FALSE),"")</f>
        <v/>
      </c>
      <c r="I16" s="2" t="str" cm="1">
        <f t="array" ref="I16">IFERROR(VLOOKUP($A16,_xlfn._xlws.SORT(_xlfn._xlws.FILTER(#REF!,#REF!=I$1),7,1),7,FALSE),"")</f>
        <v/>
      </c>
      <c r="K16" s="2" t="str" cm="1">
        <f t="array" ref="K16">IFERROR(VLOOKUP($A16,_xlfn._xlws.SORT(_xlfn._xlws.FILTER(#REF!,#REF!=K$1),7,1),7,FALSE),"")</f>
        <v/>
      </c>
      <c r="M16" s="2" t="str" cm="1">
        <f t="array" ref="M16">IFERROR(VLOOKUP($A16,_xlfn._xlws.SORT(_xlfn._xlws.FILTER(#REF!,#REF!=M$1),7,1),7,FALSE),"")</f>
        <v/>
      </c>
      <c r="O16" s="2" t="str" cm="1">
        <f t="array" ref="O16">IFERROR(VLOOKUP($A16,_xlfn._xlws.SORT(_xlfn._xlws.FILTER(#REF!,#REF!=O$1),7,1),7,FALSE),"")</f>
        <v/>
      </c>
      <c r="Q16" t="str">
        <f t="shared" si="1"/>
        <v/>
      </c>
      <c r="R16" t="str">
        <f t="shared" si="2"/>
        <v/>
      </c>
      <c r="S16" t="str">
        <f t="shared" si="3"/>
        <v/>
      </c>
      <c r="T16" t="str">
        <f t="shared" si="4"/>
        <v/>
      </c>
      <c r="AA16" t="str">
        <f t="shared" si="5"/>
        <v/>
      </c>
      <c r="AB16" t="str">
        <f t="shared" si="6"/>
        <v/>
      </c>
      <c r="AC16" t="str">
        <f t="shared" si="7"/>
        <v/>
      </c>
      <c r="AD16" t="str">
        <f t="shared" si="8"/>
        <v/>
      </c>
      <c r="AE16" s="3" t="str">
        <f>IFERROR(AVERAGE(Girls_SCY[[#This Row],[50]:[4IM]]),"")</f>
        <v/>
      </c>
      <c r="AF16" s="4" t="str">
        <f>IFERROR(AVERAGE(SMALL(Girls_SCY[[#This Row],[50]:[4IM]],1),SMALL(Girls_SCY[[#This Row],[50]:[4IM]],2)),"")</f>
        <v/>
      </c>
    </row>
    <row r="17" spans="3:32" x14ac:dyDescent="0.25">
      <c r="C17" s="2" t="str" cm="1">
        <f t="array" ref="C17">IFERROR(VLOOKUP($A17,_xlfn._xlws.SORT(_xlfn._xlws.FILTER(#REF!,#REF!=C$1),7,1),7,FALSE),"")</f>
        <v/>
      </c>
      <c r="D17" s="2" t="str" cm="1">
        <f t="array" ref="D17">IFERROR(VLOOKUP($A17,_xlfn._xlws.SORT(_xlfn._xlws.FILTER(#REF!,#REF!=D$1),7,1),7,FALSE),"")</f>
        <v/>
      </c>
      <c r="E17" s="2" t="str" cm="1">
        <f t="array" ref="E17">IFERROR(VLOOKUP($A17,_xlfn._xlws.SORT(_xlfn._xlws.FILTER(#REF!,#REF!=E$1),7,1),7,FALSE),"")</f>
        <v/>
      </c>
      <c r="F17" s="2" t="str" cm="1">
        <f t="array" ref="F17">IFERROR(VLOOKUP($A17,_xlfn._xlws.SORT(_xlfn._xlws.FILTER(#REF!,#REF!=F$1),7,1),7,FALSE),"")</f>
        <v/>
      </c>
      <c r="I17" s="2" t="str" cm="1">
        <f t="array" ref="I17">IFERROR(VLOOKUP($A17,_xlfn._xlws.SORT(_xlfn._xlws.FILTER(#REF!,#REF!=I$1),7,1),7,FALSE),"")</f>
        <v/>
      </c>
      <c r="K17" s="2" t="str" cm="1">
        <f t="array" ref="K17">IFERROR(VLOOKUP($A17,_xlfn._xlws.SORT(_xlfn._xlws.FILTER(#REF!,#REF!=K$1),7,1),7,FALSE),"")</f>
        <v/>
      </c>
      <c r="M17" s="2" t="str" cm="1">
        <f t="array" ref="M17">IFERROR(VLOOKUP($A17,_xlfn._xlws.SORT(_xlfn._xlws.FILTER(#REF!,#REF!=M$1),7,1),7,FALSE),"")</f>
        <v/>
      </c>
      <c r="O17" s="2" t="str" cm="1">
        <f t="array" ref="O17">IFERROR(VLOOKUP($A17,_xlfn._xlws.SORT(_xlfn._xlws.FILTER(#REF!,#REF!=O$1),7,1),7,FALSE),"")</f>
        <v/>
      </c>
      <c r="Q17" t="str">
        <f t="shared" si="1"/>
        <v/>
      </c>
      <c r="R17" t="str">
        <f t="shared" si="2"/>
        <v/>
      </c>
      <c r="S17" t="str">
        <f t="shared" si="3"/>
        <v/>
      </c>
      <c r="T17" t="str">
        <f t="shared" si="4"/>
        <v/>
      </c>
      <c r="AA17" t="str">
        <f t="shared" si="5"/>
        <v/>
      </c>
      <c r="AB17" t="str">
        <f t="shared" si="6"/>
        <v/>
      </c>
      <c r="AC17" t="str">
        <f t="shared" si="7"/>
        <v/>
      </c>
      <c r="AD17" t="str">
        <f t="shared" si="8"/>
        <v/>
      </c>
      <c r="AE17" s="3" t="str">
        <f>IFERROR(AVERAGE(Girls_SCY[[#This Row],[50]:[4IM]]),"")</f>
        <v/>
      </c>
      <c r="AF17" s="4" t="str">
        <f>IFERROR(AVERAGE(SMALL(Girls_SCY[[#This Row],[50]:[4IM]],1),SMALL(Girls_SCY[[#This Row],[50]:[4IM]],2)),"")</f>
        <v/>
      </c>
    </row>
    <row r="18" spans="3:32" x14ac:dyDescent="0.25">
      <c r="C18" s="2" t="str" cm="1">
        <f t="array" ref="C18">IFERROR(VLOOKUP($A18,_xlfn._xlws.SORT(_xlfn._xlws.FILTER(#REF!,#REF!=C$1),7,1),7,FALSE),"")</f>
        <v/>
      </c>
      <c r="D18" s="2" t="str" cm="1">
        <f t="array" ref="D18">IFERROR(VLOOKUP($A18,_xlfn._xlws.SORT(_xlfn._xlws.FILTER(#REF!,#REF!=D$1),7,1),7,FALSE),"")</f>
        <v/>
      </c>
      <c r="E18" s="2" t="str" cm="1">
        <f t="array" ref="E18">IFERROR(VLOOKUP($A18,_xlfn._xlws.SORT(_xlfn._xlws.FILTER(#REF!,#REF!=E$1),7,1),7,FALSE),"")</f>
        <v/>
      </c>
      <c r="F18" s="2" t="str" cm="1">
        <f t="array" ref="F18">IFERROR(VLOOKUP($A18,_xlfn._xlws.SORT(_xlfn._xlws.FILTER(#REF!,#REF!=F$1),7,1),7,FALSE),"")</f>
        <v/>
      </c>
      <c r="I18" s="2" t="str" cm="1">
        <f t="array" ref="I18">IFERROR(VLOOKUP($A18,_xlfn._xlws.SORT(_xlfn._xlws.FILTER(#REF!,#REF!=I$1),7,1),7,FALSE),"")</f>
        <v/>
      </c>
      <c r="K18" s="2" t="str" cm="1">
        <f t="array" ref="K18">IFERROR(VLOOKUP($A18,_xlfn._xlws.SORT(_xlfn._xlws.FILTER(#REF!,#REF!=K$1),7,1),7,FALSE),"")</f>
        <v/>
      </c>
      <c r="M18" s="2" t="str" cm="1">
        <f t="array" ref="M18">IFERROR(VLOOKUP($A18,_xlfn._xlws.SORT(_xlfn._xlws.FILTER(#REF!,#REF!=M$1),7,1),7,FALSE),"")</f>
        <v/>
      </c>
      <c r="O18" s="2" t="str" cm="1">
        <f t="array" ref="O18">IFERROR(VLOOKUP($A18,_xlfn._xlws.SORT(_xlfn._xlws.FILTER(#REF!,#REF!=O$1),7,1),7,FALSE),"")</f>
        <v/>
      </c>
      <c r="Q18" t="str">
        <f t="shared" si="1"/>
        <v/>
      </c>
      <c r="R18" t="str">
        <f t="shared" si="2"/>
        <v/>
      </c>
      <c r="S18" t="str">
        <f t="shared" si="3"/>
        <v/>
      </c>
      <c r="T18" t="str">
        <f t="shared" si="4"/>
        <v/>
      </c>
      <c r="AA18" t="str">
        <f t="shared" si="5"/>
        <v/>
      </c>
      <c r="AB18" t="str">
        <f t="shared" si="6"/>
        <v/>
      </c>
      <c r="AC18" t="str">
        <f t="shared" si="7"/>
        <v/>
      </c>
      <c r="AD18" t="str">
        <f t="shared" si="8"/>
        <v/>
      </c>
      <c r="AE18" s="3" t="str">
        <f>IFERROR(AVERAGE(Girls_SCY[[#This Row],[50]:[4IM]]),"")</f>
        <v/>
      </c>
      <c r="AF18" s="4" t="str">
        <f>IFERROR(AVERAGE(SMALL(Girls_SCY[[#This Row],[50]:[4IM]],1),SMALL(Girls_SCY[[#This Row],[50]:[4IM]],2)),"")</f>
        <v/>
      </c>
    </row>
    <row r="19" spans="3:32" x14ac:dyDescent="0.25">
      <c r="C19" s="2" t="str" cm="1">
        <f t="array" ref="C19">IFERROR(VLOOKUP($A19,_xlfn._xlws.SORT(_xlfn._xlws.FILTER(#REF!,#REF!=C$1),7,1),7,FALSE),"")</f>
        <v/>
      </c>
      <c r="D19" s="2" t="str" cm="1">
        <f t="array" ref="D19">IFERROR(VLOOKUP($A19,_xlfn._xlws.SORT(_xlfn._xlws.FILTER(#REF!,#REF!=D$1),7,1),7,FALSE),"")</f>
        <v/>
      </c>
      <c r="E19" s="2" t="str" cm="1">
        <f t="array" ref="E19">IFERROR(VLOOKUP($A19,_xlfn._xlws.SORT(_xlfn._xlws.FILTER(#REF!,#REF!=E$1),7,1),7,FALSE),"")</f>
        <v/>
      </c>
      <c r="F19" s="2" t="str" cm="1">
        <f t="array" ref="F19">IFERROR(VLOOKUP($A19,_xlfn._xlws.SORT(_xlfn._xlws.FILTER(#REF!,#REF!=F$1),7,1),7,FALSE),"")</f>
        <v/>
      </c>
      <c r="I19" s="2" t="str" cm="1">
        <f t="array" ref="I19">IFERROR(VLOOKUP($A19,_xlfn._xlws.SORT(_xlfn._xlws.FILTER(#REF!,#REF!=I$1),7,1),7,FALSE),"")</f>
        <v/>
      </c>
      <c r="K19" s="2" t="str" cm="1">
        <f t="array" ref="K19">IFERROR(VLOOKUP($A19,_xlfn._xlws.SORT(_xlfn._xlws.FILTER(#REF!,#REF!=K$1),7,1),7,FALSE),"")</f>
        <v/>
      </c>
      <c r="M19" s="2" t="str" cm="1">
        <f t="array" ref="M19">IFERROR(VLOOKUP($A19,_xlfn._xlws.SORT(_xlfn._xlws.FILTER(#REF!,#REF!=M$1),7,1),7,FALSE),"")</f>
        <v/>
      </c>
      <c r="O19" s="2" t="str" cm="1">
        <f t="array" ref="O19">IFERROR(VLOOKUP($A19,_xlfn._xlws.SORT(_xlfn._xlws.FILTER(#REF!,#REF!=O$1),7,1),7,FALSE),"")</f>
        <v/>
      </c>
      <c r="Q19" t="str">
        <f t="shared" si="1"/>
        <v/>
      </c>
      <c r="R19" t="str">
        <f t="shared" si="2"/>
        <v/>
      </c>
      <c r="S19" t="str">
        <f t="shared" si="3"/>
        <v/>
      </c>
      <c r="T19" t="str">
        <f t="shared" si="4"/>
        <v/>
      </c>
      <c r="AA19" t="str">
        <f t="shared" si="5"/>
        <v/>
      </c>
      <c r="AB19" t="str">
        <f t="shared" si="6"/>
        <v/>
      </c>
      <c r="AC19" t="str">
        <f t="shared" si="7"/>
        <v/>
      </c>
      <c r="AD19" t="str">
        <f t="shared" si="8"/>
        <v/>
      </c>
      <c r="AE19" s="3" t="str">
        <f>IFERROR(AVERAGE(Girls_SCY[[#This Row],[50]:[4IM]]),"")</f>
        <v/>
      </c>
      <c r="AF19" s="4" t="str">
        <f>IFERROR(AVERAGE(SMALL(Girls_SCY[[#This Row],[50]:[4IM]],1),SMALL(Girls_SCY[[#This Row],[50]:[4IM]],2)),"")</f>
        <v/>
      </c>
    </row>
    <row r="20" spans="3:32" x14ac:dyDescent="0.25">
      <c r="C20" s="2" t="str" cm="1">
        <f t="array" ref="C20">IFERROR(VLOOKUP($A20,_xlfn._xlws.SORT(_xlfn._xlws.FILTER(#REF!,#REF!=C$1),7,1),7,FALSE),"")</f>
        <v/>
      </c>
      <c r="D20" s="2" t="str" cm="1">
        <f t="array" ref="D20">IFERROR(VLOOKUP($A20,_xlfn._xlws.SORT(_xlfn._xlws.FILTER(#REF!,#REF!=D$1),7,1),7,FALSE),"")</f>
        <v/>
      </c>
      <c r="E20" s="2" t="str" cm="1">
        <f t="array" ref="E20">IFERROR(VLOOKUP($A20,_xlfn._xlws.SORT(_xlfn._xlws.FILTER(#REF!,#REF!=E$1),7,1),7,FALSE),"")</f>
        <v/>
      </c>
      <c r="F20" s="2" t="str" cm="1">
        <f t="array" ref="F20">IFERROR(VLOOKUP($A20,_xlfn._xlws.SORT(_xlfn._xlws.FILTER(#REF!,#REF!=F$1),7,1),7,FALSE),"")</f>
        <v/>
      </c>
      <c r="I20" s="2" t="str" cm="1">
        <f t="array" ref="I20">IFERROR(VLOOKUP($A20,_xlfn._xlws.SORT(_xlfn._xlws.FILTER(#REF!,#REF!=I$1),7,1),7,FALSE),"")</f>
        <v/>
      </c>
      <c r="K20" s="2" t="str" cm="1">
        <f t="array" ref="K20">IFERROR(VLOOKUP($A20,_xlfn._xlws.SORT(_xlfn._xlws.FILTER(#REF!,#REF!=K$1),7,1),7,FALSE),"")</f>
        <v/>
      </c>
      <c r="M20" s="2" t="str" cm="1">
        <f t="array" ref="M20">IFERROR(VLOOKUP($A20,_xlfn._xlws.SORT(_xlfn._xlws.FILTER(#REF!,#REF!=M$1),7,1),7,FALSE),"")</f>
        <v/>
      </c>
      <c r="O20" s="2" t="str" cm="1">
        <f t="array" ref="O20">IFERROR(VLOOKUP($A20,_xlfn._xlws.SORT(_xlfn._xlws.FILTER(#REF!,#REF!=O$1),7,1),7,FALSE),"")</f>
        <v/>
      </c>
      <c r="Q20" t="str">
        <f t="shared" si="1"/>
        <v/>
      </c>
      <c r="R20" t="str">
        <f t="shared" si="2"/>
        <v/>
      </c>
      <c r="S20" t="str">
        <f t="shared" si="3"/>
        <v/>
      </c>
      <c r="T20" t="str">
        <f t="shared" si="4"/>
        <v/>
      </c>
      <c r="AA20" t="str">
        <f t="shared" si="5"/>
        <v/>
      </c>
      <c r="AB20" t="str">
        <f t="shared" si="6"/>
        <v/>
      </c>
      <c r="AC20" t="str">
        <f t="shared" si="7"/>
        <v/>
      </c>
      <c r="AD20" t="str">
        <f t="shared" si="8"/>
        <v/>
      </c>
      <c r="AE20" s="3" t="str">
        <f>IFERROR(AVERAGE(Girls_SCY[[#This Row],[50]:[4IM]]),"")</f>
        <v/>
      </c>
      <c r="AF20" s="4" t="str">
        <f>IFERROR(AVERAGE(SMALL(Girls_SCY[[#This Row],[50]:[4IM]],1),SMALL(Girls_SCY[[#This Row],[50]:[4IM]],2)),"")</f>
        <v/>
      </c>
    </row>
    <row r="21" spans="3:32" x14ac:dyDescent="0.25">
      <c r="C21" s="2" t="str" cm="1">
        <f t="array" ref="C21">IFERROR(VLOOKUP($A21,_xlfn._xlws.SORT(_xlfn._xlws.FILTER(#REF!,#REF!=C$1),7,1),7,FALSE),"")</f>
        <v/>
      </c>
      <c r="D21" s="2" t="str" cm="1">
        <f t="array" ref="D21">IFERROR(VLOOKUP($A21,_xlfn._xlws.SORT(_xlfn._xlws.FILTER(#REF!,#REF!=D$1),7,1),7,FALSE),"")</f>
        <v/>
      </c>
      <c r="E21" s="2" t="str" cm="1">
        <f t="array" ref="E21">IFERROR(VLOOKUP($A21,_xlfn._xlws.SORT(_xlfn._xlws.FILTER(#REF!,#REF!=E$1),7,1),7,FALSE),"")</f>
        <v/>
      </c>
      <c r="F21" s="2" t="str" cm="1">
        <f t="array" ref="F21">IFERROR(VLOOKUP($A21,_xlfn._xlws.SORT(_xlfn._xlws.FILTER(#REF!,#REF!=F$1),7,1),7,FALSE),"")</f>
        <v/>
      </c>
      <c r="I21" s="2" t="str" cm="1">
        <f t="array" ref="I21">IFERROR(VLOOKUP($A21,_xlfn._xlws.SORT(_xlfn._xlws.FILTER(#REF!,#REF!=I$1),7,1),7,FALSE),"")</f>
        <v/>
      </c>
      <c r="K21" s="2" t="str" cm="1">
        <f t="array" ref="K21">IFERROR(VLOOKUP($A21,_xlfn._xlws.SORT(_xlfn._xlws.FILTER(#REF!,#REF!=K$1),7,1),7,FALSE),"")</f>
        <v/>
      </c>
      <c r="M21" s="2" t="str" cm="1">
        <f t="array" ref="M21">IFERROR(VLOOKUP($A21,_xlfn._xlws.SORT(_xlfn._xlws.FILTER(#REF!,#REF!=M$1),7,1),7,FALSE),"")</f>
        <v/>
      </c>
      <c r="O21" s="2" t="str" cm="1">
        <f t="array" ref="O21">IFERROR(VLOOKUP($A21,_xlfn._xlws.SORT(_xlfn._xlws.FILTER(#REF!,#REF!=O$1),7,1),7,FALSE),"")</f>
        <v/>
      </c>
      <c r="Q21" t="str">
        <f t="shared" si="1"/>
        <v/>
      </c>
      <c r="R21" t="str">
        <f t="shared" si="2"/>
        <v/>
      </c>
      <c r="S21" t="str">
        <f t="shared" si="3"/>
        <v/>
      </c>
      <c r="T21" t="str">
        <f t="shared" si="4"/>
        <v/>
      </c>
      <c r="AA21" t="str">
        <f t="shared" si="5"/>
        <v/>
      </c>
      <c r="AB21" t="str">
        <f t="shared" si="6"/>
        <v/>
      </c>
      <c r="AC21" t="str">
        <f t="shared" si="7"/>
        <v/>
      </c>
      <c r="AD21" t="str">
        <f t="shared" si="8"/>
        <v/>
      </c>
      <c r="AE21" s="3" t="str">
        <f>IFERROR(AVERAGE(Girls_SCY[[#This Row],[50]:[4IM]]),"")</f>
        <v/>
      </c>
      <c r="AF21" s="4" t="str">
        <f>IFERROR(AVERAGE(SMALL(Girls_SCY[[#This Row],[50]:[4IM]],1),SMALL(Girls_SCY[[#This Row],[50]:[4IM]],2)),"")</f>
        <v/>
      </c>
    </row>
    <row r="22" spans="3:32" x14ac:dyDescent="0.25">
      <c r="C22" s="2" t="str" cm="1">
        <f t="array" ref="C22">IFERROR(VLOOKUP($A22,_xlfn._xlws.SORT(_xlfn._xlws.FILTER(#REF!,#REF!=C$1),7,1),7,FALSE),"")</f>
        <v/>
      </c>
      <c r="D22" s="2" t="str" cm="1">
        <f t="array" ref="D22">IFERROR(VLOOKUP($A22,_xlfn._xlws.SORT(_xlfn._xlws.FILTER(#REF!,#REF!=D$1),7,1),7,FALSE),"")</f>
        <v/>
      </c>
      <c r="E22" s="2" t="str" cm="1">
        <f t="array" ref="E22">IFERROR(VLOOKUP($A22,_xlfn._xlws.SORT(_xlfn._xlws.FILTER(#REF!,#REF!=E$1),7,1),7,FALSE),"")</f>
        <v/>
      </c>
      <c r="F22" s="2" t="str" cm="1">
        <f t="array" ref="F22">IFERROR(VLOOKUP($A22,_xlfn._xlws.SORT(_xlfn._xlws.FILTER(#REF!,#REF!=F$1),7,1),7,FALSE),"")</f>
        <v/>
      </c>
      <c r="I22" s="2" t="str" cm="1">
        <f t="array" ref="I22">IFERROR(VLOOKUP($A22,_xlfn._xlws.SORT(_xlfn._xlws.FILTER(#REF!,#REF!=I$1),7,1),7,FALSE),"")</f>
        <v/>
      </c>
      <c r="K22" s="2" t="str" cm="1">
        <f t="array" ref="K22">IFERROR(VLOOKUP($A22,_xlfn._xlws.SORT(_xlfn._xlws.FILTER(#REF!,#REF!=K$1),7,1),7,FALSE),"")</f>
        <v/>
      </c>
      <c r="M22" s="2" t="str" cm="1">
        <f t="array" ref="M22">IFERROR(VLOOKUP($A22,_xlfn._xlws.SORT(_xlfn._xlws.FILTER(#REF!,#REF!=M$1),7,1),7,FALSE),"")</f>
        <v/>
      </c>
      <c r="O22" s="2" t="str" cm="1">
        <f t="array" ref="O22">IFERROR(VLOOKUP($A22,_xlfn._xlws.SORT(_xlfn._xlws.FILTER(#REF!,#REF!=O$1),7,1),7,FALSE),"")</f>
        <v/>
      </c>
      <c r="Q22" t="str">
        <f t="shared" si="1"/>
        <v/>
      </c>
      <c r="R22" t="str">
        <f t="shared" si="2"/>
        <v/>
      </c>
      <c r="S22" t="str">
        <f t="shared" si="3"/>
        <v/>
      </c>
      <c r="T22" t="str">
        <f t="shared" si="4"/>
        <v/>
      </c>
      <c r="AA22" t="str">
        <f t="shared" si="5"/>
        <v/>
      </c>
      <c r="AB22" t="str">
        <f t="shared" si="6"/>
        <v/>
      </c>
      <c r="AC22" t="str">
        <f t="shared" si="7"/>
        <v/>
      </c>
      <c r="AD22" t="str">
        <f t="shared" si="8"/>
        <v/>
      </c>
      <c r="AE22" s="3" t="str">
        <f>IFERROR(AVERAGE(Girls_SCY[[#This Row],[50]:[4IM]]),"")</f>
        <v/>
      </c>
      <c r="AF22" s="4" t="str">
        <f>IFERROR(AVERAGE(SMALL(Girls_SCY[[#This Row],[50]:[4IM]],1),SMALL(Girls_SCY[[#This Row],[50]:[4IM]],2)),"")</f>
        <v/>
      </c>
    </row>
    <row r="23" spans="3:32" x14ac:dyDescent="0.25">
      <c r="C23" s="2" t="str" cm="1">
        <f t="array" ref="C23">IFERROR(VLOOKUP($A23,_xlfn._xlws.SORT(_xlfn._xlws.FILTER(#REF!,#REF!=C$1),7,1),7,FALSE),"")</f>
        <v/>
      </c>
      <c r="D23" s="2" t="str" cm="1">
        <f t="array" ref="D23">IFERROR(VLOOKUP($A23,_xlfn._xlws.SORT(_xlfn._xlws.FILTER(#REF!,#REF!=D$1),7,1),7,FALSE),"")</f>
        <v/>
      </c>
      <c r="E23" s="2" t="str" cm="1">
        <f t="array" ref="E23">IFERROR(VLOOKUP($A23,_xlfn._xlws.SORT(_xlfn._xlws.FILTER(#REF!,#REF!=E$1),7,1),7,FALSE),"")</f>
        <v/>
      </c>
      <c r="F23" s="2" t="str" cm="1">
        <f t="array" ref="F23">IFERROR(VLOOKUP($A23,_xlfn._xlws.SORT(_xlfn._xlws.FILTER(#REF!,#REF!=F$1),7,1),7,FALSE),"")</f>
        <v/>
      </c>
      <c r="I23" s="2" t="str" cm="1">
        <f t="array" ref="I23">IFERROR(VLOOKUP($A23,_xlfn._xlws.SORT(_xlfn._xlws.FILTER(#REF!,#REF!=I$1),7,1),7,FALSE),"")</f>
        <v/>
      </c>
      <c r="K23" s="2" t="str" cm="1">
        <f t="array" ref="K23">IFERROR(VLOOKUP($A23,_xlfn._xlws.SORT(_xlfn._xlws.FILTER(#REF!,#REF!=K$1),7,1),7,FALSE),"")</f>
        <v/>
      </c>
      <c r="M23" s="2" t="str" cm="1">
        <f t="array" ref="M23">IFERROR(VLOOKUP($A23,_xlfn._xlws.SORT(_xlfn._xlws.FILTER(#REF!,#REF!=M$1),7,1),7,FALSE),"")</f>
        <v/>
      </c>
      <c r="O23" s="2" t="str" cm="1">
        <f t="array" ref="O23">IFERROR(VLOOKUP($A23,_xlfn._xlws.SORT(_xlfn._xlws.FILTER(#REF!,#REF!=O$1),7,1),7,FALSE),"")</f>
        <v/>
      </c>
      <c r="Q23" t="str">
        <f t="shared" si="1"/>
        <v/>
      </c>
      <c r="R23" t="str">
        <f t="shared" si="2"/>
        <v/>
      </c>
      <c r="S23" t="str">
        <f t="shared" si="3"/>
        <v/>
      </c>
      <c r="T23" t="str">
        <f t="shared" si="4"/>
        <v/>
      </c>
      <c r="AA23" t="str">
        <f t="shared" si="5"/>
        <v/>
      </c>
      <c r="AB23" t="str">
        <f t="shared" si="6"/>
        <v/>
      </c>
      <c r="AC23" t="str">
        <f t="shared" si="7"/>
        <v/>
      </c>
      <c r="AD23" t="str">
        <f t="shared" si="8"/>
        <v/>
      </c>
      <c r="AE23" s="3" t="str">
        <f>IFERROR(AVERAGE(Girls_SCY[[#This Row],[50]:[4IM]]),"")</f>
        <v/>
      </c>
      <c r="AF23" s="4" t="str">
        <f>IFERROR(AVERAGE(SMALL(Girls_SCY[[#This Row],[50]:[4IM]],1),SMALL(Girls_SCY[[#This Row],[50]:[4IM]],2)),"")</f>
        <v/>
      </c>
    </row>
    <row r="24" spans="3:32" x14ac:dyDescent="0.25">
      <c r="C24" s="2" t="str" cm="1">
        <f t="array" ref="C24">IFERROR(VLOOKUP($A24,_xlfn._xlws.SORT(_xlfn._xlws.FILTER(#REF!,#REF!=C$1),7,1),7,FALSE),"")</f>
        <v/>
      </c>
      <c r="D24" s="2" t="str" cm="1">
        <f t="array" ref="D24">IFERROR(VLOOKUP($A24,_xlfn._xlws.SORT(_xlfn._xlws.FILTER(#REF!,#REF!=D$1),7,1),7,FALSE),"")</f>
        <v/>
      </c>
      <c r="E24" s="2" t="str" cm="1">
        <f t="array" ref="E24">IFERROR(VLOOKUP($A24,_xlfn._xlws.SORT(_xlfn._xlws.FILTER(#REF!,#REF!=E$1),7,1),7,FALSE),"")</f>
        <v/>
      </c>
      <c r="F24" s="2" t="str" cm="1">
        <f t="array" ref="F24">IFERROR(VLOOKUP($A24,_xlfn._xlws.SORT(_xlfn._xlws.FILTER(#REF!,#REF!=F$1),7,1),7,FALSE),"")</f>
        <v/>
      </c>
      <c r="I24" s="2" t="str" cm="1">
        <f t="array" ref="I24">IFERROR(VLOOKUP($A24,_xlfn._xlws.SORT(_xlfn._xlws.FILTER(#REF!,#REF!=I$1),7,1),7,FALSE),"")</f>
        <v/>
      </c>
      <c r="K24" s="2" t="str" cm="1">
        <f t="array" ref="K24">IFERROR(VLOOKUP($A24,_xlfn._xlws.SORT(_xlfn._xlws.FILTER(#REF!,#REF!=K$1),7,1),7,FALSE),"")</f>
        <v/>
      </c>
      <c r="M24" s="2" t="str" cm="1">
        <f t="array" ref="M24">IFERROR(VLOOKUP($A24,_xlfn._xlws.SORT(_xlfn._xlws.FILTER(#REF!,#REF!=M$1),7,1),7,FALSE),"")</f>
        <v/>
      </c>
      <c r="O24" s="2" t="str" cm="1">
        <f t="array" ref="O24">IFERROR(VLOOKUP($A24,_xlfn._xlws.SORT(_xlfn._xlws.FILTER(#REF!,#REF!=O$1),7,1),7,FALSE),"")</f>
        <v/>
      </c>
      <c r="Q24" t="str">
        <f t="shared" si="1"/>
        <v/>
      </c>
      <c r="R24" t="str">
        <f t="shared" si="2"/>
        <v/>
      </c>
      <c r="S24" t="str">
        <f t="shared" si="3"/>
        <v/>
      </c>
      <c r="T24" t="str">
        <f t="shared" si="4"/>
        <v/>
      </c>
      <c r="AA24" t="str">
        <f t="shared" si="5"/>
        <v/>
      </c>
      <c r="AB24" t="str">
        <f t="shared" si="6"/>
        <v/>
      </c>
      <c r="AC24" t="str">
        <f t="shared" si="7"/>
        <v/>
      </c>
      <c r="AD24" t="str">
        <f t="shared" si="8"/>
        <v/>
      </c>
      <c r="AE24" s="3" t="str">
        <f>IFERROR(AVERAGE(Girls_SCY[[#This Row],[50]:[4IM]]),"")</f>
        <v/>
      </c>
      <c r="AF24" s="4" t="str">
        <f>IFERROR(AVERAGE(SMALL(Girls_SCY[[#This Row],[50]:[4IM]],1),SMALL(Girls_SCY[[#This Row],[50]:[4IM]],2)),"")</f>
        <v/>
      </c>
    </row>
    <row r="25" spans="3:32" x14ac:dyDescent="0.25">
      <c r="C25" s="2" t="str" cm="1">
        <f t="array" ref="C25">IFERROR(VLOOKUP($A25,_xlfn._xlws.SORT(_xlfn._xlws.FILTER(#REF!,#REF!=C$1),7,1),7,FALSE),"")</f>
        <v/>
      </c>
      <c r="D25" s="2" t="str" cm="1">
        <f t="array" ref="D25">IFERROR(VLOOKUP($A25,_xlfn._xlws.SORT(_xlfn._xlws.FILTER(#REF!,#REF!=D$1),7,1),7,FALSE),"")</f>
        <v/>
      </c>
      <c r="E25" s="2" t="str" cm="1">
        <f t="array" ref="E25">IFERROR(VLOOKUP($A25,_xlfn._xlws.SORT(_xlfn._xlws.FILTER(#REF!,#REF!=E$1),7,1),7,FALSE),"")</f>
        <v/>
      </c>
      <c r="F25" s="2" t="str" cm="1">
        <f t="array" ref="F25">IFERROR(VLOOKUP($A25,_xlfn._xlws.SORT(_xlfn._xlws.FILTER(#REF!,#REF!=F$1),7,1),7,FALSE),"")</f>
        <v/>
      </c>
      <c r="I25" s="2" t="str" cm="1">
        <f t="array" ref="I25">IFERROR(VLOOKUP($A25,_xlfn._xlws.SORT(_xlfn._xlws.FILTER(#REF!,#REF!=I$1),7,1),7,FALSE),"")</f>
        <v/>
      </c>
      <c r="K25" s="2" t="str" cm="1">
        <f t="array" ref="K25">IFERROR(VLOOKUP($A25,_xlfn._xlws.SORT(_xlfn._xlws.FILTER(#REF!,#REF!=K$1),7,1),7,FALSE),"")</f>
        <v/>
      </c>
      <c r="M25" s="2" t="str" cm="1">
        <f t="array" ref="M25">IFERROR(VLOOKUP($A25,_xlfn._xlws.SORT(_xlfn._xlws.FILTER(#REF!,#REF!=M$1),7,1),7,FALSE),"")</f>
        <v/>
      </c>
      <c r="O25" s="2" t="str" cm="1">
        <f t="array" ref="O25">IFERROR(VLOOKUP($A25,_xlfn._xlws.SORT(_xlfn._xlws.FILTER(#REF!,#REF!=O$1),7,1),7,FALSE),"")</f>
        <v/>
      </c>
      <c r="Q25" t="str">
        <f t="shared" si="1"/>
        <v/>
      </c>
      <c r="R25" t="str">
        <f t="shared" si="2"/>
        <v/>
      </c>
      <c r="S25" t="str">
        <f t="shared" si="3"/>
        <v/>
      </c>
      <c r="T25" t="str">
        <f t="shared" si="4"/>
        <v/>
      </c>
      <c r="AA25" t="str">
        <f t="shared" si="5"/>
        <v/>
      </c>
      <c r="AB25" t="str">
        <f t="shared" si="6"/>
        <v/>
      </c>
      <c r="AC25" t="str">
        <f t="shared" si="7"/>
        <v/>
      </c>
      <c r="AD25" t="str">
        <f t="shared" si="8"/>
        <v/>
      </c>
      <c r="AE25" s="3" t="str">
        <f>IFERROR(AVERAGE(Girls_SCY[[#This Row],[50]:[4IM]]),"")</f>
        <v/>
      </c>
      <c r="AF25" s="4" t="str">
        <f>IFERROR(AVERAGE(SMALL(Girls_SCY[[#This Row],[50]:[4IM]],1),SMALL(Girls_SCY[[#This Row],[50]:[4IM]],2)),"")</f>
        <v/>
      </c>
    </row>
    <row r="26" spans="3:32" x14ac:dyDescent="0.25">
      <c r="C26" s="2" t="str" cm="1">
        <f t="array" ref="C26">IFERROR(VLOOKUP($A26,_xlfn._xlws.SORT(_xlfn._xlws.FILTER(#REF!,#REF!=C$1),7,1),7,FALSE),"")</f>
        <v/>
      </c>
      <c r="D26" s="2" t="str" cm="1">
        <f t="array" ref="D26">IFERROR(VLOOKUP($A26,_xlfn._xlws.SORT(_xlfn._xlws.FILTER(#REF!,#REF!=D$1),7,1),7,FALSE),"")</f>
        <v/>
      </c>
      <c r="E26" s="2" t="str" cm="1">
        <f t="array" ref="E26">IFERROR(VLOOKUP($A26,_xlfn._xlws.SORT(_xlfn._xlws.FILTER(#REF!,#REF!=E$1),7,1),7,FALSE),"")</f>
        <v/>
      </c>
      <c r="F26" s="2" t="str" cm="1">
        <f t="array" ref="F26">IFERROR(VLOOKUP($A26,_xlfn._xlws.SORT(_xlfn._xlws.FILTER(#REF!,#REF!=F$1),7,1),7,FALSE),"")</f>
        <v/>
      </c>
      <c r="I26" s="2" t="str" cm="1">
        <f t="array" ref="I26">IFERROR(VLOOKUP($A26,_xlfn._xlws.SORT(_xlfn._xlws.FILTER(#REF!,#REF!=I$1),7,1),7,FALSE),"")</f>
        <v/>
      </c>
      <c r="K26" s="2" t="str" cm="1">
        <f t="array" ref="K26">IFERROR(VLOOKUP($A26,_xlfn._xlws.SORT(_xlfn._xlws.FILTER(#REF!,#REF!=K$1),7,1),7,FALSE),"")</f>
        <v/>
      </c>
      <c r="M26" s="2" t="str" cm="1">
        <f t="array" ref="M26">IFERROR(VLOOKUP($A26,_xlfn._xlws.SORT(_xlfn._xlws.FILTER(#REF!,#REF!=M$1),7,1),7,FALSE),"")</f>
        <v/>
      </c>
      <c r="O26" s="2" t="str" cm="1">
        <f t="array" ref="O26">IFERROR(VLOOKUP($A26,_xlfn._xlws.SORT(_xlfn._xlws.FILTER(#REF!,#REF!=O$1),7,1),7,FALSE),"")</f>
        <v/>
      </c>
      <c r="Q26" t="str">
        <f t="shared" si="1"/>
        <v/>
      </c>
      <c r="R26" t="str">
        <f t="shared" si="2"/>
        <v/>
      </c>
      <c r="S26" t="str">
        <f t="shared" si="3"/>
        <v/>
      </c>
      <c r="T26" t="str">
        <f t="shared" si="4"/>
        <v/>
      </c>
      <c r="AA26" t="str">
        <f t="shared" si="5"/>
        <v/>
      </c>
      <c r="AB26" t="str">
        <f t="shared" si="6"/>
        <v/>
      </c>
      <c r="AC26" t="str">
        <f t="shared" si="7"/>
        <v/>
      </c>
      <c r="AD26" t="str">
        <f t="shared" si="8"/>
        <v/>
      </c>
      <c r="AE26" s="3" t="str">
        <f>IFERROR(AVERAGE(Girls_SCY[[#This Row],[50]:[4IM]]),"")</f>
        <v/>
      </c>
      <c r="AF26" s="4" t="str">
        <f>IFERROR(AVERAGE(SMALL(Girls_SCY[[#This Row],[50]:[4IM]],1),SMALL(Girls_SCY[[#This Row],[50]:[4IM]],2)),"")</f>
        <v/>
      </c>
    </row>
    <row r="27" spans="3:32" x14ac:dyDescent="0.25">
      <c r="C27" s="2" t="str" cm="1">
        <f t="array" ref="C27">IFERROR(VLOOKUP($A27,_xlfn._xlws.SORT(_xlfn._xlws.FILTER(#REF!,#REF!=C$1),7,1),7,FALSE),"")</f>
        <v/>
      </c>
      <c r="D27" s="2" t="str" cm="1">
        <f t="array" ref="D27">IFERROR(VLOOKUP($A27,_xlfn._xlws.SORT(_xlfn._xlws.FILTER(#REF!,#REF!=D$1),7,1),7,FALSE),"")</f>
        <v/>
      </c>
      <c r="E27" s="2" t="str" cm="1">
        <f t="array" ref="E27">IFERROR(VLOOKUP($A27,_xlfn._xlws.SORT(_xlfn._xlws.FILTER(#REF!,#REF!=E$1),7,1),7,FALSE),"")</f>
        <v/>
      </c>
      <c r="F27" s="2" t="str" cm="1">
        <f t="array" ref="F27">IFERROR(VLOOKUP($A27,_xlfn._xlws.SORT(_xlfn._xlws.FILTER(#REF!,#REF!=F$1),7,1),7,FALSE),"")</f>
        <v/>
      </c>
      <c r="I27" s="2" t="str" cm="1">
        <f t="array" ref="I27">IFERROR(VLOOKUP($A27,_xlfn._xlws.SORT(_xlfn._xlws.FILTER(#REF!,#REF!=I$1),7,1),7,FALSE),"")</f>
        <v/>
      </c>
      <c r="K27" s="2" t="str" cm="1">
        <f t="array" ref="K27">IFERROR(VLOOKUP($A27,_xlfn._xlws.SORT(_xlfn._xlws.FILTER(#REF!,#REF!=K$1),7,1),7,FALSE),"")</f>
        <v/>
      </c>
      <c r="M27" s="2" t="str" cm="1">
        <f t="array" ref="M27">IFERROR(VLOOKUP($A27,_xlfn._xlws.SORT(_xlfn._xlws.FILTER(#REF!,#REF!=M$1),7,1),7,FALSE),"")</f>
        <v/>
      </c>
      <c r="O27" s="2" t="str" cm="1">
        <f t="array" ref="O27">IFERROR(VLOOKUP($A27,_xlfn._xlws.SORT(_xlfn._xlws.FILTER(#REF!,#REF!=O$1),7,1),7,FALSE),"")</f>
        <v/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AA27" t="str">
        <f t="shared" si="5"/>
        <v/>
      </c>
      <c r="AB27" t="str">
        <f t="shared" si="6"/>
        <v/>
      </c>
      <c r="AC27" t="str">
        <f t="shared" si="7"/>
        <v/>
      </c>
      <c r="AD27" t="str">
        <f t="shared" si="8"/>
        <v/>
      </c>
      <c r="AE27" s="3" t="str">
        <f>IFERROR(AVERAGE(Girls_SCY[[#This Row],[50]:[4IM]]),"")</f>
        <v/>
      </c>
      <c r="AF27" s="4" t="str">
        <f>IFERROR(AVERAGE(SMALL(Girls_SCY[[#This Row],[50]:[4IM]],1),SMALL(Girls_SCY[[#This Row],[50]:[4IM]],2)),"")</f>
        <v/>
      </c>
    </row>
    <row r="28" spans="3:32" x14ac:dyDescent="0.25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I28" s="2" t="str" cm="1">
        <f t="array" ref="I28">IFERROR(VLOOKUP($A28,_xlfn._xlws.SORT(_xlfn._xlws.FILTER(#REF!,#REF!=I$1),7,1),7,FALSE),"")</f>
        <v/>
      </c>
      <c r="K28" s="2" t="str" cm="1">
        <f t="array" ref="K28">IFERROR(VLOOKUP($A28,_xlfn._xlws.SORT(_xlfn._xlws.FILTER(#REF!,#REF!=K$1),7,1),7,FALSE),"")</f>
        <v/>
      </c>
      <c r="M28" s="2" t="str" cm="1">
        <f t="array" ref="M28">IFERROR(VLOOKUP($A28,_xlfn._xlws.SORT(_xlfn._xlws.FILTER(#REF!,#REF!=M$1),7,1),7,FALSE),"")</f>
        <v/>
      </c>
      <c r="O28" s="2" t="str" cm="1">
        <f t="array" ref="O28">IFERROR(VLOOKUP($A28,_xlfn._xlws.SORT(_xlfn._xlws.FILTER(#REF!,#REF!=O$1),7,1),7,FALSE),"")</f>
        <v/>
      </c>
      <c r="Q28" t="str">
        <f t="shared" si="1"/>
        <v/>
      </c>
      <c r="R28" t="str">
        <f t="shared" si="2"/>
        <v/>
      </c>
      <c r="S28" t="str">
        <f t="shared" si="3"/>
        <v/>
      </c>
      <c r="T28" t="str">
        <f t="shared" si="4"/>
        <v/>
      </c>
      <c r="AA28" t="str">
        <f t="shared" si="5"/>
        <v/>
      </c>
      <c r="AB28" t="str">
        <f t="shared" si="6"/>
        <v/>
      </c>
      <c r="AC28" t="str">
        <f t="shared" si="7"/>
        <v/>
      </c>
      <c r="AD28" t="str">
        <f t="shared" si="8"/>
        <v/>
      </c>
      <c r="AE28" s="3" t="str">
        <f>IFERROR(AVERAGE(Girls_SCY[[#This Row],[50]:[4IM]]),"")</f>
        <v/>
      </c>
    </row>
    <row r="29" spans="3:32" x14ac:dyDescent="0.25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I29" s="2" t="str" cm="1">
        <f t="array" ref="I29">IFERROR(VLOOKUP($A29,_xlfn._xlws.SORT(_xlfn._xlws.FILTER(#REF!,#REF!=I$1),7,1),7,FALSE),"")</f>
        <v/>
      </c>
      <c r="K29" s="2" t="str" cm="1">
        <f t="array" ref="K29">IFERROR(VLOOKUP($A29,_xlfn._xlws.SORT(_xlfn._xlws.FILTER(#REF!,#REF!=K$1),7,1),7,FALSE),"")</f>
        <v/>
      </c>
      <c r="M29" s="2" t="str" cm="1">
        <f t="array" ref="M29">IFERROR(VLOOKUP($A29,_xlfn._xlws.SORT(_xlfn._xlws.FILTER(#REF!,#REF!=M$1),7,1),7,FALSE),"")</f>
        <v/>
      </c>
      <c r="O29" s="2" t="str" cm="1">
        <f t="array" ref="O29">IFERROR(VLOOKUP($A29,_xlfn._xlws.SORT(_xlfn._xlws.FILTER(#REF!,#REF!=O$1),7,1),7,FALSE),"")</f>
        <v/>
      </c>
      <c r="Q29" t="str">
        <f t="shared" si="1"/>
        <v/>
      </c>
      <c r="R29" t="str">
        <f t="shared" si="2"/>
        <v/>
      </c>
      <c r="S29" t="str">
        <f t="shared" si="3"/>
        <v/>
      </c>
      <c r="T29" t="str">
        <f t="shared" si="4"/>
        <v/>
      </c>
      <c r="AA29" t="str">
        <f t="shared" si="5"/>
        <v/>
      </c>
      <c r="AB29" t="str">
        <f t="shared" si="6"/>
        <v/>
      </c>
      <c r="AC29" t="str">
        <f t="shared" si="7"/>
        <v/>
      </c>
      <c r="AD29" t="str">
        <f t="shared" si="8"/>
        <v/>
      </c>
      <c r="AE29" s="3" t="str">
        <f>IFERROR(AVERAGE(Girls_SCY[[#This Row],[50]:[4IM]]),"")</f>
        <v/>
      </c>
    </row>
    <row r="30" spans="3:32" x14ac:dyDescent="0.25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I30" s="2" t="str" cm="1">
        <f t="array" ref="I30">IFERROR(VLOOKUP($A30,_xlfn._xlws.SORT(_xlfn._xlws.FILTER(#REF!,#REF!=I$1),7,1),7,FALSE),"")</f>
        <v/>
      </c>
      <c r="K30" s="2" t="str" cm="1">
        <f t="array" ref="K30">IFERROR(VLOOKUP($A30,_xlfn._xlws.SORT(_xlfn._xlws.FILTER(#REF!,#REF!=K$1),7,1),7,FALSE),"")</f>
        <v/>
      </c>
      <c r="M30" s="2" t="str" cm="1">
        <f t="array" ref="M30">IFERROR(VLOOKUP($A30,_xlfn._xlws.SORT(_xlfn._xlws.FILTER(#REF!,#REF!=M$1),7,1),7,FALSE),"")</f>
        <v/>
      </c>
      <c r="O30" s="2" t="str" cm="1">
        <f t="array" ref="O30">IFERROR(VLOOKUP($A30,_xlfn._xlws.SORT(_xlfn._xlws.FILTER(#REF!,#REF!=O$1),7,1),7,FALSE),"")</f>
        <v/>
      </c>
      <c r="Q30" t="str">
        <f t="shared" si="1"/>
        <v/>
      </c>
      <c r="R30" t="str">
        <f t="shared" si="2"/>
        <v/>
      </c>
      <c r="S30" t="str">
        <f t="shared" si="3"/>
        <v/>
      </c>
      <c r="T30" t="str">
        <f t="shared" si="4"/>
        <v/>
      </c>
      <c r="AA30" t="str">
        <f t="shared" si="5"/>
        <v/>
      </c>
      <c r="AB30" t="str">
        <f t="shared" si="6"/>
        <v/>
      </c>
      <c r="AC30" t="str">
        <f t="shared" si="7"/>
        <v/>
      </c>
      <c r="AD30" t="str">
        <f t="shared" si="8"/>
        <v/>
      </c>
      <c r="AE30" s="3" t="str">
        <f>IFERROR(AVERAGE(Girls_SCY[[#This Row],[50]:[4IM]]),"")</f>
        <v/>
      </c>
    </row>
    <row r="31" spans="3:32" x14ac:dyDescent="0.25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I31" s="2" t="str" cm="1">
        <f t="array" ref="I31">IFERROR(VLOOKUP($A31,_xlfn._xlws.SORT(_xlfn._xlws.FILTER(#REF!,#REF!=I$1),7,1),7,FALSE),"")</f>
        <v/>
      </c>
      <c r="K31" s="2" t="str" cm="1">
        <f t="array" ref="K31">IFERROR(VLOOKUP($A31,_xlfn._xlws.SORT(_xlfn._xlws.FILTER(#REF!,#REF!=K$1),7,1),7,FALSE),"")</f>
        <v/>
      </c>
      <c r="M31" s="2" t="str" cm="1">
        <f t="array" ref="M31">IFERROR(VLOOKUP($A31,_xlfn._xlws.SORT(_xlfn._xlws.FILTER(#REF!,#REF!=M$1),7,1),7,FALSE),"")</f>
        <v/>
      </c>
      <c r="O31" s="2" t="str" cm="1">
        <f t="array" ref="O31">IFERROR(VLOOKUP($A31,_xlfn._xlws.SORT(_xlfn._xlws.FILTER(#REF!,#REF!=O$1),7,1),7,FALSE),"")</f>
        <v/>
      </c>
      <c r="Q31" t="str">
        <f t="shared" si="1"/>
        <v/>
      </c>
      <c r="R31" t="str">
        <f t="shared" si="2"/>
        <v/>
      </c>
      <c r="S31" t="str">
        <f t="shared" si="3"/>
        <v/>
      </c>
      <c r="T31" t="str">
        <f t="shared" si="4"/>
        <v/>
      </c>
      <c r="AA31" t="str">
        <f t="shared" si="5"/>
        <v/>
      </c>
      <c r="AB31" t="str">
        <f t="shared" si="6"/>
        <v/>
      </c>
      <c r="AC31" t="str">
        <f t="shared" si="7"/>
        <v/>
      </c>
      <c r="AD31" t="str">
        <f t="shared" si="8"/>
        <v/>
      </c>
      <c r="AE31" s="3" t="str">
        <f>IFERROR(AVERAGE(Girls_SCY[[#This Row],[50]:[4IM]]),"")</f>
        <v/>
      </c>
    </row>
    <row r="32" spans="3:32" x14ac:dyDescent="0.25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I32" s="2" t="str" cm="1">
        <f t="array" ref="I32">IFERROR(VLOOKUP($A32,_xlfn._xlws.SORT(_xlfn._xlws.FILTER(#REF!,#REF!=I$1),7,1),7,FALSE),"")</f>
        <v/>
      </c>
      <c r="K32" s="2" t="str" cm="1">
        <f t="array" ref="K32">IFERROR(VLOOKUP($A32,_xlfn._xlws.SORT(_xlfn._xlws.FILTER(#REF!,#REF!=K$1),7,1),7,FALSE),"")</f>
        <v/>
      </c>
      <c r="M32" s="2" t="str" cm="1">
        <f t="array" ref="M32">IFERROR(VLOOKUP($A32,_xlfn._xlws.SORT(_xlfn._xlws.FILTER(#REF!,#REF!=M$1),7,1),7,FALSE),"")</f>
        <v/>
      </c>
      <c r="O32" s="2" t="str" cm="1">
        <f t="array" ref="O32">IFERROR(VLOOKUP($A32,_xlfn._xlws.SORT(_xlfn._xlws.FILTER(#REF!,#REF!=O$1),7,1),7,FALSE),"")</f>
        <v/>
      </c>
      <c r="Q32" t="str">
        <f t="shared" ref="Q32:S33" si="9">IFERROR(_xlfn.RANK.EQ(C32,C:C,1),"")</f>
        <v/>
      </c>
      <c r="R32" t="str">
        <f t="shared" si="9"/>
        <v/>
      </c>
      <c r="S32" t="str">
        <f t="shared" si="9"/>
        <v/>
      </c>
      <c r="AE32" s="3" t="str">
        <f>IFERROR(AVERAGE(Girls_SCY[[#This Row],[50]:[4IM]]),"")</f>
        <v/>
      </c>
    </row>
    <row r="33" spans="3:31" x14ac:dyDescent="0.25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I33" s="2" t="str" cm="1">
        <f t="array" ref="I33">IFERROR(VLOOKUP($A33,_xlfn._xlws.SORT(_xlfn._xlws.FILTER(#REF!,#REF!=I$1),7,1),7,FALSE),"")</f>
        <v/>
      </c>
      <c r="K33" s="2" t="str" cm="1">
        <f t="array" ref="K33">IFERROR(VLOOKUP($A33,_xlfn._xlws.SORT(_xlfn._xlws.FILTER(#REF!,#REF!=K$1),7,1),7,FALSE),"")</f>
        <v/>
      </c>
      <c r="M33" s="2" t="str" cm="1">
        <f t="array" ref="M33">IFERROR(VLOOKUP($A33,_xlfn._xlws.SORT(_xlfn._xlws.FILTER(#REF!,#REF!=M$1),7,1),7,FALSE),"")</f>
        <v/>
      </c>
      <c r="O33" s="2" t="str" cm="1">
        <f t="array" ref="O33">IFERROR(VLOOKUP($A33,_xlfn._xlws.SORT(_xlfn._xlws.FILTER(#REF!,#REF!=O$1),7,1),7,FALSE),"")</f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AE33" s="3" t="str">
        <f>IFERROR(AVERAGE(Girls_SCY[[#This Row],[50]:[4IM]]),"")</f>
        <v/>
      </c>
    </row>
    <row r="34" spans="3:31" x14ac:dyDescent="0.25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IFERROR(AVERAGE(Girls_SCY[[#This Row],[50]:[4IM]]),"")</f>
        <v/>
      </c>
    </row>
    <row r="35" spans="3:31" x14ac:dyDescent="0.25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IFERROR(AVERAGE(Girls_SCY[[#This Row],[50]:[4IM]]),"")</f>
        <v/>
      </c>
    </row>
  </sheetData>
  <phoneticPr fontId="1" type="noConversion"/>
  <conditionalFormatting sqref="Q2:AD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E679-BB8B-45FE-A9FA-21FFF5C32F93}">
  <dimension ref="A1:AG35"/>
  <sheetViews>
    <sheetView tabSelected="1" zoomScale="125" workbookViewId="0">
      <pane xSplit="2" ySplit="1" topLeftCell="C2" activePane="bottomRight" state="frozen"/>
      <selection activeCell="B3" sqref="B3"/>
      <selection pane="topRight" activeCell="B3" sqref="B3"/>
      <selection pane="bottomLeft" activeCell="B3" sqref="B3"/>
      <selection pane="bottomRight" activeCell="K10" sqref="K10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IFERROR(AVERAGE(Girls_LCM[[#This Row],[50]:[4IM]]),"")</f>
        <v/>
      </c>
      <c r="AF2" s="4" t="str" cm="1">
        <f t="array" ref="AF2">IFERROR(AVERAGE(SMALL(Girls_LCM[[#This Row],[50]:[4IM]],_xlfn.SEQUENCE($AF$1))),"")</f>
        <v/>
      </c>
      <c r="AG2" t="str">
        <f>IFERROR(VLOOKUP(Girls_LCM[[#This Row],[Name]],Girls_SCY[],32,FALSE)-Girls_LCM[[#This Row],[4.00]],"")</f>
        <v/>
      </c>
    </row>
    <row r="3" spans="1:33" x14ac:dyDescent="0.25">
      <c r="AE3" s="3"/>
    </row>
    <row r="4" spans="1:33" x14ac:dyDescent="0.25">
      <c r="AE4" s="3"/>
    </row>
    <row r="5" spans="1:33" x14ac:dyDescent="0.25">
      <c r="C5" s="2" t="str" cm="1">
        <f t="array" ref="C5">IFERROR(VLOOKUP($A5,_xlfn._xlws.SORT(_xlfn._xlws.FILTER(#REF!,#REF!=C$1),7,1),7,FALSE),"")</f>
        <v/>
      </c>
      <c r="D5" s="2" t="str" cm="1">
        <f t="array" ref="D5">IFERROR(VLOOKUP($A5,_xlfn._xlws.SORT(_xlfn._xlws.FILTER(#REF!,#REF!=D$1),7,1),7,FALSE),"")</f>
        <v/>
      </c>
      <c r="E5" s="2" t="str" cm="1">
        <f t="array" ref="E5">IFERROR(VLOOKUP($A5,_xlfn._xlws.SORT(_xlfn._xlws.FILTER(#REF!,#REF!=E$1),7,1),7,FALSE),"")</f>
        <v/>
      </c>
      <c r="F5" s="2" t="str" cm="1">
        <f t="array" ref="F5">IFERROR(VLOOKUP($A5,_xlfn._xlws.SORT(_xlfn._xlws.FILTER(#REF!,#REF!=F$1),7,1),7,FALSE),"")</f>
        <v/>
      </c>
      <c r="I5" s="2" t="str" cm="1">
        <f t="array" ref="I5">IFERROR(VLOOKUP($A5,_xlfn._xlws.SORT(_xlfn._xlws.FILTER(#REF!,#REF!=I$1),7,1),7,FALSE),"")</f>
        <v/>
      </c>
      <c r="K5" s="2" t="str" cm="1">
        <f t="array" ref="K5">IFERROR(VLOOKUP($A5,_xlfn._xlws.SORT(_xlfn._xlws.FILTER(#REF!,#REF!=K$1),7,1),7,FALSE),"")</f>
        <v/>
      </c>
      <c r="M5" s="2" t="str" cm="1">
        <f t="array" ref="M5">IFERROR(VLOOKUP($A5,_xlfn._xlws.SORT(_xlfn._xlws.FILTER(#REF!,#REF!=M$1),7,1),7,FALSE),"")</f>
        <v/>
      </c>
      <c r="O5" s="2" t="str" cm="1">
        <f t="array" ref="O5">IFERROR(VLOOKUP($A5,_xlfn._xlws.SORT(_xlfn._xlws.FILTER(#REF!,#REF!=O$1),7,1),7,FALSE),"")</f>
        <v/>
      </c>
      <c r="Q5" t="str">
        <f t="shared" ref="Q5:T31" si="1">IFERROR(_xlfn.RANK.EQ(C5,C:C,1),"")</f>
        <v/>
      </c>
      <c r="R5" t="str">
        <f t="shared" si="1"/>
        <v/>
      </c>
      <c r="S5" t="str">
        <f t="shared" si="1"/>
        <v/>
      </c>
      <c r="T5" t="str">
        <f t="shared" si="1"/>
        <v/>
      </c>
      <c r="AA5" t="str">
        <f t="shared" ref="AA5:AA31" si="2">IFERROR(_xlfn.RANK.EQ(I5,I:I,1),"")</f>
        <v/>
      </c>
      <c r="AB5" t="str">
        <f t="shared" ref="AB5:AB31" si="3">IFERROR(_xlfn.RANK.EQ(K5,K:K,1),"")</f>
        <v/>
      </c>
      <c r="AC5" t="str">
        <f t="shared" ref="AC5:AC31" si="4">IFERROR(_xlfn.RANK.EQ(M5,M:M,1),"")</f>
        <v/>
      </c>
      <c r="AD5" t="str">
        <f t="shared" ref="AD5:AD31" si="5">IFERROR(_xlfn.RANK.EQ(O5,O:O,1),"")</f>
        <v/>
      </c>
      <c r="AE5" s="3" t="str">
        <f>IFERROR(AVERAGE(Girls_LCM[[#This Row],[50]:[4IM]]),"")</f>
        <v/>
      </c>
      <c r="AF5" s="4" t="str">
        <f>IFERROR(AVERAGE(SMALL(Girls_LCM[[#This Row],[50]:[4IM]],1),SMALL(Girls_LCM[[#This Row],[50]:[4IM]],2)),"")</f>
        <v/>
      </c>
    </row>
    <row r="6" spans="1:33" x14ac:dyDescent="0.25">
      <c r="C6" s="2" t="str" cm="1">
        <f t="array" ref="C6">IFERROR(VLOOKUP($A6,_xlfn._xlws.SORT(_xlfn._xlws.FILTER(#REF!,#REF!=C$1),7,1),7,FALSE),"")</f>
        <v/>
      </c>
      <c r="D6" s="2" t="str" cm="1">
        <f t="array" ref="D6">IFERROR(VLOOKUP($A6,_xlfn._xlws.SORT(_xlfn._xlws.FILTER(#REF!,#REF!=D$1),7,1),7,FALSE),"")</f>
        <v/>
      </c>
      <c r="E6" s="2" t="str" cm="1">
        <f t="array" ref="E6">IFERROR(VLOOKUP($A6,_xlfn._xlws.SORT(_xlfn._xlws.FILTER(#REF!,#REF!=E$1),7,1),7,FALSE),"")</f>
        <v/>
      </c>
      <c r="F6" s="2" t="str" cm="1">
        <f t="array" ref="F6">IFERROR(VLOOKUP($A6,_xlfn._xlws.SORT(_xlfn._xlws.FILTER(#REF!,#REF!=F$1),7,1),7,FALSE),"")</f>
        <v/>
      </c>
      <c r="I6" s="2" t="str" cm="1">
        <f t="array" ref="I6">IFERROR(VLOOKUP($A6,_xlfn._xlws.SORT(_xlfn._xlws.FILTER(#REF!,#REF!=I$1),7,1),7,FALSE),"")</f>
        <v/>
      </c>
      <c r="K6" s="2" t="str" cm="1">
        <f t="array" ref="K6">IFERROR(VLOOKUP($A6,_xlfn._xlws.SORT(_xlfn._xlws.FILTER(#REF!,#REF!=K$1),7,1),7,FALSE),"")</f>
        <v/>
      </c>
      <c r="M6" s="2" t="str" cm="1">
        <f t="array" ref="M6">IFERROR(VLOOKUP($A6,_xlfn._xlws.SORT(_xlfn._xlws.FILTER(#REF!,#REF!=M$1),7,1),7,FALSE),"")</f>
        <v/>
      </c>
      <c r="O6" s="2" t="str" cm="1">
        <f t="array" ref="O6">IFERROR(VLOOKUP($A6,_xlfn._xlws.SORT(_xlfn._xlws.FILTER(#REF!,#REF!=O$1),7,1),7,FALSE),"")</f>
        <v/>
      </c>
      <c r="Q6" t="str">
        <f t="shared" si="1"/>
        <v/>
      </c>
      <c r="R6" t="str">
        <f t="shared" si="1"/>
        <v/>
      </c>
      <c r="S6" t="str">
        <f t="shared" si="1"/>
        <v/>
      </c>
      <c r="T6" t="str">
        <f t="shared" si="1"/>
        <v/>
      </c>
      <c r="AA6" t="str">
        <f t="shared" si="2"/>
        <v/>
      </c>
      <c r="AB6" t="str">
        <f t="shared" si="3"/>
        <v/>
      </c>
      <c r="AC6" t="str">
        <f t="shared" si="4"/>
        <v/>
      </c>
      <c r="AD6" t="str">
        <f t="shared" si="5"/>
        <v/>
      </c>
      <c r="AE6" s="3" t="str">
        <f>IFERROR(AVERAGE(Girls_LCM[[#This Row],[50]:[4IM]]),"")</f>
        <v/>
      </c>
      <c r="AF6" s="4" t="str">
        <f>IFERROR(AVERAGE(SMALL(Girls_LCM[[#This Row],[50]:[4IM]],1),SMALL(Girls_LCM[[#This Row],[50]:[4IM]],2)),"")</f>
        <v/>
      </c>
    </row>
    <row r="7" spans="1:33" x14ac:dyDescent="0.25">
      <c r="C7" s="2" t="str" cm="1">
        <f t="array" ref="C7">IFERROR(VLOOKUP($A7,_xlfn._xlws.SORT(_xlfn._xlws.FILTER(#REF!,#REF!=C$1),7,1),7,FALSE),"")</f>
        <v/>
      </c>
      <c r="D7" s="2" t="str" cm="1">
        <f t="array" ref="D7">IFERROR(VLOOKUP($A7,_xlfn._xlws.SORT(_xlfn._xlws.FILTER(#REF!,#REF!=D$1),7,1),7,FALSE),"")</f>
        <v/>
      </c>
      <c r="E7" s="2" t="str" cm="1">
        <f t="array" ref="E7">IFERROR(VLOOKUP($A7,_xlfn._xlws.SORT(_xlfn._xlws.FILTER(#REF!,#REF!=E$1),7,1),7,FALSE),"")</f>
        <v/>
      </c>
      <c r="F7" s="2" t="str" cm="1">
        <f t="array" ref="F7">IFERROR(VLOOKUP($A7,_xlfn._xlws.SORT(_xlfn._xlws.FILTER(#REF!,#REF!=F$1),7,1),7,FALSE),"")</f>
        <v/>
      </c>
      <c r="I7" s="2" t="str" cm="1">
        <f t="array" ref="I7">IFERROR(VLOOKUP($A7,_xlfn._xlws.SORT(_xlfn._xlws.FILTER(#REF!,#REF!=I$1),7,1),7,FALSE),"")</f>
        <v/>
      </c>
      <c r="K7" s="2" t="str" cm="1">
        <f t="array" ref="K7">IFERROR(VLOOKUP($A7,_xlfn._xlws.SORT(_xlfn._xlws.FILTER(#REF!,#REF!=K$1),7,1),7,FALSE),"")</f>
        <v/>
      </c>
      <c r="M7" s="2" t="str" cm="1">
        <f t="array" ref="M7">IFERROR(VLOOKUP($A7,_xlfn._xlws.SORT(_xlfn._xlws.FILTER(#REF!,#REF!=M$1),7,1),7,FALSE),"")</f>
        <v/>
      </c>
      <c r="O7" s="2" t="str" cm="1">
        <f t="array" ref="O7">IFERROR(VLOOKUP($A7,_xlfn._xlws.SORT(_xlfn._xlws.FILTER(#REF!,#REF!=O$1),7,1),7,FALSE),"")</f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AA7" t="str">
        <f t="shared" si="2"/>
        <v/>
      </c>
      <c r="AB7" t="str">
        <f t="shared" si="3"/>
        <v/>
      </c>
      <c r="AC7" t="str">
        <f t="shared" si="4"/>
        <v/>
      </c>
      <c r="AD7" t="str">
        <f t="shared" si="5"/>
        <v/>
      </c>
      <c r="AE7" s="3" t="str">
        <f>IFERROR(AVERAGE(Girls_LCM[[#This Row],[50]:[4IM]]),"")</f>
        <v/>
      </c>
      <c r="AF7" s="4" t="str">
        <f>IFERROR(AVERAGE(SMALL(Girls_LCM[[#This Row],[50]:[4IM]],1),SMALL(Girls_LCM[[#This Row],[50]:[4IM]],2)),"")</f>
        <v/>
      </c>
    </row>
    <row r="8" spans="1:33" x14ac:dyDescent="0.25">
      <c r="C8" s="2" t="str" cm="1">
        <f t="array" ref="C8">IFERROR(VLOOKUP($A8,_xlfn._xlws.SORT(_xlfn._xlws.FILTER(#REF!,#REF!=C$1),7,1),7,FALSE),"")</f>
        <v/>
      </c>
      <c r="D8" s="2" t="str" cm="1">
        <f t="array" ref="D8">IFERROR(VLOOKUP($A8,_xlfn._xlws.SORT(_xlfn._xlws.FILTER(#REF!,#REF!=D$1),7,1),7,FALSE),"")</f>
        <v/>
      </c>
      <c r="E8" s="2" t="str" cm="1">
        <f t="array" ref="E8">IFERROR(VLOOKUP($A8,_xlfn._xlws.SORT(_xlfn._xlws.FILTER(#REF!,#REF!=E$1),7,1),7,FALSE),"")</f>
        <v/>
      </c>
      <c r="F8" s="2" t="str" cm="1">
        <f t="array" ref="F8">IFERROR(VLOOKUP($A8,_xlfn._xlws.SORT(_xlfn._xlws.FILTER(#REF!,#REF!=F$1),7,1),7,FALSE),"")</f>
        <v/>
      </c>
      <c r="I8" s="2" t="str" cm="1">
        <f t="array" ref="I8">IFERROR(VLOOKUP($A8,_xlfn._xlws.SORT(_xlfn._xlws.FILTER(#REF!,#REF!=I$1),7,1),7,FALSE),"")</f>
        <v/>
      </c>
      <c r="K8" s="2" t="str" cm="1">
        <f t="array" ref="K8">IFERROR(VLOOKUP($A8,_xlfn._xlws.SORT(_xlfn._xlws.FILTER(#REF!,#REF!=K$1),7,1),7,FALSE),"")</f>
        <v/>
      </c>
      <c r="M8" s="2" t="str" cm="1">
        <f t="array" ref="M8">IFERROR(VLOOKUP($A8,_xlfn._xlws.SORT(_xlfn._xlws.FILTER(#REF!,#REF!=M$1),7,1),7,FALSE),"")</f>
        <v/>
      </c>
      <c r="O8" s="2" t="str" cm="1">
        <f t="array" ref="O8">IFERROR(VLOOKUP($A8,_xlfn._xlws.SORT(_xlfn._xlws.FILTER(#REF!,#REF!=O$1),7,1),7,FALSE),"")</f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AA8" t="str">
        <f t="shared" si="2"/>
        <v/>
      </c>
      <c r="AB8" t="str">
        <f t="shared" si="3"/>
        <v/>
      </c>
      <c r="AC8" t="str">
        <f t="shared" si="4"/>
        <v/>
      </c>
      <c r="AD8" t="str">
        <f t="shared" si="5"/>
        <v/>
      </c>
      <c r="AE8" s="3" t="str">
        <f>IFERROR(AVERAGE(Girls_LCM[[#This Row],[50]:[4IM]]),"")</f>
        <v/>
      </c>
      <c r="AF8" s="4" t="str">
        <f>IFERROR(AVERAGE(SMALL(Girls_LCM[[#This Row],[50]:[4IM]],1),SMALL(Girls_LCM[[#This Row],[50]:[4IM]],2)),"")</f>
        <v/>
      </c>
    </row>
    <row r="9" spans="1:33" x14ac:dyDescent="0.25">
      <c r="C9" s="2" t="str" cm="1">
        <f t="array" ref="C9">IFERROR(VLOOKUP($A9,_xlfn._xlws.SORT(_xlfn._xlws.FILTER(#REF!,#REF!=C$1),7,1),7,FALSE),"")</f>
        <v/>
      </c>
      <c r="D9" s="2" t="str" cm="1">
        <f t="array" ref="D9">IFERROR(VLOOKUP($A9,_xlfn._xlws.SORT(_xlfn._xlws.FILTER(#REF!,#REF!=D$1),7,1),7,FALSE),"")</f>
        <v/>
      </c>
      <c r="E9" s="2" t="str" cm="1">
        <f t="array" ref="E9">IFERROR(VLOOKUP($A9,_xlfn._xlws.SORT(_xlfn._xlws.FILTER(#REF!,#REF!=E$1),7,1),7,FALSE),"")</f>
        <v/>
      </c>
      <c r="F9" s="2" t="str" cm="1">
        <f t="array" ref="F9">IFERROR(VLOOKUP($A9,_xlfn._xlws.SORT(_xlfn._xlws.FILTER(#REF!,#REF!=F$1),7,1),7,FALSE),"")</f>
        <v/>
      </c>
      <c r="I9" s="2" t="str" cm="1">
        <f t="array" ref="I9">IFERROR(VLOOKUP($A9,_xlfn._xlws.SORT(_xlfn._xlws.FILTER(#REF!,#REF!=I$1),7,1),7,FALSE),"")</f>
        <v/>
      </c>
      <c r="K9" s="2" t="str" cm="1">
        <f t="array" ref="K9">IFERROR(VLOOKUP($A9,_xlfn._xlws.SORT(_xlfn._xlws.FILTER(#REF!,#REF!=K$1),7,1),7,FALSE),"")</f>
        <v/>
      </c>
      <c r="M9" s="2" t="str" cm="1">
        <f t="array" ref="M9">IFERROR(VLOOKUP($A9,_xlfn._xlws.SORT(_xlfn._xlws.FILTER(#REF!,#REF!=M$1),7,1),7,FALSE),"")</f>
        <v/>
      </c>
      <c r="O9" s="2" t="str" cm="1">
        <f t="array" ref="O9">IFERROR(VLOOKUP($A9,_xlfn._xlws.SORT(_xlfn._xlws.FILTER(#REF!,#REF!=O$1),7,1),7,FALSE),"")</f>
        <v/>
      </c>
      <c r="Q9" t="str">
        <f t="shared" si="1"/>
        <v/>
      </c>
      <c r="R9" t="str">
        <f t="shared" si="1"/>
        <v/>
      </c>
      <c r="S9" t="str">
        <f t="shared" si="1"/>
        <v/>
      </c>
      <c r="T9" t="str">
        <f t="shared" si="1"/>
        <v/>
      </c>
      <c r="AA9" t="str">
        <f t="shared" si="2"/>
        <v/>
      </c>
      <c r="AB9" t="str">
        <f t="shared" si="3"/>
        <v/>
      </c>
      <c r="AC9" t="str">
        <f t="shared" si="4"/>
        <v/>
      </c>
      <c r="AD9" t="str">
        <f t="shared" si="5"/>
        <v/>
      </c>
      <c r="AE9" s="3" t="str">
        <f>IFERROR(AVERAGE(Girls_LCM[[#This Row],[50]:[4IM]]),"")</f>
        <v/>
      </c>
      <c r="AF9" s="4" t="str">
        <f>IFERROR(AVERAGE(SMALL(Girls_LCM[[#This Row],[50]:[4IM]],1),SMALL(Girls_LCM[[#This Row],[50]:[4IM]],2)),"")</f>
        <v/>
      </c>
    </row>
    <row r="10" spans="1:33" x14ac:dyDescent="0.25">
      <c r="C10" s="2" t="str" cm="1">
        <f t="array" ref="C10">IFERROR(VLOOKUP($A10,_xlfn._xlws.SORT(_xlfn._xlws.FILTER(#REF!,#REF!=C$1),7,1),7,FALSE),"")</f>
        <v/>
      </c>
      <c r="D10" s="2" t="str" cm="1">
        <f t="array" ref="D10">IFERROR(VLOOKUP($A10,_xlfn._xlws.SORT(_xlfn._xlws.FILTER(#REF!,#REF!=D$1),7,1),7,FALSE),"")</f>
        <v/>
      </c>
      <c r="E10" s="2" t="str" cm="1">
        <f t="array" ref="E10">IFERROR(VLOOKUP($A10,_xlfn._xlws.SORT(_xlfn._xlws.FILTER(#REF!,#REF!=E$1),7,1),7,FALSE),"")</f>
        <v/>
      </c>
      <c r="F10" s="2" t="str" cm="1">
        <f t="array" ref="F10">IFERROR(VLOOKUP($A10,_xlfn._xlws.SORT(_xlfn._xlws.FILTER(#REF!,#REF!=F$1),7,1),7,FALSE),"")</f>
        <v/>
      </c>
      <c r="I10" s="2" t="str" cm="1">
        <f t="array" ref="I10">IFERROR(VLOOKUP($A10,_xlfn._xlws.SORT(_xlfn._xlws.FILTER(#REF!,#REF!=I$1),7,1),7,FALSE),"")</f>
        <v/>
      </c>
      <c r="K10" s="2" t="str" cm="1">
        <f t="array" ref="K10">IFERROR(VLOOKUP($A10,_xlfn._xlws.SORT(_xlfn._xlws.FILTER(#REF!,#REF!=K$1),7,1),7,FALSE),"")</f>
        <v/>
      </c>
      <c r="M10" s="2" t="str" cm="1">
        <f t="array" ref="M10">IFERROR(VLOOKUP($A10,_xlfn._xlws.SORT(_xlfn._xlws.FILTER(#REF!,#REF!=M$1),7,1),7,FALSE),"")</f>
        <v/>
      </c>
      <c r="O10" s="2" t="str" cm="1">
        <f t="array" ref="O10">IFERROR(VLOOKUP($A10,_xlfn._xlws.SORT(_xlfn._xlws.FILTER(#REF!,#REF!=O$1),7,1),7,FALSE),"")</f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AA10" t="str">
        <f t="shared" si="2"/>
        <v/>
      </c>
      <c r="AB10" t="str">
        <f t="shared" si="3"/>
        <v/>
      </c>
      <c r="AC10" t="str">
        <f t="shared" si="4"/>
        <v/>
      </c>
      <c r="AD10" t="str">
        <f t="shared" si="5"/>
        <v/>
      </c>
      <c r="AE10" s="3" t="str">
        <f>IFERROR(AVERAGE(Girls_LCM[[#This Row],[50]:[4IM]]),"")</f>
        <v/>
      </c>
      <c r="AF10" s="4" t="str">
        <f>IFERROR(AVERAGE(SMALL(Girls_LCM[[#This Row],[50]:[4IM]],1),SMALL(Girls_LCM[[#This Row],[50]:[4IM]],2)),"")</f>
        <v/>
      </c>
    </row>
    <row r="11" spans="1:33" x14ac:dyDescent="0.25">
      <c r="C11" s="2" t="str" cm="1">
        <f t="array" ref="C11">IFERROR(VLOOKUP($A11,_xlfn._xlws.SORT(_xlfn._xlws.FILTER(#REF!,#REF!=C$1),7,1),7,FALSE),"")</f>
        <v/>
      </c>
      <c r="D11" s="2" t="str" cm="1">
        <f t="array" ref="D11">IFERROR(VLOOKUP($A11,_xlfn._xlws.SORT(_xlfn._xlws.FILTER(#REF!,#REF!=D$1),7,1),7,FALSE),"")</f>
        <v/>
      </c>
      <c r="E11" s="2" t="str" cm="1">
        <f t="array" ref="E11">IFERROR(VLOOKUP($A11,_xlfn._xlws.SORT(_xlfn._xlws.FILTER(#REF!,#REF!=E$1),7,1),7,FALSE),"")</f>
        <v/>
      </c>
      <c r="F11" s="2" t="str" cm="1">
        <f t="array" ref="F11">IFERROR(VLOOKUP($A11,_xlfn._xlws.SORT(_xlfn._xlws.FILTER(#REF!,#REF!=F$1),7,1),7,FALSE),"")</f>
        <v/>
      </c>
      <c r="I11" s="2" t="str" cm="1">
        <f t="array" ref="I11">IFERROR(VLOOKUP($A11,_xlfn._xlws.SORT(_xlfn._xlws.FILTER(#REF!,#REF!=I$1),7,1),7,FALSE),"")</f>
        <v/>
      </c>
      <c r="K11" s="2" t="str" cm="1">
        <f t="array" ref="K11">IFERROR(VLOOKUP($A11,_xlfn._xlws.SORT(_xlfn._xlws.FILTER(#REF!,#REF!=K$1),7,1),7,FALSE),"")</f>
        <v/>
      </c>
      <c r="M11" s="2" t="str" cm="1">
        <f t="array" ref="M11">IFERROR(VLOOKUP($A11,_xlfn._xlws.SORT(_xlfn._xlws.FILTER(#REF!,#REF!=M$1),7,1),7,FALSE),"")</f>
        <v/>
      </c>
      <c r="O11" s="2" t="str" cm="1">
        <f t="array" ref="O11">IFERROR(VLOOKUP($A11,_xlfn._xlws.SORT(_xlfn._xlws.FILTER(#REF!,#REF!=O$1),7,1),7,FALSE),"")</f>
        <v/>
      </c>
      <c r="Q11" t="str">
        <f t="shared" si="1"/>
        <v/>
      </c>
      <c r="R11" t="str">
        <f t="shared" si="1"/>
        <v/>
      </c>
      <c r="S11" t="str">
        <f t="shared" si="1"/>
        <v/>
      </c>
      <c r="T11" t="str">
        <f t="shared" si="1"/>
        <v/>
      </c>
      <c r="AA11" t="str">
        <f t="shared" si="2"/>
        <v/>
      </c>
      <c r="AB11" t="str">
        <f t="shared" si="3"/>
        <v/>
      </c>
      <c r="AC11" t="str">
        <f t="shared" si="4"/>
        <v/>
      </c>
      <c r="AD11" t="str">
        <f t="shared" si="5"/>
        <v/>
      </c>
      <c r="AE11" s="3" t="str">
        <f>IFERROR(AVERAGE(Girls_LCM[[#This Row],[50]:[4IM]]),"")</f>
        <v/>
      </c>
      <c r="AF11" s="4" t="str">
        <f>IFERROR(AVERAGE(SMALL(Girls_LCM[[#This Row],[50]:[4IM]],1),SMALL(Girls_LCM[[#This Row],[50]:[4IM]],2)),"")</f>
        <v/>
      </c>
    </row>
    <row r="12" spans="1:33" x14ac:dyDescent="0.25">
      <c r="C12" s="2" t="str" cm="1">
        <f t="array" ref="C12">IFERROR(VLOOKUP($A12,_xlfn._xlws.SORT(_xlfn._xlws.FILTER(#REF!,#REF!=C$1),7,1),7,FALSE),"")</f>
        <v/>
      </c>
      <c r="D12" s="2" t="str" cm="1">
        <f t="array" ref="D12">IFERROR(VLOOKUP($A12,_xlfn._xlws.SORT(_xlfn._xlws.FILTER(#REF!,#REF!=D$1),7,1),7,FALSE),"")</f>
        <v/>
      </c>
      <c r="E12" s="2" t="str" cm="1">
        <f t="array" ref="E12">IFERROR(VLOOKUP($A12,_xlfn._xlws.SORT(_xlfn._xlws.FILTER(#REF!,#REF!=E$1),7,1),7,FALSE),"")</f>
        <v/>
      </c>
      <c r="F12" s="2" t="str" cm="1">
        <f t="array" ref="F12">IFERROR(VLOOKUP($A12,_xlfn._xlws.SORT(_xlfn._xlws.FILTER(#REF!,#REF!=F$1),7,1),7,FALSE),"")</f>
        <v/>
      </c>
      <c r="I12" s="2" t="str" cm="1">
        <f t="array" ref="I12">IFERROR(VLOOKUP($A12,_xlfn._xlws.SORT(_xlfn._xlws.FILTER(#REF!,#REF!=I$1),7,1),7,FALSE),"")</f>
        <v/>
      </c>
      <c r="K12" s="2" t="str" cm="1">
        <f t="array" ref="K12">IFERROR(VLOOKUP($A12,_xlfn._xlws.SORT(_xlfn._xlws.FILTER(#REF!,#REF!=K$1),7,1),7,FALSE),"")</f>
        <v/>
      </c>
      <c r="M12" s="2" t="str" cm="1">
        <f t="array" ref="M12">IFERROR(VLOOKUP($A12,_xlfn._xlws.SORT(_xlfn._xlws.FILTER(#REF!,#REF!=M$1),7,1),7,FALSE),"")</f>
        <v/>
      </c>
      <c r="O12" s="2" t="str" cm="1">
        <f t="array" ref="O12">IFERROR(VLOOKUP($A12,_xlfn._xlws.SORT(_xlfn._xlws.FILTER(#REF!,#REF!=O$1),7,1),7,FALSE),"")</f>
        <v/>
      </c>
      <c r="Q12" t="str">
        <f t="shared" si="1"/>
        <v/>
      </c>
      <c r="R12" t="str">
        <f t="shared" si="1"/>
        <v/>
      </c>
      <c r="S12" t="str">
        <f t="shared" si="1"/>
        <v/>
      </c>
      <c r="T12" t="str">
        <f t="shared" si="1"/>
        <v/>
      </c>
      <c r="AA12" t="str">
        <f t="shared" si="2"/>
        <v/>
      </c>
      <c r="AB12" t="str">
        <f t="shared" si="3"/>
        <v/>
      </c>
      <c r="AC12" t="str">
        <f t="shared" si="4"/>
        <v/>
      </c>
      <c r="AD12" t="str">
        <f t="shared" si="5"/>
        <v/>
      </c>
      <c r="AE12" s="3" t="str">
        <f>IFERROR(AVERAGE(Girls_LCM[[#This Row],[50]:[4IM]]),"")</f>
        <v/>
      </c>
      <c r="AF12" s="4" t="str">
        <f>IFERROR(AVERAGE(SMALL(Girls_LCM[[#This Row],[50]:[4IM]],1),SMALL(Girls_LCM[[#This Row],[50]:[4IM]],2)),"")</f>
        <v/>
      </c>
    </row>
    <row r="13" spans="1:33" x14ac:dyDescent="0.25">
      <c r="C13" s="2" t="str" cm="1">
        <f t="array" ref="C13">IFERROR(VLOOKUP($A13,_xlfn._xlws.SORT(_xlfn._xlws.FILTER(#REF!,#REF!=C$1),7,1),7,FALSE),"")</f>
        <v/>
      </c>
      <c r="D13" s="2" t="str" cm="1">
        <f t="array" ref="D13">IFERROR(VLOOKUP($A13,_xlfn._xlws.SORT(_xlfn._xlws.FILTER(#REF!,#REF!=D$1),7,1),7,FALSE),"")</f>
        <v/>
      </c>
      <c r="E13" s="2" t="str" cm="1">
        <f t="array" ref="E13">IFERROR(VLOOKUP($A13,_xlfn._xlws.SORT(_xlfn._xlws.FILTER(#REF!,#REF!=E$1),7,1),7,FALSE),"")</f>
        <v/>
      </c>
      <c r="F13" s="2" t="str" cm="1">
        <f t="array" ref="F13">IFERROR(VLOOKUP($A13,_xlfn._xlws.SORT(_xlfn._xlws.FILTER(#REF!,#REF!=F$1),7,1),7,FALSE),"")</f>
        <v/>
      </c>
      <c r="I13" s="2" t="str" cm="1">
        <f t="array" ref="I13">IFERROR(VLOOKUP($A13,_xlfn._xlws.SORT(_xlfn._xlws.FILTER(#REF!,#REF!=I$1),7,1),7,FALSE),"")</f>
        <v/>
      </c>
      <c r="K13" s="2" t="str" cm="1">
        <f t="array" ref="K13">IFERROR(VLOOKUP($A13,_xlfn._xlws.SORT(_xlfn._xlws.FILTER(#REF!,#REF!=K$1),7,1),7,FALSE),"")</f>
        <v/>
      </c>
      <c r="M13" s="2" t="str" cm="1">
        <f t="array" ref="M13">IFERROR(VLOOKUP($A13,_xlfn._xlws.SORT(_xlfn._xlws.FILTER(#REF!,#REF!=M$1),7,1),7,FALSE),"")</f>
        <v/>
      </c>
      <c r="O13" s="2" t="str" cm="1">
        <f t="array" ref="O13">IFERROR(VLOOKUP($A13,_xlfn._xlws.SORT(_xlfn._xlws.FILTER(#REF!,#REF!=O$1),7,1),7,FALSE),"")</f>
        <v/>
      </c>
      <c r="Q13" t="str">
        <f t="shared" si="1"/>
        <v/>
      </c>
      <c r="R13" t="str">
        <f t="shared" si="1"/>
        <v/>
      </c>
      <c r="S13" t="str">
        <f t="shared" si="1"/>
        <v/>
      </c>
      <c r="T13" t="str">
        <f t="shared" si="1"/>
        <v/>
      </c>
      <c r="AA13" t="str">
        <f t="shared" si="2"/>
        <v/>
      </c>
      <c r="AB13" t="str">
        <f t="shared" si="3"/>
        <v/>
      </c>
      <c r="AC13" t="str">
        <f t="shared" si="4"/>
        <v/>
      </c>
      <c r="AD13" t="str">
        <f t="shared" si="5"/>
        <v/>
      </c>
      <c r="AE13" s="3" t="str">
        <f>IFERROR(AVERAGE(Girls_LCM[[#This Row],[50]:[4IM]]),"")</f>
        <v/>
      </c>
      <c r="AF13" s="4" t="str">
        <f>IFERROR(AVERAGE(SMALL(Girls_LCM[[#This Row],[50]:[4IM]],1),SMALL(Girls_LCM[[#This Row],[50]:[4IM]],2)),"")</f>
        <v/>
      </c>
    </row>
    <row r="14" spans="1:33" x14ac:dyDescent="0.25">
      <c r="C14" s="2" t="str" cm="1">
        <f t="array" ref="C14">IFERROR(VLOOKUP($A14,_xlfn._xlws.SORT(_xlfn._xlws.FILTER(#REF!,#REF!=C$1),7,1),7,FALSE),"")</f>
        <v/>
      </c>
      <c r="D14" s="2" t="str" cm="1">
        <f t="array" ref="D14">IFERROR(VLOOKUP($A14,_xlfn._xlws.SORT(_xlfn._xlws.FILTER(#REF!,#REF!=D$1),7,1),7,FALSE),"")</f>
        <v/>
      </c>
      <c r="E14" s="2" t="str" cm="1">
        <f t="array" ref="E14">IFERROR(VLOOKUP($A14,_xlfn._xlws.SORT(_xlfn._xlws.FILTER(#REF!,#REF!=E$1),7,1),7,FALSE),"")</f>
        <v/>
      </c>
      <c r="F14" s="2" t="str" cm="1">
        <f t="array" ref="F14">IFERROR(VLOOKUP($A14,_xlfn._xlws.SORT(_xlfn._xlws.FILTER(#REF!,#REF!=F$1),7,1),7,FALSE),"")</f>
        <v/>
      </c>
      <c r="I14" s="2" t="str" cm="1">
        <f t="array" ref="I14">IFERROR(VLOOKUP($A14,_xlfn._xlws.SORT(_xlfn._xlws.FILTER(#REF!,#REF!=I$1),7,1),7,FALSE),"")</f>
        <v/>
      </c>
      <c r="K14" s="2" t="str" cm="1">
        <f t="array" ref="K14">IFERROR(VLOOKUP($A14,_xlfn._xlws.SORT(_xlfn._xlws.FILTER(#REF!,#REF!=K$1),7,1),7,FALSE),"")</f>
        <v/>
      </c>
      <c r="M14" s="2" t="str" cm="1">
        <f t="array" ref="M14">IFERROR(VLOOKUP($A14,_xlfn._xlws.SORT(_xlfn._xlws.FILTER(#REF!,#REF!=M$1),7,1),7,FALSE),"")</f>
        <v/>
      </c>
      <c r="O14" s="2" t="str" cm="1">
        <f t="array" ref="O14">IFERROR(VLOOKUP($A14,_xlfn._xlws.SORT(_xlfn._xlws.FILTER(#REF!,#REF!=O$1),7,1),7,FALSE),"")</f>
        <v/>
      </c>
      <c r="Q14" t="str">
        <f t="shared" si="1"/>
        <v/>
      </c>
      <c r="R14" t="str">
        <f t="shared" si="1"/>
        <v/>
      </c>
      <c r="S14" t="str">
        <f t="shared" si="1"/>
        <v/>
      </c>
      <c r="T14" t="str">
        <f t="shared" si="1"/>
        <v/>
      </c>
      <c r="AA14" t="str">
        <f t="shared" si="2"/>
        <v/>
      </c>
      <c r="AB14" t="str">
        <f t="shared" si="3"/>
        <v/>
      </c>
      <c r="AC14" t="str">
        <f t="shared" si="4"/>
        <v/>
      </c>
      <c r="AD14" t="str">
        <f t="shared" si="5"/>
        <v/>
      </c>
      <c r="AE14" s="3" t="str">
        <f>IFERROR(AVERAGE(Girls_LCM[[#This Row],[50]:[4IM]]),"")</f>
        <v/>
      </c>
      <c r="AF14" s="4" t="str">
        <f>IFERROR(AVERAGE(SMALL(Girls_LCM[[#This Row],[50]:[4IM]],1),SMALL(Girls_LCM[[#This Row],[50]:[4IM]],2)),"")</f>
        <v/>
      </c>
    </row>
    <row r="15" spans="1:33" x14ac:dyDescent="0.25">
      <c r="C15" s="2" t="str" cm="1">
        <f t="array" ref="C15">IFERROR(VLOOKUP($A15,_xlfn._xlws.SORT(_xlfn._xlws.FILTER(#REF!,#REF!=C$1),7,1),7,FALSE),"")</f>
        <v/>
      </c>
      <c r="D15" s="2" t="str" cm="1">
        <f t="array" ref="D15">IFERROR(VLOOKUP($A15,_xlfn._xlws.SORT(_xlfn._xlws.FILTER(#REF!,#REF!=D$1),7,1),7,FALSE),"")</f>
        <v/>
      </c>
      <c r="E15" s="2" t="str" cm="1">
        <f t="array" ref="E15">IFERROR(VLOOKUP($A15,_xlfn._xlws.SORT(_xlfn._xlws.FILTER(#REF!,#REF!=E$1),7,1),7,FALSE),"")</f>
        <v/>
      </c>
      <c r="F15" s="2" t="str" cm="1">
        <f t="array" ref="F15">IFERROR(VLOOKUP($A15,_xlfn._xlws.SORT(_xlfn._xlws.FILTER(#REF!,#REF!=F$1),7,1),7,FALSE),"")</f>
        <v/>
      </c>
      <c r="I15" s="2" t="str" cm="1">
        <f t="array" ref="I15">IFERROR(VLOOKUP($A15,_xlfn._xlws.SORT(_xlfn._xlws.FILTER(#REF!,#REF!=I$1),7,1),7,FALSE),"")</f>
        <v/>
      </c>
      <c r="K15" s="2" t="str" cm="1">
        <f t="array" ref="K15">IFERROR(VLOOKUP($A15,_xlfn._xlws.SORT(_xlfn._xlws.FILTER(#REF!,#REF!=K$1),7,1),7,FALSE),"")</f>
        <v/>
      </c>
      <c r="M15" s="2" t="str" cm="1">
        <f t="array" ref="M15">IFERROR(VLOOKUP($A15,_xlfn._xlws.SORT(_xlfn._xlws.FILTER(#REF!,#REF!=M$1),7,1),7,FALSE),"")</f>
        <v/>
      </c>
      <c r="O15" s="2" t="str" cm="1">
        <f t="array" ref="O15">IFERROR(VLOOKUP($A15,_xlfn._xlws.SORT(_xlfn._xlws.FILTER(#REF!,#REF!=O$1),7,1),7,FALSE),"")</f>
        <v/>
      </c>
      <c r="Q15" t="str">
        <f t="shared" si="1"/>
        <v/>
      </c>
      <c r="R15" t="str">
        <f t="shared" si="1"/>
        <v/>
      </c>
      <c r="S15" t="str">
        <f t="shared" si="1"/>
        <v/>
      </c>
      <c r="T15" t="str">
        <f t="shared" si="1"/>
        <v/>
      </c>
      <c r="AA15" t="str">
        <f t="shared" si="2"/>
        <v/>
      </c>
      <c r="AB15" t="str">
        <f t="shared" si="3"/>
        <v/>
      </c>
      <c r="AC15" t="str">
        <f t="shared" si="4"/>
        <v/>
      </c>
      <c r="AD15" t="str">
        <f t="shared" si="5"/>
        <v/>
      </c>
      <c r="AE15" s="3" t="str">
        <f>IFERROR(AVERAGE(Girls_LCM[[#This Row],[50]:[4IM]]),"")</f>
        <v/>
      </c>
      <c r="AF15" s="4" t="str">
        <f>IFERROR(AVERAGE(SMALL(Girls_LCM[[#This Row],[50]:[4IM]],1),SMALL(Girls_LCM[[#This Row],[50]:[4IM]],2)),"")</f>
        <v/>
      </c>
    </row>
    <row r="16" spans="1:33" x14ac:dyDescent="0.25">
      <c r="C16" s="2" t="str" cm="1">
        <f t="array" ref="C16">IFERROR(VLOOKUP($A16,_xlfn._xlws.SORT(_xlfn._xlws.FILTER(#REF!,#REF!=C$1),7,1),7,FALSE),"")</f>
        <v/>
      </c>
      <c r="D16" s="2" t="str" cm="1">
        <f t="array" ref="D16">IFERROR(VLOOKUP($A16,_xlfn._xlws.SORT(_xlfn._xlws.FILTER(#REF!,#REF!=D$1),7,1),7,FALSE),"")</f>
        <v/>
      </c>
      <c r="E16" s="2" t="str" cm="1">
        <f t="array" ref="E16">IFERROR(VLOOKUP($A16,_xlfn._xlws.SORT(_xlfn._xlws.FILTER(#REF!,#REF!=E$1),7,1),7,FALSE),"")</f>
        <v/>
      </c>
      <c r="F16" s="2" t="str" cm="1">
        <f t="array" ref="F16">IFERROR(VLOOKUP($A16,_xlfn._xlws.SORT(_xlfn._xlws.FILTER(#REF!,#REF!=F$1),7,1),7,FALSE),"")</f>
        <v/>
      </c>
      <c r="I16" s="2" t="str" cm="1">
        <f t="array" ref="I16">IFERROR(VLOOKUP($A16,_xlfn._xlws.SORT(_xlfn._xlws.FILTER(#REF!,#REF!=I$1),7,1),7,FALSE),"")</f>
        <v/>
      </c>
      <c r="K16" s="2" t="str" cm="1">
        <f t="array" ref="K16">IFERROR(VLOOKUP($A16,_xlfn._xlws.SORT(_xlfn._xlws.FILTER(#REF!,#REF!=K$1),7,1),7,FALSE),"")</f>
        <v/>
      </c>
      <c r="M16" s="2" t="str" cm="1">
        <f t="array" ref="M16">IFERROR(VLOOKUP($A16,_xlfn._xlws.SORT(_xlfn._xlws.FILTER(#REF!,#REF!=M$1),7,1),7,FALSE),"")</f>
        <v/>
      </c>
      <c r="O16" s="2" t="str" cm="1">
        <f t="array" ref="O16">IFERROR(VLOOKUP($A16,_xlfn._xlws.SORT(_xlfn._xlws.FILTER(#REF!,#REF!=O$1),7,1),7,FALSE),"")</f>
        <v/>
      </c>
      <c r="Q16" t="str">
        <f t="shared" si="1"/>
        <v/>
      </c>
      <c r="R16" t="str">
        <f t="shared" si="1"/>
        <v/>
      </c>
      <c r="S16" t="str">
        <f t="shared" si="1"/>
        <v/>
      </c>
      <c r="T16" t="str">
        <f t="shared" si="1"/>
        <v/>
      </c>
      <c r="AA16" t="str">
        <f t="shared" si="2"/>
        <v/>
      </c>
      <c r="AB16" t="str">
        <f t="shared" si="3"/>
        <v/>
      </c>
      <c r="AC16" t="str">
        <f t="shared" si="4"/>
        <v/>
      </c>
      <c r="AD16" t="str">
        <f t="shared" si="5"/>
        <v/>
      </c>
      <c r="AE16" s="3" t="str">
        <f>IFERROR(AVERAGE(Girls_LCM[[#This Row],[50]:[4IM]]),"")</f>
        <v/>
      </c>
      <c r="AF16" s="4" t="str">
        <f>IFERROR(AVERAGE(SMALL(Girls_LCM[[#This Row],[50]:[4IM]],1),SMALL(Girls_LCM[[#This Row],[50]:[4IM]],2)),"")</f>
        <v/>
      </c>
    </row>
    <row r="17" spans="3:32" x14ac:dyDescent="0.25">
      <c r="C17" s="2" t="str" cm="1">
        <f t="array" ref="C17">IFERROR(VLOOKUP($A17,_xlfn._xlws.SORT(_xlfn._xlws.FILTER(#REF!,#REF!=C$1),7,1),7,FALSE),"")</f>
        <v/>
      </c>
      <c r="D17" s="2" t="str" cm="1">
        <f t="array" ref="D17">IFERROR(VLOOKUP($A17,_xlfn._xlws.SORT(_xlfn._xlws.FILTER(#REF!,#REF!=D$1),7,1),7,FALSE),"")</f>
        <v/>
      </c>
      <c r="E17" s="2" t="str" cm="1">
        <f t="array" ref="E17">IFERROR(VLOOKUP($A17,_xlfn._xlws.SORT(_xlfn._xlws.FILTER(#REF!,#REF!=E$1),7,1),7,FALSE),"")</f>
        <v/>
      </c>
      <c r="F17" s="2" t="str" cm="1">
        <f t="array" ref="F17">IFERROR(VLOOKUP($A17,_xlfn._xlws.SORT(_xlfn._xlws.FILTER(#REF!,#REF!=F$1),7,1),7,FALSE),"")</f>
        <v/>
      </c>
      <c r="I17" s="2" t="str" cm="1">
        <f t="array" ref="I17">IFERROR(VLOOKUP($A17,_xlfn._xlws.SORT(_xlfn._xlws.FILTER(#REF!,#REF!=I$1),7,1),7,FALSE),"")</f>
        <v/>
      </c>
      <c r="K17" s="2" t="str" cm="1">
        <f t="array" ref="K17">IFERROR(VLOOKUP($A17,_xlfn._xlws.SORT(_xlfn._xlws.FILTER(#REF!,#REF!=K$1),7,1),7,FALSE),"")</f>
        <v/>
      </c>
      <c r="M17" s="2" t="str" cm="1">
        <f t="array" ref="M17">IFERROR(VLOOKUP($A17,_xlfn._xlws.SORT(_xlfn._xlws.FILTER(#REF!,#REF!=M$1),7,1),7,FALSE),"")</f>
        <v/>
      </c>
      <c r="O17" s="2" t="str" cm="1">
        <f t="array" ref="O17">IFERROR(VLOOKUP($A17,_xlfn._xlws.SORT(_xlfn._xlws.FILTER(#REF!,#REF!=O$1),7,1),7,FALSE),"")</f>
        <v/>
      </c>
      <c r="Q17" t="str">
        <f t="shared" si="1"/>
        <v/>
      </c>
      <c r="R17" t="str">
        <f t="shared" si="1"/>
        <v/>
      </c>
      <c r="S17" t="str">
        <f t="shared" si="1"/>
        <v/>
      </c>
      <c r="T17" t="str">
        <f t="shared" si="1"/>
        <v/>
      </c>
      <c r="AA17" t="str">
        <f t="shared" si="2"/>
        <v/>
      </c>
      <c r="AB17" t="str">
        <f t="shared" si="3"/>
        <v/>
      </c>
      <c r="AC17" t="str">
        <f t="shared" si="4"/>
        <v/>
      </c>
      <c r="AD17" t="str">
        <f t="shared" si="5"/>
        <v/>
      </c>
      <c r="AE17" s="3" t="str">
        <f>IFERROR(AVERAGE(Girls_LCM[[#This Row],[50]:[4IM]]),"")</f>
        <v/>
      </c>
      <c r="AF17" s="4" t="str">
        <f>IFERROR(AVERAGE(SMALL(Girls_LCM[[#This Row],[50]:[4IM]],1),SMALL(Girls_LCM[[#This Row],[50]:[4IM]],2)),"")</f>
        <v/>
      </c>
    </row>
    <row r="18" spans="3:32" x14ac:dyDescent="0.25">
      <c r="C18" s="2" t="str" cm="1">
        <f t="array" ref="C18">IFERROR(VLOOKUP($A18,_xlfn._xlws.SORT(_xlfn._xlws.FILTER(#REF!,#REF!=C$1),7,1),7,FALSE),"")</f>
        <v/>
      </c>
      <c r="D18" s="2" t="str" cm="1">
        <f t="array" ref="D18">IFERROR(VLOOKUP($A18,_xlfn._xlws.SORT(_xlfn._xlws.FILTER(#REF!,#REF!=D$1),7,1),7,FALSE),"")</f>
        <v/>
      </c>
      <c r="E18" s="2" t="str" cm="1">
        <f t="array" ref="E18">IFERROR(VLOOKUP($A18,_xlfn._xlws.SORT(_xlfn._xlws.FILTER(#REF!,#REF!=E$1),7,1),7,FALSE),"")</f>
        <v/>
      </c>
      <c r="F18" s="2" t="str" cm="1">
        <f t="array" ref="F18">IFERROR(VLOOKUP($A18,_xlfn._xlws.SORT(_xlfn._xlws.FILTER(#REF!,#REF!=F$1),7,1),7,FALSE),"")</f>
        <v/>
      </c>
      <c r="I18" s="2" t="str" cm="1">
        <f t="array" ref="I18">IFERROR(VLOOKUP($A18,_xlfn._xlws.SORT(_xlfn._xlws.FILTER(#REF!,#REF!=I$1),7,1),7,FALSE),"")</f>
        <v/>
      </c>
      <c r="K18" s="2" t="str" cm="1">
        <f t="array" ref="K18">IFERROR(VLOOKUP($A18,_xlfn._xlws.SORT(_xlfn._xlws.FILTER(#REF!,#REF!=K$1),7,1),7,FALSE),"")</f>
        <v/>
      </c>
      <c r="M18" s="2" t="str" cm="1">
        <f t="array" ref="M18">IFERROR(VLOOKUP($A18,_xlfn._xlws.SORT(_xlfn._xlws.FILTER(#REF!,#REF!=M$1),7,1),7,FALSE),"")</f>
        <v/>
      </c>
      <c r="O18" s="2" t="str" cm="1">
        <f t="array" ref="O18">IFERROR(VLOOKUP($A18,_xlfn._xlws.SORT(_xlfn._xlws.FILTER(#REF!,#REF!=O$1),7,1),7,FALSE),"")</f>
        <v/>
      </c>
      <c r="Q18" t="str">
        <f t="shared" si="1"/>
        <v/>
      </c>
      <c r="R18" t="str">
        <f t="shared" si="1"/>
        <v/>
      </c>
      <c r="S18" t="str">
        <f t="shared" si="1"/>
        <v/>
      </c>
      <c r="T18" t="str">
        <f t="shared" si="1"/>
        <v/>
      </c>
      <c r="AA18" t="str">
        <f t="shared" si="2"/>
        <v/>
      </c>
      <c r="AB18" t="str">
        <f t="shared" si="3"/>
        <v/>
      </c>
      <c r="AC18" t="str">
        <f t="shared" si="4"/>
        <v/>
      </c>
      <c r="AD18" t="str">
        <f t="shared" si="5"/>
        <v/>
      </c>
      <c r="AE18" s="3" t="str">
        <f>IFERROR(AVERAGE(Girls_LCM[[#This Row],[50]:[4IM]]),"")</f>
        <v/>
      </c>
      <c r="AF18" s="4" t="str">
        <f>IFERROR(AVERAGE(SMALL(Girls_LCM[[#This Row],[50]:[4IM]],1),SMALL(Girls_LCM[[#This Row],[50]:[4IM]],2)),"")</f>
        <v/>
      </c>
    </row>
    <row r="19" spans="3:32" x14ac:dyDescent="0.25">
      <c r="C19" s="2" t="str" cm="1">
        <f t="array" ref="C19">IFERROR(VLOOKUP($A19,_xlfn._xlws.SORT(_xlfn._xlws.FILTER(#REF!,#REF!=C$1),7,1),7,FALSE),"")</f>
        <v/>
      </c>
      <c r="D19" s="2" t="str" cm="1">
        <f t="array" ref="D19">IFERROR(VLOOKUP($A19,_xlfn._xlws.SORT(_xlfn._xlws.FILTER(#REF!,#REF!=D$1),7,1),7,FALSE),"")</f>
        <v/>
      </c>
      <c r="E19" s="2" t="str" cm="1">
        <f t="array" ref="E19">IFERROR(VLOOKUP($A19,_xlfn._xlws.SORT(_xlfn._xlws.FILTER(#REF!,#REF!=E$1),7,1),7,FALSE),"")</f>
        <v/>
      </c>
      <c r="F19" s="2" t="str" cm="1">
        <f t="array" ref="F19">IFERROR(VLOOKUP($A19,_xlfn._xlws.SORT(_xlfn._xlws.FILTER(#REF!,#REF!=F$1),7,1),7,FALSE),"")</f>
        <v/>
      </c>
      <c r="I19" s="2" t="str" cm="1">
        <f t="array" ref="I19">IFERROR(VLOOKUP($A19,_xlfn._xlws.SORT(_xlfn._xlws.FILTER(#REF!,#REF!=I$1),7,1),7,FALSE),"")</f>
        <v/>
      </c>
      <c r="K19" s="2" t="str" cm="1">
        <f t="array" ref="K19">IFERROR(VLOOKUP($A19,_xlfn._xlws.SORT(_xlfn._xlws.FILTER(#REF!,#REF!=K$1),7,1),7,FALSE),"")</f>
        <v/>
      </c>
      <c r="M19" s="2" t="str" cm="1">
        <f t="array" ref="M19">IFERROR(VLOOKUP($A19,_xlfn._xlws.SORT(_xlfn._xlws.FILTER(#REF!,#REF!=M$1),7,1),7,FALSE),"")</f>
        <v/>
      </c>
      <c r="O19" s="2" t="str" cm="1">
        <f t="array" ref="O19">IFERROR(VLOOKUP($A19,_xlfn._xlws.SORT(_xlfn._xlws.FILTER(#REF!,#REF!=O$1),7,1),7,FALSE),"")</f>
        <v/>
      </c>
      <c r="Q19" t="str">
        <f t="shared" si="1"/>
        <v/>
      </c>
      <c r="R19" t="str">
        <f t="shared" si="1"/>
        <v/>
      </c>
      <c r="S19" t="str">
        <f t="shared" si="1"/>
        <v/>
      </c>
      <c r="T19" t="str">
        <f t="shared" si="1"/>
        <v/>
      </c>
      <c r="AA19" t="str">
        <f t="shared" si="2"/>
        <v/>
      </c>
      <c r="AB19" t="str">
        <f t="shared" si="3"/>
        <v/>
      </c>
      <c r="AC19" t="str">
        <f t="shared" si="4"/>
        <v/>
      </c>
      <c r="AD19" t="str">
        <f t="shared" si="5"/>
        <v/>
      </c>
      <c r="AE19" s="3" t="str">
        <f>IFERROR(AVERAGE(Girls_LCM[[#This Row],[50]:[4IM]]),"")</f>
        <v/>
      </c>
      <c r="AF19" s="4" t="str">
        <f>IFERROR(AVERAGE(SMALL(Girls_LCM[[#This Row],[50]:[4IM]],1),SMALL(Girls_LCM[[#This Row],[50]:[4IM]],2)),"")</f>
        <v/>
      </c>
    </row>
    <row r="20" spans="3:32" x14ac:dyDescent="0.25">
      <c r="C20" s="2" t="str" cm="1">
        <f t="array" ref="C20">IFERROR(VLOOKUP($A20,_xlfn._xlws.SORT(_xlfn._xlws.FILTER(#REF!,#REF!=C$1),7,1),7,FALSE),"")</f>
        <v/>
      </c>
      <c r="D20" s="2" t="str" cm="1">
        <f t="array" ref="D20">IFERROR(VLOOKUP($A20,_xlfn._xlws.SORT(_xlfn._xlws.FILTER(#REF!,#REF!=D$1),7,1),7,FALSE),"")</f>
        <v/>
      </c>
      <c r="E20" s="2" t="str" cm="1">
        <f t="array" ref="E20">IFERROR(VLOOKUP($A20,_xlfn._xlws.SORT(_xlfn._xlws.FILTER(#REF!,#REF!=E$1),7,1),7,FALSE),"")</f>
        <v/>
      </c>
      <c r="F20" s="2" t="str" cm="1">
        <f t="array" ref="F20">IFERROR(VLOOKUP($A20,_xlfn._xlws.SORT(_xlfn._xlws.FILTER(#REF!,#REF!=F$1),7,1),7,FALSE),"")</f>
        <v/>
      </c>
      <c r="I20" s="2" t="str" cm="1">
        <f t="array" ref="I20">IFERROR(VLOOKUP($A20,_xlfn._xlws.SORT(_xlfn._xlws.FILTER(#REF!,#REF!=I$1),7,1),7,FALSE),"")</f>
        <v/>
      </c>
      <c r="K20" s="2" t="str" cm="1">
        <f t="array" ref="K20">IFERROR(VLOOKUP($A20,_xlfn._xlws.SORT(_xlfn._xlws.FILTER(#REF!,#REF!=K$1),7,1),7,FALSE),"")</f>
        <v/>
      </c>
      <c r="M20" s="2" t="str" cm="1">
        <f t="array" ref="M20">IFERROR(VLOOKUP($A20,_xlfn._xlws.SORT(_xlfn._xlws.FILTER(#REF!,#REF!=M$1),7,1),7,FALSE),"")</f>
        <v/>
      </c>
      <c r="O20" s="2" t="str" cm="1">
        <f t="array" ref="O20">IFERROR(VLOOKUP($A20,_xlfn._xlws.SORT(_xlfn._xlws.FILTER(#REF!,#REF!=O$1),7,1),7,FALSE),"")</f>
        <v/>
      </c>
      <c r="Q20" t="str">
        <f t="shared" si="1"/>
        <v/>
      </c>
      <c r="R20" t="str">
        <f t="shared" si="1"/>
        <v/>
      </c>
      <c r="S20" t="str">
        <f t="shared" si="1"/>
        <v/>
      </c>
      <c r="T20" t="str">
        <f t="shared" si="1"/>
        <v/>
      </c>
      <c r="AA20" t="str">
        <f t="shared" si="2"/>
        <v/>
      </c>
      <c r="AB20" t="str">
        <f t="shared" si="3"/>
        <v/>
      </c>
      <c r="AC20" t="str">
        <f t="shared" si="4"/>
        <v/>
      </c>
      <c r="AD20" t="str">
        <f t="shared" si="5"/>
        <v/>
      </c>
      <c r="AE20" s="3" t="str">
        <f>IFERROR(AVERAGE(Girls_LCM[[#This Row],[50]:[4IM]]),"")</f>
        <v/>
      </c>
      <c r="AF20" s="4" t="str">
        <f>IFERROR(AVERAGE(SMALL(Girls_LCM[[#This Row],[50]:[4IM]],1),SMALL(Girls_LCM[[#This Row],[50]:[4IM]],2)),"")</f>
        <v/>
      </c>
    </row>
    <row r="21" spans="3:32" x14ac:dyDescent="0.25">
      <c r="C21" s="2" t="str" cm="1">
        <f t="array" ref="C21">IFERROR(VLOOKUP($A21,_xlfn._xlws.SORT(_xlfn._xlws.FILTER(#REF!,#REF!=C$1),7,1),7,FALSE),"")</f>
        <v/>
      </c>
      <c r="D21" s="2" t="str" cm="1">
        <f t="array" ref="D21">IFERROR(VLOOKUP($A21,_xlfn._xlws.SORT(_xlfn._xlws.FILTER(#REF!,#REF!=D$1),7,1),7,FALSE),"")</f>
        <v/>
      </c>
      <c r="E21" s="2" t="str" cm="1">
        <f t="array" ref="E21">IFERROR(VLOOKUP($A21,_xlfn._xlws.SORT(_xlfn._xlws.FILTER(#REF!,#REF!=E$1),7,1),7,FALSE),"")</f>
        <v/>
      </c>
      <c r="F21" s="2" t="str" cm="1">
        <f t="array" ref="F21">IFERROR(VLOOKUP($A21,_xlfn._xlws.SORT(_xlfn._xlws.FILTER(#REF!,#REF!=F$1),7,1),7,FALSE),"")</f>
        <v/>
      </c>
      <c r="I21" s="2" t="str" cm="1">
        <f t="array" ref="I21">IFERROR(VLOOKUP($A21,_xlfn._xlws.SORT(_xlfn._xlws.FILTER(#REF!,#REF!=I$1),7,1),7,FALSE),"")</f>
        <v/>
      </c>
      <c r="K21" s="2" t="str" cm="1">
        <f t="array" ref="K21">IFERROR(VLOOKUP($A21,_xlfn._xlws.SORT(_xlfn._xlws.FILTER(#REF!,#REF!=K$1),7,1),7,FALSE),"")</f>
        <v/>
      </c>
      <c r="M21" s="2" t="str" cm="1">
        <f t="array" ref="M21">IFERROR(VLOOKUP($A21,_xlfn._xlws.SORT(_xlfn._xlws.FILTER(#REF!,#REF!=M$1),7,1),7,FALSE),"")</f>
        <v/>
      </c>
      <c r="O21" s="2" t="str" cm="1">
        <f t="array" ref="O21">IFERROR(VLOOKUP($A21,_xlfn._xlws.SORT(_xlfn._xlws.FILTER(#REF!,#REF!=O$1),7,1),7,FALSE),"")</f>
        <v/>
      </c>
      <c r="Q21" t="str">
        <f t="shared" si="1"/>
        <v/>
      </c>
      <c r="R21" t="str">
        <f t="shared" si="1"/>
        <v/>
      </c>
      <c r="S21" t="str">
        <f t="shared" si="1"/>
        <v/>
      </c>
      <c r="T21" t="str">
        <f t="shared" si="1"/>
        <v/>
      </c>
      <c r="AA21" t="str">
        <f t="shared" si="2"/>
        <v/>
      </c>
      <c r="AB21" t="str">
        <f t="shared" si="3"/>
        <v/>
      </c>
      <c r="AC21" t="str">
        <f t="shared" si="4"/>
        <v/>
      </c>
      <c r="AD21" t="str">
        <f t="shared" si="5"/>
        <v/>
      </c>
      <c r="AE21" s="3" t="str">
        <f>IFERROR(AVERAGE(Girls_LCM[[#This Row],[50]:[4IM]]),"")</f>
        <v/>
      </c>
      <c r="AF21" s="4" t="str">
        <f>IFERROR(AVERAGE(SMALL(Girls_LCM[[#This Row],[50]:[4IM]],1),SMALL(Girls_LCM[[#This Row],[50]:[4IM]],2)),"")</f>
        <v/>
      </c>
    </row>
    <row r="22" spans="3:32" x14ac:dyDescent="0.25">
      <c r="C22" s="2" t="str" cm="1">
        <f t="array" ref="C22">IFERROR(VLOOKUP($A22,_xlfn._xlws.SORT(_xlfn._xlws.FILTER(#REF!,#REF!=C$1),7,1),7,FALSE),"")</f>
        <v/>
      </c>
      <c r="D22" s="2" t="str" cm="1">
        <f t="array" ref="D22">IFERROR(VLOOKUP($A22,_xlfn._xlws.SORT(_xlfn._xlws.FILTER(#REF!,#REF!=D$1),7,1),7,FALSE),"")</f>
        <v/>
      </c>
      <c r="E22" s="2" t="str" cm="1">
        <f t="array" ref="E22">IFERROR(VLOOKUP($A22,_xlfn._xlws.SORT(_xlfn._xlws.FILTER(#REF!,#REF!=E$1),7,1),7,FALSE),"")</f>
        <v/>
      </c>
      <c r="F22" s="2" t="str" cm="1">
        <f t="array" ref="F22">IFERROR(VLOOKUP($A22,_xlfn._xlws.SORT(_xlfn._xlws.FILTER(#REF!,#REF!=F$1),7,1),7,FALSE),"")</f>
        <v/>
      </c>
      <c r="I22" s="2" t="str" cm="1">
        <f t="array" ref="I22">IFERROR(VLOOKUP($A22,_xlfn._xlws.SORT(_xlfn._xlws.FILTER(#REF!,#REF!=I$1),7,1),7,FALSE),"")</f>
        <v/>
      </c>
      <c r="K22" s="2" t="str" cm="1">
        <f t="array" ref="K22">IFERROR(VLOOKUP($A22,_xlfn._xlws.SORT(_xlfn._xlws.FILTER(#REF!,#REF!=K$1),7,1),7,FALSE),"")</f>
        <v/>
      </c>
      <c r="M22" s="2" t="str" cm="1">
        <f t="array" ref="M22">IFERROR(VLOOKUP($A22,_xlfn._xlws.SORT(_xlfn._xlws.FILTER(#REF!,#REF!=M$1),7,1),7,FALSE),"")</f>
        <v/>
      </c>
      <c r="O22" s="2" t="str" cm="1">
        <f t="array" ref="O22">IFERROR(VLOOKUP($A22,_xlfn._xlws.SORT(_xlfn._xlws.FILTER(#REF!,#REF!=O$1),7,1),7,FALSE),"")</f>
        <v/>
      </c>
      <c r="Q22" t="str">
        <f t="shared" si="1"/>
        <v/>
      </c>
      <c r="R22" t="str">
        <f t="shared" si="1"/>
        <v/>
      </c>
      <c r="S22" t="str">
        <f t="shared" si="1"/>
        <v/>
      </c>
      <c r="T22" t="str">
        <f t="shared" si="1"/>
        <v/>
      </c>
      <c r="AA22" t="str">
        <f t="shared" si="2"/>
        <v/>
      </c>
      <c r="AB22" t="str">
        <f t="shared" si="3"/>
        <v/>
      </c>
      <c r="AC22" t="str">
        <f t="shared" si="4"/>
        <v/>
      </c>
      <c r="AD22" t="str">
        <f t="shared" si="5"/>
        <v/>
      </c>
      <c r="AE22" s="3" t="str">
        <f>IFERROR(AVERAGE(Girls_LCM[[#This Row],[50]:[4IM]]),"")</f>
        <v/>
      </c>
      <c r="AF22" s="4" t="str">
        <f>IFERROR(AVERAGE(SMALL(Girls_LCM[[#This Row],[50]:[4IM]],1),SMALL(Girls_LCM[[#This Row],[50]:[4IM]],2)),"")</f>
        <v/>
      </c>
    </row>
    <row r="23" spans="3:32" x14ac:dyDescent="0.25">
      <c r="C23" s="2" t="str" cm="1">
        <f t="array" ref="C23">IFERROR(VLOOKUP($A23,_xlfn._xlws.SORT(_xlfn._xlws.FILTER(#REF!,#REF!=C$1),7,1),7,FALSE),"")</f>
        <v/>
      </c>
      <c r="D23" s="2" t="str" cm="1">
        <f t="array" ref="D23">IFERROR(VLOOKUP($A23,_xlfn._xlws.SORT(_xlfn._xlws.FILTER(#REF!,#REF!=D$1),7,1),7,FALSE),"")</f>
        <v/>
      </c>
      <c r="E23" s="2" t="str" cm="1">
        <f t="array" ref="E23">IFERROR(VLOOKUP($A23,_xlfn._xlws.SORT(_xlfn._xlws.FILTER(#REF!,#REF!=E$1),7,1),7,FALSE),"")</f>
        <v/>
      </c>
      <c r="F23" s="2" t="str" cm="1">
        <f t="array" ref="F23">IFERROR(VLOOKUP($A23,_xlfn._xlws.SORT(_xlfn._xlws.FILTER(#REF!,#REF!=F$1),7,1),7,FALSE),"")</f>
        <v/>
      </c>
      <c r="I23" s="2" t="str" cm="1">
        <f t="array" ref="I23">IFERROR(VLOOKUP($A23,_xlfn._xlws.SORT(_xlfn._xlws.FILTER(#REF!,#REF!=I$1),7,1),7,FALSE),"")</f>
        <v/>
      </c>
      <c r="K23" s="2" t="str" cm="1">
        <f t="array" ref="K23">IFERROR(VLOOKUP($A23,_xlfn._xlws.SORT(_xlfn._xlws.FILTER(#REF!,#REF!=K$1),7,1),7,FALSE),"")</f>
        <v/>
      </c>
      <c r="M23" s="2" t="str" cm="1">
        <f t="array" ref="M23">IFERROR(VLOOKUP($A23,_xlfn._xlws.SORT(_xlfn._xlws.FILTER(#REF!,#REF!=M$1),7,1),7,FALSE),"")</f>
        <v/>
      </c>
      <c r="O23" s="2" t="str" cm="1">
        <f t="array" ref="O23">IFERROR(VLOOKUP($A23,_xlfn._xlws.SORT(_xlfn._xlws.FILTER(#REF!,#REF!=O$1),7,1),7,FALSE),"")</f>
        <v/>
      </c>
      <c r="Q23" t="str">
        <f t="shared" si="1"/>
        <v/>
      </c>
      <c r="R23" t="str">
        <f t="shared" si="1"/>
        <v/>
      </c>
      <c r="S23" t="str">
        <f t="shared" si="1"/>
        <v/>
      </c>
      <c r="T23" t="str">
        <f t="shared" si="1"/>
        <v/>
      </c>
      <c r="AA23" t="str">
        <f t="shared" si="2"/>
        <v/>
      </c>
      <c r="AB23" t="str">
        <f t="shared" si="3"/>
        <v/>
      </c>
      <c r="AC23" t="str">
        <f t="shared" si="4"/>
        <v/>
      </c>
      <c r="AD23" t="str">
        <f t="shared" si="5"/>
        <v/>
      </c>
      <c r="AE23" s="3" t="str">
        <f>IFERROR(AVERAGE(Girls_LCM[[#This Row],[50]:[4IM]]),"")</f>
        <v/>
      </c>
      <c r="AF23" s="4" t="str">
        <f>IFERROR(AVERAGE(SMALL(Girls_LCM[[#This Row],[50]:[4IM]],1),SMALL(Girls_LCM[[#This Row],[50]:[4IM]],2)),"")</f>
        <v/>
      </c>
    </row>
    <row r="24" spans="3:32" x14ac:dyDescent="0.25">
      <c r="C24" s="2" t="str" cm="1">
        <f t="array" ref="C24">IFERROR(VLOOKUP($A24,_xlfn._xlws.SORT(_xlfn._xlws.FILTER(#REF!,#REF!=C$1),7,1),7,FALSE),"")</f>
        <v/>
      </c>
      <c r="D24" s="2" t="str" cm="1">
        <f t="array" ref="D24">IFERROR(VLOOKUP($A24,_xlfn._xlws.SORT(_xlfn._xlws.FILTER(#REF!,#REF!=D$1),7,1),7,FALSE),"")</f>
        <v/>
      </c>
      <c r="E24" s="2" t="str" cm="1">
        <f t="array" ref="E24">IFERROR(VLOOKUP($A24,_xlfn._xlws.SORT(_xlfn._xlws.FILTER(#REF!,#REF!=E$1),7,1),7,FALSE),"")</f>
        <v/>
      </c>
      <c r="F24" s="2" t="str" cm="1">
        <f t="array" ref="F24">IFERROR(VLOOKUP($A24,_xlfn._xlws.SORT(_xlfn._xlws.FILTER(#REF!,#REF!=F$1),7,1),7,FALSE),"")</f>
        <v/>
      </c>
      <c r="I24" s="2" t="str" cm="1">
        <f t="array" ref="I24">IFERROR(VLOOKUP($A24,_xlfn._xlws.SORT(_xlfn._xlws.FILTER(#REF!,#REF!=I$1),7,1),7,FALSE),"")</f>
        <v/>
      </c>
      <c r="K24" s="2" t="str" cm="1">
        <f t="array" ref="K24">IFERROR(VLOOKUP($A24,_xlfn._xlws.SORT(_xlfn._xlws.FILTER(#REF!,#REF!=K$1),7,1),7,FALSE),"")</f>
        <v/>
      </c>
      <c r="M24" s="2" t="str" cm="1">
        <f t="array" ref="M24">IFERROR(VLOOKUP($A24,_xlfn._xlws.SORT(_xlfn._xlws.FILTER(#REF!,#REF!=M$1),7,1),7,FALSE),"")</f>
        <v/>
      </c>
      <c r="O24" s="2" t="str" cm="1">
        <f t="array" ref="O24">IFERROR(VLOOKUP($A24,_xlfn._xlws.SORT(_xlfn._xlws.FILTER(#REF!,#REF!=O$1),7,1),7,FALSE),"")</f>
        <v/>
      </c>
      <c r="Q24" t="str">
        <f t="shared" si="1"/>
        <v/>
      </c>
      <c r="R24" t="str">
        <f t="shared" si="1"/>
        <v/>
      </c>
      <c r="S24" t="str">
        <f t="shared" si="1"/>
        <v/>
      </c>
      <c r="T24" t="str">
        <f t="shared" si="1"/>
        <v/>
      </c>
      <c r="AA24" t="str">
        <f t="shared" si="2"/>
        <v/>
      </c>
      <c r="AB24" t="str">
        <f t="shared" si="3"/>
        <v/>
      </c>
      <c r="AC24" t="str">
        <f t="shared" si="4"/>
        <v/>
      </c>
      <c r="AD24" t="str">
        <f t="shared" si="5"/>
        <v/>
      </c>
      <c r="AE24" s="3" t="str">
        <f>IFERROR(AVERAGE(Girls_LCM[[#This Row],[50]:[4IM]]),"")</f>
        <v/>
      </c>
      <c r="AF24" s="4" t="str">
        <f>IFERROR(AVERAGE(SMALL(Girls_LCM[[#This Row],[50]:[4IM]],1),SMALL(Girls_LCM[[#This Row],[50]:[4IM]],2)),"")</f>
        <v/>
      </c>
    </row>
    <row r="25" spans="3:32" x14ac:dyDescent="0.25">
      <c r="C25" s="2" t="str" cm="1">
        <f t="array" ref="C25">IFERROR(VLOOKUP($A25,_xlfn._xlws.SORT(_xlfn._xlws.FILTER(#REF!,#REF!=C$1),7,1),7,FALSE),"")</f>
        <v/>
      </c>
      <c r="D25" s="2" t="str" cm="1">
        <f t="array" ref="D25">IFERROR(VLOOKUP($A25,_xlfn._xlws.SORT(_xlfn._xlws.FILTER(#REF!,#REF!=D$1),7,1),7,FALSE),"")</f>
        <v/>
      </c>
      <c r="E25" s="2" t="str" cm="1">
        <f t="array" ref="E25">IFERROR(VLOOKUP($A25,_xlfn._xlws.SORT(_xlfn._xlws.FILTER(#REF!,#REF!=E$1),7,1),7,FALSE),"")</f>
        <v/>
      </c>
      <c r="F25" s="2" t="str" cm="1">
        <f t="array" ref="F25">IFERROR(VLOOKUP($A25,_xlfn._xlws.SORT(_xlfn._xlws.FILTER(#REF!,#REF!=F$1),7,1),7,FALSE),"")</f>
        <v/>
      </c>
      <c r="I25" s="2" t="str" cm="1">
        <f t="array" ref="I25">IFERROR(VLOOKUP($A25,_xlfn._xlws.SORT(_xlfn._xlws.FILTER(#REF!,#REF!=I$1),7,1),7,FALSE),"")</f>
        <v/>
      </c>
      <c r="K25" s="2" t="str" cm="1">
        <f t="array" ref="K25">IFERROR(VLOOKUP($A25,_xlfn._xlws.SORT(_xlfn._xlws.FILTER(#REF!,#REF!=K$1),7,1),7,FALSE),"")</f>
        <v/>
      </c>
      <c r="M25" s="2" t="str" cm="1">
        <f t="array" ref="M25">IFERROR(VLOOKUP($A25,_xlfn._xlws.SORT(_xlfn._xlws.FILTER(#REF!,#REF!=M$1),7,1),7,FALSE),"")</f>
        <v/>
      </c>
      <c r="O25" s="2" t="str" cm="1">
        <f t="array" ref="O25">IFERROR(VLOOKUP($A25,_xlfn._xlws.SORT(_xlfn._xlws.FILTER(#REF!,#REF!=O$1),7,1),7,FALSE),"")</f>
        <v/>
      </c>
      <c r="Q25" t="str">
        <f t="shared" si="1"/>
        <v/>
      </c>
      <c r="R25" t="str">
        <f t="shared" si="1"/>
        <v/>
      </c>
      <c r="S25" t="str">
        <f t="shared" si="1"/>
        <v/>
      </c>
      <c r="T25" t="str">
        <f t="shared" si="1"/>
        <v/>
      </c>
      <c r="AA25" t="str">
        <f t="shared" si="2"/>
        <v/>
      </c>
      <c r="AB25" t="str">
        <f t="shared" si="3"/>
        <v/>
      </c>
      <c r="AC25" t="str">
        <f t="shared" si="4"/>
        <v/>
      </c>
      <c r="AD25" t="str">
        <f t="shared" si="5"/>
        <v/>
      </c>
      <c r="AE25" s="3" t="str">
        <f>IFERROR(AVERAGE(Girls_LCM[[#This Row],[50]:[4IM]]),"")</f>
        <v/>
      </c>
      <c r="AF25" s="4" t="str">
        <f>IFERROR(AVERAGE(SMALL(Girls_LCM[[#This Row],[50]:[4IM]],1),SMALL(Girls_LCM[[#This Row],[50]:[4IM]],2)),"")</f>
        <v/>
      </c>
    </row>
    <row r="26" spans="3:32" x14ac:dyDescent="0.25">
      <c r="C26" s="2" t="str" cm="1">
        <f t="array" ref="C26">IFERROR(VLOOKUP($A26,_xlfn._xlws.SORT(_xlfn._xlws.FILTER(#REF!,#REF!=C$1),7,1),7,FALSE),"")</f>
        <v/>
      </c>
      <c r="D26" s="2" t="str" cm="1">
        <f t="array" ref="D26">IFERROR(VLOOKUP($A26,_xlfn._xlws.SORT(_xlfn._xlws.FILTER(#REF!,#REF!=D$1),7,1),7,FALSE),"")</f>
        <v/>
      </c>
      <c r="E26" s="2" t="str" cm="1">
        <f t="array" ref="E26">IFERROR(VLOOKUP($A26,_xlfn._xlws.SORT(_xlfn._xlws.FILTER(#REF!,#REF!=E$1),7,1),7,FALSE),"")</f>
        <v/>
      </c>
      <c r="F26" s="2" t="str" cm="1">
        <f t="array" ref="F26">IFERROR(VLOOKUP($A26,_xlfn._xlws.SORT(_xlfn._xlws.FILTER(#REF!,#REF!=F$1),7,1),7,FALSE),"")</f>
        <v/>
      </c>
      <c r="I26" s="2" t="str" cm="1">
        <f t="array" ref="I26">IFERROR(VLOOKUP($A26,_xlfn._xlws.SORT(_xlfn._xlws.FILTER(#REF!,#REF!=I$1),7,1),7,FALSE),"")</f>
        <v/>
      </c>
      <c r="K26" s="2" t="str" cm="1">
        <f t="array" ref="K26">IFERROR(VLOOKUP($A26,_xlfn._xlws.SORT(_xlfn._xlws.FILTER(#REF!,#REF!=K$1),7,1),7,FALSE),"")</f>
        <v/>
      </c>
      <c r="M26" s="2" t="str" cm="1">
        <f t="array" ref="M26">IFERROR(VLOOKUP($A26,_xlfn._xlws.SORT(_xlfn._xlws.FILTER(#REF!,#REF!=M$1),7,1),7,FALSE),"")</f>
        <v/>
      </c>
      <c r="O26" s="2" t="str" cm="1">
        <f t="array" ref="O26">IFERROR(VLOOKUP($A26,_xlfn._xlws.SORT(_xlfn._xlws.FILTER(#REF!,#REF!=O$1),7,1),7,FALSE),"")</f>
        <v/>
      </c>
      <c r="Q26" t="str">
        <f t="shared" si="1"/>
        <v/>
      </c>
      <c r="R26" t="str">
        <f t="shared" si="1"/>
        <v/>
      </c>
      <c r="S26" t="str">
        <f t="shared" si="1"/>
        <v/>
      </c>
      <c r="T26" t="str">
        <f t="shared" si="1"/>
        <v/>
      </c>
      <c r="AA26" t="str">
        <f t="shared" si="2"/>
        <v/>
      </c>
      <c r="AB26" t="str">
        <f t="shared" si="3"/>
        <v/>
      </c>
      <c r="AC26" t="str">
        <f t="shared" si="4"/>
        <v/>
      </c>
      <c r="AD26" t="str">
        <f t="shared" si="5"/>
        <v/>
      </c>
      <c r="AE26" s="3" t="str">
        <f>IFERROR(AVERAGE(Girls_LCM[[#This Row],[50]:[4IM]]),"")</f>
        <v/>
      </c>
      <c r="AF26" s="4" t="str">
        <f>IFERROR(AVERAGE(SMALL(Girls_LCM[[#This Row],[50]:[4IM]],1),SMALL(Girls_LCM[[#This Row],[50]:[4IM]],2)),"")</f>
        <v/>
      </c>
    </row>
    <row r="27" spans="3:32" x14ac:dyDescent="0.25">
      <c r="C27" s="2" t="str" cm="1">
        <f t="array" ref="C27">IFERROR(VLOOKUP($A27,_xlfn._xlws.SORT(_xlfn._xlws.FILTER(#REF!,#REF!=C$1),7,1),7,FALSE),"")</f>
        <v/>
      </c>
      <c r="D27" s="2" t="str" cm="1">
        <f t="array" ref="D27">IFERROR(VLOOKUP($A27,_xlfn._xlws.SORT(_xlfn._xlws.FILTER(#REF!,#REF!=D$1),7,1),7,FALSE),"")</f>
        <v/>
      </c>
      <c r="E27" s="2" t="str" cm="1">
        <f t="array" ref="E27">IFERROR(VLOOKUP($A27,_xlfn._xlws.SORT(_xlfn._xlws.FILTER(#REF!,#REF!=E$1),7,1),7,FALSE),"")</f>
        <v/>
      </c>
      <c r="F27" s="2" t="str" cm="1">
        <f t="array" ref="F27">IFERROR(VLOOKUP($A27,_xlfn._xlws.SORT(_xlfn._xlws.FILTER(#REF!,#REF!=F$1),7,1),7,FALSE),"")</f>
        <v/>
      </c>
      <c r="I27" s="2" t="str" cm="1">
        <f t="array" ref="I27">IFERROR(VLOOKUP($A27,_xlfn._xlws.SORT(_xlfn._xlws.FILTER(#REF!,#REF!=I$1),7,1),7,FALSE),"")</f>
        <v/>
      </c>
      <c r="K27" s="2" t="str" cm="1">
        <f t="array" ref="K27">IFERROR(VLOOKUP($A27,_xlfn._xlws.SORT(_xlfn._xlws.FILTER(#REF!,#REF!=K$1),7,1),7,FALSE),"")</f>
        <v/>
      </c>
      <c r="M27" s="2" t="str" cm="1">
        <f t="array" ref="M27">IFERROR(VLOOKUP($A27,_xlfn._xlws.SORT(_xlfn._xlws.FILTER(#REF!,#REF!=M$1),7,1),7,FALSE),"")</f>
        <v/>
      </c>
      <c r="O27" s="2" t="str" cm="1">
        <f t="array" ref="O27">IFERROR(VLOOKUP($A27,_xlfn._xlws.SORT(_xlfn._xlws.FILTER(#REF!,#REF!=O$1),7,1),7,FALSE),"")</f>
        <v/>
      </c>
      <c r="Q27" t="str">
        <f t="shared" si="1"/>
        <v/>
      </c>
      <c r="R27" t="str">
        <f t="shared" si="1"/>
        <v/>
      </c>
      <c r="S27" t="str">
        <f t="shared" si="1"/>
        <v/>
      </c>
      <c r="T27" t="str">
        <f t="shared" si="1"/>
        <v/>
      </c>
      <c r="AA27" t="str">
        <f t="shared" si="2"/>
        <v/>
      </c>
      <c r="AB27" t="str">
        <f t="shared" si="3"/>
        <v/>
      </c>
      <c r="AC27" t="str">
        <f t="shared" si="4"/>
        <v/>
      </c>
      <c r="AD27" t="str">
        <f t="shared" si="5"/>
        <v/>
      </c>
      <c r="AE27" s="3" t="str">
        <f>IFERROR(AVERAGE(Girls_LCM[[#This Row],[50]:[4IM]]),"")</f>
        <v/>
      </c>
      <c r="AF27" s="4" t="str">
        <f>IFERROR(AVERAGE(SMALL(Girls_LCM[[#This Row],[50]:[4IM]],1),SMALL(Girls_LCM[[#This Row],[50]:[4IM]],2)),"")</f>
        <v/>
      </c>
    </row>
    <row r="28" spans="3:32" x14ac:dyDescent="0.25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I28" s="2" t="str" cm="1">
        <f t="array" ref="I28">IFERROR(VLOOKUP($A28,_xlfn._xlws.SORT(_xlfn._xlws.FILTER(#REF!,#REF!=I$1),7,1),7,FALSE),"")</f>
        <v/>
      </c>
      <c r="K28" s="2" t="str" cm="1">
        <f t="array" ref="K28">IFERROR(VLOOKUP($A28,_xlfn._xlws.SORT(_xlfn._xlws.FILTER(#REF!,#REF!=K$1),7,1),7,FALSE),"")</f>
        <v/>
      </c>
      <c r="M28" s="2" t="str" cm="1">
        <f t="array" ref="M28">IFERROR(VLOOKUP($A28,_xlfn._xlws.SORT(_xlfn._xlws.FILTER(#REF!,#REF!=M$1),7,1),7,FALSE),"")</f>
        <v/>
      </c>
      <c r="O28" s="2" t="str" cm="1">
        <f t="array" ref="O28">IFERROR(VLOOKUP($A28,_xlfn._xlws.SORT(_xlfn._xlws.FILTER(#REF!,#REF!=O$1),7,1),7,FALSE),"")</f>
        <v/>
      </c>
      <c r="Q28" t="str">
        <f t="shared" si="1"/>
        <v/>
      </c>
      <c r="R28" t="str">
        <f t="shared" si="1"/>
        <v/>
      </c>
      <c r="S28" t="str">
        <f t="shared" si="1"/>
        <v/>
      </c>
      <c r="T28" t="str">
        <f t="shared" si="1"/>
        <v/>
      </c>
      <c r="AA28" t="str">
        <f t="shared" si="2"/>
        <v/>
      </c>
      <c r="AB28" t="str">
        <f t="shared" si="3"/>
        <v/>
      </c>
      <c r="AC28" t="str">
        <f t="shared" si="4"/>
        <v/>
      </c>
      <c r="AD28" t="str">
        <f t="shared" si="5"/>
        <v/>
      </c>
      <c r="AE28" s="3" t="str">
        <f>IFERROR(AVERAGE(Girls_LCM[[#This Row],[50]:[4IM]]),"")</f>
        <v/>
      </c>
    </row>
    <row r="29" spans="3:32" x14ac:dyDescent="0.25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I29" s="2" t="str" cm="1">
        <f t="array" ref="I29">IFERROR(VLOOKUP($A29,_xlfn._xlws.SORT(_xlfn._xlws.FILTER(#REF!,#REF!=I$1),7,1),7,FALSE),"")</f>
        <v/>
      </c>
      <c r="K29" s="2" t="str" cm="1">
        <f t="array" ref="K29">IFERROR(VLOOKUP($A29,_xlfn._xlws.SORT(_xlfn._xlws.FILTER(#REF!,#REF!=K$1),7,1),7,FALSE),"")</f>
        <v/>
      </c>
      <c r="M29" s="2" t="str" cm="1">
        <f t="array" ref="M29">IFERROR(VLOOKUP($A29,_xlfn._xlws.SORT(_xlfn._xlws.FILTER(#REF!,#REF!=M$1),7,1),7,FALSE),"")</f>
        <v/>
      </c>
      <c r="O29" s="2" t="str" cm="1">
        <f t="array" ref="O29">IFERROR(VLOOKUP($A29,_xlfn._xlws.SORT(_xlfn._xlws.FILTER(#REF!,#REF!=O$1),7,1),7,FALSE),"")</f>
        <v/>
      </c>
      <c r="Q29" t="str">
        <f t="shared" si="1"/>
        <v/>
      </c>
      <c r="R29" t="str">
        <f t="shared" si="1"/>
        <v/>
      </c>
      <c r="S29" t="str">
        <f t="shared" si="1"/>
        <v/>
      </c>
      <c r="T29" t="str">
        <f t="shared" si="1"/>
        <v/>
      </c>
      <c r="AA29" t="str">
        <f t="shared" si="2"/>
        <v/>
      </c>
      <c r="AB29" t="str">
        <f t="shared" si="3"/>
        <v/>
      </c>
      <c r="AC29" t="str">
        <f t="shared" si="4"/>
        <v/>
      </c>
      <c r="AD29" t="str">
        <f t="shared" si="5"/>
        <v/>
      </c>
      <c r="AE29" s="3" t="str">
        <f>IFERROR(AVERAGE(Girls_LCM[[#This Row],[50]:[4IM]]),"")</f>
        <v/>
      </c>
    </row>
    <row r="30" spans="3:32" x14ac:dyDescent="0.25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I30" s="2" t="str" cm="1">
        <f t="array" ref="I30">IFERROR(VLOOKUP($A30,_xlfn._xlws.SORT(_xlfn._xlws.FILTER(#REF!,#REF!=I$1),7,1),7,FALSE),"")</f>
        <v/>
      </c>
      <c r="K30" s="2" t="str" cm="1">
        <f t="array" ref="K30">IFERROR(VLOOKUP($A30,_xlfn._xlws.SORT(_xlfn._xlws.FILTER(#REF!,#REF!=K$1),7,1),7,FALSE),"")</f>
        <v/>
      </c>
      <c r="M30" s="2" t="str" cm="1">
        <f t="array" ref="M30">IFERROR(VLOOKUP($A30,_xlfn._xlws.SORT(_xlfn._xlws.FILTER(#REF!,#REF!=M$1),7,1),7,FALSE),"")</f>
        <v/>
      </c>
      <c r="O30" s="2" t="str" cm="1">
        <f t="array" ref="O30">IFERROR(VLOOKUP($A30,_xlfn._xlws.SORT(_xlfn._xlws.FILTER(#REF!,#REF!=O$1),7,1),7,FALSE),"")</f>
        <v/>
      </c>
      <c r="Q30" t="str">
        <f t="shared" si="1"/>
        <v/>
      </c>
      <c r="R30" t="str">
        <f t="shared" si="1"/>
        <v/>
      </c>
      <c r="S30" t="str">
        <f t="shared" si="1"/>
        <v/>
      </c>
      <c r="T30" t="str">
        <f t="shared" si="1"/>
        <v/>
      </c>
      <c r="AA30" t="str">
        <f t="shared" si="2"/>
        <v/>
      </c>
      <c r="AB30" t="str">
        <f t="shared" si="3"/>
        <v/>
      </c>
      <c r="AC30" t="str">
        <f t="shared" si="4"/>
        <v/>
      </c>
      <c r="AD30" t="str">
        <f t="shared" si="5"/>
        <v/>
      </c>
      <c r="AE30" s="3" t="str">
        <f>IFERROR(AVERAGE(Girls_LCM[[#This Row],[50]:[4IM]]),"")</f>
        <v/>
      </c>
    </row>
    <row r="31" spans="3:32" x14ac:dyDescent="0.25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I31" s="2" t="str" cm="1">
        <f t="array" ref="I31">IFERROR(VLOOKUP($A31,_xlfn._xlws.SORT(_xlfn._xlws.FILTER(#REF!,#REF!=I$1),7,1),7,FALSE),"")</f>
        <v/>
      </c>
      <c r="K31" s="2" t="str" cm="1">
        <f t="array" ref="K31">IFERROR(VLOOKUP($A31,_xlfn._xlws.SORT(_xlfn._xlws.FILTER(#REF!,#REF!=K$1),7,1),7,FALSE),"")</f>
        <v/>
      </c>
      <c r="M31" s="2" t="str" cm="1">
        <f t="array" ref="M31">IFERROR(VLOOKUP($A31,_xlfn._xlws.SORT(_xlfn._xlws.FILTER(#REF!,#REF!=M$1),7,1),7,FALSE),"")</f>
        <v/>
      </c>
      <c r="O31" s="2" t="str" cm="1">
        <f t="array" ref="O31">IFERROR(VLOOKUP($A31,_xlfn._xlws.SORT(_xlfn._xlws.FILTER(#REF!,#REF!=O$1),7,1),7,FALSE),"")</f>
        <v/>
      </c>
      <c r="Q31" t="str">
        <f t="shared" si="1"/>
        <v/>
      </c>
      <c r="R31" t="str">
        <f t="shared" si="1"/>
        <v/>
      </c>
      <c r="S31" t="str">
        <f t="shared" si="1"/>
        <v/>
      </c>
      <c r="T31" t="str">
        <f t="shared" si="1"/>
        <v/>
      </c>
      <c r="AA31" t="str">
        <f t="shared" si="2"/>
        <v/>
      </c>
      <c r="AB31" t="str">
        <f t="shared" si="3"/>
        <v/>
      </c>
      <c r="AC31" t="str">
        <f t="shared" si="4"/>
        <v/>
      </c>
      <c r="AD31" t="str">
        <f t="shared" si="5"/>
        <v/>
      </c>
      <c r="AE31" s="3" t="str">
        <f>IFERROR(AVERAGE(Girls_LCM[[#This Row],[50]:[4IM]]),"")</f>
        <v/>
      </c>
    </row>
    <row r="32" spans="3:32" x14ac:dyDescent="0.25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I32" s="2" t="str" cm="1">
        <f t="array" ref="I32">IFERROR(VLOOKUP($A32,_xlfn._xlws.SORT(_xlfn._xlws.FILTER(#REF!,#REF!=I$1),7,1),7,FALSE),"")</f>
        <v/>
      </c>
      <c r="K32" s="2" t="str" cm="1">
        <f t="array" ref="K32">IFERROR(VLOOKUP($A32,_xlfn._xlws.SORT(_xlfn._xlws.FILTER(#REF!,#REF!=K$1),7,1),7,FALSE),"")</f>
        <v/>
      </c>
      <c r="M32" s="2" t="str" cm="1">
        <f t="array" ref="M32">IFERROR(VLOOKUP($A32,_xlfn._xlws.SORT(_xlfn._xlws.FILTER(#REF!,#REF!=M$1),7,1),7,FALSE),"")</f>
        <v/>
      </c>
      <c r="O32" s="2" t="str" cm="1">
        <f t="array" ref="O32">IFERROR(VLOOKUP($A32,_xlfn._xlws.SORT(_xlfn._xlws.FILTER(#REF!,#REF!=O$1),7,1),7,FALSE),"")</f>
        <v/>
      </c>
      <c r="Q32" t="str">
        <f t="shared" ref="Q32:S33" si="6">IFERROR(_xlfn.RANK.EQ(C32,C:C,1),"")</f>
        <v/>
      </c>
      <c r="R32" t="str">
        <f t="shared" si="6"/>
        <v/>
      </c>
      <c r="S32" t="str">
        <f t="shared" si="6"/>
        <v/>
      </c>
      <c r="AE32" s="3" t="str">
        <f>IFERROR(AVERAGE(Girls_LCM[[#This Row],[50]:[4IM]]),"")</f>
        <v/>
      </c>
    </row>
    <row r="33" spans="3:31" x14ac:dyDescent="0.25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I33" s="2" t="str" cm="1">
        <f t="array" ref="I33">IFERROR(VLOOKUP($A33,_xlfn._xlws.SORT(_xlfn._xlws.FILTER(#REF!,#REF!=I$1),7,1),7,FALSE),"")</f>
        <v/>
      </c>
      <c r="K33" s="2" t="str" cm="1">
        <f t="array" ref="K33">IFERROR(VLOOKUP($A33,_xlfn._xlws.SORT(_xlfn._xlws.FILTER(#REF!,#REF!=K$1),7,1),7,FALSE),"")</f>
        <v/>
      </c>
      <c r="M33" s="2" t="str" cm="1">
        <f t="array" ref="M33">IFERROR(VLOOKUP($A33,_xlfn._xlws.SORT(_xlfn._xlws.FILTER(#REF!,#REF!=M$1),7,1),7,FALSE),"")</f>
        <v/>
      </c>
      <c r="O33" s="2" t="str" cm="1">
        <f t="array" ref="O33">IFERROR(VLOOKUP($A33,_xlfn._xlws.SORT(_xlfn._xlws.FILTER(#REF!,#REF!=O$1),7,1),7,FALSE),"")</f>
        <v/>
      </c>
      <c r="Q33" t="str">
        <f t="shared" si="6"/>
        <v/>
      </c>
      <c r="R33" t="str">
        <f t="shared" si="6"/>
        <v/>
      </c>
      <c r="S33" t="str">
        <f t="shared" si="6"/>
        <v/>
      </c>
      <c r="AE33" s="3" t="str">
        <f>IFERROR(AVERAGE(Girls_LCM[[#This Row],[50]:[4IM]]),"")</f>
        <v/>
      </c>
    </row>
    <row r="34" spans="3:31" x14ac:dyDescent="0.25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IFERROR(AVERAGE(Girls_LCM[[#This Row],[50]:[4IM]]),"")</f>
        <v/>
      </c>
    </row>
    <row r="35" spans="3:31" x14ac:dyDescent="0.25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IFERROR(AVERAGE(Girls_LCM[[#This Row],[50]:[4IM]]),"")</f>
        <v/>
      </c>
    </row>
  </sheetData>
  <phoneticPr fontId="1" type="noConversion"/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8DA9-BDBD-4BF2-B5A8-791DEF7BA667}">
  <dimension ref="A1:AG39"/>
  <sheetViews>
    <sheetView topLeftCell="B1" zoomScale="167" workbookViewId="0">
      <selection activeCell="R14" sqref="R14"/>
    </sheetView>
  </sheetViews>
  <sheetFormatPr defaultColWidth="11" defaultRowHeight="15.75" x14ac:dyDescent="0.25"/>
  <cols>
    <col min="3" max="3" width="4.125" customWidth="1"/>
    <col min="4" max="16" width="2.125" customWidth="1"/>
    <col min="17" max="30" width="3.5" customWidth="1"/>
    <col min="32" max="32" width="16.5" customWidth="1"/>
    <col min="33" max="33" width="18.625" customWidth="1"/>
  </cols>
  <sheetData>
    <row r="1" spans="1:33" x14ac:dyDescent="0.25">
      <c r="A1" s="5" t="s">
        <v>8</v>
      </c>
      <c r="B1" s="6" t="s">
        <v>10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9</v>
      </c>
      <c r="AF1" s="8" t="s">
        <v>31</v>
      </c>
      <c r="AG1" s="9" t="s">
        <v>111</v>
      </c>
    </row>
    <row r="2" spans="1:33" x14ac:dyDescent="0.25">
      <c r="A2" s="13" t="s">
        <v>112</v>
      </c>
      <c r="B2" s="16" t="s">
        <v>113</v>
      </c>
      <c r="C2" s="18" t="s">
        <v>114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21" t="s">
        <v>115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3" t="s">
        <v>116</v>
      </c>
      <c r="AF2" s="26" t="s">
        <v>117</v>
      </c>
      <c r="AG2" s="10" t="s">
        <v>118</v>
      </c>
    </row>
    <row r="3" spans="1:33" x14ac:dyDescent="0.25">
      <c r="A3" s="14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4"/>
      <c r="AF3" s="27"/>
      <c r="AG3" s="11"/>
    </row>
    <row r="4" spans="1:33" x14ac:dyDescent="0.25">
      <c r="A4" s="14"/>
      <c r="B4" s="1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4"/>
      <c r="AF4" s="27"/>
      <c r="AG4" s="11"/>
    </row>
    <row r="5" spans="1:33" x14ac:dyDescent="0.25">
      <c r="A5" s="14"/>
      <c r="B5" s="1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4"/>
      <c r="AF5" s="27"/>
      <c r="AG5" s="11"/>
    </row>
    <row r="6" spans="1:33" x14ac:dyDescent="0.25">
      <c r="A6" s="14"/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4"/>
      <c r="AF6" s="27"/>
      <c r="AG6" s="11"/>
    </row>
    <row r="7" spans="1:33" x14ac:dyDescent="0.25">
      <c r="A7" s="14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4"/>
      <c r="AF7" s="27"/>
      <c r="AG7" s="11"/>
    </row>
    <row r="8" spans="1:33" x14ac:dyDescent="0.25">
      <c r="A8" s="14"/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4"/>
      <c r="AF8" s="27"/>
      <c r="AG8" s="11"/>
    </row>
    <row r="9" spans="1:33" x14ac:dyDescent="0.25">
      <c r="A9" s="14"/>
      <c r="B9" s="1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4"/>
      <c r="AF9" s="27"/>
      <c r="AG9" s="11"/>
    </row>
    <row r="10" spans="1:33" x14ac:dyDescent="0.25">
      <c r="A10" s="14"/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4"/>
      <c r="AF10" s="27"/>
      <c r="AG10" s="11"/>
    </row>
    <row r="11" spans="1:33" x14ac:dyDescent="0.25">
      <c r="A11" s="14"/>
      <c r="B11" s="1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4"/>
      <c r="AF11" s="27"/>
      <c r="AG11" s="11"/>
    </row>
    <row r="12" spans="1:33" x14ac:dyDescent="0.25">
      <c r="A12" s="14"/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4"/>
      <c r="AF12" s="27"/>
      <c r="AG12" s="11"/>
    </row>
    <row r="13" spans="1:33" x14ac:dyDescent="0.25">
      <c r="A13" s="15"/>
      <c r="B13" s="1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5"/>
      <c r="AF13" s="27"/>
      <c r="AG13" s="12"/>
    </row>
    <row r="14" spans="1:3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AE14" s="3"/>
      <c r="AF14" s="4"/>
      <c r="AG14" s="4"/>
    </row>
    <row r="15" spans="1:3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AE15" s="3"/>
      <c r="AF15" s="4"/>
      <c r="AG15" s="4"/>
    </row>
    <row r="16" spans="1:3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AE16" s="3"/>
      <c r="AF16" s="4"/>
      <c r="AG16" s="4"/>
    </row>
    <row r="17" spans="3:3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AE17" s="3"/>
      <c r="AF17" s="4"/>
      <c r="AG17" s="4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E18" s="3"/>
      <c r="AF18" s="4"/>
      <c r="AG18" s="4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E19" s="3"/>
      <c r="AF19" s="4"/>
      <c r="AG19" s="4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AE20" s="3"/>
      <c r="AF20" s="4"/>
      <c r="AG20" s="4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AE21" s="3"/>
      <c r="AF21" s="4"/>
      <c r="AG21" s="4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AE22" s="3"/>
      <c r="AF22" s="4"/>
      <c r="AG22" s="4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AE23" s="3"/>
      <c r="AF23" s="4"/>
      <c r="AG23" s="4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AE24" s="3"/>
      <c r="AF24" s="4"/>
      <c r="AG24" s="4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AE25" s="3"/>
      <c r="AF25" s="4"/>
      <c r="AG25" s="4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E26" s="3"/>
      <c r="AF26" s="4"/>
      <c r="AG26" s="4"/>
    </row>
    <row r="27" spans="3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AE27" s="3"/>
      <c r="AF27" s="4"/>
      <c r="AG27" s="4"/>
    </row>
    <row r="28" spans="3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AE28" s="3"/>
      <c r="AF28" s="4"/>
      <c r="AG28" s="4"/>
    </row>
    <row r="29" spans="3:3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AE29" s="3"/>
      <c r="AF29" s="4"/>
      <c r="AG29" s="4"/>
    </row>
    <row r="30" spans="3:3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E30" s="3"/>
      <c r="AF30" s="4"/>
      <c r="AG30" s="4"/>
    </row>
    <row r="31" spans="3:3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E31" s="3"/>
      <c r="AF31" s="4"/>
      <c r="AG31" s="4"/>
    </row>
    <row r="32" spans="3:3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AE32" s="3"/>
      <c r="AF32" s="4"/>
      <c r="AG32" s="4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AE33" s="3"/>
      <c r="AF33" s="4"/>
      <c r="AG33" s="4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AE34" s="3"/>
      <c r="AF34" s="4"/>
      <c r="AG34" s="4"/>
    </row>
    <row r="35" spans="3:3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AE35" s="3"/>
      <c r="AF35" s="4"/>
      <c r="AG35" s="4"/>
    </row>
    <row r="36" spans="3:3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AE36" s="3"/>
      <c r="AF36" s="4"/>
      <c r="AG36" s="4"/>
    </row>
    <row r="37" spans="3:33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AE37" s="3"/>
      <c r="AF37" s="4"/>
      <c r="AG37" s="4"/>
    </row>
    <row r="38" spans="3:33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E38" s="3"/>
      <c r="AF38" s="4"/>
      <c r="AG38" s="4"/>
    </row>
    <row r="39" spans="3:33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AE39" s="3"/>
      <c r="AF39" s="4"/>
      <c r="AG39" s="4"/>
    </row>
  </sheetData>
  <mergeCells count="7">
    <mergeCell ref="AG2:AG13"/>
    <mergeCell ref="A2:A13"/>
    <mergeCell ref="B2:B13"/>
    <mergeCell ref="C2:P13"/>
    <mergeCell ref="Q2:AD13"/>
    <mergeCell ref="AE2:AE13"/>
    <mergeCell ref="AF2:AF13"/>
  </mergeCells>
  <conditionalFormatting sqref="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Standards</vt:lpstr>
      <vt:lpstr>Time Sheet</vt:lpstr>
      <vt:lpstr>Qualifying times</vt:lpstr>
      <vt:lpstr>Boys SCY</vt:lpstr>
      <vt:lpstr>Boys LCM</vt:lpstr>
      <vt:lpstr>Girls SCY</vt:lpstr>
      <vt:lpstr>Girls LCM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2024-08-24T19:15:12Z</dcterms:modified>
</cp:coreProperties>
</file>