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OneDrive\Desktop\winmeets\cleaned_up\"/>
    </mc:Choice>
  </mc:AlternateContent>
  <xr:revisionPtr revIDLastSave="0" documentId="13_ncr:1_{CC6019D6-747E-45B9-8D7E-05DA023B5D48}" xr6:coauthVersionLast="47" xr6:coauthVersionMax="47" xr10:uidLastSave="{00000000-0000-0000-0000-000000000000}"/>
  <bookViews>
    <workbookView xWindow="-120" yWindow="-120" windowWidth="29040" windowHeight="15720" activeTab="2" xr2:uid="{56946622-EE27-D84C-A322-0663A06B8BA3}"/>
  </bookViews>
  <sheets>
    <sheet name="Time Sheet" sheetId="10" r:id="rId1"/>
    <sheet name="RQAL" sheetId="13" r:id="rId2"/>
    <sheet name="Time Standards" sheetId="7" r:id="rId3"/>
    <sheet name="Boys" sheetId="6" r:id="rId4"/>
    <sheet name="Girls" sheetId="11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6" l="1"/>
  <c r="U3" i="6"/>
  <c r="U4" i="6"/>
  <c r="U5" i="6"/>
  <c r="U6" i="6"/>
  <c r="U2" i="11"/>
  <c r="U3" i="11"/>
  <c r="U4" i="11"/>
  <c r="A1" i="13"/>
  <c r="L1" i="13"/>
  <c r="L2" i="13" a="1"/>
  <c r="L2" i="13" s="1"/>
  <c r="A2" i="13" a="1"/>
  <c r="A2" i="13" s="1"/>
  <c r="C3" i="11" a="1"/>
  <c r="C3" i="11"/>
  <c r="D3" i="11" a="1"/>
  <c r="D3" i="11"/>
  <c r="E3" i="11" a="1"/>
  <c r="E3" i="11"/>
  <c r="F3" i="11" a="1"/>
  <c r="F3" i="11"/>
  <c r="G3" i="11" a="1"/>
  <c r="G3" i="11"/>
  <c r="H3" i="11" a="1"/>
  <c r="H3" i="11"/>
  <c r="I3" i="11" a="1"/>
  <c r="I3" i="11"/>
  <c r="J3" i="11" a="1"/>
  <c r="J3" i="11"/>
  <c r="C4" i="11" a="1"/>
  <c r="C4" i="11"/>
  <c r="D4" i="11" a="1"/>
  <c r="D4" i="11"/>
  <c r="E4" i="11" a="1"/>
  <c r="E4" i="11"/>
  <c r="F4" i="11" a="1"/>
  <c r="F4" i="11"/>
  <c r="G4" i="11" a="1"/>
  <c r="G4" i="11"/>
  <c r="H4" i="11" a="1"/>
  <c r="H4" i="11"/>
  <c r="I4" i="11" a="1"/>
  <c r="I4" i="11"/>
  <c r="J4" i="11" a="1"/>
  <c r="J4" i="11"/>
  <c r="C5" i="11" a="1"/>
  <c r="C5" i="11"/>
  <c r="D5" i="11" a="1"/>
  <c r="D5" i="11"/>
  <c r="E5" i="11" a="1"/>
  <c r="E5" i="11"/>
  <c r="F5" i="11" a="1"/>
  <c r="F5" i="11"/>
  <c r="G5" i="11" a="1"/>
  <c r="G5" i="11"/>
  <c r="H5" i="11" a="1"/>
  <c r="H5" i="11"/>
  <c r="I5" i="11" a="1"/>
  <c r="I5" i="11"/>
  <c r="J5" i="11" a="1"/>
  <c r="J5" i="11"/>
  <c r="C6" i="11" a="1"/>
  <c r="C6" i="11"/>
  <c r="D6" i="11" a="1"/>
  <c r="D6" i="11"/>
  <c r="E6" i="11" a="1"/>
  <c r="E6" i="11"/>
  <c r="F6" i="11" a="1"/>
  <c r="F6" i="11"/>
  <c r="G6" i="11" a="1"/>
  <c r="G6" i="11"/>
  <c r="H6" i="11" a="1"/>
  <c r="H6" i="11"/>
  <c r="I6" i="11" a="1"/>
  <c r="I6" i="11"/>
  <c r="J6" i="11" a="1"/>
  <c r="J6" i="11"/>
  <c r="C7" i="11" a="1"/>
  <c r="C7" i="11"/>
  <c r="D7" i="11" a="1"/>
  <c r="D7" i="11"/>
  <c r="E7" i="11" a="1"/>
  <c r="E7" i="11"/>
  <c r="F7" i="11" a="1"/>
  <c r="F7" i="11"/>
  <c r="G7" i="11" a="1"/>
  <c r="G7" i="11"/>
  <c r="H7" i="11" a="1"/>
  <c r="H7" i="11"/>
  <c r="I7" i="11" a="1"/>
  <c r="I7" i="11"/>
  <c r="J7" i="11" a="1"/>
  <c r="J7" i="11"/>
  <c r="C8" i="11" a="1"/>
  <c r="C8" i="11"/>
  <c r="D8" i="11" a="1"/>
  <c r="D8" i="11"/>
  <c r="E8" i="11" a="1"/>
  <c r="E8" i="11"/>
  <c r="F8" i="11" a="1"/>
  <c r="F8" i="11"/>
  <c r="G8" i="11" a="1"/>
  <c r="G8" i="11"/>
  <c r="H8" i="11" a="1"/>
  <c r="H8" i="11"/>
  <c r="I8" i="11" a="1"/>
  <c r="I8" i="11"/>
  <c r="J8" i="11" a="1"/>
  <c r="J8" i="11"/>
  <c r="C9" i="11" a="1"/>
  <c r="C9" i="11"/>
  <c r="D9" i="11" a="1"/>
  <c r="D9" i="11"/>
  <c r="E9" i="11" a="1"/>
  <c r="E9" i="11"/>
  <c r="F9" i="11" a="1"/>
  <c r="F9" i="11"/>
  <c r="G9" i="11" a="1"/>
  <c r="G9" i="11"/>
  <c r="H9" i="11" a="1"/>
  <c r="H9" i="11"/>
  <c r="I9" i="11" a="1"/>
  <c r="I9" i="11"/>
  <c r="J9" i="11" a="1"/>
  <c r="J9" i="11"/>
  <c r="C10" i="11" a="1"/>
  <c r="C10" i="11"/>
  <c r="D10" i="11" a="1"/>
  <c r="D10" i="11"/>
  <c r="E10" i="11" a="1"/>
  <c r="E10" i="11"/>
  <c r="F10" i="11" a="1"/>
  <c r="F10" i="11"/>
  <c r="G10" i="11" a="1"/>
  <c r="G10" i="11"/>
  <c r="H10" i="11" a="1"/>
  <c r="H10" i="11"/>
  <c r="I10" i="11" a="1"/>
  <c r="I10" i="11"/>
  <c r="J10" i="11" a="1"/>
  <c r="J10" i="11"/>
  <c r="C11" i="11" a="1"/>
  <c r="C11" i="11"/>
  <c r="D11" i="11" a="1"/>
  <c r="D11" i="11"/>
  <c r="E11" i="11" a="1"/>
  <c r="E11" i="11"/>
  <c r="F11" i="11" a="1"/>
  <c r="F11" i="11"/>
  <c r="G11" i="11" a="1"/>
  <c r="G11" i="11"/>
  <c r="H11" i="11" a="1"/>
  <c r="H11" i="11"/>
  <c r="I11" i="11" a="1"/>
  <c r="I11" i="11"/>
  <c r="J11" i="11" a="1"/>
  <c r="J11" i="11"/>
  <c r="C12" i="11" a="1"/>
  <c r="C12" i="11"/>
  <c r="D12" i="11" a="1"/>
  <c r="D12" i="11"/>
  <c r="E12" i="11" a="1"/>
  <c r="E12" i="11"/>
  <c r="F12" i="11" a="1"/>
  <c r="F12" i="11"/>
  <c r="G12" i="11" a="1"/>
  <c r="G12" i="11"/>
  <c r="H12" i="11" a="1"/>
  <c r="H12" i="11"/>
  <c r="I12" i="11" a="1"/>
  <c r="I12" i="11"/>
  <c r="J12" i="11" a="1"/>
  <c r="J12" i="11"/>
  <c r="C13" i="11" a="1"/>
  <c r="C13" i="11"/>
  <c r="D13" i="11" a="1"/>
  <c r="D13" i="11"/>
  <c r="E13" i="11" a="1"/>
  <c r="E13" i="11"/>
  <c r="F13" i="11" a="1"/>
  <c r="F13" i="11"/>
  <c r="G13" i="11" a="1"/>
  <c r="G13" i="11"/>
  <c r="H13" i="11" a="1"/>
  <c r="H13" i="11"/>
  <c r="I13" i="11" a="1"/>
  <c r="I13" i="11"/>
  <c r="J13" i="11" a="1"/>
  <c r="J13" i="11"/>
  <c r="C14" i="11" a="1"/>
  <c r="C14" i="11"/>
  <c r="D14" i="11" a="1"/>
  <c r="D14" i="11"/>
  <c r="E14" i="11" a="1"/>
  <c r="E14" i="11"/>
  <c r="F14" i="11" a="1"/>
  <c r="F14" i="11"/>
  <c r="G14" i="11" a="1"/>
  <c r="G14" i="11"/>
  <c r="H14" i="11" a="1"/>
  <c r="H14" i="11"/>
  <c r="I14" i="11" a="1"/>
  <c r="I14" i="11"/>
  <c r="J14" i="11" a="1"/>
  <c r="J14" i="11"/>
  <c r="C15" i="11" a="1"/>
  <c r="C15" i="11"/>
  <c r="D15" i="11" a="1"/>
  <c r="D15" i="11"/>
  <c r="E15" i="11" a="1"/>
  <c r="E15" i="11"/>
  <c r="F15" i="11" a="1"/>
  <c r="F15" i="11"/>
  <c r="G15" i="11" a="1"/>
  <c r="G15" i="11"/>
  <c r="H15" i="11" a="1"/>
  <c r="H15" i="11"/>
  <c r="I15" i="11" a="1"/>
  <c r="I15" i="11"/>
  <c r="J15" i="11" a="1"/>
  <c r="J15" i="11"/>
  <c r="C16" i="11" a="1"/>
  <c r="C16" i="11"/>
  <c r="D16" i="11" a="1"/>
  <c r="D16" i="11"/>
  <c r="E16" i="11" a="1"/>
  <c r="E16" i="11"/>
  <c r="F16" i="11" a="1"/>
  <c r="F16" i="11"/>
  <c r="G16" i="11" a="1"/>
  <c r="G16" i="11"/>
  <c r="H16" i="11" a="1"/>
  <c r="H16" i="11"/>
  <c r="I16" i="11" a="1"/>
  <c r="I16" i="11"/>
  <c r="J16" i="11" a="1"/>
  <c r="J16" i="11"/>
  <c r="C17" i="11" a="1"/>
  <c r="C17" i="11"/>
  <c r="D17" i="11" a="1"/>
  <c r="D17" i="11"/>
  <c r="E17" i="11" a="1"/>
  <c r="E17" i="11"/>
  <c r="F17" i="11" a="1"/>
  <c r="F17" i="11"/>
  <c r="G17" i="11" a="1"/>
  <c r="G17" i="11"/>
  <c r="H17" i="11" a="1"/>
  <c r="H17" i="11"/>
  <c r="I17" i="11" a="1"/>
  <c r="I17" i="11"/>
  <c r="J17" i="11" a="1"/>
  <c r="J17" i="11"/>
  <c r="C18" i="11" a="1"/>
  <c r="C18" i="11"/>
  <c r="D18" i="11" a="1"/>
  <c r="D18" i="11"/>
  <c r="E18" i="11" a="1"/>
  <c r="E18" i="11"/>
  <c r="F18" i="11" a="1"/>
  <c r="F18" i="11"/>
  <c r="G18" i="11" a="1"/>
  <c r="G18" i="11"/>
  <c r="H18" i="11" a="1"/>
  <c r="H18" i="11"/>
  <c r="I18" i="11" a="1"/>
  <c r="I18" i="11"/>
  <c r="J18" i="11" a="1"/>
  <c r="J18" i="11"/>
  <c r="C19" i="11" a="1"/>
  <c r="C19" i="11"/>
  <c r="D19" i="11" a="1"/>
  <c r="D19" i="11"/>
  <c r="E19" i="11" a="1"/>
  <c r="E19" i="11"/>
  <c r="F19" i="11" a="1"/>
  <c r="F19" i="11"/>
  <c r="G19" i="11" a="1"/>
  <c r="G19" i="11"/>
  <c r="H19" i="11" a="1"/>
  <c r="H19" i="11" s="1"/>
  <c r="I19" i="11" a="1"/>
  <c r="I19" i="11"/>
  <c r="J19" i="11" a="1"/>
  <c r="J19" i="11"/>
  <c r="C20" i="11" a="1"/>
  <c r="C20" i="11"/>
  <c r="D20" i="11" a="1"/>
  <c r="D20" i="11" s="1"/>
  <c r="E20" i="11" a="1"/>
  <c r="E20" i="11" s="1"/>
  <c r="F20" i="11" a="1"/>
  <c r="F20" i="11"/>
  <c r="G20" i="11" a="1"/>
  <c r="G20" i="11" s="1"/>
  <c r="H20" i="11" a="1"/>
  <c r="H20" i="11" s="1"/>
  <c r="I20" i="11" a="1"/>
  <c r="I20" i="11" s="1"/>
  <c r="Q20" i="11" s="1"/>
  <c r="J20" i="11" a="1"/>
  <c r="J20" i="11" s="1"/>
  <c r="C21" i="11" a="1"/>
  <c r="C21" i="11" s="1"/>
  <c r="K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I21" i="11" a="1"/>
  <c r="I21" i="11" s="1"/>
  <c r="J21" i="11" a="1"/>
  <c r="J21" i="11" s="1"/>
  <c r="C22" i="11" a="1"/>
  <c r="C22" i="11" s="1"/>
  <c r="K22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I22" i="11" a="1"/>
  <c r="I22" i="11" s="1"/>
  <c r="J22" i="11" a="1"/>
  <c r="J22" i="11" s="1"/>
  <c r="C23" i="11" a="1"/>
  <c r="C23" i="11" s="1"/>
  <c r="K23" i="11" s="1"/>
  <c r="D23" i="11" a="1"/>
  <c r="D23" i="11" s="1"/>
  <c r="E23" i="11" a="1"/>
  <c r="E23" i="11" s="1"/>
  <c r="F23" i="11" a="1"/>
  <c r="F23" i="11" s="1"/>
  <c r="G23" i="11" a="1"/>
  <c r="G23" i="11" s="1"/>
  <c r="H23" i="11" a="1"/>
  <c r="H23" i="11" s="1"/>
  <c r="I23" i="11" a="1"/>
  <c r="I23" i="11" s="1"/>
  <c r="J23" i="11" a="1"/>
  <c r="J23" i="11" s="1"/>
  <c r="C24" i="11" a="1"/>
  <c r="C24" i="11" s="1"/>
  <c r="K24" i="11" s="1"/>
  <c r="D24" i="11" a="1"/>
  <c r="D24" i="11" s="1"/>
  <c r="E24" i="11" a="1"/>
  <c r="E24" i="11" s="1"/>
  <c r="F24" i="11" a="1"/>
  <c r="F24" i="11" s="1"/>
  <c r="G24" i="11" a="1"/>
  <c r="G24" i="11" s="1"/>
  <c r="H24" i="11" a="1"/>
  <c r="H24" i="11" s="1"/>
  <c r="I24" i="11" a="1"/>
  <c r="I24" i="11" s="1"/>
  <c r="J24" i="11" a="1"/>
  <c r="J24" i="11" s="1"/>
  <c r="C25" i="11" a="1"/>
  <c r="C25" i="11" s="1"/>
  <c r="K25" i="11" s="1"/>
  <c r="D25" i="11" a="1"/>
  <c r="D25" i="11" s="1"/>
  <c r="E25" i="11" a="1"/>
  <c r="E25" i="11" s="1"/>
  <c r="F25" i="11" a="1"/>
  <c r="F25" i="11" s="1"/>
  <c r="G25" i="11" a="1"/>
  <c r="G25" i="11" s="1"/>
  <c r="H25" i="11" a="1"/>
  <c r="H25" i="11" s="1"/>
  <c r="I25" i="11" a="1"/>
  <c r="I25" i="11" s="1"/>
  <c r="J25" i="11" a="1"/>
  <c r="J25" i="11"/>
  <c r="C26" i="11" a="1"/>
  <c r="C26" i="11"/>
  <c r="D26" i="11" a="1"/>
  <c r="D26" i="11"/>
  <c r="E26" i="11" a="1"/>
  <c r="E26" i="11" s="1"/>
  <c r="F26" i="11" a="1"/>
  <c r="F26" i="11" s="1"/>
  <c r="G26" i="11" a="1"/>
  <c r="G26" i="11" s="1"/>
  <c r="H26" i="11" a="1"/>
  <c r="H26" i="11" s="1"/>
  <c r="I26" i="11" a="1"/>
  <c r="I26" i="11" s="1"/>
  <c r="J26" i="11" a="1"/>
  <c r="J26" i="11"/>
  <c r="C27" i="11" a="1"/>
  <c r="C27" i="11" s="1"/>
  <c r="K2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I27" i="11" a="1"/>
  <c r="I27" i="11" s="1"/>
  <c r="J27" i="11" a="1"/>
  <c r="J27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J2" i="11" a="1"/>
  <c r="J2" i="11" s="1"/>
  <c r="C2" i="11" a="1"/>
  <c r="C2" i="11" s="1"/>
  <c r="K2" i="11" s="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6" i="11"/>
  <c r="C3" i="6" a="1"/>
  <c r="C3" i="6" s="1"/>
  <c r="D3" i="6" a="1"/>
  <c r="D3" i="6" s="1"/>
  <c r="E3" i="6" a="1"/>
  <c r="E3" i="6" s="1"/>
  <c r="F3" i="6" a="1"/>
  <c r="F3" i="6" s="1"/>
  <c r="G3" i="6" a="1"/>
  <c r="G3" i="6" s="1"/>
  <c r="H3" i="6" a="1"/>
  <c r="H3" i="6" s="1"/>
  <c r="I3" i="6" a="1"/>
  <c r="I3" i="6" s="1"/>
  <c r="J3" i="6" a="1"/>
  <c r="J3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D2" i="6" a="1"/>
  <c r="D2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J2" i="6" a="1"/>
  <c r="J2" i="6" s="1"/>
  <c r="C2" i="6" a="1"/>
  <c r="C2" i="6" s="1"/>
  <c r="S35" i="11"/>
  <c r="S34" i="11"/>
  <c r="M34" i="11"/>
  <c r="L34" i="11"/>
  <c r="K34" i="11"/>
  <c r="S33" i="11"/>
  <c r="J33" i="11" a="1"/>
  <c r="J33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M33" i="11" s="1"/>
  <c r="D33" i="11" a="1"/>
  <c r="D33" i="11" s="1"/>
  <c r="L33" i="11" s="1"/>
  <c r="C33" i="11" a="1"/>
  <c r="C33" i="11" s="1"/>
  <c r="K33" i="11" s="1"/>
  <c r="S32" i="11"/>
  <c r="J32" i="11" a="1"/>
  <c r="J32" i="11" s="1"/>
  <c r="I32" i="11" a="1"/>
  <c r="I32" i="11" s="1"/>
  <c r="H32" i="11"/>
  <c r="H32" i="11" a="1"/>
  <c r="G32" i="11"/>
  <c r="G32" i="11" a="1"/>
  <c r="F32" i="11" a="1"/>
  <c r="F32" i="11" s="1"/>
  <c r="E32" i="11" a="1"/>
  <c r="E32" i="11" s="1"/>
  <c r="M32" i="11" s="1"/>
  <c r="D32" i="11"/>
  <c r="L32" i="11" s="1"/>
  <c r="D32" i="11" a="1"/>
  <c r="C32" i="11"/>
  <c r="K32" i="11" s="1"/>
  <c r="C32" i="11" a="1"/>
  <c r="S31" i="11"/>
  <c r="J31" i="11" a="1"/>
  <c r="J31" i="11" s="1"/>
  <c r="R31" i="11" s="1"/>
  <c r="I31" i="11" a="1"/>
  <c r="I31" i="11" s="1"/>
  <c r="Q31" i="11" s="1"/>
  <c r="H31" i="11" a="1"/>
  <c r="H31" i="11" s="1"/>
  <c r="P31" i="11" s="1"/>
  <c r="G31" i="11" a="1"/>
  <c r="G31" i="11" s="1"/>
  <c r="O31" i="11" s="1"/>
  <c r="F31" i="11" a="1"/>
  <c r="F31" i="11" s="1"/>
  <c r="N31" i="11" s="1"/>
  <c r="E31" i="11" a="1"/>
  <c r="E31" i="11" s="1"/>
  <c r="M31" i="11" s="1"/>
  <c r="D31" i="11" a="1"/>
  <c r="D31" i="11" s="1"/>
  <c r="L31" i="11" s="1"/>
  <c r="C31" i="11"/>
  <c r="K31" i="11" s="1"/>
  <c r="C31" i="11" a="1"/>
  <c r="S30" i="11"/>
  <c r="J30" i="11" a="1"/>
  <c r="J30" i="11" s="1"/>
  <c r="R30" i="11" s="1"/>
  <c r="I30" i="11" a="1"/>
  <c r="I30" i="11" s="1"/>
  <c r="Q30" i="11" s="1"/>
  <c r="H30" i="11" a="1"/>
  <c r="H30" i="11" s="1"/>
  <c r="P30" i="11" s="1"/>
  <c r="G30" i="11" a="1"/>
  <c r="G30" i="11" s="1"/>
  <c r="O30" i="11" s="1"/>
  <c r="F30" i="11" a="1"/>
  <c r="F30" i="11" s="1"/>
  <c r="N30" i="11" s="1"/>
  <c r="E30" i="11" a="1"/>
  <c r="E30" i="11" s="1"/>
  <c r="M30" i="11" s="1"/>
  <c r="D30" i="11" a="1"/>
  <c r="D30" i="11" s="1"/>
  <c r="L30" i="11" s="1"/>
  <c r="C30" i="11" a="1"/>
  <c r="C30" i="11" s="1"/>
  <c r="K30" i="11" s="1"/>
  <c r="S29" i="11"/>
  <c r="Q29" i="11"/>
  <c r="P29" i="11"/>
  <c r="J29" i="11" a="1"/>
  <c r="J29" i="11" s="1"/>
  <c r="R29" i="11" s="1"/>
  <c r="I29" i="11" a="1"/>
  <c r="I29" i="11" s="1"/>
  <c r="H29" i="11"/>
  <c r="H29" i="11" a="1"/>
  <c r="G29" i="11" a="1"/>
  <c r="G29" i="11" s="1"/>
  <c r="O29" i="11" s="1"/>
  <c r="F29" i="11" a="1"/>
  <c r="F29" i="11" s="1"/>
  <c r="N29" i="11" s="1"/>
  <c r="E29" i="11" a="1"/>
  <c r="E29" i="11" s="1"/>
  <c r="M29" i="11" s="1"/>
  <c r="D29" i="11" a="1"/>
  <c r="D29" i="11" s="1"/>
  <c r="L29" i="11" s="1"/>
  <c r="C29" i="11" a="1"/>
  <c r="C29" i="11" s="1"/>
  <c r="K29" i="11" s="1"/>
  <c r="S28" i="11"/>
  <c r="R28" i="11"/>
  <c r="J28" i="11"/>
  <c r="J28" i="11" a="1"/>
  <c r="I28" i="11"/>
  <c r="Q28" i="11" s="1"/>
  <c r="I28" i="11" a="1"/>
  <c r="H28" i="11" a="1"/>
  <c r="H28" i="11" s="1"/>
  <c r="P28" i="11" s="1"/>
  <c r="G28" i="11" a="1"/>
  <c r="G28" i="11" s="1"/>
  <c r="O28" i="11" s="1"/>
  <c r="F28" i="11"/>
  <c r="N28" i="11" s="1"/>
  <c r="F28" i="11" a="1"/>
  <c r="E28" i="11"/>
  <c r="M28" i="11" s="1"/>
  <c r="E28" i="11" a="1"/>
  <c r="D28" i="11" a="1"/>
  <c r="D28" i="11" s="1"/>
  <c r="L28" i="11" s="1"/>
  <c r="C28" i="11" a="1"/>
  <c r="C28" i="11" s="1"/>
  <c r="K28" i="11" s="1"/>
  <c r="R19" i="11"/>
  <c r="Q16" i="11"/>
  <c r="Q15" i="11"/>
  <c r="N14" i="11"/>
  <c r="Q12" i="11"/>
  <c r="R11" i="11"/>
  <c r="Q8" i="11"/>
  <c r="L7" i="11"/>
  <c r="Q4" i="11"/>
  <c r="R3" i="11"/>
  <c r="S28" i="6"/>
  <c r="S29" i="6"/>
  <c r="S30" i="6"/>
  <c r="S31" i="6"/>
  <c r="S32" i="6"/>
  <c r="S33" i="6"/>
  <c r="S34" i="6"/>
  <c r="S35" i="6"/>
  <c r="M34" i="6"/>
  <c r="L34" i="6"/>
  <c r="K34" i="6"/>
  <c r="I30" i="6" a="1"/>
  <c r="I30" i="6" s="1"/>
  <c r="Q30" i="6" s="1"/>
  <c r="R27" i="11" l="1"/>
  <c r="R26" i="11"/>
  <c r="R24" i="11"/>
  <c r="R22" i="11"/>
  <c r="R20" i="11"/>
  <c r="R17" i="11"/>
  <c r="R16" i="11"/>
  <c r="R15" i="11"/>
  <c r="R12" i="11"/>
  <c r="R10" i="11"/>
  <c r="R8" i="11"/>
  <c r="R5" i="11"/>
  <c r="R4" i="11"/>
  <c r="R25" i="11"/>
  <c r="R14" i="11"/>
  <c r="R13" i="11"/>
  <c r="R7" i="11"/>
  <c r="R23" i="11"/>
  <c r="Q25" i="11"/>
  <c r="Q13" i="11"/>
  <c r="Q9" i="11"/>
  <c r="Q23" i="11"/>
  <c r="Q21" i="11"/>
  <c r="Q19" i="11"/>
  <c r="Q18" i="11"/>
  <c r="Q11" i="11"/>
  <c r="Q6" i="11"/>
  <c r="Q3" i="11"/>
  <c r="Q14" i="11"/>
  <c r="Q7" i="11"/>
  <c r="Q27" i="11"/>
  <c r="Q26" i="11"/>
  <c r="Q24" i="11"/>
  <c r="Q22" i="11"/>
  <c r="O14" i="11"/>
  <c r="O6" i="11"/>
  <c r="O35" i="11"/>
  <c r="O27" i="11"/>
  <c r="O26" i="11"/>
  <c r="O25" i="11"/>
  <c r="O24" i="11"/>
  <c r="O22" i="11"/>
  <c r="O21" i="11"/>
  <c r="O20" i="11"/>
  <c r="O17" i="11"/>
  <c r="O16" i="11"/>
  <c r="O15" i="11"/>
  <c r="O13" i="11"/>
  <c r="O12" i="11"/>
  <c r="O10" i="11"/>
  <c r="O9" i="11"/>
  <c r="O8" i="11"/>
  <c r="O5" i="11"/>
  <c r="O4" i="11"/>
  <c r="O7" i="11"/>
  <c r="O23" i="11"/>
  <c r="O19" i="11"/>
  <c r="O18" i="11"/>
  <c r="O11" i="11"/>
  <c r="O3" i="11"/>
  <c r="P21" i="11"/>
  <c r="P27" i="11"/>
  <c r="P26" i="11"/>
  <c r="P24" i="11"/>
  <c r="P22" i="11"/>
  <c r="P20" i="11"/>
  <c r="P17" i="11"/>
  <c r="P16" i="11"/>
  <c r="P15" i="11"/>
  <c r="P12" i="11"/>
  <c r="P10" i="11"/>
  <c r="P9" i="11"/>
  <c r="P8" i="11"/>
  <c r="P5" i="11"/>
  <c r="P4" i="11"/>
  <c r="P23" i="11"/>
  <c r="P19" i="11"/>
  <c r="P18" i="11"/>
  <c r="P11" i="11"/>
  <c r="P6" i="11"/>
  <c r="P3" i="11"/>
  <c r="P25" i="11"/>
  <c r="P14" i="11"/>
  <c r="P7" i="11"/>
  <c r="Q5" i="11"/>
  <c r="R9" i="11"/>
  <c r="P13" i="11"/>
  <c r="Q17" i="11"/>
  <c r="R21" i="11"/>
  <c r="N7" i="11"/>
  <c r="N18" i="11"/>
  <c r="N2" i="11"/>
  <c r="N23" i="11"/>
  <c r="N19" i="11"/>
  <c r="N11" i="11"/>
  <c r="N3" i="11"/>
  <c r="N27" i="11"/>
  <c r="N26" i="11"/>
  <c r="N25" i="11"/>
  <c r="N24" i="11"/>
  <c r="N22" i="11"/>
  <c r="N21" i="11"/>
  <c r="N20" i="11"/>
  <c r="N17" i="11"/>
  <c r="N16" i="11"/>
  <c r="N15" i="11"/>
  <c r="N13" i="11"/>
  <c r="N12" i="11"/>
  <c r="N10" i="11"/>
  <c r="N9" i="11"/>
  <c r="N8" i="11"/>
  <c r="N6" i="11"/>
  <c r="N5" i="11"/>
  <c r="N4" i="11"/>
  <c r="M23" i="11"/>
  <c r="M19" i="11"/>
  <c r="M11" i="11"/>
  <c r="M7" i="11"/>
  <c r="M3" i="11"/>
  <c r="M2" i="11"/>
  <c r="M27" i="11"/>
  <c r="M26" i="11"/>
  <c r="M25" i="11"/>
  <c r="M24" i="11"/>
  <c r="M22" i="11"/>
  <c r="M21" i="11"/>
  <c r="M20" i="11"/>
  <c r="M18" i="11"/>
  <c r="M17" i="11"/>
  <c r="M16" i="11"/>
  <c r="M15" i="11"/>
  <c r="M14" i="11"/>
  <c r="M13" i="11"/>
  <c r="M12" i="11"/>
  <c r="M10" i="11"/>
  <c r="M9" i="11"/>
  <c r="M8" i="11"/>
  <c r="M6" i="11"/>
  <c r="M5" i="11"/>
  <c r="M4" i="11"/>
  <c r="Q35" i="11"/>
  <c r="R6" i="11"/>
  <c r="Q10" i="11"/>
  <c r="R18" i="11"/>
  <c r="L27" i="11"/>
  <c r="L26" i="11"/>
  <c r="L25" i="11"/>
  <c r="L24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6" i="11"/>
  <c r="L5" i="11"/>
  <c r="L4" i="11"/>
  <c r="L3" i="11"/>
  <c r="L23" i="11"/>
  <c r="L2" i="11"/>
  <c r="Q27" i="6"/>
  <c r="P27" i="6"/>
  <c r="R19" i="6"/>
  <c r="R26" i="6"/>
  <c r="R27" i="6"/>
  <c r="O27" i="6"/>
  <c r="O14" i="6"/>
  <c r="N14" i="6"/>
  <c r="N25" i="6"/>
  <c r="N27" i="6"/>
  <c r="N23" i="6"/>
  <c r="M27" i="6"/>
  <c r="M14" i="6"/>
  <c r="L14" i="6"/>
  <c r="L27" i="6"/>
  <c r="K14" i="6"/>
  <c r="K27" i="6"/>
  <c r="P35" i="11"/>
  <c r="O2" i="11"/>
  <c r="S10" i="11"/>
  <c r="R35" i="11"/>
  <c r="P2" i="11"/>
  <c r="Q2" i="11"/>
  <c r="R2" i="11"/>
  <c r="Q22" i="6"/>
  <c r="Q14" i="6"/>
  <c r="D33" i="6" a="1"/>
  <c r="D33" i="6" s="1"/>
  <c r="L33" i="6" s="1"/>
  <c r="J31" i="6" a="1"/>
  <c r="J31" i="6" s="1"/>
  <c r="R31" i="6" s="1"/>
  <c r="J28" i="6" a="1"/>
  <c r="J28" i="6" s="1"/>
  <c r="R28" i="6" s="1"/>
  <c r="J29" i="6" a="1"/>
  <c r="J29" i="6" s="1"/>
  <c r="R29" i="6" s="1"/>
  <c r="J30" i="6" a="1"/>
  <c r="J30" i="6" s="1"/>
  <c r="R30" i="6" s="1"/>
  <c r="H32" i="6" a="1"/>
  <c r="H32" i="6" s="1"/>
  <c r="C33" i="6" a="1"/>
  <c r="C33" i="6" s="1"/>
  <c r="K33" i="6" s="1"/>
  <c r="H33" i="6" a="1"/>
  <c r="H33" i="6" s="1"/>
  <c r="C28" i="6" a="1"/>
  <c r="C28" i="6" s="1"/>
  <c r="K28" i="6" s="1"/>
  <c r="C29" i="6" a="1"/>
  <c r="C29" i="6" s="1"/>
  <c r="K29" i="6" s="1"/>
  <c r="C30" i="6" a="1"/>
  <c r="C30" i="6" s="1"/>
  <c r="K30" i="6" s="1"/>
  <c r="C31" i="6" a="1"/>
  <c r="C31" i="6" s="1"/>
  <c r="K31" i="6" s="1"/>
  <c r="C32" i="6" a="1"/>
  <c r="C32" i="6" s="1"/>
  <c r="K32" i="6" s="1"/>
  <c r="D32" i="6" a="1"/>
  <c r="D32" i="6" s="1"/>
  <c r="L32" i="6" s="1"/>
  <c r="M6" i="6"/>
  <c r="L4" i="6"/>
  <c r="D28" i="6" a="1"/>
  <c r="D28" i="6" s="1"/>
  <c r="L28" i="6" s="1"/>
  <c r="D29" i="6" a="1"/>
  <c r="D29" i="6" s="1"/>
  <c r="L29" i="6" s="1"/>
  <c r="D30" i="6" a="1"/>
  <c r="D30" i="6" s="1"/>
  <c r="L30" i="6" s="1"/>
  <c r="E31" i="6" a="1"/>
  <c r="E31" i="6" s="1"/>
  <c r="M31" i="6" s="1"/>
  <c r="I32" i="6" a="1"/>
  <c r="I32" i="6" s="1"/>
  <c r="E33" i="6" a="1"/>
  <c r="E33" i="6" s="1"/>
  <c r="M33" i="6" s="1"/>
  <c r="I33" i="6" a="1"/>
  <c r="I33" i="6" s="1"/>
  <c r="E28" i="6" a="1"/>
  <c r="E28" i="6" s="1"/>
  <c r="M28" i="6" s="1"/>
  <c r="E29" i="6" a="1"/>
  <c r="E29" i="6" s="1"/>
  <c r="M29" i="6" s="1"/>
  <c r="E30" i="6" a="1"/>
  <c r="E30" i="6" s="1"/>
  <c r="M30" i="6" s="1"/>
  <c r="F31" i="6" a="1"/>
  <c r="F31" i="6" s="1"/>
  <c r="N31" i="6" s="1"/>
  <c r="E32" i="6" a="1"/>
  <c r="E32" i="6" s="1"/>
  <c r="M32" i="6" s="1"/>
  <c r="D31" i="6" a="1"/>
  <c r="D31" i="6" s="1"/>
  <c r="L31" i="6" s="1"/>
  <c r="F28" i="6" a="1"/>
  <c r="F28" i="6" s="1"/>
  <c r="N28" i="6" s="1"/>
  <c r="F29" i="6" a="1"/>
  <c r="F29" i="6" s="1"/>
  <c r="N29" i="6" s="1"/>
  <c r="F30" i="6" a="1"/>
  <c r="F30" i="6" s="1"/>
  <c r="N30" i="6" s="1"/>
  <c r="G31" i="6" a="1"/>
  <c r="G31" i="6" s="1"/>
  <c r="O31" i="6" s="1"/>
  <c r="F32" i="6" a="1"/>
  <c r="F32" i="6" s="1"/>
  <c r="J32" i="6" a="1"/>
  <c r="J32" i="6" s="1"/>
  <c r="F33" i="6" a="1"/>
  <c r="F33" i="6" s="1"/>
  <c r="J33" i="6" a="1"/>
  <c r="J33" i="6" s="1"/>
  <c r="O4" i="6"/>
  <c r="G28" i="6" a="1"/>
  <c r="G28" i="6" s="1"/>
  <c r="O28" i="6" s="1"/>
  <c r="G29" i="6" a="1"/>
  <c r="G29" i="6" s="1"/>
  <c r="O29" i="6" s="1"/>
  <c r="G30" i="6" a="1"/>
  <c r="G30" i="6" s="1"/>
  <c r="O30" i="6" s="1"/>
  <c r="H31" i="6" a="1"/>
  <c r="H31" i="6" s="1"/>
  <c r="P31" i="6" s="1"/>
  <c r="H28" i="6" a="1"/>
  <c r="H28" i="6" s="1"/>
  <c r="P28" i="6" s="1"/>
  <c r="H29" i="6" a="1"/>
  <c r="H29" i="6" s="1"/>
  <c r="P29" i="6" s="1"/>
  <c r="H30" i="6" a="1"/>
  <c r="H30" i="6" s="1"/>
  <c r="P30" i="6" s="1"/>
  <c r="I31" i="6" a="1"/>
  <c r="I31" i="6" s="1"/>
  <c r="Q31" i="6" s="1"/>
  <c r="G32" i="6" a="1"/>
  <c r="G32" i="6" s="1"/>
  <c r="G33" i="6" a="1"/>
  <c r="G33" i="6" s="1"/>
  <c r="I28" i="6" a="1"/>
  <c r="I28" i="6" s="1"/>
  <c r="Q28" i="6" s="1"/>
  <c r="I29" i="6" a="1"/>
  <c r="I29" i="6" s="1"/>
  <c r="Q29" i="6" s="1"/>
  <c r="T27" i="6" l="1"/>
  <c r="T19" i="11"/>
  <c r="T12" i="11"/>
  <c r="T20" i="11"/>
  <c r="S23" i="11"/>
  <c r="T6" i="11"/>
  <c r="T13" i="11"/>
  <c r="T4" i="11"/>
  <c r="T8" i="11"/>
  <c r="T25" i="11"/>
  <c r="S5" i="11"/>
  <c r="T15" i="11"/>
  <c r="T24" i="11"/>
  <c r="S20" i="11"/>
  <c r="T17" i="11"/>
  <c r="T7" i="11"/>
  <c r="S22" i="11"/>
  <c r="T22" i="11"/>
  <c r="T14" i="11"/>
  <c r="T9" i="11"/>
  <c r="T26" i="11"/>
  <c r="T2" i="11"/>
  <c r="T10" i="11"/>
  <c r="T18" i="11"/>
  <c r="T27" i="11"/>
  <c r="S16" i="11"/>
  <c r="S17" i="11"/>
  <c r="S26" i="11"/>
  <c r="T23" i="11"/>
  <c r="T16" i="11"/>
  <c r="S9" i="11"/>
  <c r="S21" i="11"/>
  <c r="S7" i="11"/>
  <c r="S11" i="11"/>
  <c r="T11" i="11"/>
  <c r="T3" i="11"/>
  <c r="S27" i="11"/>
  <c r="T5" i="11"/>
  <c r="T21" i="11"/>
  <c r="S6" i="11"/>
  <c r="S15" i="11"/>
  <c r="S24" i="11"/>
  <c r="S14" i="11"/>
  <c r="S12" i="11"/>
  <c r="S25" i="11"/>
  <c r="S27" i="6"/>
  <c r="S19" i="11"/>
  <c r="S18" i="11"/>
  <c r="S3" i="11"/>
  <c r="S4" i="11"/>
  <c r="S13" i="11"/>
  <c r="S8" i="11"/>
  <c r="S2" i="11"/>
  <c r="R18" i="6"/>
  <c r="Q16" i="6"/>
  <c r="N4" i="6"/>
  <c r="P26" i="6"/>
  <c r="K13" i="6"/>
  <c r="K18" i="6"/>
  <c r="K26" i="6"/>
  <c r="K9" i="6"/>
  <c r="K20" i="6"/>
  <c r="K24" i="6"/>
  <c r="K16" i="6"/>
  <c r="K8" i="6"/>
  <c r="K11" i="6"/>
  <c r="K22" i="6"/>
  <c r="K15" i="6"/>
  <c r="K21" i="6"/>
  <c r="K19" i="6"/>
  <c r="K10" i="6"/>
  <c r="K23" i="6"/>
  <c r="K17" i="6"/>
  <c r="K25" i="6"/>
  <c r="R20" i="6"/>
  <c r="R24" i="6"/>
  <c r="Q9" i="6"/>
  <c r="P17" i="6"/>
  <c r="P25" i="6"/>
  <c r="P10" i="6"/>
  <c r="P8" i="6"/>
  <c r="P16" i="6"/>
  <c r="P13" i="6"/>
  <c r="P18" i="6"/>
  <c r="P9" i="6"/>
  <c r="P15" i="6"/>
  <c r="P21" i="6"/>
  <c r="P11" i="6"/>
  <c r="P22" i="6"/>
  <c r="P14" i="6"/>
  <c r="T14" i="6" s="1"/>
  <c r="P19" i="6"/>
  <c r="O13" i="6"/>
  <c r="O18" i="6"/>
  <c r="O26" i="6"/>
  <c r="O9" i="6"/>
  <c r="O20" i="6"/>
  <c r="O11" i="6"/>
  <c r="O22" i="6"/>
  <c r="O15" i="6"/>
  <c r="O21" i="6"/>
  <c r="O19" i="6"/>
  <c r="O24" i="6"/>
  <c r="O23" i="6"/>
  <c r="O17" i="6"/>
  <c r="O25" i="6"/>
  <c r="O10" i="6"/>
  <c r="O8" i="6"/>
  <c r="O16" i="6"/>
  <c r="Q23" i="6"/>
  <c r="Q17" i="6"/>
  <c r="P23" i="6"/>
  <c r="Q20" i="6"/>
  <c r="R11" i="6"/>
  <c r="Q25" i="6"/>
  <c r="Q13" i="6"/>
  <c r="R10" i="6"/>
  <c r="N11" i="6"/>
  <c r="N22" i="6"/>
  <c r="N15" i="6"/>
  <c r="N21" i="6"/>
  <c r="N19" i="6"/>
  <c r="N24" i="6"/>
  <c r="N10" i="6"/>
  <c r="N8" i="6"/>
  <c r="N16" i="6"/>
  <c r="N17" i="6"/>
  <c r="N13" i="6"/>
  <c r="N18" i="6"/>
  <c r="N26" i="6"/>
  <c r="N9" i="6"/>
  <c r="N20" i="6"/>
  <c r="L17" i="6"/>
  <c r="L25" i="6"/>
  <c r="L10" i="6"/>
  <c r="L8" i="6"/>
  <c r="L16" i="6"/>
  <c r="L13" i="6"/>
  <c r="L18" i="6"/>
  <c r="L26" i="6"/>
  <c r="L9" i="6"/>
  <c r="L20" i="6"/>
  <c r="L15" i="6"/>
  <c r="L21" i="6"/>
  <c r="L11" i="6"/>
  <c r="L22" i="6"/>
  <c r="L23" i="6"/>
  <c r="L19" i="6"/>
  <c r="L24" i="6"/>
  <c r="R22" i="6"/>
  <c r="R14" i="6"/>
  <c r="Q18" i="6"/>
  <c r="R8" i="6"/>
  <c r="P20" i="6"/>
  <c r="Q19" i="6"/>
  <c r="R23" i="6"/>
  <c r="Q26" i="6"/>
  <c r="R16" i="6"/>
  <c r="Q4" i="6"/>
  <c r="R4" i="6"/>
  <c r="Q15" i="6"/>
  <c r="Q24" i="6"/>
  <c r="Q10" i="6"/>
  <c r="R17" i="6"/>
  <c r="Q11" i="6"/>
  <c r="Q21" i="6"/>
  <c r="R15" i="6"/>
  <c r="Q8" i="6"/>
  <c r="R25" i="6"/>
  <c r="R13" i="6"/>
  <c r="M2" i="6"/>
  <c r="M23" i="6"/>
  <c r="M19" i="6"/>
  <c r="M24" i="6"/>
  <c r="M17" i="6"/>
  <c r="M25" i="6"/>
  <c r="M10" i="6"/>
  <c r="M8" i="6"/>
  <c r="M16" i="6"/>
  <c r="M9" i="6"/>
  <c r="M20" i="6"/>
  <c r="M13" i="6"/>
  <c r="M18" i="6"/>
  <c r="M26" i="6"/>
  <c r="M11" i="6"/>
  <c r="M22" i="6"/>
  <c r="M15" i="6"/>
  <c r="M21" i="6"/>
  <c r="R9" i="6"/>
  <c r="R21" i="6"/>
  <c r="P24" i="6"/>
  <c r="R6" i="6"/>
  <c r="M3" i="6"/>
  <c r="P5" i="6"/>
  <c r="O12" i="6"/>
  <c r="N12" i="6"/>
  <c r="L6" i="6"/>
  <c r="P6" i="6"/>
  <c r="O5" i="6"/>
  <c r="L5" i="6"/>
  <c r="K12" i="6"/>
  <c r="P4" i="6"/>
  <c r="N6" i="6"/>
  <c r="K6" i="6"/>
  <c r="P12" i="6"/>
  <c r="L3" i="6"/>
  <c r="O6" i="6"/>
  <c r="N5" i="6"/>
  <c r="L2" i="6"/>
  <c r="K7" i="6"/>
  <c r="R3" i="6"/>
  <c r="K3" i="6"/>
  <c r="K5" i="6"/>
  <c r="P2" i="6"/>
  <c r="O7" i="6"/>
  <c r="M4" i="6"/>
  <c r="L7" i="6"/>
  <c r="M12" i="6"/>
  <c r="P3" i="6"/>
  <c r="O2" i="6"/>
  <c r="O3" i="6"/>
  <c r="N2" i="6"/>
  <c r="M7" i="6"/>
  <c r="K4" i="6"/>
  <c r="L12" i="6"/>
  <c r="R7" i="6"/>
  <c r="N3" i="6"/>
  <c r="P7" i="6"/>
  <c r="M5" i="6"/>
  <c r="K2" i="6"/>
  <c r="N7" i="6"/>
  <c r="R5" i="6"/>
  <c r="R12" i="6"/>
  <c r="Q2" i="6"/>
  <c r="Q12" i="6"/>
  <c r="Q6" i="6"/>
  <c r="Q3" i="6"/>
  <c r="R2" i="6"/>
  <c r="Q7" i="6"/>
  <c r="Q5" i="6"/>
  <c r="P35" i="6"/>
  <c r="O35" i="6"/>
  <c r="R35" i="6"/>
  <c r="Q35" i="6"/>
  <c r="T5" i="6" l="1"/>
  <c r="T15" i="6"/>
  <c r="T26" i="6"/>
  <c r="T22" i="6"/>
  <c r="T18" i="6"/>
  <c r="T25" i="6"/>
  <c r="T11" i="6"/>
  <c r="T13" i="6"/>
  <c r="T17" i="6"/>
  <c r="T8" i="6"/>
  <c r="T6" i="6"/>
  <c r="T7" i="6"/>
  <c r="T23" i="6"/>
  <c r="T16" i="6"/>
  <c r="T4" i="6"/>
  <c r="T10" i="6"/>
  <c r="T24" i="6"/>
  <c r="T3" i="6"/>
  <c r="T12" i="6"/>
  <c r="T19" i="6"/>
  <c r="T20" i="6"/>
  <c r="T2" i="6"/>
  <c r="T21" i="6"/>
  <c r="T9" i="6"/>
  <c r="S15" i="6"/>
  <c r="S26" i="6"/>
  <c r="S17" i="6"/>
  <c r="S23" i="6"/>
  <c r="S16" i="6"/>
  <c r="S8" i="6"/>
  <c r="S24" i="6"/>
  <c r="S10" i="6"/>
  <c r="S19" i="6"/>
  <c r="S20" i="6"/>
  <c r="S21" i="6"/>
  <c r="S9" i="6"/>
  <c r="S22" i="6"/>
  <c r="S18" i="6"/>
  <c r="S25" i="6"/>
  <c r="S14" i="6"/>
  <c r="S11" i="6"/>
  <c r="S13" i="6"/>
  <c r="S4" i="6"/>
  <c r="S5" i="6"/>
  <c r="S7" i="6"/>
  <c r="S6" i="6"/>
  <c r="S3" i="6"/>
  <c r="S2" i="6"/>
  <c r="S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<sst xmlns="http://schemas.openxmlformats.org/spreadsheetml/2006/main" count="53" uniqueCount="24">
  <si>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</si>
  <si>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</si>
  <si>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</si>
  <si>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</si>
  <si>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</si>
  <si>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</si>
  <si>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</si>
  <si>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</si>
  <si>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</si>
  <si>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</si>
  <si>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Women Regional Qal</t>
  </si>
  <si>
    <t>Men Regional Qal</t>
  </si>
  <si>
    <t>Type</t>
  </si>
  <si>
    <t>Team</t>
  </si>
  <si>
    <t>50</t>
  </si>
  <si>
    <t>100</t>
  </si>
  <si>
    <t>200</t>
  </si>
  <si>
    <t>500</t>
  </si>
  <si>
    <t>BK</t>
  </si>
  <si>
    <t>BR</t>
  </si>
  <si>
    <t>FL</t>
  </si>
  <si>
    <t>IM</t>
  </si>
  <si>
    <t>SMALL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</si>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</sst>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45"/>
    <tableColumn id="3" xr3:uid="{E8C10198-6A28-BC42-8BDB-6BA633CBCEEC}" name="100 Y Free" dataDxfId="44"/>
    <tableColumn id="4" xr3:uid="{A41CF943-2D30-8E4D-8B60-CBEFF3B6137B}" name="200 Y Free" dataDxfId="43"/>
    <tableColumn id="5" xr3:uid="{60ABB0B9-2E5D-5F47-9A8F-60BA44FF5566}" name="500 Y Free" dataDxfId="42"/>
    <tableColumn id="6" xr3:uid="{0F6ECB06-C6BF-E54C-A732-A129A8F720F5}" name="100 Y Back" dataDxfId="41"/>
    <tableColumn id="7" xr3:uid="{05C2BE11-C7F4-314B-8F3A-4E942C58B18B}" name="100 Y Breast" dataDxfId="40"/>
    <tableColumn id="8" xr3:uid="{D3A68AA5-D627-2449-B222-C9689F610562}" name="100 Y Fly" dataDxfId="39"/>
    <tableColumn id="9" xr3:uid="{8A190457-C5F1-9C41-B779-E09B7F21FDB7}" name="200 Y IM" dataDxfId="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87AA6-E653-A14D-A499-5C3322363763}" name="male" displayName="male" ref="A1:U6" totalsRowShown="0">
  <autoFilter ref="A1:U6" xr:uid="{2C5C779E-4B04-414B-824D-1A0B56546218}"/>
  <sortState xmlns:xlrd2="http://schemas.microsoft.com/office/spreadsheetml/2017/richdata2" ref="A2:T26">
    <sortCondition ref="S1:S26"/>
  </sortState>
  <tableColumns count="21">
    <tableColumn id="1" xr3:uid="{9905C974-7C70-894A-8EC0-36E500F6D0F9}" name="Name"/>
    <tableColumn id="7" xr3:uid="{5755F005-3480-2440-A057-5956EB217039}" name="Team"/>
    <tableColumn id="2" xr3:uid="{FB03B66C-44B5-E342-AA6D-8F455D1F8177}" name="50 Y Free" dataDxfId="37">
      <calculatedColumnFormula array="1">IFERROR(VLOOKUP($A2,_xlfn._xlws.SORT(_xlfn._xlws.FILTER('Time Sheet'!$A:$G,'Time Sheet'!$B:$B=C$1),7,1),7,FALSE),"")</calculatedColumnFormula>
    </tableColumn>
    <tableColumn id="4" xr3:uid="{D4A7DE71-CDB5-9B4E-9336-EEA5C1835618}" name="100 Y Free" dataDxfId="36">
      <calculatedColumnFormula array="1">IFERROR(VLOOKUP($A2,_xlfn._xlws.SORT(_xlfn._xlws.FILTER('Time Sheet'!$A:$G,'Time Sheet'!$B:$B=D$1),7,1),7,FALSE),"")</calculatedColumnFormula>
    </tableColumn>
    <tableColumn id="6" xr3:uid="{69B95DB0-1054-014A-A068-4BAFF8C6EA13}" name="200 Y Free" dataDxfId="35">
      <calculatedColumnFormula array="1">IFERROR(VLOOKUP($A2,_xlfn._xlws.SORT(_xlfn._xlws.FILTER('Time Sheet'!$A:$G,'Time Sheet'!$B:$B=E$1),7,1),7,FALSE),"")</calculatedColumnFormula>
    </tableColumn>
    <tableColumn id="8" xr3:uid="{463CEEA1-481D-4149-9EEB-1763A40A0163}" name="500 Y Free" dataDxfId="34">
      <calculatedColumnFormula array="1">IFERROR(VLOOKUP($A2,_xlfn._xlws.SORT(_xlfn._xlws.FILTER('Time Sheet'!$A:$G,'Time Sheet'!$B:$B=F$1),7,1),7,FALSE),"")</calculatedColumnFormula>
    </tableColumn>
    <tableColumn id="10" xr3:uid="{08B26535-2AA9-464E-8EB3-42C4BECD0F79}" name="100 Y Back" dataDxfId="33">
      <calculatedColumnFormula array="1">IFERROR(VLOOKUP($A2,_xlfn._xlws.SORT(_xlfn._xlws.FILTER('Time Sheet'!$A:$G,'Time Sheet'!$B:$B=G$1),7,1),7,FALSE),"")</calculatedColumnFormula>
    </tableColumn>
    <tableColumn id="12" xr3:uid="{56175118-4021-DB44-8C5E-45B8F08A5DB7}" name="100 Y Breast" dataDxfId="32">
      <calculatedColumnFormula array="1">IFERROR(VLOOKUP($A2,_xlfn._xlws.SORT(_xlfn._xlws.FILTER('Time Sheet'!$A:$G,'Time Sheet'!$B:$B=H$1),7,1),7,FALSE),"")</calculatedColumnFormula>
    </tableColumn>
    <tableColumn id="14" xr3:uid="{2E14E2E3-9603-DE4B-A9E6-FB88A0DB4588}" name="100 Y Fly" dataDxfId="31">
      <calculatedColumnFormula array="1">IFERROR(VLOOKUP($A2,_xlfn._xlws.SORT(_xlfn._xlws.FILTER('Time Sheet'!$A:$G,'Time Sheet'!$B:$B=I$1),7,1),7,FALSE),"")</calculatedColumnFormula>
    </tableColumn>
    <tableColumn id="16" xr3:uid="{E32A9583-03E0-114F-9D84-830924F577B2}" name="200 Y IM" dataDxfId="30">
      <calculatedColumnFormula array="1">IFERROR(VLOOKUP($A2,_xlfn._xlws.SORT(_xlfn._xlws.FILTER('Time Sheet'!$A:$G,'Time Sheet'!$B:$B=J$1),7,1),7,FALSE),"")</calculatedColumnFormula>
    </tableColumn>
    <tableColumn id="19" xr3:uid="{886B4302-63C8-DE4F-ADF2-5CC9946C73C2}" name="50" dataDxfId="29">
      <calculatedColumnFormula>IFERROR(_xlfn.RANK.EQ(C2,C:C,1),"")</calculatedColumnFormula>
    </tableColumn>
    <tableColumn id="20" xr3:uid="{FA8BC883-D3D4-C047-93BA-5EC727F850D1}" name="100" dataDxfId="28">
      <calculatedColumnFormula>IFERROR(_xlfn.RANK.EQ(D2,D:D,1),"")</calculatedColumnFormula>
    </tableColumn>
    <tableColumn id="21" xr3:uid="{6678E383-37B9-C549-90D3-218FF4A210C2}" name="200" dataDxfId="27">
      <calculatedColumnFormula>IFERROR(_xlfn.RANK.EQ(E2,E:E,1),"")</calculatedColumnFormula>
    </tableColumn>
    <tableColumn id="22" xr3:uid="{AF251594-C390-2C43-8B9A-5C609934AA8A}" name="500" dataDxfId="26">
      <calculatedColumnFormula>IFERROR(_xlfn.RANK.EQ(F2,F:F,1),"")</calculatedColumnFormula>
    </tableColumn>
    <tableColumn id="23" xr3:uid="{B6484281-A85B-C940-A513-B3B7B6DDA32F}" name="BK" dataDxfId="25">
      <calculatedColumnFormula>IFERROR(_xlfn.RANK.EQ(G2,G:G,1),"")</calculatedColumnFormula>
    </tableColumn>
    <tableColumn id="24" xr3:uid="{41D30D06-D6A5-6643-A271-D2F2C8EBDCBB}" name="BR" dataDxfId="24">
      <calculatedColumnFormula>IFERROR(_xlfn.RANK.EQ(H2,H:H,1),"")</calculatedColumnFormula>
    </tableColumn>
    <tableColumn id="25" xr3:uid="{202D74A1-64AA-594D-A831-EC4B3E861241}" name="FL" dataDxfId="23">
      <calculatedColumnFormula>IFERROR(_xlfn.RANK.EQ(I2,I:I,1),"")</calculatedColumnFormula>
    </tableColumn>
    <tableColumn id="26" xr3:uid="{E26D904C-4129-2941-996A-CE9C941044D4}" name="IM" dataDxfId="22">
      <calculatedColumnFormula>IFERROR(_xlfn.RANK.EQ(J2,J:J,1),"")</calculatedColumnFormula>
    </tableColumn>
    <tableColumn id="27" xr3:uid="{00A5AF6A-64DD-4C4F-8A33-469C266F86D1}" name="Average" dataDxfId="21">
      <calculatedColumnFormula>IFERROR(AVERAGE(male[[#This Row],[50]:[IM]]),"")</calculatedColumnFormula>
    </tableColumn>
    <tableColumn id="28" xr3:uid="{0B593E57-F33C-E14A-AB2E-0ADB20F8FBA2}" name="SMALL" dataDxfId="20">
      <calculatedColumnFormula>IFERROR(AVERAGE(SMALL(male[[#This Row],[50]:[IM]],1),SMALL(male[[#This Row],[50]:[IM]],2)),"")</calculatedColumnFormula>
    </tableColumn>
    <tableColumn id="3" xr3:uid="{47BB195E-486C-6C46-8C83-7A516A78ED9D}" name="POINTS" dataDxfId="19">
      <calculatedColumnFormula>IF(20-SMALL(male[[#This Row],[50]:[IM]],1)&lt;0,0,20-SMALL(male[[#This Row],[50]:[IM]],1))+IF(20-SMALL(male[[#This Row],[50]:[IM]],2)&lt;0,0,20-SMALL(male[[#This Row],[50]:[IM]],2))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female" displayName="female" ref="A1:U4" totalsRowShown="0">
  <autoFilter ref="A1:U4" xr:uid="{2C5C779E-4B04-414B-824D-1A0B56546218}"/>
  <sortState xmlns:xlrd2="http://schemas.microsoft.com/office/spreadsheetml/2017/richdata2" ref="A2:T26">
    <sortCondition ref="S1:S26"/>
  </sortState>
  <tableColumns count="21">
    <tableColumn id="1" xr3:uid="{5359D727-0636-C64B-9752-1CE8EB5FD1B8}" name="Name"/>
    <tableColumn id="3" xr3:uid="{9671A1BE-FFAB-1E42-88D4-BDF486A5C61B}" name="Team"/>
    <tableColumn id="2" xr3:uid="{3A2B1998-83B1-C040-BA59-4BC9644DC63C}" name="50 Y Free" dataDxfId="18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17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16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15">
      <calculatedColumnFormula array="1">IFERROR(VLOOKUP($A2,_xlfn._xlws.SORT(_xlfn._xlws.FILTER('Time Sheet'!$A:$G,'Time Sheet'!$B:$B=F$1),7,1),7,FALSE),"")</calculatedColumnFormula>
    </tableColumn>
    <tableColumn id="10" xr3:uid="{88B9F8E2-3AD0-6241-AA48-A62B5C4E1D43}" name="100 Y Back" dataDxfId="14">
      <calculatedColumnFormula array="1">IFERROR(VLOOKUP($A2,_xlfn._xlws.SORT(_xlfn._xlws.FILTER('Time Sheet'!$A:$G,'Time Sheet'!$B:$B=G$1),7,1),7,FALSE),"")</calculatedColumnFormula>
    </tableColumn>
    <tableColumn id="12" xr3:uid="{588A30BE-E5F0-F84C-8A6E-0C67BC55C1AB}" name="100 Y Breast" dataDxfId="13">
      <calculatedColumnFormula array="1">IFERROR(VLOOKUP($A2,_xlfn._xlws.SORT(_xlfn._xlws.FILTER('Time Sheet'!$A:$G,'Time Sheet'!$B:$B=H$1),7,1),7,FALSE),"")</calculatedColumnFormula>
    </tableColumn>
    <tableColumn id="14" xr3:uid="{F06DF7B6-3795-044F-BAC1-B1A0B6A5E1CB}" name="100 Y Fly" dataDxfId="12">
      <calculatedColumnFormula array="1">IFERROR(VLOOKUP($A2,_xlfn._xlws.SORT(_xlfn._xlws.FILTER('Time Sheet'!$A:$G,'Time Sheet'!$B:$B=I$1),7,1),7,FALSE),"")</calculatedColumnFormula>
    </tableColumn>
    <tableColumn id="16" xr3:uid="{B39848A9-E014-F049-B1B8-F4467E34BEDA}" name="200 Y IM" dataDxfId="11">
      <calculatedColumnFormula array="1">IFERROR(VLOOKUP($A2,_xlfn._xlws.SORT(_xlfn._xlws.FILTER('Time Sheet'!$A:$G,'Time Sheet'!$B:$B=J$1),7,1),7,FALSE),"")</calculatedColumnFormula>
    </tableColumn>
    <tableColumn id="19" xr3:uid="{56D8A02D-46AB-C246-AD61-B543091B0230}" name="50" dataDxfId="10">
      <calculatedColumnFormula>IFERROR(_xlfn.RANK.EQ(C2,C:C,1),"")</calculatedColumnFormula>
    </tableColumn>
    <tableColumn id="20" xr3:uid="{DEE3B59F-2538-2F49-8130-C0216D970CB9}" name="100" dataDxfId="9">
      <calculatedColumnFormula>IFERROR(_xlfn.RANK.EQ(D2,D:D,1),"")</calculatedColumnFormula>
    </tableColumn>
    <tableColumn id="21" xr3:uid="{0D93E8AF-1556-284A-99E3-C316E4B6F2F1}" name="200" dataDxfId="8">
      <calculatedColumnFormula>IFERROR(_xlfn.RANK.EQ(E2,E:E,1),"")</calculatedColumnFormula>
    </tableColumn>
    <tableColumn id="22" xr3:uid="{CA69A339-9789-114C-B21A-4CFEAC4A86CC}" name="500" dataDxfId="7">
      <calculatedColumnFormula>IFERROR(_xlfn.RANK.EQ(F2,F:F,1),"")</calculatedColumnFormula>
    </tableColumn>
    <tableColumn id="23" xr3:uid="{91385C48-901A-BE47-97E7-2FEB2D0A0E4B}" name="BK" dataDxfId="6">
      <calculatedColumnFormula>IFERROR(_xlfn.RANK.EQ(G2,G:G,1),"")</calculatedColumnFormula>
    </tableColumn>
    <tableColumn id="24" xr3:uid="{66A5EAD8-D131-BB44-8676-CB7BF9E91165}" name="BR" dataDxfId="5">
      <calculatedColumnFormula>IFERROR(_xlfn.RANK.EQ(H2,H:H,1),"")</calculatedColumnFormula>
    </tableColumn>
    <tableColumn id="25" xr3:uid="{EA04F11B-AC57-2D4D-ACD2-0B4E5548591A}" name="FL" dataDxfId="4">
      <calculatedColumnFormula>IFERROR(_xlfn.RANK.EQ(I2,I:I,1),"")</calculatedColumnFormula>
    </tableColumn>
    <tableColumn id="26" xr3:uid="{841655E0-EA65-5540-9279-019F666AA7E9}" name="IM" dataDxfId="3">
      <calculatedColumnFormula>IFERROR(_xlfn.RANK.EQ(J2,J:J,1),"")</calculatedColumnFormula>
    </tableColumn>
    <tableColumn id="27" xr3:uid="{CD68426D-020C-1C46-88C5-BA33948CB641}" name="Average" dataDxfId="2">
      <calculatedColumnFormula>IFERROR(AVERAGE(female[[#This Row],[50]:[IM]]),"")</calculatedColumnFormula>
    </tableColumn>
    <tableColumn id="28" xr3:uid="{4538C50C-785E-4642-B15A-C294EE1DD731}" name="SMALL" dataDxfId="1">
      <calculatedColumnFormula>IFERROR(AVERAGE(SMALL(female[[#This Row],[50]:[IM]],1),SMALL(female[[#This Row],[50]:[IM]],2)),"")</calculatedColumnFormula>
    </tableColumn>
    <tableColumn id="5" xr3:uid="{6770E70B-1EFD-074D-B959-836E781F4A60}" name="POINTS" dataDxfId="0">
      <calculatedColumnFormula>IF(20-SMALL(female[[#This Row],[50]:[IM]],1)&lt;0,0,20-SMALL(female[[#This Row],[50]:[IM]],1))+IF(20-SMALL(female[[#This Row],[50]:[IM]],2)&lt;0,0,20-SMALL(female[[#This Row],[50]:[IM]],2))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K1" sqref="K1"/>
    </sheetView>
  </sheetViews>
  <sheetFormatPr defaultColWidth="11" defaultRowHeight="15.75" x14ac:dyDescent="0.25"/>
  <cols>
    <col min="10" max="10" width="49.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8CFD-72FA-2340-B366-38D5A43E126E}">
  <dimension ref="A1:L2"/>
  <sheetViews>
    <sheetView workbookViewId="0">
      <selection activeCell="A2" sqref="A2"/>
    </sheetView>
  </sheetViews>
  <sheetFormatPr defaultColWidth="11" defaultRowHeight="15.75" x14ac:dyDescent="0.25"/>
  <cols>
    <col min="1" max="1" width="27" customWidth="1"/>
    <col min="2" max="2" width="21.375" customWidth="1"/>
    <col min="3" max="3" width="24.125" customWidth="1"/>
    <col min="4" max="5" width="0" hidden="1" customWidth="1"/>
    <col min="6" max="6" width="19.375" customWidth="1"/>
    <col min="7" max="7" width="0" style="2" hidden="1" customWidth="1"/>
    <col min="8" max="9" width="0" hidden="1" customWidth="1"/>
    <col min="12" max="12" width="17" customWidth="1"/>
    <col min="13" max="13" width="19.5" customWidth="1"/>
    <col min="14" max="14" width="20" customWidth="1"/>
    <col min="15" max="16" width="0" hidden="1" customWidth="1"/>
    <col min="18" max="20" width="0" hidden="1" customWidth="1"/>
  </cols>
  <sheetData>
    <row r="1" spans="1:12" x14ac:dyDescent="0.25">
      <c r="A1">
        <f>COUNTIF(I:I,TRUE)</f>
        <v>0</v>
      </c>
      <c r="L1">
        <f>COUNTIF(T:T,TRUE)</f>
        <v>0</v>
      </c>
    </row>
    <row r="2" spans="1:12" ht="15" customHeight="1" x14ac:dyDescent="0.25">
      <c r="A2" t="e" cm="1" vm="1">
        <f t="array" ref="A2">_xlfn._xlws.FILTER('Time Sheet'!$A:$I,('Time Sheet'!$I:$I=TRUE)*('Time Sheet'!$H:$H=TRUE))</f>
        <v>#VALUE!</v>
      </c>
      <c r="L2" t="e" cm="1" vm="1">
        <f t="array" ref="L2">_xlfn._xlws.FILTER('Time Sheet'!$A:$I,('Time Sheet'!$I:$I=TRUE)*('Time Sheet'!$H:$H=FALSE))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tabSelected="1" zoomScale="101" workbookViewId="0">
      <selection activeCell="E19" sqref="E19"/>
    </sheetView>
  </sheetViews>
  <sheetFormatPr defaultColWidth="11" defaultRowHeight="15.75" x14ac:dyDescent="0.25"/>
  <cols>
    <col min="1" max="1" width="19.625" customWidth="1"/>
    <col min="2" max="2" width="11" style="2" customWidth="1"/>
    <col min="3" max="3" width="12.375" style="2" bestFit="1" customWidth="1"/>
    <col min="4" max="4" width="12" style="2" customWidth="1"/>
    <col min="5" max="5" width="12" customWidth="1"/>
    <col min="6" max="6" width="12.125" customWidth="1"/>
    <col min="7" max="8" width="13.625" customWidth="1"/>
  </cols>
  <sheetData>
    <row r="1" spans="1:9" x14ac:dyDescent="0.25">
      <c r="A1" t="s">
        <v>12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5">
      <c r="A3" t="s">
        <v>11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</row>
    <row r="6" spans="1:9" x14ac:dyDescent="0.25">
      <c r="E6" s="1"/>
      <c r="F6" s="1"/>
      <c r="G6" s="1"/>
    </row>
    <row r="8" spans="1:9" x14ac:dyDescent="0.25">
      <c r="E8" s="1"/>
      <c r="F8" s="1"/>
      <c r="G8" s="1"/>
    </row>
    <row r="9" spans="1:9" x14ac:dyDescent="0.25">
      <c r="E9" s="1"/>
      <c r="F9" s="1"/>
      <c r="G9" s="1"/>
    </row>
    <row r="10" spans="1:9" x14ac:dyDescent="0.25">
      <c r="E10" s="1"/>
      <c r="F10" s="1"/>
      <c r="G10" s="1"/>
    </row>
    <row r="11" spans="1:9" x14ac:dyDescent="0.25">
      <c r="E11" s="1"/>
      <c r="G11" s="1"/>
    </row>
    <row r="12" spans="1:9" x14ac:dyDescent="0.25">
      <c r="E12" s="1"/>
      <c r="F12" s="1"/>
      <c r="G12" s="1"/>
    </row>
    <row r="13" spans="1:9" x14ac:dyDescent="0.25">
      <c r="E13" s="1"/>
      <c r="G13" s="1"/>
    </row>
    <row r="14" spans="1:9" x14ac:dyDescent="0.25">
      <c r="E14" s="1"/>
      <c r="F14" s="1"/>
    </row>
    <row r="18" spans="4:7" x14ac:dyDescent="0.25">
      <c r="D18"/>
      <c r="E18" s="1"/>
      <c r="G18" s="1"/>
    </row>
    <row r="19" spans="4:7" x14ac:dyDescent="0.25">
      <c r="E19" s="1"/>
      <c r="F19" s="1"/>
      <c r="G19" s="1"/>
    </row>
    <row r="20" spans="4:7" x14ac:dyDescent="0.25">
      <c r="E20" s="1"/>
      <c r="F20" s="1"/>
      <c r="G20" s="1"/>
    </row>
    <row r="22" spans="4:7" x14ac:dyDescent="0.25">
      <c r="E22" s="1"/>
      <c r="F22" s="1"/>
      <c r="G22" s="1"/>
    </row>
    <row r="23" spans="4:7" x14ac:dyDescent="0.25">
      <c r="E23" s="1"/>
      <c r="G23" s="1"/>
    </row>
    <row r="24" spans="4:7" x14ac:dyDescent="0.25">
      <c r="E24" s="1"/>
      <c r="F24" s="1"/>
      <c r="G24" s="1"/>
    </row>
    <row r="25" spans="4:7" x14ac:dyDescent="0.25">
      <c r="E25" s="1"/>
      <c r="F25" s="1"/>
      <c r="G25" s="1"/>
    </row>
    <row r="26" spans="4:7" x14ac:dyDescent="0.25">
      <c r="E26" s="1"/>
      <c r="F26" s="1"/>
      <c r="G26" s="1"/>
    </row>
    <row r="27" spans="4:7" x14ac:dyDescent="0.25">
      <c r="E27" s="1"/>
      <c r="F27" s="1"/>
      <c r="G27" s="1"/>
    </row>
    <row r="28" spans="4:7" x14ac:dyDescent="0.25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CEC-EE45-D74B-8A92-08174E7062B9}">
  <dimension ref="A1:U35"/>
  <sheetViews>
    <sheetView zoomScale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U3" sqref="U3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8" width="12.625" style="2" customWidth="1"/>
    <col min="9" max="9" width="12.875" style="2" customWidth="1"/>
    <col min="10" max="10" width="12.625" style="2" customWidth="1"/>
    <col min="11" max="11" width="4.625" bestFit="1" customWidth="1"/>
    <col min="12" max="18" width="5.625" bestFit="1" customWidth="1"/>
    <col min="20" max="20" width="15.875" style="4" customWidth="1"/>
  </cols>
  <sheetData>
    <row r="1" spans="1:21" x14ac:dyDescent="0.25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IFERROR(AVERAGE(male[[#This Row],[50]:[IM]]),"")</f>
        <v/>
      </c>
      <c r="T2" s="4" t="str">
        <f>IFERROR(AVERAGE(SMALL(male[[#This Row],[50]:[IM]],1),SMALL(male[[#This Row],[50]:[IM]],2)),"")</f>
        <v/>
      </c>
      <c r="U2" t="e">
        <f>IF(20-SMALL(male[[#This Row],[50]:[IM]],1)&lt;0,0,20-SMALL(male[[#This Row],[50]:[IM]],1))+IF(20-SMALL(male[[#This Row],[50]:[IM]],2)&lt;0,0,20-SMALL(male[[#This Row],[50]:[IM]],2))</f>
        <v>#NUM!</v>
      </c>
    </row>
    <row r="3" spans="1:21" x14ac:dyDescent="0.25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IFERROR(AVERAGE(male[[#This Row],[50]:[IM]]),"")</f>
        <v/>
      </c>
      <c r="T3" s="4" t="str">
        <f>IFERROR(AVERAGE(SMALL(male[[#This Row],[50]:[IM]],1),SMALL(male[[#This Row],[50]:[IM]],2)),"")</f>
        <v/>
      </c>
      <c r="U3" t="e">
        <f>IF(20-SMALL(male[[#This Row],[50]:[IM]],1)&lt;0,0,20-SMALL(male[[#This Row],[50]:[IM]],1))+IF(20-SMALL(male[[#This Row],[50]:[IM]],2)&lt;0,0,20-SMALL(male[[#This Row],[50]:[IM]],2))</f>
        <v>#NUM!</v>
      </c>
    </row>
    <row r="4" spans="1:21" x14ac:dyDescent="0.25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IFERROR(AVERAGE(male[[#This Row],[50]:[IM]]),"")</f>
        <v/>
      </c>
      <c r="T4" s="4" t="str">
        <f>IFERROR(AVERAGE(SMALL(male[[#This Row],[50]:[IM]],1),SMALL(male[[#This Row],[50]:[IM]],2)),"")</f>
        <v/>
      </c>
      <c r="U4" t="e">
        <f>IF(20-SMALL(male[[#This Row],[50]:[IM]],1)&lt;0,0,20-SMALL(male[[#This Row],[50]:[IM]],1))+IF(20-SMALL(male[[#This Row],[50]:[IM]],2)&lt;0,0,20-SMALL(male[[#This Row],[50]:[IM]],2))</f>
        <v>#NUM!</v>
      </c>
    </row>
    <row r="5" spans="1:21" x14ac:dyDescent="0.25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IFERROR(AVERAGE(male[[#This Row],[50]:[IM]]),"")</f>
        <v/>
      </c>
      <c r="T5" s="4" t="str">
        <f>IFERROR(AVERAGE(SMALL(male[[#This Row],[50]:[IM]],1),SMALL(male[[#This Row],[50]:[IM]],2)),"")</f>
        <v/>
      </c>
      <c r="U5" t="e">
        <f>IF(20-SMALL(male[[#This Row],[50]:[IM]],1)&lt;0,0,20-SMALL(male[[#This Row],[50]:[IM]],1))+IF(20-SMALL(male[[#This Row],[50]:[IM]],2)&lt;0,0,20-SMALL(male[[#This Row],[50]:[IM]],2))</f>
        <v>#NUM!</v>
      </c>
    </row>
    <row r="6" spans="1:21" x14ac:dyDescent="0.25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IFERROR(AVERAGE(male[[#This Row],[50]:[IM]]),"")</f>
        <v/>
      </c>
      <c r="T6" s="4" t="str">
        <f>IFERROR(AVERAGE(SMALL(male[[#This Row],[50]:[IM]],1),SMALL(male[[#This Row],[50]:[IM]],2)),"")</f>
        <v/>
      </c>
      <c r="U6" t="e">
        <f>IF(20-SMALL(male[[#This Row],[50]:[IM]],1)&lt;0,0,20-SMALL(male[[#This Row],[50]:[IM]],1))+IF(20-SMALL(male[[#This Row],[50]:[IM]],2)&lt;0,0,20-SMALL(male[[#This Row],[50]:[IM]],2))</f>
        <v>#NUM!</v>
      </c>
    </row>
    <row r="7" spans="1:21" x14ac:dyDescent="0.25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IFERROR(AVERAGE(male[[#This Row],[50]:[IM]]),"")</f>
        <v/>
      </c>
      <c r="T7" s="4" t="str">
        <f>IFERROR(AVERAGE(SMALL(male[[#This Row],[50]:[IM]],1),SMALL(male[[#This Row],[50]:[IM]],2)),"")</f>
        <v/>
      </c>
    </row>
    <row r="8" spans="1:21" x14ac:dyDescent="0.25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IFERROR(AVERAGE(male[[#This Row],[50]:[IM]]),"")</f>
        <v/>
      </c>
      <c r="T8" s="4" t="str">
        <f>IFERROR(AVERAGE(SMALL(male[[#This Row],[50]:[IM]],1),SMALL(male[[#This Row],[50]:[IM]],2)),"")</f>
        <v/>
      </c>
    </row>
    <row r="9" spans="1:21" x14ac:dyDescent="0.25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IFERROR(AVERAGE(male[[#This Row],[50]:[IM]]),"")</f>
        <v/>
      </c>
      <c r="T9" s="4" t="str">
        <f>IFERROR(AVERAGE(SMALL(male[[#This Row],[50]:[IM]],1),SMALL(male[[#This Row],[50]:[IM]],2)),"")</f>
        <v/>
      </c>
    </row>
    <row r="10" spans="1:21" x14ac:dyDescent="0.25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IFERROR(AVERAGE(male[[#This Row],[50]:[IM]]),"")</f>
        <v/>
      </c>
      <c r="T10" s="4" t="str">
        <f>IFERROR(AVERAGE(SMALL(male[[#This Row],[50]:[IM]],1),SMALL(male[[#This Row],[50]:[IM]],2)),"")</f>
        <v/>
      </c>
    </row>
    <row r="11" spans="1:21" x14ac:dyDescent="0.25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IFERROR(AVERAGE(male[[#This Row],[50]:[IM]]),"")</f>
        <v/>
      </c>
      <c r="T11" s="4" t="str">
        <f>IFERROR(AVERAGE(SMALL(male[[#This Row],[50]:[IM]],1),SMALL(male[[#This Row],[50]:[IM]],2)),"")</f>
        <v/>
      </c>
    </row>
    <row r="12" spans="1:21" x14ac:dyDescent="0.25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IFERROR(AVERAGE(male[[#This Row],[50]:[IM]]),"")</f>
        <v/>
      </c>
      <c r="T12" s="4" t="str">
        <f>IFERROR(AVERAGE(SMALL(male[[#This Row],[50]:[IM]],1),SMALL(male[[#This Row],[50]:[IM]],2)),"")</f>
        <v/>
      </c>
    </row>
    <row r="13" spans="1:21" x14ac:dyDescent="0.25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IFERROR(AVERAGE(male[[#This Row],[50]:[IM]]),"")</f>
        <v/>
      </c>
      <c r="T13" s="4" t="str">
        <f>IFERROR(AVERAGE(SMALL(male[[#This Row],[50]:[IM]],1),SMALL(male[[#This Row],[50]:[IM]],2)),"")</f>
        <v/>
      </c>
    </row>
    <row r="14" spans="1:21" x14ac:dyDescent="0.25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IFERROR(AVERAGE(male[[#This Row],[50]:[IM]]),"")</f>
        <v/>
      </c>
      <c r="T14" s="4" t="str">
        <f>IFERROR(AVERAGE(SMALL(male[[#This Row],[50]:[IM]],1),SMALL(male[[#This Row],[50]:[IM]],2)),"")</f>
        <v/>
      </c>
    </row>
    <row r="15" spans="1:21" x14ac:dyDescent="0.25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IFERROR(AVERAGE(male[[#This Row],[50]:[IM]]),"")</f>
        <v/>
      </c>
      <c r="T15" s="4" t="str">
        <f>IFERROR(AVERAGE(SMALL(male[[#This Row],[50]:[IM]],1),SMALL(male[[#This Row],[50]:[IM]],2)),"")</f>
        <v/>
      </c>
    </row>
    <row r="16" spans="1:21" x14ac:dyDescent="0.25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IFERROR(AVERAGE(male[[#This Row],[50]:[IM]]),"")</f>
        <v/>
      </c>
      <c r="T16" s="4" t="str">
        <f>IFERROR(AVERAGE(SMALL(male[[#This Row],[50]:[IM]],1),SMALL(male[[#This Row],[50]:[IM]],2)),"")</f>
        <v/>
      </c>
    </row>
    <row r="17" spans="3:20" x14ac:dyDescent="0.25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IFERROR(AVERAGE(male[[#This Row],[50]:[IM]]),"")</f>
        <v/>
      </c>
      <c r="T17" s="4" t="str">
        <f>IFERROR(AVERAGE(SMALL(male[[#This Row],[50]:[IM]],1),SMALL(male[[#This Row],[50]:[IM]],2)),"")</f>
        <v/>
      </c>
    </row>
    <row r="18" spans="3:20" x14ac:dyDescent="0.25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IFERROR(AVERAGE(male[[#This Row],[50]:[IM]]),"")</f>
        <v/>
      </c>
      <c r="T18" s="4" t="str">
        <f>IFERROR(AVERAGE(SMALL(male[[#This Row],[50]:[IM]],1),SMALL(male[[#This Row],[50]:[IM]],2)),"")</f>
        <v/>
      </c>
    </row>
    <row r="19" spans="3:20" x14ac:dyDescent="0.25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IFERROR(AVERAGE(male[[#This Row],[50]:[IM]]),"")</f>
        <v/>
      </c>
      <c r="T19" s="4" t="str">
        <f>IFERROR(AVERAGE(SMALL(male[[#This Row],[50]:[IM]],1),SMALL(male[[#This Row],[50]:[IM]],2)),"")</f>
        <v/>
      </c>
    </row>
    <row r="20" spans="3:20" x14ac:dyDescent="0.25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IFERROR(AVERAGE(male[[#This Row],[50]:[IM]]),"")</f>
        <v/>
      </c>
      <c r="T20" s="4" t="str">
        <f>IFERROR(AVERAGE(SMALL(male[[#This Row],[50]:[IM]],1),SMALL(male[[#This Row],[50]:[IM]],2)),"")</f>
        <v/>
      </c>
    </row>
    <row r="21" spans="3:20" x14ac:dyDescent="0.25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IFERROR(AVERAGE(male[[#This Row],[50]:[IM]]),"")</f>
        <v/>
      </c>
      <c r="T21" s="4" t="str">
        <f>IFERROR(AVERAGE(SMALL(male[[#This Row],[50]:[IM]],1),SMALL(male[[#This Row],[50]:[IM]],2)),"")</f>
        <v/>
      </c>
    </row>
    <row r="22" spans="3:20" x14ac:dyDescent="0.25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IFERROR(AVERAGE(male[[#This Row],[50]:[IM]]),"")</f>
        <v/>
      </c>
      <c r="T22" s="4" t="str">
        <f>IFERROR(AVERAGE(SMALL(male[[#This Row],[50]:[IM]],1),SMALL(male[[#This Row],[50]:[IM]],2)),"")</f>
        <v/>
      </c>
    </row>
    <row r="23" spans="3:20" x14ac:dyDescent="0.25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IFERROR(AVERAGE(male[[#This Row],[50]:[IM]]),"")</f>
        <v/>
      </c>
      <c r="T23" s="4" t="str">
        <f>IFERROR(AVERAGE(SMALL(male[[#This Row],[50]:[IM]],1),SMALL(male[[#This Row],[50]:[IM]],2)),"")</f>
        <v/>
      </c>
    </row>
    <row r="24" spans="3:20" x14ac:dyDescent="0.25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IFERROR(AVERAGE(male[[#This Row],[50]:[IM]]),"")</f>
        <v/>
      </c>
      <c r="T24" s="4" t="str">
        <f>IFERROR(AVERAGE(SMALL(male[[#This Row],[50]:[IM]],1),SMALL(male[[#This Row],[50]:[IM]],2)),"")</f>
        <v/>
      </c>
    </row>
    <row r="25" spans="3:20" x14ac:dyDescent="0.25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IFERROR(AVERAGE(male[[#This Row],[50]:[IM]]),"")</f>
        <v/>
      </c>
      <c r="T25" s="4" t="str">
        <f>IFERROR(AVERAGE(SMALL(male[[#This Row],[50]:[IM]],1),SMALL(male[[#This Row],[50]:[IM]],2)),"")</f>
        <v/>
      </c>
    </row>
    <row r="26" spans="3:20" x14ac:dyDescent="0.25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IFERROR(AVERAGE(male[[#This Row],[50]:[IM]]),"")</f>
        <v/>
      </c>
      <c r="T26" s="4" t="str">
        <f>IFERROR(AVERAGE(SMALL(male[[#This Row],[50]:[IM]],1),SMALL(male[[#This Row],[50]:[IM]],2)),"")</f>
        <v/>
      </c>
    </row>
    <row r="27" spans="3:20" x14ac:dyDescent="0.25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IFERROR(AVERAGE(male[[#This Row],[50]:[IM]]),"")</f>
        <v/>
      </c>
      <c r="T27" s="4" t="str">
        <f>IFERROR(AVERAGE(SMALL(male[[#This Row],[50]:[IM]],1),SMALL(male[[#This Row],[50]:[IM]],2)),"")</f>
        <v/>
      </c>
    </row>
    <row r="28" spans="3:20" x14ac:dyDescent="0.25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IFERROR(AVERAGE(male[[#This Row],[50]:[IM]]),"")</f>
        <v/>
      </c>
    </row>
    <row r="29" spans="3:20" x14ac:dyDescent="0.25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IFERROR(AVERAGE(male[[#This Row],[50]:[IM]]),"")</f>
        <v/>
      </c>
    </row>
    <row r="30" spans="3:20" x14ac:dyDescent="0.25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IFERROR(AVERAGE(male[[#This Row],[50]:[IM]]),"")</f>
        <v/>
      </c>
    </row>
    <row r="31" spans="3:20" x14ac:dyDescent="0.25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IFERROR(AVERAGE(male[[#This Row],[50]:[IM]]),"")</f>
        <v/>
      </c>
    </row>
    <row r="32" spans="3:20" x14ac:dyDescent="0.25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IFERROR(AVERAGE(male[[#This Row],[50]:[IM]]),"")</f>
        <v/>
      </c>
    </row>
    <row r="33" spans="3:19" x14ac:dyDescent="0.25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IFERROR(AVERAGE(male[[#This Row],[50]:[IM]]),"")</f>
        <v/>
      </c>
    </row>
    <row r="34" spans="3:19" x14ac:dyDescent="0.25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IFERROR(AVERAGE(male[[#This Row],[50]:[IM]]),"")</f>
        <v/>
      </c>
    </row>
    <row r="35" spans="3:19" x14ac:dyDescent="0.25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IFERROR(AVERAGE(male[[#This Row],[50]:[IM]]),"")</f>
        <v/>
      </c>
    </row>
  </sheetData>
  <phoneticPr fontId="1" type="noConversion"/>
  <conditionalFormatting sqref="K2:R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U35"/>
  <sheetViews>
    <sheetView zoomScale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8" width="12.625" style="2" customWidth="1"/>
    <col min="9" max="9" width="12.875" style="2" customWidth="1"/>
    <col min="10" max="10" width="12.625" style="2" customWidth="1"/>
    <col min="11" max="11" width="4.625" bestFit="1" customWidth="1"/>
    <col min="12" max="18" width="5.625" bestFit="1" customWidth="1"/>
    <col min="20" max="20" width="15.875" style="4" customWidth="1"/>
  </cols>
  <sheetData>
    <row r="1" spans="1:21" x14ac:dyDescent="0.25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9</v>
      </c>
      <c r="T1" s="4" t="s">
        <v>22</v>
      </c>
      <c r="U1" t="s">
        <v>23</v>
      </c>
    </row>
    <row r="2" spans="1:21" x14ac:dyDescent="0.25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t="str">
        <f t="shared" ref="K2:K31" si="0">IFERROR(_xlfn.RANK.EQ(C2,C:C,1),"")</f>
        <v/>
      </c>
      <c r="L2" t="str">
        <f t="shared" ref="L2:L31" si="1">IFERROR(_xlfn.RANK.EQ(D2,D:D,1),"")</f>
        <v/>
      </c>
      <c r="M2" t="str">
        <f t="shared" ref="M2:M31" si="2">IFERROR(_xlfn.RANK.EQ(E2,E:E,1),"")</f>
        <v/>
      </c>
      <c r="N2" t="str">
        <f t="shared" ref="N2:N31" si="3">IFERROR(_xlfn.RANK.EQ(F2,F:F,1),"")</f>
        <v/>
      </c>
      <c r="O2" t="str">
        <f t="shared" ref="O2:O31" si="4">IFERROR(_xlfn.RANK.EQ(G2,G:G,1),"")</f>
        <v/>
      </c>
      <c r="P2" t="str">
        <f t="shared" ref="P2:P31" si="5">IFERROR(_xlfn.RANK.EQ(H2,H:H,1),"")</f>
        <v/>
      </c>
      <c r="Q2" t="str">
        <f t="shared" ref="Q2:Q31" si="6">IFERROR(_xlfn.RANK.EQ(I2,I:I,1),"")</f>
        <v/>
      </c>
      <c r="R2" t="str">
        <f t="shared" ref="R2:R31" si="7">IFERROR(_xlfn.RANK.EQ(J2,J:J,1),"")</f>
        <v/>
      </c>
      <c r="S2" s="3" t="str">
        <f>IFERROR(AVERAGE(female[[#This Row],[50]:[IM]]),"")</f>
        <v/>
      </c>
      <c r="T2" s="4" t="str">
        <f>IFERROR(AVERAGE(SMALL(female[[#This Row],[50]:[IM]],1),SMALL(female[[#This Row],[50]:[IM]],2)),"")</f>
        <v/>
      </c>
      <c r="U2" t="e">
        <f>IF(20-SMALL(female[[#This Row],[50]:[IM]],1)&lt;0,0,20-SMALL(female[[#This Row],[50]:[IM]],1))+IF(20-SMALL(female[[#This Row],[50]:[IM]],2)&lt;0,0,20-SMALL(female[[#This Row],[50]:[IM]],2))</f>
        <v>#NUM!</v>
      </c>
    </row>
    <row r="3" spans="1:21" x14ac:dyDescent="0.25">
      <c r="C3" s="2" t="str" cm="1">
        <f t="array" ref="C3">IFERROR(VLOOKUP($A3,_xlfn._xlws.SORT(_xlfn._xlws.FILTER('Time Sheet'!$A:$G,'Time Sheet'!$B:$B=C$1),7,1),7,FALSE),"")</f>
        <v/>
      </c>
      <c r="D3" s="2" t="str" cm="1">
        <f t="array" ref="D3">IFERROR(VLOOKUP($A3,_xlfn._xlws.SORT(_xlfn._xlws.FILTER('Time Sheet'!$A:$G,'Time Sheet'!$B:$B=D$1),7,1),7,FALSE),"")</f>
        <v/>
      </c>
      <c r="E3" s="2" t="str" cm="1">
        <f t="array" ref="E3">IFERROR(VLOOKUP($A3,_xlfn._xlws.SORT(_xlfn._xlws.FILTER('Time Sheet'!$A:$G,'Time Sheet'!$B:$B=E$1),7,1),7,FALSE),"")</f>
        <v/>
      </c>
      <c r="F3" s="2" t="str" cm="1">
        <f t="array" ref="F3">IFERROR(VLOOKUP($A3,_xlfn._xlws.SORT(_xlfn._xlws.FILTER('Time Sheet'!$A:$G,'Time Sheet'!$B:$B=F$1),7,1),7,FALSE),"")</f>
        <v/>
      </c>
      <c r="G3" s="2" t="str" cm="1">
        <f t="array" ref="G3">IFERROR(VLOOKUP($A3,_xlfn._xlws.SORT(_xlfn._xlws.FILTER('Time Sheet'!$A:$G,'Time Sheet'!$B:$B=G$1),7,1),7,FALSE),"")</f>
        <v/>
      </c>
      <c r="H3" s="2" t="str" cm="1">
        <f t="array" ref="H3">IFERROR(VLOOKUP($A3,_xlfn._xlws.SORT(_xlfn._xlws.FILTER('Time Sheet'!$A:$G,'Time Sheet'!$B:$B=H$1),7,1),7,FALSE),"")</f>
        <v/>
      </c>
      <c r="I3" s="2" t="str" cm="1">
        <f t="array" ref="I3">IFERROR(VLOOKUP($A3,_xlfn._xlws.SORT(_xlfn._xlws.FILTER('Time Sheet'!$A:$G,'Time Sheet'!$B:$B=I$1),7,1),7,FALSE),"")</f>
        <v/>
      </c>
      <c r="J3" s="2" t="str" cm="1">
        <f t="array" ref="J3">IFERROR(VLOOKUP($A3,_xlfn._xlws.SORT(_xlfn._xlws.FILTER('Time Sheet'!$A:$G,'Time Sheet'!$B:$B=J$1),7,1),7,FALSE),"")</f>
        <v/>
      </c>
      <c r="K3" t="str">
        <f t="shared" si="0"/>
        <v/>
      </c>
      <c r="L3" t="str">
        <f t="shared" si="1"/>
        <v/>
      </c>
      <c r="M3" t="str">
        <f t="shared" si="2"/>
        <v/>
      </c>
      <c r="N3" t="str">
        <f t="shared" si="3"/>
        <v/>
      </c>
      <c r="O3" t="str">
        <f t="shared" si="4"/>
        <v/>
      </c>
      <c r="P3" t="str">
        <f t="shared" si="5"/>
        <v/>
      </c>
      <c r="Q3" t="str">
        <f t="shared" si="6"/>
        <v/>
      </c>
      <c r="R3" t="str">
        <f t="shared" si="7"/>
        <v/>
      </c>
      <c r="S3" s="3" t="str">
        <f>IFERROR(AVERAGE(female[[#This Row],[50]:[IM]]),"")</f>
        <v/>
      </c>
      <c r="T3" s="4" t="str">
        <f>IFERROR(AVERAGE(SMALL(female[[#This Row],[50]:[IM]],1),SMALL(female[[#This Row],[50]:[IM]],2)),"")</f>
        <v/>
      </c>
      <c r="U3" t="e">
        <f>IF(20-SMALL(female[[#This Row],[50]:[IM]],1)&lt;0,0,20-SMALL(female[[#This Row],[50]:[IM]],1))+IF(20-SMALL(female[[#This Row],[50]:[IM]],2)&lt;0,0,20-SMALL(female[[#This Row],[50]:[IM]],2))</f>
        <v>#NUM!</v>
      </c>
    </row>
    <row r="4" spans="1:21" x14ac:dyDescent="0.25">
      <c r="C4" s="2" t="str" cm="1">
        <f t="array" ref="C4">IFERROR(VLOOKUP($A4,_xlfn._xlws.SORT(_xlfn._xlws.FILTER('Time Sheet'!$A:$G,'Time Sheet'!$B:$B=C$1),7,1),7,FALSE),"")</f>
        <v/>
      </c>
      <c r="D4" s="2" t="str" cm="1">
        <f t="array" ref="D4">IFERROR(VLOOKUP($A4,_xlfn._xlws.SORT(_xlfn._xlws.FILTER('Time Sheet'!$A:$G,'Time Sheet'!$B:$B=D$1),7,1),7,FALSE),"")</f>
        <v/>
      </c>
      <c r="E4" s="2" t="str" cm="1">
        <f t="array" ref="E4">IFERROR(VLOOKUP($A4,_xlfn._xlws.SORT(_xlfn._xlws.FILTER('Time Sheet'!$A:$G,'Time Sheet'!$B:$B=E$1),7,1),7,FALSE),"")</f>
        <v/>
      </c>
      <c r="F4" s="2" t="str" cm="1">
        <f t="array" ref="F4">IFERROR(VLOOKUP($A4,_xlfn._xlws.SORT(_xlfn._xlws.FILTER('Time Sheet'!$A:$G,'Time Sheet'!$B:$B=F$1),7,1),7,FALSE),"")</f>
        <v/>
      </c>
      <c r="G4" s="2" t="str" cm="1">
        <f t="array" ref="G4">IFERROR(VLOOKUP($A4,_xlfn._xlws.SORT(_xlfn._xlws.FILTER('Time Sheet'!$A:$G,'Time Sheet'!$B:$B=G$1),7,1),7,FALSE),"")</f>
        <v/>
      </c>
      <c r="H4" s="2" t="str" cm="1">
        <f t="array" ref="H4">IFERROR(VLOOKUP($A4,_xlfn._xlws.SORT(_xlfn._xlws.FILTER('Time Sheet'!$A:$G,'Time Sheet'!$B:$B=H$1),7,1),7,FALSE),"")</f>
        <v/>
      </c>
      <c r="I4" s="2" t="str" cm="1">
        <f t="array" ref="I4">IFERROR(VLOOKUP($A4,_xlfn._xlws.SORT(_xlfn._xlws.FILTER('Time Sheet'!$A:$G,'Time Sheet'!$B:$B=I$1),7,1),7,FALSE),"")</f>
        <v/>
      </c>
      <c r="J4" s="2" t="str" cm="1">
        <f t="array" ref="J4">IFERROR(VLOOKUP($A4,_xlfn._xlws.SORT(_xlfn._xlws.FILTER('Time Sheet'!$A:$G,'Time Sheet'!$B:$B=J$1),7,1),7,FALSE),"")</f>
        <v/>
      </c>
      <c r="K4" t="str">
        <f t="shared" si="0"/>
        <v/>
      </c>
      <c r="L4" t="str">
        <f t="shared" si="1"/>
        <v/>
      </c>
      <c r="M4" t="str">
        <f t="shared" si="2"/>
        <v/>
      </c>
      <c r="N4" t="str">
        <f t="shared" si="3"/>
        <v/>
      </c>
      <c r="O4" t="str">
        <f t="shared" si="4"/>
        <v/>
      </c>
      <c r="P4" t="str">
        <f t="shared" si="5"/>
        <v/>
      </c>
      <c r="Q4" t="str">
        <f t="shared" si="6"/>
        <v/>
      </c>
      <c r="R4" t="str">
        <f t="shared" si="7"/>
        <v/>
      </c>
      <c r="S4" s="3" t="str">
        <f>IFERROR(AVERAGE(female[[#This Row],[50]:[IM]]),"")</f>
        <v/>
      </c>
      <c r="T4" s="4" t="str">
        <f>IFERROR(AVERAGE(SMALL(female[[#This Row],[50]:[IM]],1),SMALL(female[[#This Row],[50]:[IM]],2)),"")</f>
        <v/>
      </c>
      <c r="U4" t="e">
        <f>IF(20-SMALL(female[[#This Row],[50]:[IM]],1)&lt;0,0,20-SMALL(female[[#This Row],[50]:[IM]],1))+IF(20-SMALL(female[[#This Row],[50]:[IM]],2)&lt;0,0,20-SMALL(female[[#This Row],[50]:[IM]],2))</f>
        <v>#NUM!</v>
      </c>
    </row>
    <row r="5" spans="1:21" x14ac:dyDescent="0.25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G5" s="2" t="str" cm="1">
        <f t="array" ref="G5">IFERROR(VLOOKUP($A5,_xlfn._xlws.SORT(_xlfn._xlws.FILTER('Time Sheet'!$A:$G,'Time Sheet'!$B:$B=G$1),7,1),7,FALSE),"")</f>
        <v/>
      </c>
      <c r="H5" s="2" t="str" cm="1">
        <f t="array" ref="H5">IFERROR(VLOOKUP($A5,_xlfn._xlws.SORT(_xlfn._xlws.FILTER('Time Sheet'!$A:$G,'Time Sheet'!$B:$B=H$1),7,1),7,FALSE),"")</f>
        <v/>
      </c>
      <c r="I5" s="2" t="str" cm="1">
        <f t="array" ref="I5">IFERROR(VLOOKUP($A5,_xlfn._xlws.SORT(_xlfn._xlws.FILTER('Time Sheet'!$A:$G,'Time Sheet'!$B:$B=I$1),7,1),7,FALSE),"")</f>
        <v/>
      </c>
      <c r="J5" s="2" t="str" cm="1">
        <f t="array" ref="J5">IFERROR(VLOOKUP($A5,_xlfn._xlws.SORT(_xlfn._xlws.FILTER('Time Sheet'!$A:$G,'Time Sheet'!$B:$B=J$1),7,1),7,FALSE),"")</f>
        <v/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Q5" t="str">
        <f t="shared" si="6"/>
        <v/>
      </c>
      <c r="R5" t="str">
        <f t="shared" si="7"/>
        <v/>
      </c>
      <c r="S5" s="3" t="str">
        <f>IFERROR(AVERAGE(female[[#This Row],[50]:[IM]]),"")</f>
        <v/>
      </c>
      <c r="T5" s="4" t="str">
        <f>IFERROR(AVERAGE(SMALL(female[[#This Row],[50]:[IM]],1),SMALL(female[[#This Row],[50]:[IM]],2)),"")</f>
        <v/>
      </c>
    </row>
    <row r="6" spans="1:21" x14ac:dyDescent="0.25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 t="str" cm="1">
        <f t="array" ref="I6">IFERROR(VLOOKUP($A6,_xlfn._xlws.SORT(_xlfn._xlws.FILTER('Time Sheet'!$A:$G,'Time Sheet'!$B:$B=I$1),7,1),7,FALSE),"")</f>
        <v/>
      </c>
      <c r="J6" s="2" t="str" cm="1">
        <f t="array" ref="J6">IFERROR(VLOOKUP($A6,_xlfn._xlws.SORT(_xlfn._xlws.FILTER('Time Sheet'!$A:$G,'Time Sheet'!$B:$B=J$1),7,1),7,FALSE),"")</f>
        <v/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Q6" t="str">
        <f t="shared" si="6"/>
        <v/>
      </c>
      <c r="R6" t="str">
        <f t="shared" si="7"/>
        <v/>
      </c>
      <c r="S6" s="3" t="str">
        <f>IFERROR(AVERAGE(female[[#This Row],[50]:[IM]]),"")</f>
        <v/>
      </c>
      <c r="T6" s="4" t="str">
        <f>IFERROR(AVERAGE(SMALL(female[[#This Row],[50]:[IM]],1),SMALL(female[[#This Row],[50]:[IM]],2)),"")</f>
        <v/>
      </c>
    </row>
    <row r="7" spans="1:21" x14ac:dyDescent="0.25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G7" s="2" t="str" cm="1">
        <f t="array" ref="G7">IFERROR(VLOOKUP($A7,_xlfn._xlws.SORT(_xlfn._xlws.FILTER('Time Sheet'!$A:$G,'Time Sheet'!$B:$B=G$1),7,1),7,FALSE),"")</f>
        <v/>
      </c>
      <c r="H7" s="2" t="str" cm="1">
        <f t="array" ref="H7">IFERROR(VLOOKUP($A7,_xlfn._xlws.SORT(_xlfn._xlws.FILTER('Time Sheet'!$A:$G,'Time Sheet'!$B:$B=H$1),7,1),7,FALSE),"")</f>
        <v/>
      </c>
      <c r="I7" s="2" t="str" cm="1">
        <f t="array" ref="I7">IFERROR(VLOOKUP($A7,_xlfn._xlws.SORT(_xlfn._xlws.FILTER('Time Sheet'!$A:$G,'Time Sheet'!$B:$B=I$1),7,1),7,FALSE),"")</f>
        <v/>
      </c>
      <c r="J7" s="2" t="str" cm="1">
        <f t="array" ref="J7">IFERROR(VLOOKUP($A7,_xlfn._xlws.SORT(_xlfn._xlws.FILTER('Time Sheet'!$A:$G,'Time Sheet'!$B:$B=J$1),7,1),7,FALSE),"")</f>
        <v/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Q7" t="str">
        <f t="shared" si="6"/>
        <v/>
      </c>
      <c r="R7" t="str">
        <f t="shared" si="7"/>
        <v/>
      </c>
      <c r="S7" s="3" t="str">
        <f>IFERROR(AVERAGE(female[[#This Row],[50]:[IM]]),"")</f>
        <v/>
      </c>
      <c r="T7" s="4" t="str">
        <f>IFERROR(AVERAGE(SMALL(female[[#This Row],[50]:[IM]],1),SMALL(female[[#This Row],[50]:[IM]],2)),"")</f>
        <v/>
      </c>
    </row>
    <row r="8" spans="1:21" x14ac:dyDescent="0.25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G8" s="2" t="str" cm="1">
        <f t="array" ref="G8">IFERROR(VLOOKUP($A8,_xlfn._xlws.SORT(_xlfn._xlws.FILTER('Time Sheet'!$A:$G,'Time Sheet'!$B:$B=G$1),7,1),7,FALSE),"")</f>
        <v/>
      </c>
      <c r="H8" s="2" t="str" cm="1">
        <f t="array" ref="H8">IFERROR(VLOOKUP($A8,_xlfn._xlws.SORT(_xlfn._xlws.FILTER('Time Sheet'!$A:$G,'Time Sheet'!$B:$B=H$1),7,1),7,FALSE),"")</f>
        <v/>
      </c>
      <c r="I8" s="2" t="str" cm="1">
        <f t="array" ref="I8">IFERROR(VLOOKUP($A8,_xlfn._xlws.SORT(_xlfn._xlws.FILTER('Time Sheet'!$A:$G,'Time Sheet'!$B:$B=I$1),7,1),7,FALSE),"")</f>
        <v/>
      </c>
      <c r="J8" s="2" t="str" cm="1">
        <f t="array" ref="J8">IFERROR(VLOOKUP($A8,_xlfn._xlws.SORT(_xlfn._xlws.FILTER('Time Sheet'!$A:$G,'Time Sheet'!$B:$B=J$1),7,1),7,FALSE),"")</f>
        <v/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  <c r="Q8" t="str">
        <f t="shared" si="6"/>
        <v/>
      </c>
      <c r="R8" t="str">
        <f t="shared" si="7"/>
        <v/>
      </c>
      <c r="S8" s="3" t="str">
        <f>IFERROR(AVERAGE(female[[#This Row],[50]:[IM]]),"")</f>
        <v/>
      </c>
      <c r="T8" s="4" t="str">
        <f>IFERROR(AVERAGE(SMALL(female[[#This Row],[50]:[IM]],1),SMALL(female[[#This Row],[50]:[IM]],2)),"")</f>
        <v/>
      </c>
    </row>
    <row r="9" spans="1:21" x14ac:dyDescent="0.25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G9" s="2" t="str" cm="1">
        <f t="array" ref="G9">IFERROR(VLOOKUP($A9,_xlfn._xlws.SORT(_xlfn._xlws.FILTER('Time Sheet'!$A:$G,'Time Sheet'!$B:$B=G$1),7,1),7,FALSE),"")</f>
        <v/>
      </c>
      <c r="H9" s="2" t="str" cm="1">
        <f t="array" ref="H9">IFERROR(VLOOKUP($A9,_xlfn._xlws.SORT(_xlfn._xlws.FILTER('Time Sheet'!$A:$G,'Time Sheet'!$B:$B=H$1),7,1),7,FALSE),"")</f>
        <v/>
      </c>
      <c r="I9" s="2" t="str" cm="1">
        <f t="array" ref="I9">IFERROR(VLOOKUP($A9,_xlfn._xlws.SORT(_xlfn._xlws.FILTER('Time Sheet'!$A:$G,'Time Sheet'!$B:$B=I$1),7,1),7,FALSE),"")</f>
        <v/>
      </c>
      <c r="J9" s="2" t="str" cm="1">
        <f t="array" ref="J9">IFERROR(VLOOKUP($A9,_xlfn._xlws.SORT(_xlfn._xlws.FILTER('Time Sheet'!$A:$G,'Time Sheet'!$B:$B=J$1),7,1),7,FALSE),"")</f>
        <v/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s="3" t="str">
        <f>IFERROR(AVERAGE(female[[#This Row],[50]:[IM]]),"")</f>
        <v/>
      </c>
      <c r="T9" s="4" t="str">
        <f>IFERROR(AVERAGE(SMALL(female[[#This Row],[50]:[IM]],1),SMALL(female[[#This Row],[50]:[IM]],2)),"")</f>
        <v/>
      </c>
    </row>
    <row r="10" spans="1:21" x14ac:dyDescent="0.25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G10" s="2" t="str" cm="1">
        <f t="array" ref="G10">IFERROR(VLOOKUP($A10,_xlfn._xlws.SORT(_xlfn._xlws.FILTER('Time Sheet'!$A:$G,'Time Sheet'!$B:$B=G$1),7,1),7,FALSE),"")</f>
        <v/>
      </c>
      <c r="H10" s="2" t="str" cm="1">
        <f t="array" ref="H10">IFERROR(VLOOKUP($A10,_xlfn._xlws.SORT(_xlfn._xlws.FILTER('Time Sheet'!$A:$G,'Time Sheet'!$B:$B=H$1),7,1),7,FALSE),"")</f>
        <v/>
      </c>
      <c r="I10" s="2" t="str" cm="1">
        <f t="array" ref="I10">IFERROR(VLOOKUP($A10,_xlfn._xlws.SORT(_xlfn._xlws.FILTER('Time Sheet'!$A:$G,'Time Sheet'!$B:$B=I$1),7,1),7,FALSE),"")</f>
        <v/>
      </c>
      <c r="J10" s="2" t="str" cm="1">
        <f t="array" ref="J10">IFERROR(VLOOKUP($A10,_xlfn._xlws.SORT(_xlfn._xlws.FILTER('Time Sheet'!$A:$G,'Time Sheet'!$B:$B=J$1),7,1),7,FALSE),"")</f>
        <v/>
      </c>
      <c r="K10" t="str">
        <f t="shared" si="0"/>
        <v/>
      </c>
      <c r="L10" t="str">
        <f t="shared" si="1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6"/>
        <v/>
      </c>
      <c r="R10" t="str">
        <f t="shared" si="7"/>
        <v/>
      </c>
      <c r="S10" s="3" t="str">
        <f>IFERROR(AVERAGE(female[[#This Row],[50]:[IM]]),"")</f>
        <v/>
      </c>
      <c r="T10" s="4" t="str">
        <f>IFERROR(AVERAGE(SMALL(female[[#This Row],[50]:[IM]],1),SMALL(female[[#This Row],[50]:[IM]],2)),"")</f>
        <v/>
      </c>
    </row>
    <row r="11" spans="1:21" x14ac:dyDescent="0.25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t="str" cm="1">
        <f t="array" ref="I11">IFERROR(VLOOKUP($A11,_xlfn._xlws.SORT(_xlfn._xlws.FILTER('Time Sheet'!$A:$G,'Time Sheet'!$B:$B=I$1),7,1),7,FALSE),"")</f>
        <v/>
      </c>
      <c r="J11" s="2" t="str" cm="1">
        <f t="array" ref="J11">IFERROR(VLOOKUP($A11,_xlfn._xlws.SORT(_xlfn._xlws.FILTER('Time Sheet'!$A:$G,'Time Sheet'!$B:$B=J$1),7,1),7,FALSE),"")</f>
        <v/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6"/>
        <v/>
      </c>
      <c r="R11" t="str">
        <f t="shared" si="7"/>
        <v/>
      </c>
      <c r="S11" s="3" t="str">
        <f>IFERROR(AVERAGE(female[[#This Row],[50]:[IM]]),"")</f>
        <v/>
      </c>
      <c r="T11" s="4" t="str">
        <f>IFERROR(AVERAGE(SMALL(female[[#This Row],[50]:[IM]],1),SMALL(female[[#This Row],[50]:[IM]],2)),"")</f>
        <v/>
      </c>
    </row>
    <row r="12" spans="1:21" x14ac:dyDescent="0.25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t="str" cm="1">
        <f t="array" ref="I12">IFERROR(VLOOKUP($A12,_xlfn._xlws.SORT(_xlfn._xlws.FILTER('Time Sheet'!$A:$G,'Time Sheet'!$B:$B=I$1),7,1),7,FALSE),"")</f>
        <v/>
      </c>
      <c r="J12" s="2" t="str" cm="1">
        <f t="array" ref="J12">IFERROR(VLOOKUP($A12,_xlfn._xlws.SORT(_xlfn._xlws.FILTER('Time Sheet'!$A:$G,'Time Sheet'!$B:$B=J$1),7,1),7,FALSE),"")</f>
        <v/>
      </c>
      <c r="K12" t="str">
        <f t="shared" si="0"/>
        <v/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s="3" t="str">
        <f>IFERROR(AVERAGE(female[[#This Row],[50]:[IM]]),"")</f>
        <v/>
      </c>
      <c r="T12" s="4" t="str">
        <f>IFERROR(AVERAGE(SMALL(female[[#This Row],[50]:[IM]],1),SMALL(female[[#This Row],[50]:[IM]],2)),"")</f>
        <v/>
      </c>
    </row>
    <row r="13" spans="1:21" x14ac:dyDescent="0.25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 t="str" cm="1">
        <f t="array" ref="I13">IFERROR(VLOOKUP($A13,_xlfn._xlws.SORT(_xlfn._xlws.FILTER('Time Sheet'!$A:$G,'Time Sheet'!$B:$B=I$1),7,1),7,FALSE),"")</f>
        <v/>
      </c>
      <c r="J13" s="2" t="str" cm="1">
        <f t="array" ref="J13">IFERROR(VLOOKUP($A13,_xlfn._xlws.SORT(_xlfn._xlws.FILTER('Time Sheet'!$A:$G,'Time Sheet'!$B:$B=J$1),7,1),7,FALSE),"")</f>
        <v/>
      </c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s="3" t="str">
        <f>IFERROR(AVERAGE(female[[#This Row],[50]:[IM]]),"")</f>
        <v/>
      </c>
      <c r="T13" s="4" t="str">
        <f>IFERROR(AVERAGE(SMALL(female[[#This Row],[50]:[IM]],1),SMALL(female[[#This Row],[50]:[IM]],2)),"")</f>
        <v/>
      </c>
    </row>
    <row r="14" spans="1:21" x14ac:dyDescent="0.25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t="str" cm="1">
        <f t="array" ref="I14">IFERROR(VLOOKUP($A14,_xlfn._xlws.SORT(_xlfn._xlws.FILTER('Time Sheet'!$A:$G,'Time Sheet'!$B:$B=I$1),7,1),7,FALSE),"")</f>
        <v/>
      </c>
      <c r="J14" s="2" t="str" cm="1">
        <f t="array" ref="J14">IFERROR(VLOOKUP($A14,_xlfn._xlws.SORT(_xlfn._xlws.FILTER('Time Sheet'!$A:$G,'Time Sheet'!$B:$B=J$1),7,1),7,FALSE),"")</f>
        <v/>
      </c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s="3" t="str">
        <f>IFERROR(AVERAGE(female[[#This Row],[50]:[IM]]),"")</f>
        <v/>
      </c>
      <c r="T14" s="4" t="str">
        <f>IFERROR(AVERAGE(SMALL(female[[#This Row],[50]:[IM]],1),SMALL(female[[#This Row],[50]:[IM]],2)),"")</f>
        <v/>
      </c>
    </row>
    <row r="15" spans="1:21" x14ac:dyDescent="0.25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t="str" cm="1">
        <f t="array" ref="I15">IFERROR(VLOOKUP($A15,_xlfn._xlws.SORT(_xlfn._xlws.FILTER('Time Sheet'!$A:$G,'Time Sheet'!$B:$B=I$1),7,1),7,FALSE),"")</f>
        <v/>
      </c>
      <c r="J15" s="2" t="str" cm="1">
        <f t="array" ref="J15">IFERROR(VLOOKUP($A15,_xlfn._xlws.SORT(_xlfn._xlws.FILTER('Time Sheet'!$A:$G,'Time Sheet'!$B:$B=J$1),7,1),7,FALSE),"")</f>
        <v/>
      </c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s="3" t="str">
        <f>IFERROR(AVERAGE(female[[#This Row],[50]:[IM]]),"")</f>
        <v/>
      </c>
      <c r="T15" s="4" t="str">
        <f>IFERROR(AVERAGE(SMALL(female[[#This Row],[50]:[IM]],1),SMALL(female[[#This Row],[50]:[IM]],2)),"")</f>
        <v/>
      </c>
    </row>
    <row r="16" spans="1:21" x14ac:dyDescent="0.25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G16" s="2" t="str" cm="1">
        <f t="array" ref="G16">IFERROR(VLOOKUP($A16,_xlfn._xlws.SORT(_xlfn._xlws.FILTER('Time Sheet'!$A:$G,'Time Sheet'!$B:$B=G$1),7,1),7,FALSE),"")</f>
        <v/>
      </c>
      <c r="H16" s="2" t="str" cm="1">
        <f t="array" ref="H16">IFERROR(VLOOKUP($A16,_xlfn._xlws.SORT(_xlfn._xlws.FILTER('Time Sheet'!$A:$G,'Time Sheet'!$B:$B=H$1),7,1),7,FALSE),"")</f>
        <v/>
      </c>
      <c r="I16" s="2" t="str" cm="1">
        <f t="array" ref="I16">IFERROR(VLOOKUP($A16,_xlfn._xlws.SORT(_xlfn._xlws.FILTER('Time Sheet'!$A:$G,'Time Sheet'!$B:$B=I$1),7,1),7,FALSE),"")</f>
        <v/>
      </c>
      <c r="J16" s="2" t="str" cm="1">
        <f t="array" ref="J16">IFERROR(VLOOKUP($A16,_xlfn._xlws.SORT(_xlfn._xlws.FILTER('Time Sheet'!$A:$G,'Time Sheet'!$B:$B=J$1),7,1),7,FALSE),"")</f>
        <v/>
      </c>
      <c r="K16" t="str">
        <f t="shared" si="0"/>
        <v/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s="3" t="str">
        <f>IFERROR(AVERAGE(female[[#This Row],[50]:[IM]]),"")</f>
        <v/>
      </c>
      <c r="T16" s="4" t="str">
        <f>IFERROR(AVERAGE(SMALL(female[[#This Row],[50]:[IM]],1),SMALL(female[[#This Row],[50]:[IM]],2)),"")</f>
        <v/>
      </c>
    </row>
    <row r="17" spans="3:20" x14ac:dyDescent="0.25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t="str" cm="1">
        <f t="array" ref="I17">IFERROR(VLOOKUP($A17,_xlfn._xlws.SORT(_xlfn._xlws.FILTER('Time Sheet'!$A:$G,'Time Sheet'!$B:$B=I$1),7,1),7,FALSE),"")</f>
        <v/>
      </c>
      <c r="J17" s="2" t="str" cm="1">
        <f t="array" ref="J17">IFERROR(VLOOKUP($A17,_xlfn._xlws.SORT(_xlfn._xlws.FILTER('Time Sheet'!$A:$G,'Time Sheet'!$B:$B=J$1),7,1),7,FALSE),"")</f>
        <v/>
      </c>
      <c r="K17" t="str">
        <f t="shared" si="0"/>
        <v/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s="3" t="str">
        <f>IFERROR(AVERAGE(female[[#This Row],[50]:[IM]]),"")</f>
        <v/>
      </c>
      <c r="T17" s="4" t="str">
        <f>IFERROR(AVERAGE(SMALL(female[[#This Row],[50]:[IM]],1),SMALL(female[[#This Row],[50]:[IM]],2)),"")</f>
        <v/>
      </c>
    </row>
    <row r="18" spans="3:20" x14ac:dyDescent="0.25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G18" s="2" t="str" cm="1">
        <f t="array" ref="G18">IFERROR(VLOOKUP($A18,_xlfn._xlws.SORT(_xlfn._xlws.FILTER('Time Sheet'!$A:$G,'Time Sheet'!$B:$B=G$1),7,1),7,FALSE),"")</f>
        <v/>
      </c>
      <c r="H18" s="2" t="str" cm="1">
        <f t="array" ref="H18">IFERROR(VLOOKUP($A18,_xlfn._xlws.SORT(_xlfn._xlws.FILTER('Time Sheet'!$A:$G,'Time Sheet'!$B:$B=H$1),7,1),7,FALSE),"")</f>
        <v/>
      </c>
      <c r="I18" s="2" t="str" cm="1">
        <f t="array" ref="I18">IFERROR(VLOOKUP($A18,_xlfn._xlws.SORT(_xlfn._xlws.FILTER('Time Sheet'!$A:$G,'Time Sheet'!$B:$B=I$1),7,1),7,FALSE),"")</f>
        <v/>
      </c>
      <c r="J18" s="2" t="str" cm="1">
        <f t="array" ref="J18">IFERROR(VLOOKUP($A18,_xlfn._xlws.SORT(_xlfn._xlws.FILTER('Time Sheet'!$A:$G,'Time Sheet'!$B:$B=J$1),7,1),7,FALSE),"")</f>
        <v/>
      </c>
      <c r="K18" t="str">
        <f t="shared" si="0"/>
        <v/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s="3" t="str">
        <f>IFERROR(AVERAGE(female[[#This Row],[50]:[IM]]),"")</f>
        <v/>
      </c>
      <c r="T18" s="4" t="str">
        <f>IFERROR(AVERAGE(SMALL(female[[#This Row],[50]:[IM]],1),SMALL(female[[#This Row],[50]:[IM]],2)),"")</f>
        <v/>
      </c>
    </row>
    <row r="19" spans="3:20" x14ac:dyDescent="0.25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G19" s="2" t="str" cm="1">
        <f t="array" ref="G19">IFERROR(VLOOKUP($A19,_xlfn._xlws.SORT(_xlfn._xlws.FILTER('Time Sheet'!$A:$G,'Time Sheet'!$B:$B=G$1),7,1),7,FALSE),"")</f>
        <v/>
      </c>
      <c r="H19" s="2" t="str" cm="1">
        <f t="array" ref="H19">IFERROR(VLOOKUP($A19,_xlfn._xlws.SORT(_xlfn._xlws.FILTER('Time Sheet'!$A:$G,'Time Sheet'!$B:$B=H$1),7,1),7,FALSE),"")</f>
        <v/>
      </c>
      <c r="I19" s="2" t="str" cm="1">
        <f t="array" ref="I19">IFERROR(VLOOKUP($A19,_xlfn._xlws.SORT(_xlfn._xlws.FILTER('Time Sheet'!$A:$G,'Time Sheet'!$B:$B=I$1),7,1),7,FALSE),"")</f>
        <v/>
      </c>
      <c r="J19" s="2" t="str" cm="1">
        <f t="array" ref="J19">IFERROR(VLOOKUP($A19,_xlfn._xlws.SORT(_xlfn._xlws.FILTER('Time Sheet'!$A:$G,'Time Sheet'!$B:$B=J$1),7,1),7,FALSE),"")</f>
        <v/>
      </c>
      <c r="K19" t="str">
        <f t="shared" si="0"/>
        <v/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s="3" t="str">
        <f>IFERROR(AVERAGE(female[[#This Row],[50]:[IM]]),"")</f>
        <v/>
      </c>
      <c r="T19" s="4" t="str">
        <f>IFERROR(AVERAGE(SMALL(female[[#This Row],[50]:[IM]],1),SMALL(female[[#This Row],[50]:[IM]],2)),"")</f>
        <v/>
      </c>
    </row>
    <row r="20" spans="3:20" x14ac:dyDescent="0.25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G20" s="2" t="str" cm="1">
        <f t="array" ref="G20">IFERROR(VLOOKUP($A20,_xlfn._xlws.SORT(_xlfn._xlws.FILTER('Time Sheet'!$A:$G,'Time Sheet'!$B:$B=G$1),7,1),7,FALSE),"")</f>
        <v/>
      </c>
      <c r="H20" s="2" t="str" cm="1">
        <f t="array" ref="H20">IFERROR(VLOOKUP($A20,_xlfn._xlws.SORT(_xlfn._xlws.FILTER('Time Sheet'!$A:$G,'Time Sheet'!$B:$B=H$1),7,1),7,FALSE),"")</f>
        <v/>
      </c>
      <c r="I20" s="2" t="str" cm="1">
        <f t="array" ref="I20">IFERROR(VLOOKUP($A20,_xlfn._xlws.SORT(_xlfn._xlws.FILTER('Time Sheet'!$A:$G,'Time Sheet'!$B:$B=I$1),7,1),7,FALSE),"")</f>
        <v/>
      </c>
      <c r="J20" s="2" t="str" cm="1">
        <f t="array" ref="J20">IFERROR(VLOOKUP($A20,_xlfn._xlws.SORT(_xlfn._xlws.FILTER('Time Sheet'!$A:$G,'Time Sheet'!$B:$B=J$1),7,1),7,FALSE),"")</f>
        <v/>
      </c>
      <c r="K20" t="str">
        <f t="shared" si="0"/>
        <v/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s="3" t="str">
        <f>IFERROR(AVERAGE(female[[#This Row],[50]:[IM]]),"")</f>
        <v/>
      </c>
      <c r="T20" s="4" t="str">
        <f>IFERROR(AVERAGE(SMALL(female[[#This Row],[50]:[IM]],1),SMALL(female[[#This Row],[50]:[IM]],2)),"")</f>
        <v/>
      </c>
    </row>
    <row r="21" spans="3:20" x14ac:dyDescent="0.25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t="str" cm="1">
        <f t="array" ref="I21">IFERROR(VLOOKUP($A21,_xlfn._xlws.SORT(_xlfn._xlws.FILTER('Time Sheet'!$A:$G,'Time Sheet'!$B:$B=I$1),7,1),7,FALSE),"")</f>
        <v/>
      </c>
      <c r="J21" s="2" t="str" cm="1">
        <f t="array" ref="J21">IFERROR(VLOOKUP($A21,_xlfn._xlws.SORT(_xlfn._xlws.FILTER('Time Sheet'!$A:$G,'Time Sheet'!$B:$B=J$1),7,1),7,FALSE),"")</f>
        <v/>
      </c>
      <c r="K21" t="str">
        <f t="shared" si="0"/>
        <v/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7"/>
        <v/>
      </c>
      <c r="S21" s="3" t="str">
        <f>IFERROR(AVERAGE(female[[#This Row],[50]:[IM]]),"")</f>
        <v/>
      </c>
      <c r="T21" s="4" t="str">
        <f>IFERROR(AVERAGE(SMALL(female[[#This Row],[50]:[IM]],1),SMALL(female[[#This Row],[50]:[IM]],2)),"")</f>
        <v/>
      </c>
    </row>
    <row r="22" spans="3:20" x14ac:dyDescent="0.25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t="str" cm="1">
        <f t="array" ref="I22">IFERROR(VLOOKUP($A22,_xlfn._xlws.SORT(_xlfn._xlws.FILTER('Time Sheet'!$A:$G,'Time Sheet'!$B:$B=I$1),7,1),7,FALSE),"")</f>
        <v/>
      </c>
      <c r="J22" s="2" t="str" cm="1">
        <f t="array" ref="J22">IFERROR(VLOOKUP($A22,_xlfn._xlws.SORT(_xlfn._xlws.FILTER('Time Sheet'!$A:$G,'Time Sheet'!$B:$B=J$1),7,1),7,FALSE),"")</f>
        <v/>
      </c>
      <c r="K22" t="str">
        <f t="shared" si="0"/>
        <v/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s="3" t="str">
        <f>IFERROR(AVERAGE(female[[#This Row],[50]:[IM]]),"")</f>
        <v/>
      </c>
      <c r="T22" s="4" t="str">
        <f>IFERROR(AVERAGE(SMALL(female[[#This Row],[50]:[IM]],1),SMALL(female[[#This Row],[50]:[IM]],2)),"")</f>
        <v/>
      </c>
    </row>
    <row r="23" spans="3:20" x14ac:dyDescent="0.25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G23" s="2" t="str" cm="1">
        <f t="array" ref="G23">IFERROR(VLOOKUP($A23,_xlfn._xlws.SORT(_xlfn._xlws.FILTER('Time Sheet'!$A:$G,'Time Sheet'!$B:$B=G$1),7,1),7,FALSE),"")</f>
        <v/>
      </c>
      <c r="H23" s="2" t="str" cm="1">
        <f t="array" ref="H23">IFERROR(VLOOKUP($A23,_xlfn._xlws.SORT(_xlfn._xlws.FILTER('Time Sheet'!$A:$G,'Time Sheet'!$B:$B=H$1),7,1),7,FALSE),"")</f>
        <v/>
      </c>
      <c r="I23" s="2" t="str" cm="1">
        <f t="array" ref="I23">IFERROR(VLOOKUP($A23,_xlfn._xlws.SORT(_xlfn._xlws.FILTER('Time Sheet'!$A:$G,'Time Sheet'!$B:$B=I$1),7,1),7,FALSE),"")</f>
        <v/>
      </c>
      <c r="J23" s="2" t="str" cm="1">
        <f t="array" ref="J23">IFERROR(VLOOKUP($A23,_xlfn._xlws.SORT(_xlfn._xlws.FILTER('Time Sheet'!$A:$G,'Time Sheet'!$B:$B=J$1),7,1),7,FALSE),"")</f>
        <v/>
      </c>
      <c r="K23" t="str">
        <f t="shared" si="0"/>
        <v/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7"/>
        <v/>
      </c>
      <c r="S23" s="3" t="str">
        <f>IFERROR(AVERAGE(female[[#This Row],[50]:[IM]]),"")</f>
        <v/>
      </c>
      <c r="T23" s="4" t="str">
        <f>IFERROR(AVERAGE(SMALL(female[[#This Row],[50]:[IM]],1),SMALL(female[[#This Row],[50]:[IM]],2)),"")</f>
        <v/>
      </c>
    </row>
    <row r="24" spans="3:20" x14ac:dyDescent="0.25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G24" s="2" t="str" cm="1">
        <f t="array" ref="G24">IFERROR(VLOOKUP($A24,_xlfn._xlws.SORT(_xlfn._xlws.FILTER('Time Sheet'!$A:$G,'Time Sheet'!$B:$B=G$1),7,1),7,FALSE),"")</f>
        <v/>
      </c>
      <c r="H24" s="2" t="str" cm="1">
        <f t="array" ref="H24">IFERROR(VLOOKUP($A24,_xlfn._xlws.SORT(_xlfn._xlws.FILTER('Time Sheet'!$A:$G,'Time Sheet'!$B:$B=H$1),7,1),7,FALSE),"")</f>
        <v/>
      </c>
      <c r="I24" s="2" t="str" cm="1">
        <f t="array" ref="I24">IFERROR(VLOOKUP($A24,_xlfn._xlws.SORT(_xlfn._xlws.FILTER('Time Sheet'!$A:$G,'Time Sheet'!$B:$B=I$1),7,1),7,FALSE),"")</f>
        <v/>
      </c>
      <c r="J24" s="2" t="str" cm="1">
        <f t="array" ref="J24">IFERROR(VLOOKUP($A24,_xlfn._xlws.SORT(_xlfn._xlws.FILTER('Time Sheet'!$A:$G,'Time Sheet'!$B:$B=J$1),7,1),7,FALSE),"")</f>
        <v/>
      </c>
      <c r="K24" t="str">
        <f t="shared" si="0"/>
        <v/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7"/>
        <v/>
      </c>
      <c r="S24" s="3" t="str">
        <f>IFERROR(AVERAGE(female[[#This Row],[50]:[IM]]),"")</f>
        <v/>
      </c>
      <c r="T24" s="4" t="str">
        <f>IFERROR(AVERAGE(SMALL(female[[#This Row],[50]:[IM]],1),SMALL(female[[#This Row],[50]:[IM]],2)),"")</f>
        <v/>
      </c>
    </row>
    <row r="25" spans="3:20" x14ac:dyDescent="0.25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t="str" cm="1">
        <f t="array" ref="I25">IFERROR(VLOOKUP($A25,_xlfn._xlws.SORT(_xlfn._xlws.FILTER('Time Sheet'!$A:$G,'Time Sheet'!$B:$B=I$1),7,1),7,FALSE),"")</f>
        <v/>
      </c>
      <c r="J25" s="2" t="str" cm="1">
        <f t="array" ref="J25">IFERROR(VLOOKUP($A25,_xlfn._xlws.SORT(_xlfn._xlws.FILTER('Time Sheet'!$A:$G,'Time Sheet'!$B:$B=J$1),7,1),7,FALSE),"")</f>
        <v/>
      </c>
      <c r="K25" t="str">
        <f t="shared" si="0"/>
        <v/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s="3" t="str">
        <f>IFERROR(AVERAGE(female[[#This Row],[50]:[IM]]),"")</f>
        <v/>
      </c>
      <c r="T25" s="4" t="str">
        <f>IFERROR(AVERAGE(SMALL(female[[#This Row],[50]:[IM]],1),SMALL(female[[#This Row],[50]:[IM]],2)),"")</f>
        <v/>
      </c>
    </row>
    <row r="26" spans="3:20" x14ac:dyDescent="0.25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G26" s="2" t="str" cm="1">
        <f t="array" ref="G26">IFERROR(VLOOKUP($A26,_xlfn._xlws.SORT(_xlfn._xlws.FILTER('Time Sheet'!$A:$G,'Time Sheet'!$B:$B=G$1),7,1),7,FALSE),"")</f>
        <v/>
      </c>
      <c r="H26" s="2" t="str" cm="1">
        <f t="array" ref="H26">IFERROR(VLOOKUP($A26,_xlfn._xlws.SORT(_xlfn._xlws.FILTER('Time Sheet'!$A:$G,'Time Sheet'!$B:$B=H$1),7,1),7,FALSE),"")</f>
        <v/>
      </c>
      <c r="I26" s="2" t="str" cm="1">
        <f t="array" ref="I26">IFERROR(VLOOKUP($A26,_xlfn._xlws.SORT(_xlfn._xlws.FILTER('Time Sheet'!$A:$G,'Time Sheet'!$B:$B=I$1),7,1),7,FALSE),"")</f>
        <v/>
      </c>
      <c r="J26" s="2" t="str" cm="1">
        <f t="array" ref="J26">IFERROR(VLOOKUP($A26,_xlfn._xlws.SORT(_xlfn._xlws.FILTER('Time Sheet'!$A:$G,'Time Sheet'!$B:$B=J$1),7,1),7,FALSE),"")</f>
        <v/>
      </c>
      <c r="K26" t="str">
        <f t="shared" si="0"/>
        <v/>
      </c>
      <c r="L26" t="str">
        <f t="shared" si="1"/>
        <v/>
      </c>
      <c r="M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s="3" t="str">
        <f>IFERROR(AVERAGE(female[[#This Row],[50]:[IM]]),"")</f>
        <v/>
      </c>
      <c r="T26" s="4" t="str">
        <f>IFERROR(AVERAGE(SMALL(female[[#This Row],[50]:[IM]],1),SMALL(female[[#This Row],[50]:[IM]],2)),"")</f>
        <v/>
      </c>
    </row>
    <row r="27" spans="3:20" x14ac:dyDescent="0.25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t="str" cm="1">
        <f t="array" ref="I27">IFERROR(VLOOKUP($A27,_xlfn._xlws.SORT(_xlfn._xlws.FILTER('Time Sheet'!$A:$G,'Time Sheet'!$B:$B=I$1),7,1),7,FALSE),"")</f>
        <v/>
      </c>
      <c r="J27" s="2" t="str" cm="1">
        <f t="array" ref="J27">IFERROR(VLOOKUP($A27,_xlfn._xlws.SORT(_xlfn._xlws.FILTER('Time Sheet'!$A:$G,'Time Sheet'!$B:$B=J$1),7,1),7,FALSE),"")</f>
        <v/>
      </c>
      <c r="K27" t="str">
        <f t="shared" si="0"/>
        <v/>
      </c>
      <c r="L27" t="str">
        <f t="shared" si="1"/>
        <v/>
      </c>
      <c r="M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7"/>
        <v/>
      </c>
      <c r="S27" s="3" t="str">
        <f>IFERROR(AVERAGE(female[[#This Row],[50]:[IM]]),"")</f>
        <v/>
      </c>
      <c r="T27" s="4" t="str">
        <f>IFERROR(AVERAGE(SMALL(female[[#This Row],[50]:[IM]],1),SMALL(female[[#This Row],[50]:[IM]],2)),"")</f>
        <v/>
      </c>
    </row>
    <row r="28" spans="3:20" x14ac:dyDescent="0.25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G28" s="2" t="str" cm="1">
        <f t="array" ref="G28">IFERROR(VLOOKUP($A28,_xlfn._xlws.SORT(_xlfn._xlws.FILTER(#REF!,#REF!=G$1),7,1),7,FALSE),"")</f>
        <v/>
      </c>
      <c r="H28" s="2" t="str" cm="1">
        <f t="array" ref="H28">IFERROR(VLOOKUP($A28,_xlfn._xlws.SORT(_xlfn._xlws.FILTER(#REF!,#REF!=H$1),7,1),7,FALSE),"")</f>
        <v/>
      </c>
      <c r="I28" s="2" t="str" cm="1">
        <f t="array" ref="I28">IFERROR(VLOOKUP($A28,_xlfn._xlws.SORT(_xlfn._xlws.FILTER(#REF!,#REF!=I$1),7,1),7,FALSE),"")</f>
        <v/>
      </c>
      <c r="J28" s="2" t="str" cm="1">
        <f t="array" ref="J28">IFERROR(VLOOKUP($A28,_xlfn._xlws.SORT(_xlfn._xlws.FILTER(#REF!,#REF!=J$1),7,1),7,FALSE),"")</f>
        <v/>
      </c>
      <c r="K28" t="str">
        <f t="shared" si="0"/>
        <v/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7"/>
        <v/>
      </c>
      <c r="S28" s="3" t="str">
        <f>IFERROR(AVERAGE(female[[#This Row],[50]:[IM]]),"")</f>
        <v/>
      </c>
    </row>
    <row r="29" spans="3:20" x14ac:dyDescent="0.25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G29" s="2" t="str" cm="1">
        <f t="array" ref="G29">IFERROR(VLOOKUP($A29,_xlfn._xlws.SORT(_xlfn._xlws.FILTER(#REF!,#REF!=G$1),7,1),7,FALSE),"")</f>
        <v/>
      </c>
      <c r="H29" s="2" t="str" cm="1">
        <f t="array" ref="H29">IFERROR(VLOOKUP($A29,_xlfn._xlws.SORT(_xlfn._xlws.FILTER(#REF!,#REF!=H$1),7,1),7,FALSE),"")</f>
        <v/>
      </c>
      <c r="I29" s="2" t="str" cm="1">
        <f t="array" ref="I29">IFERROR(VLOOKUP($A29,_xlfn._xlws.SORT(_xlfn._xlws.FILTER(#REF!,#REF!=I$1),7,1),7,FALSE),"")</f>
        <v/>
      </c>
      <c r="J29" s="2" t="str" cm="1">
        <f t="array" ref="J29">IFERROR(VLOOKUP($A29,_xlfn._xlws.SORT(_xlfn._xlws.FILTER(#REF!,#REF!=J$1),7,1),7,FALSE),"")</f>
        <v/>
      </c>
      <c r="K29" t="str">
        <f t="shared" si="0"/>
        <v/>
      </c>
      <c r="L29" t="str">
        <f t="shared" si="1"/>
        <v/>
      </c>
      <c r="M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7"/>
        <v/>
      </c>
      <c r="S29" s="3" t="str">
        <f>IFERROR(AVERAGE(female[[#This Row],[50]:[IM]]),"")</f>
        <v/>
      </c>
    </row>
    <row r="30" spans="3:20" x14ac:dyDescent="0.25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G30" s="2" t="str" cm="1">
        <f t="array" ref="G30">IFERROR(VLOOKUP($A30,_xlfn._xlws.SORT(_xlfn._xlws.FILTER(#REF!,#REF!=G$1),7,1),7,FALSE),"")</f>
        <v/>
      </c>
      <c r="H30" s="2" t="str" cm="1">
        <f t="array" ref="H30">IFERROR(VLOOKUP($A30,_xlfn._xlws.SORT(_xlfn._xlws.FILTER(#REF!,#REF!=H$1),7,1),7,FALSE),"")</f>
        <v/>
      </c>
      <c r="I30" s="2" t="str" cm="1">
        <f t="array" ref="I30">IFERROR(VLOOKUP($A30,_xlfn._xlws.SORT(_xlfn._xlws.FILTER(#REF!,#REF!=I$1),7,1),7,FALSE),"")</f>
        <v/>
      </c>
      <c r="J30" s="2" t="str" cm="1">
        <f t="array" ref="J30">IFERROR(VLOOKUP($A30,_xlfn._xlws.SORT(_xlfn._xlws.FILTER(#REF!,#REF!=J$1),7,1),7,FALSE),"")</f>
        <v/>
      </c>
      <c r="K30" t="str">
        <f t="shared" si="0"/>
        <v/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7"/>
        <v/>
      </c>
      <c r="S30" s="3" t="str">
        <f>IFERROR(AVERAGE(female[[#This Row],[50]:[IM]]),"")</f>
        <v/>
      </c>
    </row>
    <row r="31" spans="3:20" x14ac:dyDescent="0.25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G31" s="2" t="str" cm="1">
        <f t="array" ref="G31">IFERROR(VLOOKUP($A31,_xlfn._xlws.SORT(_xlfn._xlws.FILTER(#REF!,#REF!=G$1),7,1),7,FALSE),"")</f>
        <v/>
      </c>
      <c r="H31" s="2" t="str" cm="1">
        <f t="array" ref="H31">IFERROR(VLOOKUP($A31,_xlfn._xlws.SORT(_xlfn._xlws.FILTER(#REF!,#REF!=H$1),7,1),7,FALSE),"")</f>
        <v/>
      </c>
      <c r="I31" s="2" t="str" cm="1">
        <f t="array" ref="I31">IFERROR(VLOOKUP($A31,_xlfn._xlws.SORT(_xlfn._xlws.FILTER(#REF!,#REF!=I$1),7,1),7,FALSE),"")</f>
        <v/>
      </c>
      <c r="J31" s="2" t="str" cm="1">
        <f t="array" ref="J31">IFERROR(VLOOKUP($A31,_xlfn._xlws.SORT(_xlfn._xlws.FILTER(#REF!,#REF!=J$1),7,1),7,FALSE),"")</f>
        <v/>
      </c>
      <c r="K31" t="str">
        <f t="shared" si="0"/>
        <v/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s="3" t="str">
        <f>IFERROR(AVERAGE(female[[#This Row],[50]:[IM]]),"")</f>
        <v/>
      </c>
    </row>
    <row r="32" spans="3:20" x14ac:dyDescent="0.25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G32" s="2" t="str" cm="1">
        <f t="array" ref="G32">IFERROR(VLOOKUP($A32,_xlfn._xlws.SORT(_xlfn._xlws.FILTER(#REF!,#REF!=G$1),7,1),7,FALSE),"")</f>
        <v/>
      </c>
      <c r="H32" s="2" t="str" cm="1">
        <f t="array" ref="H32">IFERROR(VLOOKUP($A32,_xlfn._xlws.SORT(_xlfn._xlws.FILTER(#REF!,#REF!=H$1),7,1),7,FALSE),"")</f>
        <v/>
      </c>
      <c r="I32" s="2" t="str" cm="1">
        <f t="array" ref="I32">IFERROR(VLOOKUP($A32,_xlfn._xlws.SORT(_xlfn._xlws.FILTER(#REF!,#REF!=I$1),7,1),7,FALSE),"")</f>
        <v/>
      </c>
      <c r="J32" s="2" t="str" cm="1">
        <f t="array" ref="J32">IFERROR(VLOOKUP($A32,_xlfn._xlws.SORT(_xlfn._xlws.FILTER(#REF!,#REF!=J$1),7,1),7,FALSE),"")</f>
        <v/>
      </c>
      <c r="K32" t="str">
        <f t="shared" ref="K32:M33" si="8">IFERROR(_xlfn.RANK.EQ(C32,C:C,1),"")</f>
        <v/>
      </c>
      <c r="L32" t="str">
        <f t="shared" si="8"/>
        <v/>
      </c>
      <c r="M32" t="str">
        <f t="shared" si="8"/>
        <v/>
      </c>
      <c r="S32" s="3" t="str">
        <f>IFERROR(AVERAGE(female[[#This Row],[50]:[IM]]),"")</f>
        <v/>
      </c>
    </row>
    <row r="33" spans="3:19" x14ac:dyDescent="0.25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G33" s="2" t="str" cm="1">
        <f t="array" ref="G33">IFERROR(VLOOKUP($A33,_xlfn._xlws.SORT(_xlfn._xlws.FILTER(#REF!,#REF!=G$1),7,1),7,FALSE),"")</f>
        <v/>
      </c>
      <c r="H33" s="2" t="str" cm="1">
        <f t="array" ref="H33">IFERROR(VLOOKUP($A33,_xlfn._xlws.SORT(_xlfn._xlws.FILTER(#REF!,#REF!=H$1),7,1),7,FALSE),"")</f>
        <v/>
      </c>
      <c r="I33" s="2" t="str" cm="1">
        <f t="array" ref="I33">IFERROR(VLOOKUP($A33,_xlfn._xlws.SORT(_xlfn._xlws.FILTER(#REF!,#REF!=I$1),7,1),7,FALSE),"")</f>
        <v/>
      </c>
      <c r="J33" s="2" t="str" cm="1">
        <f t="array" ref="J33">IFERROR(VLOOKUP($A33,_xlfn._xlws.SORT(_xlfn._xlws.FILTER(#REF!,#REF!=J$1),7,1),7,FALSE),"")</f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S33" s="3" t="str">
        <f>IFERROR(AVERAGE(female[[#This Row],[50]:[IM]]),"")</f>
        <v/>
      </c>
    </row>
    <row r="34" spans="3:19" x14ac:dyDescent="0.25">
      <c r="K34" t="str">
        <f>IFERROR(_xlfn.RANK.EQ(#REF!,C:C,1),"")</f>
        <v/>
      </c>
      <c r="L34" t="str">
        <f>IFERROR(_xlfn.RANK.EQ(#REF!,D:D,1),"")</f>
        <v/>
      </c>
      <c r="M34" t="str">
        <f>IFERROR(_xlfn.RANK.EQ(#REF!,E:E,1),"")</f>
        <v/>
      </c>
      <c r="S34" s="3" t="str">
        <f>IFERROR(AVERAGE(female[[#This Row],[50]:[IM]]),"")</f>
        <v/>
      </c>
    </row>
    <row r="35" spans="3:19" x14ac:dyDescent="0.25">
      <c r="O35" t="str">
        <f>IFERROR(_xlfn.RANK.EQ(G35,G:G,1),"")</f>
        <v/>
      </c>
      <c r="P35" t="str">
        <f>IFERROR(_xlfn.RANK.EQ(H35,H:H,1),"")</f>
        <v/>
      </c>
      <c r="Q35" t="str">
        <f>IFERROR(_xlfn.RANK.EQ(I35,I:I,1),"")</f>
        <v/>
      </c>
      <c r="R35" t="str">
        <f>IFERROR(_xlfn.RANK.EQ(J35,J:J,1),"")</f>
        <v/>
      </c>
      <c r="S35" s="3" t="str">
        <f>IFERROR(AVERAGE(female[[#This Row],[50]:[IM]]),"")</f>
        <v/>
      </c>
    </row>
  </sheetData>
  <conditionalFormatting sqref="K2:R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Sheet</vt:lpstr>
      <vt:lpstr>RQAL</vt:lpstr>
      <vt:lpstr>Time Standards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2024-08-22T21:01:05Z</dcterms:modified>
</cp:coreProperties>
</file>