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448" documentId="114_{529522D5-EB11-4DD4-B4F6-C1FE67634159}" xr6:coauthVersionLast="45" xr6:coauthVersionMax="45" xr10:uidLastSave="{BC81839A-C74A-47D4-9229-D06254594802}"/>
  <bookViews>
    <workbookView xWindow="10224" yWindow="1176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D107" i="1"/>
  <c r="D80" i="1"/>
  <c r="D114" i="1"/>
  <c r="D108" i="1"/>
  <c r="D103" i="1"/>
  <c r="D96" i="1"/>
  <c r="D90" i="1"/>
  <c r="D81" i="1"/>
  <c r="D63" i="1"/>
  <c r="D75" i="1"/>
  <c r="D68" i="1"/>
  <c r="D64" i="1"/>
  <c r="D51" i="1"/>
  <c r="D58" i="1"/>
  <c r="D52" i="1"/>
  <c r="D35" i="1"/>
  <c r="D46" i="1"/>
  <c r="D41" i="1"/>
  <c r="D36" i="1"/>
  <c r="D19" i="1"/>
  <c r="D28" i="1"/>
  <c r="D24" i="1"/>
  <c r="D20" i="1"/>
  <c r="D2" i="1"/>
  <c r="D15" i="1"/>
  <c r="D10" i="1"/>
  <c r="D3" i="1"/>
  <c r="E114" i="1"/>
  <c r="E108" i="1"/>
  <c r="E103" i="1"/>
  <c r="E96" i="1"/>
  <c r="E90" i="1"/>
  <c r="E81" i="1"/>
  <c r="E75" i="1"/>
  <c r="E64" i="1"/>
  <c r="E58" i="1"/>
  <c r="E52" i="1"/>
  <c r="E46" i="1"/>
  <c r="E41" i="1"/>
  <c r="E36" i="1"/>
  <c r="E28" i="1"/>
  <c r="E24" i="1"/>
  <c r="E20" i="1"/>
  <c r="E15" i="1"/>
  <c r="E10" i="1"/>
  <c r="E68" i="1"/>
  <c r="E107" i="1"/>
  <c r="E80" i="1"/>
  <c r="E63" i="1"/>
  <c r="E51" i="1"/>
  <c r="E35" i="1"/>
  <c r="E19" i="1"/>
  <c r="E3" i="1"/>
  <c r="E2" i="1"/>
  <c r="E65" i="1"/>
  <c r="E66" i="1"/>
  <c r="E67" i="1"/>
  <c r="E69" i="1"/>
  <c r="E70" i="1"/>
  <c r="E71" i="1"/>
  <c r="E72" i="1"/>
  <c r="E73" i="1"/>
  <c r="E74" i="1"/>
  <c r="E76" i="1"/>
  <c r="E77" i="1"/>
  <c r="E78" i="1"/>
  <c r="E79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7" i="1"/>
  <c r="E98" i="1"/>
  <c r="E99" i="1"/>
  <c r="E100" i="1"/>
  <c r="E101" i="1"/>
  <c r="E102" i="1"/>
  <c r="E104" i="1"/>
  <c r="E105" i="1"/>
  <c r="E106" i="1"/>
  <c r="E109" i="1"/>
  <c r="E110" i="1"/>
  <c r="E111" i="1"/>
  <c r="E112" i="1"/>
  <c r="E113" i="1"/>
  <c r="E115" i="1"/>
  <c r="E116" i="1"/>
  <c r="E117" i="1"/>
  <c r="E5" i="1"/>
  <c r="E6" i="1"/>
  <c r="E7" i="1"/>
  <c r="E8" i="1"/>
  <c r="E9" i="1"/>
  <c r="E11" i="1"/>
  <c r="E12" i="1"/>
  <c r="E13" i="1"/>
  <c r="E14" i="1"/>
  <c r="E16" i="1"/>
  <c r="E17" i="1"/>
  <c r="E18" i="1"/>
  <c r="E21" i="1"/>
  <c r="E22" i="1"/>
  <c r="E23" i="1"/>
  <c r="E25" i="1"/>
  <c r="E26" i="1"/>
  <c r="E27" i="1"/>
  <c r="E29" i="1"/>
  <c r="E30" i="1"/>
  <c r="E31" i="1"/>
  <c r="E32" i="1"/>
  <c r="E33" i="1"/>
  <c r="E34" i="1"/>
  <c r="E37" i="1"/>
  <c r="E38" i="1"/>
  <c r="E39" i="1"/>
  <c r="E40" i="1"/>
  <c r="E42" i="1"/>
  <c r="E43" i="1"/>
  <c r="E44" i="1"/>
  <c r="E45" i="1"/>
  <c r="E47" i="1"/>
  <c r="E48" i="1"/>
  <c r="E49" i="1"/>
  <c r="E50" i="1"/>
  <c r="E53" i="1"/>
  <c r="E54" i="1"/>
  <c r="E55" i="1"/>
  <c r="E56" i="1"/>
  <c r="E57" i="1"/>
  <c r="E59" i="1"/>
  <c r="E60" i="1"/>
  <c r="E61" i="1"/>
  <c r="E62" i="1"/>
  <c r="E4" i="1" l="1"/>
  <c r="B16" i="3" l="1"/>
  <c r="B23" i="3" s="1"/>
</calcChain>
</file>

<file path=xl/sharedStrings.xml><?xml version="1.0" encoding="utf-8"?>
<sst xmlns="http://schemas.openxmlformats.org/spreadsheetml/2006/main" count="249" uniqueCount="155">
  <si>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</si>
  <si>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</si>
  <si>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</si>
  <si>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</si>
  <si>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</si>
  <si>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</si>
  <si>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</si>
  <si>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</si>
  <si>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</si>
  <si>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</si>
  <si>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</si>
  <si>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</si>
  <si>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</si>
  <si>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</si>
  <si>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</si>
  <si>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</si>
  <si>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</si>
  <si>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</si>
  <si>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</si>
  <si>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</si>
  <si>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</si>
  <si>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</si>
  <si>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</si>
  <si>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</si>
  <si>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</si>
  <si>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</si>
  <si>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</si>
  <si>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</si>
  <si>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</si>
  <si>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</si>
  <si>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</si>
  <si>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</si>
  <si>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Exam PL-400: Microsoft Power Platform Developer</t>
  </si>
  <si>
    <t>https://docs.microsoft.com/en-us/learn/certifications/exams/pl-400</t>
  </si>
  <si>
    <t>Create a technical design (10-15%)</t>
  </si>
  <si>
    <t>Configure Common Data Service (15-20%)</t>
  </si>
  <si>
    <t>Create and configure Power Apps (15-20%)</t>
  </si>
  <si>
    <t>Configure business process automation (5-10%)</t>
  </si>
  <si>
    <t>Extend the user experience (10-15%)</t>
  </si>
  <si>
    <t>Extend the platform (15-20%)</t>
  </si>
  <si>
    <t>Develop integrations (5-10%)</t>
  </si>
  <si>
    <r>
      <t>Create a technical design (10-15%)</t>
    </r>
    <r>
      <rPr>
        <sz val="14"/>
        <color rgb="FF1A1A1A"/>
        <rFont val="Segoe UI"/>
        <family val="2"/>
      </rPr>
      <t xml:space="preserve"> </t>
    </r>
  </si>
  <si>
    <t xml:space="preserve">Validate requirements and design technical architecture </t>
  </si>
  <si>
    <t>design and validate the technical architecture for a solution</t>
  </si>
  <si>
    <t>design authentication and authorization strategy</t>
  </si>
  <si>
    <t>determine whether you can meet requirements with out-of-the-box functionality</t>
  </si>
  <si>
    <t>determine when to use Logic Apps versus Power Automate flows</t>
  </si>
  <si>
    <t>determine when to use serverless computing, plug-ins, or Power Automate</t>
  </si>
  <si>
    <t>determine when to build a virtual entity data source provider and when to use connectors</t>
  </si>
  <si>
    <t xml:space="preserve">Design solution components </t>
  </si>
  <si>
    <t>design a data model</t>
  </si>
  <si>
    <t>design Power Apps reusable components</t>
  </si>
  <si>
    <t>design custom connectors</t>
  </si>
  <si>
    <t>design server-side components</t>
  </si>
  <si>
    <t xml:space="preserve">Describe Power Platform extensibility points </t>
  </si>
  <si>
    <t>describe Power Virtual Agents extensibility points including Bot Framework skills and Power Automate flows</t>
  </si>
  <si>
    <t>describe Power BI extensibility points including Power BI APIs, custom visuals, and embedding Power BI apps in websites and other applications</t>
  </si>
  <si>
    <t>describe Power Apps portal extensibility points including CRUD APIs and custom styling</t>
  </si>
  <si>
    <t xml:space="preserve">Configure security to support development </t>
  </si>
  <si>
    <t>troubleshoot operational security issues</t>
  </si>
  <si>
    <t>create or update security roles and field-level security profiles</t>
  </si>
  <si>
    <t>configure business units and teams</t>
  </si>
  <si>
    <t xml:space="preserve">Implement entities and fields </t>
  </si>
  <si>
    <t>configure entity and entity options</t>
  </si>
  <si>
    <t>configure fields</t>
  </si>
  <si>
    <t>configure relationships and types of behaviors</t>
  </si>
  <si>
    <t xml:space="preserve">Implement application lifecycle management (ALM) </t>
  </si>
  <si>
    <t>create solutions and manage solution components</t>
  </si>
  <si>
    <t>import and export solutions</t>
  </si>
  <si>
    <t xml:space="preserve">manage solution dependencies  </t>
  </si>
  <si>
    <t>create a package for deployment</t>
  </si>
  <si>
    <t>automate deployments</t>
  </si>
  <si>
    <t>implement source control for projects including solutions and code assets</t>
  </si>
  <si>
    <t xml:space="preserve">Create model-driven apps </t>
  </si>
  <si>
    <t>configure a model-driven app</t>
  </si>
  <si>
    <t>configure forms</t>
  </si>
  <si>
    <t>configure views</t>
  </si>
  <si>
    <t>configure visualizations</t>
  </si>
  <si>
    <t xml:space="preserve">Create canvas apps </t>
  </si>
  <si>
    <t>create and configure a canvas app</t>
  </si>
  <si>
    <t>implement complex formulas to manage control events and properties</t>
  </si>
  <si>
    <t>analyze app usage by using App Insights</t>
  </si>
  <si>
    <t>build reusable component libraries</t>
  </si>
  <si>
    <t xml:space="preserve">Manage and troubleshoot apps </t>
  </si>
  <si>
    <t>troubleshoot app issues by using Monitor and other browser-based debugging tools</t>
  </si>
  <si>
    <t>interpret results from App Checker and Solution Checker</t>
  </si>
  <si>
    <t>identify and resolve connector and API errors</t>
  </si>
  <si>
    <t>optimize app performance including pre-loading data and query delegation</t>
  </si>
  <si>
    <t xml:space="preserve">Configure Power Automate  </t>
  </si>
  <si>
    <t>create and configure a flow</t>
  </si>
  <si>
    <t>configure steps to use Common Data Service connector actions and triggers</t>
  </si>
  <si>
    <t>implement complex expressions in flow steps</t>
  </si>
  <si>
    <t>implement error handling</t>
  </si>
  <si>
    <t>troubleshoot flows by analyzing JSON responses from connectors</t>
  </si>
  <si>
    <t xml:space="preserve">Implement processes  </t>
  </si>
  <si>
    <t>create and configure business process flows</t>
  </si>
  <si>
    <t xml:space="preserve">create and configure business rules  </t>
  </si>
  <si>
    <t>create, manage, and interact with business process flows by using server-side and clientside code</t>
  </si>
  <si>
    <t xml:space="preserve">troubleshoot processes  </t>
  </si>
  <si>
    <t xml:space="preserve">Apply business logic using client scripting </t>
  </si>
  <si>
    <t>create JavaScript or Typescript code that targets the XRM API</t>
  </si>
  <si>
    <t>register an event handler</t>
  </si>
  <si>
    <t>create client-side scripts that target the Common Data Service Web API</t>
  </si>
  <si>
    <t xml:space="preserve">Create a Power Apps Component Framework (PCF) component </t>
  </si>
  <si>
    <t>describe the PCF component lifecycle</t>
  </si>
  <si>
    <t>initialize a new PCF component</t>
  </si>
  <si>
    <r>
      <t xml:space="preserve">configure a PCF component manifest </t>
    </r>
    <r>
      <rPr>
        <sz val="11"/>
        <color rgb="FF505055"/>
        <rFont val="Segoe UI Symbol"/>
        <family val="2"/>
      </rPr>
      <t></t>
    </r>
    <r>
      <rPr>
        <sz val="11"/>
        <color rgb="FF505055"/>
        <rFont val="Arial"/>
        <family val="2"/>
      </rPr>
      <t xml:space="preserve"> </t>
    </r>
    <r>
      <rPr>
        <sz val="11"/>
        <color rgb="FF505055"/>
        <rFont val="Segoe UI"/>
        <family val="2"/>
      </rPr>
      <t>implement the component interfaces</t>
    </r>
  </si>
  <si>
    <t>package, deploy, and consume the component</t>
  </si>
  <si>
    <t xml:space="preserve">configure and use PCF Device, Utility, and WebAPI features  </t>
  </si>
  <si>
    <t>test and debug PCF components by using the local test harness</t>
  </si>
  <si>
    <t xml:space="preserve">Create a command button function  </t>
  </si>
  <si>
    <t>create the command function</t>
  </si>
  <si>
    <t>design command button rules and actions</t>
  </si>
  <si>
    <t>edit the command bar by using the Ribbon Workbench</t>
  </si>
  <si>
    <t xml:space="preserve">manage dependencies between JavaScript libraries  </t>
  </si>
  <si>
    <t xml:space="preserve">Create a plug-in </t>
  </si>
  <si>
    <t>describe the plug-in execution pipeline</t>
  </si>
  <si>
    <t>design and develop a plug-in</t>
  </si>
  <si>
    <t>debug and troubleshoot a plug-in</t>
  </si>
  <si>
    <t>implement business logic by using pre and post images</t>
  </si>
  <si>
    <t>perform operations on data by using the Organization service API</t>
  </si>
  <si>
    <t>optimize plug-in performance</t>
  </si>
  <si>
    <t>register custom assemblies by using the Plug-in Registration Tool</t>
  </si>
  <si>
    <t>develop a plug-in that targets a custom action message</t>
  </si>
  <si>
    <t xml:space="preserve">Create custom connectors  </t>
  </si>
  <si>
    <t>create a definition for the API</t>
  </si>
  <si>
    <t>configure API security</t>
  </si>
  <si>
    <t>use policy templates to modify connector behavior at runtime</t>
  </si>
  <si>
    <t>expose Azure Functions as custom connectors</t>
  </si>
  <si>
    <t xml:space="preserve">create custom connectors for public APIs by using Postman  </t>
  </si>
  <si>
    <t xml:space="preserve">Use platform APIs </t>
  </si>
  <si>
    <t xml:space="preserve">interact with data and processes by using the Common Data Service Web API or the Organization Service  </t>
  </si>
  <si>
    <t>implement API limit retry policies</t>
  </si>
  <si>
    <t>optimize for performance, concurrency, transactions, and batching</t>
  </si>
  <si>
    <t>query the Discovery service to discover the URL and other information for an organization</t>
  </si>
  <si>
    <t>perform entity metadata operations with the Web API</t>
  </si>
  <si>
    <t>perform authentication by using OAuth</t>
  </si>
  <si>
    <t xml:space="preserve">Process workloads  </t>
  </si>
  <si>
    <t>process long-running operations by using Azure Functions</t>
  </si>
  <si>
    <t>configure scheduled and event-driven function triggers in Azure Functions</t>
  </si>
  <si>
    <t>authenticate to the Power Platform by using managed identities</t>
  </si>
  <si>
    <t>Develop Integrations (5-10%)</t>
  </si>
  <si>
    <t xml:space="preserve">Publish and consume events </t>
  </si>
  <si>
    <t>publish an event by using the API</t>
  </si>
  <si>
    <t>publish an event by using the Plug-in Registration Tool</t>
  </si>
  <si>
    <t>register service endpoints including webhooks, Azure Service Bus, and Azure Event Hub</t>
  </si>
  <si>
    <t>implement a Common Data Service listener for an Azure solution</t>
  </si>
  <si>
    <t>create an Azure Function that interacts with Power Platform</t>
  </si>
  <si>
    <t xml:space="preserve">Implement data synchronization </t>
  </si>
  <si>
    <t>configure entity change tracking</t>
  </si>
  <si>
    <t>read entity change records by using platform APIs</t>
  </si>
  <si>
    <t>create and use alternate keys</t>
  </si>
  <si>
    <t>Self Assessment last updated November 23, 2020</t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</si>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</sst>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sz val="11"/>
      <color rgb="FF505055"/>
      <name val="Segoe UI"/>
      <family val="2"/>
    </font>
    <font>
      <b/>
      <sz val="11"/>
      <color rgb="FF505055"/>
      <name val="Segoe UI"/>
      <family val="2"/>
    </font>
    <font>
      <b/>
      <sz val="14"/>
      <color rgb="FF000000"/>
      <name val="Segoe UI"/>
      <family val="2"/>
    </font>
    <font>
      <sz val="11"/>
      <color rgb="FF505055"/>
      <name val="Segoe UI Symbol"/>
      <family val="2"/>
    </font>
    <font>
      <sz val="11"/>
      <color rgb="FF5050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9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pl-40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/blob/main/LICENSE" TargetMode="External"/><Relationship Id="rId1" Type="http://schemas.openxmlformats.org/officeDocument/2006/relationships/hyperlink" Target="https://github.com/TheCloud42/Assessment-Sheets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9"/>
  <sheetViews>
    <sheetView tabSelected="1" topLeftCell="A13" workbookViewId="0">
      <selection activeCell="A33" sqref="A33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32</v>
      </c>
    </row>
    <row r="13" spans="1:2" x14ac:dyDescent="0.3">
      <c r="A13" s="8" t="s">
        <v>33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34</v>
      </c>
      <c r="B16" s="13">
        <f>'Self Assessment'!D2</f>
        <v>0</v>
      </c>
    </row>
    <row r="17" spans="1:4" ht="18" x14ac:dyDescent="0.35">
      <c r="A17" s="14" t="s">
        <v>35</v>
      </c>
      <c r="B17" s="13">
        <f>'Self Assessment'!D19</f>
        <v>0</v>
      </c>
    </row>
    <row r="18" spans="1:4" ht="18" x14ac:dyDescent="0.35">
      <c r="A18" s="14" t="s">
        <v>36</v>
      </c>
      <c r="B18" s="13">
        <f>'Self Assessment'!D35</f>
        <v>0</v>
      </c>
    </row>
    <row r="19" spans="1:4" ht="18" x14ac:dyDescent="0.35">
      <c r="A19" s="14" t="s">
        <v>37</v>
      </c>
      <c r="B19" s="13">
        <f>'Self Assessment'!D51</f>
        <v>0</v>
      </c>
    </row>
    <row r="20" spans="1:4" ht="18" x14ac:dyDescent="0.35">
      <c r="A20" s="14" t="s">
        <v>38</v>
      </c>
      <c r="B20" s="13">
        <f>'Self Assessment'!D63</f>
        <v>0</v>
      </c>
    </row>
    <row r="21" spans="1:4" ht="18" x14ac:dyDescent="0.35">
      <c r="A21" s="14" t="s">
        <v>39</v>
      </c>
      <c r="B21" s="13">
        <f>'Self Assessment'!D80</f>
        <v>0</v>
      </c>
    </row>
    <row r="22" spans="1:4" ht="18" x14ac:dyDescent="0.35">
      <c r="A22" s="14" t="s">
        <v>40</v>
      </c>
      <c r="B22" s="13">
        <f>'Self Assessment'!D107</f>
        <v>0</v>
      </c>
    </row>
    <row r="23" spans="1:4" ht="25.8" x14ac:dyDescent="0.5">
      <c r="A23" s="12" t="s">
        <v>14</v>
      </c>
      <c r="B23" s="11">
        <f>SUM(B16:B22)/7</f>
        <v>0</v>
      </c>
    </row>
    <row r="25" spans="1:4" ht="21" x14ac:dyDescent="0.4">
      <c r="A25" s="10" t="s">
        <v>13</v>
      </c>
    </row>
    <row r="26" spans="1:4" x14ac:dyDescent="0.3">
      <c r="A26" s="2" t="s">
        <v>30</v>
      </c>
      <c r="D26" s="8" t="s">
        <v>31</v>
      </c>
    </row>
    <row r="27" spans="1:4" x14ac:dyDescent="0.3">
      <c r="A27" s="2" t="s">
        <v>12</v>
      </c>
      <c r="D27" s="8" t="s">
        <v>11</v>
      </c>
    </row>
    <row r="28" spans="1:4" x14ac:dyDescent="0.3">
      <c r="A28" s="2" t="s">
        <v>10</v>
      </c>
      <c r="D28" s="8" t="s">
        <v>9</v>
      </c>
    </row>
    <row r="30" spans="1:4" ht="21" x14ac:dyDescent="0.4">
      <c r="A30" s="9" t="s">
        <v>8</v>
      </c>
    </row>
    <row r="31" spans="1:4" x14ac:dyDescent="0.3">
      <c r="A31" s="3" t="s">
        <v>7</v>
      </c>
    </row>
    <row r="32" spans="1:4" x14ac:dyDescent="0.3">
      <c r="A32" s="8" t="s">
        <v>154</v>
      </c>
    </row>
    <row r="34" spans="1:1" ht="21" x14ac:dyDescent="0.4">
      <c r="A34" s="9" t="s">
        <v>6</v>
      </c>
    </row>
    <row r="35" spans="1:1" x14ac:dyDescent="0.3">
      <c r="A35" s="3" t="s">
        <v>5</v>
      </c>
    </row>
    <row r="36" spans="1:1" x14ac:dyDescent="0.3">
      <c r="A36" s="8" t="s">
        <v>153</v>
      </c>
    </row>
    <row r="37" spans="1:1" x14ac:dyDescent="0.3">
      <c r="A37" s="3" t="s">
        <v>4</v>
      </c>
    </row>
    <row r="39" spans="1:1" x14ac:dyDescent="0.3">
      <c r="A39" s="7" t="s">
        <v>152</v>
      </c>
    </row>
  </sheetData>
  <conditionalFormatting sqref="B16:B22">
    <cfRule type="cellIs" dxfId="89" priority="9" operator="greaterThan">
      <formula>0.7</formula>
    </cfRule>
  </conditionalFormatting>
  <conditionalFormatting sqref="B16:B22">
    <cfRule type="cellIs" dxfId="88" priority="8" operator="lessThan">
      <formula>0.5</formula>
    </cfRule>
  </conditionalFormatting>
  <conditionalFormatting sqref="B16:B22">
    <cfRule type="cellIs" dxfId="87" priority="7" operator="between">
      <formula>0.5</formula>
      <formula>0.7</formula>
    </cfRule>
  </conditionalFormatting>
  <conditionalFormatting sqref="B23">
    <cfRule type="cellIs" dxfId="86" priority="6" operator="greaterThan">
      <formula>0.7</formula>
    </cfRule>
  </conditionalFormatting>
  <conditionalFormatting sqref="B23">
    <cfRule type="cellIs" dxfId="85" priority="5" operator="lessThan">
      <formula>0.5</formula>
    </cfRule>
  </conditionalFormatting>
  <conditionalFormatting sqref="B23">
    <cfRule type="cellIs" dxfId="84" priority="4" operator="between">
      <formula>0.5</formula>
      <formula>0.7</formula>
    </cfRule>
  </conditionalFormatting>
  <hyperlinks>
    <hyperlink ref="A32" r:id="rId1" xr:uid="{387EB212-4436-44A3-8EAC-64C6D0AD65AA}"/>
    <hyperlink ref="A36" r:id="rId2" xr:uid="{045D0B74-3506-473F-A6BD-41C8D986FFFA}"/>
    <hyperlink ref="A13" r:id="rId3" xr:uid="{FFA409A4-E101-4410-ABB7-6D0F076BA9B8}"/>
    <hyperlink ref="D27" r:id="rId4" xr:uid="{20E52961-2D42-4199-A638-6695D08EFB6A}"/>
    <hyperlink ref="D28" r:id="rId5" xr:uid="{101BF42A-59E3-4C54-9334-B173992DABAB}"/>
    <hyperlink ref="D26" r:id="rId6" xr:uid="{193733D3-0C03-4E81-8303-75AC374CF6BD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7"/>
  <sheetViews>
    <sheetView workbookViewId="0">
      <selection activeCell="A2" sqref="A2"/>
    </sheetView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2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41</v>
      </c>
      <c r="D2" s="24">
        <f>SUM(D3,D10,D15)/E2</f>
        <v>0</v>
      </c>
      <c r="E2" s="1">
        <f>COUNTA(B3:B18)</f>
        <v>3</v>
      </c>
    </row>
    <row r="3" spans="1:5" x14ac:dyDescent="0.4">
      <c r="B3" s="27" t="s">
        <v>42</v>
      </c>
      <c r="D3" s="25">
        <f>SUM(E4:E9)/E3</f>
        <v>0</v>
      </c>
      <c r="E3" s="1">
        <f>COUNTA(C4:C9)</f>
        <v>6</v>
      </c>
    </row>
    <row r="4" spans="1:5" x14ac:dyDescent="0.4">
      <c r="C4" s="28" t="s">
        <v>43</v>
      </c>
      <c r="D4" t="s">
        <v>3</v>
      </c>
      <c r="E4" s="1">
        <f t="shared" ref="E4:E67" si="0">IF(D4="Know Well",1,IF(D4="Know a Little",0.5,0))</f>
        <v>0</v>
      </c>
    </row>
    <row r="5" spans="1:5" x14ac:dyDescent="0.4">
      <c r="C5" s="28" t="s">
        <v>44</v>
      </c>
      <c r="D5" t="s">
        <v>3</v>
      </c>
      <c r="E5" s="1">
        <f t="shared" si="0"/>
        <v>0</v>
      </c>
    </row>
    <row r="6" spans="1:5" x14ac:dyDescent="0.4">
      <c r="C6" s="28" t="s">
        <v>45</v>
      </c>
      <c r="D6" t="s">
        <v>3</v>
      </c>
      <c r="E6" s="1">
        <f t="shared" si="0"/>
        <v>0</v>
      </c>
    </row>
    <row r="7" spans="1:5" x14ac:dyDescent="0.4">
      <c r="C7" s="28" t="s">
        <v>46</v>
      </c>
      <c r="D7" t="s">
        <v>3</v>
      </c>
      <c r="E7" s="1">
        <f t="shared" si="0"/>
        <v>0</v>
      </c>
    </row>
    <row r="8" spans="1:5" x14ac:dyDescent="0.4">
      <c r="C8" s="28" t="s">
        <v>47</v>
      </c>
      <c r="D8" t="s">
        <v>3</v>
      </c>
      <c r="E8" s="1">
        <f t="shared" si="0"/>
        <v>0</v>
      </c>
    </row>
    <row r="9" spans="1:5" x14ac:dyDescent="0.4">
      <c r="C9" s="28" t="s">
        <v>48</v>
      </c>
      <c r="D9" t="s">
        <v>3</v>
      </c>
      <c r="E9" s="1">
        <f t="shared" si="0"/>
        <v>0</v>
      </c>
    </row>
    <row r="10" spans="1:5" x14ac:dyDescent="0.4">
      <c r="B10" s="27" t="s">
        <v>49</v>
      </c>
      <c r="D10" s="25">
        <f>SUM(E11:E14)/E10</f>
        <v>0</v>
      </c>
      <c r="E10" s="1">
        <f>COUNTA(C11:C14)</f>
        <v>4</v>
      </c>
    </row>
    <row r="11" spans="1:5" x14ac:dyDescent="0.4">
      <c r="C11" s="28" t="s">
        <v>50</v>
      </c>
      <c r="D11" t="s">
        <v>3</v>
      </c>
      <c r="E11" s="1">
        <f t="shared" si="0"/>
        <v>0</v>
      </c>
    </row>
    <row r="12" spans="1:5" x14ac:dyDescent="0.4">
      <c r="C12" s="28" t="s">
        <v>51</v>
      </c>
      <c r="D12" t="s">
        <v>3</v>
      </c>
      <c r="E12" s="1">
        <f t="shared" si="0"/>
        <v>0</v>
      </c>
    </row>
    <row r="13" spans="1:5" x14ac:dyDescent="0.4">
      <c r="C13" s="28" t="s">
        <v>52</v>
      </c>
      <c r="D13" t="s">
        <v>3</v>
      </c>
      <c r="E13" s="1">
        <f t="shared" si="0"/>
        <v>0</v>
      </c>
    </row>
    <row r="14" spans="1:5" x14ac:dyDescent="0.4">
      <c r="C14" s="28" t="s">
        <v>53</v>
      </c>
      <c r="D14" t="s">
        <v>3</v>
      </c>
      <c r="E14" s="1">
        <f t="shared" si="0"/>
        <v>0</v>
      </c>
    </row>
    <row r="15" spans="1:5" x14ac:dyDescent="0.4">
      <c r="B15" s="27" t="s">
        <v>54</v>
      </c>
      <c r="D15" s="25">
        <f>SUM(E16:E18)/E15</f>
        <v>0</v>
      </c>
      <c r="E15" s="1">
        <f>COUNTA(C16:C18)</f>
        <v>3</v>
      </c>
    </row>
    <row r="16" spans="1:5" x14ac:dyDescent="0.4">
      <c r="C16" s="28" t="s">
        <v>55</v>
      </c>
      <c r="D16" t="s">
        <v>3</v>
      </c>
      <c r="E16" s="1">
        <f t="shared" si="0"/>
        <v>0</v>
      </c>
    </row>
    <row r="17" spans="1:5" x14ac:dyDescent="0.4">
      <c r="C17" s="28" t="s">
        <v>56</v>
      </c>
      <c r="D17" t="s">
        <v>3</v>
      </c>
      <c r="E17" s="1">
        <f t="shared" si="0"/>
        <v>0</v>
      </c>
    </row>
    <row r="18" spans="1:5" x14ac:dyDescent="0.4">
      <c r="C18" s="28" t="s">
        <v>57</v>
      </c>
      <c r="D18" t="s">
        <v>3</v>
      </c>
      <c r="E18" s="1">
        <f t="shared" si="0"/>
        <v>0</v>
      </c>
    </row>
    <row r="19" spans="1:5" x14ac:dyDescent="0.4">
      <c r="A19" s="29" t="s">
        <v>35</v>
      </c>
      <c r="D19" s="24">
        <f>SUM(D20,D24,D28)/E19</f>
        <v>0</v>
      </c>
      <c r="E19" s="1">
        <f>COUNTA(B20:B34)</f>
        <v>3</v>
      </c>
    </row>
    <row r="20" spans="1:5" x14ac:dyDescent="0.4">
      <c r="B20" s="27" t="s">
        <v>58</v>
      </c>
      <c r="D20" s="25">
        <f>SUM(E21:E23)/E20</f>
        <v>0</v>
      </c>
      <c r="E20" s="1">
        <f>COUNTA(C21:C23)</f>
        <v>3</v>
      </c>
    </row>
    <row r="21" spans="1:5" x14ac:dyDescent="0.4">
      <c r="C21" s="28" t="s">
        <v>59</v>
      </c>
      <c r="D21" t="s">
        <v>3</v>
      </c>
      <c r="E21" s="1">
        <f t="shared" si="0"/>
        <v>0</v>
      </c>
    </row>
    <row r="22" spans="1:5" x14ac:dyDescent="0.4">
      <c r="C22" s="28" t="s">
        <v>60</v>
      </c>
      <c r="D22" t="s">
        <v>3</v>
      </c>
      <c r="E22" s="1">
        <f t="shared" si="0"/>
        <v>0</v>
      </c>
    </row>
    <row r="23" spans="1:5" x14ac:dyDescent="0.4">
      <c r="C23" s="28" t="s">
        <v>61</v>
      </c>
      <c r="D23" t="s">
        <v>3</v>
      </c>
      <c r="E23" s="1">
        <f t="shared" si="0"/>
        <v>0</v>
      </c>
    </row>
    <row r="24" spans="1:5" x14ac:dyDescent="0.4">
      <c r="B24" s="27" t="s">
        <v>62</v>
      </c>
      <c r="D24" s="25">
        <f>SUM(E25:E27)/E24</f>
        <v>0</v>
      </c>
      <c r="E24" s="1">
        <f>COUNTA(C25:C27)</f>
        <v>3</v>
      </c>
    </row>
    <row r="25" spans="1:5" x14ac:dyDescent="0.4">
      <c r="C25" s="28" t="s">
        <v>63</v>
      </c>
      <c r="D25" t="s">
        <v>3</v>
      </c>
      <c r="E25" s="1">
        <f t="shared" si="0"/>
        <v>0</v>
      </c>
    </row>
    <row r="26" spans="1:5" x14ac:dyDescent="0.4">
      <c r="C26" s="28" t="s">
        <v>64</v>
      </c>
      <c r="D26" t="s">
        <v>3</v>
      </c>
      <c r="E26" s="1">
        <f t="shared" si="0"/>
        <v>0</v>
      </c>
    </row>
    <row r="27" spans="1:5" x14ac:dyDescent="0.4">
      <c r="C27" s="28" t="s">
        <v>65</v>
      </c>
      <c r="D27" t="s">
        <v>3</v>
      </c>
      <c r="E27" s="1">
        <f t="shared" si="0"/>
        <v>0</v>
      </c>
    </row>
    <row r="28" spans="1:5" x14ac:dyDescent="0.4">
      <c r="B28" s="27" t="s">
        <v>66</v>
      </c>
      <c r="D28" s="25">
        <f>SUM(E29:E34)/E28</f>
        <v>0</v>
      </c>
      <c r="E28" s="1">
        <f>COUNTA(C29:C34)</f>
        <v>6</v>
      </c>
    </row>
    <row r="29" spans="1:5" x14ac:dyDescent="0.4">
      <c r="C29" s="28" t="s">
        <v>67</v>
      </c>
      <c r="D29" t="s">
        <v>3</v>
      </c>
      <c r="E29" s="1">
        <f t="shared" si="0"/>
        <v>0</v>
      </c>
    </row>
    <row r="30" spans="1:5" x14ac:dyDescent="0.4">
      <c r="C30" s="28" t="s">
        <v>68</v>
      </c>
      <c r="D30" t="s">
        <v>3</v>
      </c>
      <c r="E30" s="1">
        <f t="shared" si="0"/>
        <v>0</v>
      </c>
    </row>
    <row r="31" spans="1:5" x14ac:dyDescent="0.4">
      <c r="C31" s="28" t="s">
        <v>69</v>
      </c>
      <c r="D31" t="s">
        <v>3</v>
      </c>
      <c r="E31" s="1">
        <f t="shared" si="0"/>
        <v>0</v>
      </c>
    </row>
    <row r="32" spans="1:5" x14ac:dyDescent="0.4">
      <c r="C32" s="28" t="s">
        <v>70</v>
      </c>
      <c r="D32" t="s">
        <v>3</v>
      </c>
      <c r="E32" s="1">
        <f t="shared" si="0"/>
        <v>0</v>
      </c>
    </row>
    <row r="33" spans="1:5" x14ac:dyDescent="0.4">
      <c r="C33" s="28" t="s">
        <v>71</v>
      </c>
      <c r="D33" t="s">
        <v>3</v>
      </c>
      <c r="E33" s="1">
        <f t="shared" si="0"/>
        <v>0</v>
      </c>
    </row>
    <row r="34" spans="1:5" x14ac:dyDescent="0.4">
      <c r="C34" s="28" t="s">
        <v>72</v>
      </c>
      <c r="D34" t="s">
        <v>3</v>
      </c>
      <c r="E34" s="1">
        <f t="shared" si="0"/>
        <v>0</v>
      </c>
    </row>
    <row r="35" spans="1:5" x14ac:dyDescent="0.4">
      <c r="A35" s="29" t="s">
        <v>36</v>
      </c>
      <c r="D35" s="24">
        <f>SUM(D36,D41,D46)/E35</f>
        <v>0</v>
      </c>
      <c r="E35" s="1">
        <f>COUNTA(B36:B50)</f>
        <v>3</v>
      </c>
    </row>
    <row r="36" spans="1:5" x14ac:dyDescent="0.4">
      <c r="B36" s="27" t="s">
        <v>73</v>
      </c>
      <c r="D36" s="25">
        <f>SUM(E37:E40)/E36</f>
        <v>0</v>
      </c>
      <c r="E36" s="1">
        <f>COUNTA(C37:C40)</f>
        <v>4</v>
      </c>
    </row>
    <row r="37" spans="1:5" x14ac:dyDescent="0.4">
      <c r="C37" s="28" t="s">
        <v>74</v>
      </c>
      <c r="D37" t="s">
        <v>3</v>
      </c>
      <c r="E37" s="1">
        <f t="shared" si="0"/>
        <v>0</v>
      </c>
    </row>
    <row r="38" spans="1:5" x14ac:dyDescent="0.4">
      <c r="C38" s="28" t="s">
        <v>75</v>
      </c>
      <c r="D38" t="s">
        <v>3</v>
      </c>
      <c r="E38" s="1">
        <f t="shared" si="0"/>
        <v>0</v>
      </c>
    </row>
    <row r="39" spans="1:5" x14ac:dyDescent="0.4">
      <c r="C39" s="28" t="s">
        <v>76</v>
      </c>
      <c r="D39" t="s">
        <v>3</v>
      </c>
      <c r="E39" s="1">
        <f t="shared" si="0"/>
        <v>0</v>
      </c>
    </row>
    <row r="40" spans="1:5" x14ac:dyDescent="0.4">
      <c r="C40" s="28" t="s">
        <v>77</v>
      </c>
      <c r="D40" t="s">
        <v>3</v>
      </c>
      <c r="E40" s="1">
        <f t="shared" si="0"/>
        <v>0</v>
      </c>
    </row>
    <row r="41" spans="1:5" x14ac:dyDescent="0.4">
      <c r="B41" s="27" t="s">
        <v>78</v>
      </c>
      <c r="D41" s="25">
        <f>SUM(E42:E45)/E41</f>
        <v>0</v>
      </c>
      <c r="E41" s="1">
        <f>COUNTA(C42:C45)</f>
        <v>4</v>
      </c>
    </row>
    <row r="42" spans="1:5" x14ac:dyDescent="0.4">
      <c r="C42" s="28" t="s">
        <v>79</v>
      </c>
      <c r="D42" t="s">
        <v>3</v>
      </c>
      <c r="E42" s="1">
        <f t="shared" si="0"/>
        <v>0</v>
      </c>
    </row>
    <row r="43" spans="1:5" x14ac:dyDescent="0.4">
      <c r="C43" s="28" t="s">
        <v>80</v>
      </c>
      <c r="D43" t="s">
        <v>3</v>
      </c>
      <c r="E43" s="1">
        <f t="shared" si="0"/>
        <v>0</v>
      </c>
    </row>
    <row r="44" spans="1:5" x14ac:dyDescent="0.4">
      <c r="C44" s="28" t="s">
        <v>81</v>
      </c>
      <c r="D44" t="s">
        <v>3</v>
      </c>
      <c r="E44" s="1">
        <f t="shared" si="0"/>
        <v>0</v>
      </c>
    </row>
    <row r="45" spans="1:5" x14ac:dyDescent="0.4">
      <c r="C45" s="28" t="s">
        <v>82</v>
      </c>
      <c r="D45" t="s">
        <v>3</v>
      </c>
      <c r="E45" s="1">
        <f t="shared" si="0"/>
        <v>0</v>
      </c>
    </row>
    <row r="46" spans="1:5" x14ac:dyDescent="0.4">
      <c r="B46" s="27" t="s">
        <v>83</v>
      </c>
      <c r="D46" s="25">
        <f>SUM(E47:E50)/E46</f>
        <v>0</v>
      </c>
      <c r="E46" s="1">
        <f>COUNTA(C47:C50)</f>
        <v>4</v>
      </c>
    </row>
    <row r="47" spans="1:5" x14ac:dyDescent="0.4">
      <c r="C47" s="28" t="s">
        <v>84</v>
      </c>
      <c r="D47" t="s">
        <v>3</v>
      </c>
      <c r="E47" s="1">
        <f t="shared" si="0"/>
        <v>0</v>
      </c>
    </row>
    <row r="48" spans="1:5" x14ac:dyDescent="0.4">
      <c r="C48" s="28" t="s">
        <v>85</v>
      </c>
      <c r="D48" t="s">
        <v>3</v>
      </c>
      <c r="E48" s="1">
        <f t="shared" si="0"/>
        <v>0</v>
      </c>
    </row>
    <row r="49" spans="1:5" x14ac:dyDescent="0.4">
      <c r="C49" s="28" t="s">
        <v>86</v>
      </c>
      <c r="D49" t="s">
        <v>3</v>
      </c>
      <c r="E49" s="1">
        <f t="shared" si="0"/>
        <v>0</v>
      </c>
    </row>
    <row r="50" spans="1:5" x14ac:dyDescent="0.4">
      <c r="C50" s="28" t="s">
        <v>87</v>
      </c>
      <c r="D50" t="s">
        <v>3</v>
      </c>
      <c r="E50" s="1">
        <f t="shared" si="0"/>
        <v>0</v>
      </c>
    </row>
    <row r="51" spans="1:5" x14ac:dyDescent="0.4">
      <c r="A51" s="29" t="s">
        <v>37</v>
      </c>
      <c r="D51" s="24">
        <f>SUM(D52,D58)/E51</f>
        <v>0</v>
      </c>
      <c r="E51" s="1">
        <f>COUNTA(B52:B62)</f>
        <v>2</v>
      </c>
    </row>
    <row r="52" spans="1:5" x14ac:dyDescent="0.4">
      <c r="B52" s="27" t="s">
        <v>88</v>
      </c>
      <c r="D52" s="25">
        <f>SUM(E53:E57)/E52</f>
        <v>0</v>
      </c>
      <c r="E52" s="1">
        <f>COUNTA(C53:C57)</f>
        <v>5</v>
      </c>
    </row>
    <row r="53" spans="1:5" x14ac:dyDescent="0.4">
      <c r="C53" s="28" t="s">
        <v>89</v>
      </c>
      <c r="D53" t="s">
        <v>3</v>
      </c>
      <c r="E53" s="1">
        <f t="shared" si="0"/>
        <v>0</v>
      </c>
    </row>
    <row r="54" spans="1:5" x14ac:dyDescent="0.4">
      <c r="C54" s="28" t="s">
        <v>90</v>
      </c>
      <c r="D54" t="s">
        <v>3</v>
      </c>
      <c r="E54" s="1">
        <f t="shared" si="0"/>
        <v>0</v>
      </c>
    </row>
    <row r="55" spans="1:5" x14ac:dyDescent="0.4">
      <c r="C55" s="28" t="s">
        <v>91</v>
      </c>
      <c r="D55" t="s">
        <v>3</v>
      </c>
      <c r="E55" s="1">
        <f t="shared" si="0"/>
        <v>0</v>
      </c>
    </row>
    <row r="56" spans="1:5" x14ac:dyDescent="0.4">
      <c r="C56" s="28" t="s">
        <v>92</v>
      </c>
      <c r="D56" t="s">
        <v>3</v>
      </c>
      <c r="E56" s="1">
        <f t="shared" si="0"/>
        <v>0</v>
      </c>
    </row>
    <row r="57" spans="1:5" x14ac:dyDescent="0.4">
      <c r="C57" s="28" t="s">
        <v>93</v>
      </c>
      <c r="D57" t="s">
        <v>3</v>
      </c>
      <c r="E57" s="1">
        <f t="shared" si="0"/>
        <v>0</v>
      </c>
    </row>
    <row r="58" spans="1:5" x14ac:dyDescent="0.4">
      <c r="B58" s="27" t="s">
        <v>94</v>
      </c>
      <c r="C58" s="23"/>
      <c r="D58" s="25">
        <f>SUM(E59:E62)/E58</f>
        <v>0</v>
      </c>
      <c r="E58" s="1">
        <f>COUNTA(C59:C62)</f>
        <v>4</v>
      </c>
    </row>
    <row r="59" spans="1:5" x14ac:dyDescent="0.4">
      <c r="C59" s="28" t="s">
        <v>95</v>
      </c>
      <c r="D59" t="s">
        <v>3</v>
      </c>
      <c r="E59" s="1">
        <f t="shared" si="0"/>
        <v>0</v>
      </c>
    </row>
    <row r="60" spans="1:5" x14ac:dyDescent="0.4">
      <c r="C60" s="28" t="s">
        <v>96</v>
      </c>
      <c r="D60" t="s">
        <v>3</v>
      </c>
      <c r="E60" s="1">
        <f t="shared" si="0"/>
        <v>0</v>
      </c>
    </row>
    <row r="61" spans="1:5" x14ac:dyDescent="0.4">
      <c r="C61" s="28" t="s">
        <v>97</v>
      </c>
      <c r="D61" t="s">
        <v>3</v>
      </c>
      <c r="E61" s="1">
        <f t="shared" si="0"/>
        <v>0</v>
      </c>
    </row>
    <row r="62" spans="1:5" x14ac:dyDescent="0.4">
      <c r="C62" s="28" t="s">
        <v>98</v>
      </c>
      <c r="D62" t="s">
        <v>3</v>
      </c>
      <c r="E62" s="1">
        <f t="shared" si="0"/>
        <v>0</v>
      </c>
    </row>
    <row r="63" spans="1:5" x14ac:dyDescent="0.4">
      <c r="A63" s="29" t="s">
        <v>38</v>
      </c>
      <c r="C63" s="23"/>
      <c r="D63" s="24">
        <f>SUM(D64,D68,D75)/E63</f>
        <v>0</v>
      </c>
      <c r="E63" s="1">
        <f>COUNTA(B64:B79)</f>
        <v>3</v>
      </c>
    </row>
    <row r="64" spans="1:5" x14ac:dyDescent="0.4">
      <c r="B64" s="27" t="s">
        <v>99</v>
      </c>
      <c r="C64" s="23"/>
      <c r="D64" s="25">
        <f>SUM(E65:E67)/E64</f>
        <v>0</v>
      </c>
      <c r="E64" s="1">
        <f>COUNTA(C65:C67)</f>
        <v>3</v>
      </c>
    </row>
    <row r="65" spans="1:5" x14ac:dyDescent="0.4">
      <c r="C65" s="28" t="s">
        <v>100</v>
      </c>
      <c r="D65" t="s">
        <v>3</v>
      </c>
      <c r="E65" s="1">
        <f t="shared" si="0"/>
        <v>0</v>
      </c>
    </row>
    <row r="66" spans="1:5" x14ac:dyDescent="0.4">
      <c r="C66" s="28" t="s">
        <v>101</v>
      </c>
      <c r="D66" t="s">
        <v>3</v>
      </c>
      <c r="E66" s="1">
        <f t="shared" si="0"/>
        <v>0</v>
      </c>
    </row>
    <row r="67" spans="1:5" x14ac:dyDescent="0.4">
      <c r="C67" s="28" t="s">
        <v>102</v>
      </c>
      <c r="D67" t="s">
        <v>3</v>
      </c>
      <c r="E67" s="1">
        <f t="shared" si="0"/>
        <v>0</v>
      </c>
    </row>
    <row r="68" spans="1:5" x14ac:dyDescent="0.4">
      <c r="B68" s="27" t="s">
        <v>103</v>
      </c>
      <c r="C68" s="23"/>
      <c r="D68" s="25">
        <f>SUM(E69:E74)/E68</f>
        <v>0</v>
      </c>
      <c r="E68" s="1">
        <f>COUNTA(C69:C74)</f>
        <v>6</v>
      </c>
    </row>
    <row r="69" spans="1:5" x14ac:dyDescent="0.4">
      <c r="C69" s="28" t="s">
        <v>104</v>
      </c>
      <c r="D69" t="s">
        <v>3</v>
      </c>
      <c r="E69" s="1">
        <f t="shared" ref="E69:E117" si="1">IF(D69="Know Well",1,IF(D69="Know a Little",0.5,0))</f>
        <v>0</v>
      </c>
    </row>
    <row r="70" spans="1:5" x14ac:dyDescent="0.4">
      <c r="C70" s="28" t="s">
        <v>105</v>
      </c>
      <c r="D70" t="s">
        <v>3</v>
      </c>
      <c r="E70" s="1">
        <f t="shared" si="1"/>
        <v>0</v>
      </c>
    </row>
    <row r="71" spans="1:5" x14ac:dyDescent="0.4">
      <c r="C71" s="28" t="s">
        <v>106</v>
      </c>
      <c r="D71" t="s">
        <v>3</v>
      </c>
      <c r="E71" s="1">
        <f t="shared" si="1"/>
        <v>0</v>
      </c>
    </row>
    <row r="72" spans="1:5" x14ac:dyDescent="0.4">
      <c r="C72" s="28" t="s">
        <v>107</v>
      </c>
      <c r="D72" t="s">
        <v>3</v>
      </c>
      <c r="E72" s="1">
        <f t="shared" si="1"/>
        <v>0</v>
      </c>
    </row>
    <row r="73" spans="1:5" x14ac:dyDescent="0.4">
      <c r="C73" s="28" t="s">
        <v>108</v>
      </c>
      <c r="D73" t="s">
        <v>3</v>
      </c>
      <c r="E73" s="1">
        <f t="shared" si="1"/>
        <v>0</v>
      </c>
    </row>
    <row r="74" spans="1:5" x14ac:dyDescent="0.4">
      <c r="C74" s="28" t="s">
        <v>109</v>
      </c>
      <c r="D74" t="s">
        <v>3</v>
      </c>
      <c r="E74" s="1">
        <f t="shared" si="1"/>
        <v>0</v>
      </c>
    </row>
    <row r="75" spans="1:5" x14ac:dyDescent="0.4">
      <c r="B75" s="27" t="s">
        <v>110</v>
      </c>
      <c r="C75" s="23"/>
      <c r="D75" s="25">
        <f>SUM(E76:E79)/E75</f>
        <v>0</v>
      </c>
      <c r="E75" s="1">
        <f>COUNTA(C76:C79)</f>
        <v>4</v>
      </c>
    </row>
    <row r="76" spans="1:5" x14ac:dyDescent="0.4">
      <c r="C76" s="28" t="s">
        <v>111</v>
      </c>
      <c r="D76" t="s">
        <v>3</v>
      </c>
      <c r="E76" s="1">
        <f t="shared" si="1"/>
        <v>0</v>
      </c>
    </row>
    <row r="77" spans="1:5" x14ac:dyDescent="0.4">
      <c r="C77" s="28" t="s">
        <v>112</v>
      </c>
      <c r="D77" t="s">
        <v>3</v>
      </c>
      <c r="E77" s="1">
        <f t="shared" si="1"/>
        <v>0</v>
      </c>
    </row>
    <row r="78" spans="1:5" x14ac:dyDescent="0.4">
      <c r="C78" s="28" t="s">
        <v>113</v>
      </c>
      <c r="D78" t="s">
        <v>3</v>
      </c>
      <c r="E78" s="1">
        <f t="shared" si="1"/>
        <v>0</v>
      </c>
    </row>
    <row r="79" spans="1:5" x14ac:dyDescent="0.4">
      <c r="C79" s="28" t="s">
        <v>114</v>
      </c>
      <c r="D79" t="s">
        <v>3</v>
      </c>
      <c r="E79" s="1">
        <f t="shared" si="1"/>
        <v>0</v>
      </c>
    </row>
    <row r="80" spans="1:5" x14ac:dyDescent="0.4">
      <c r="A80" s="29" t="s">
        <v>39</v>
      </c>
      <c r="B80" s="21"/>
      <c r="C80" s="23"/>
      <c r="D80" s="24">
        <f>SUM(D81,D90,D96,D103)/E80</f>
        <v>0</v>
      </c>
      <c r="E80" s="1">
        <f>COUNTA(B81:B106)</f>
        <v>4</v>
      </c>
    </row>
    <row r="81" spans="2:5" x14ac:dyDescent="0.4">
      <c r="B81" s="27" t="s">
        <v>115</v>
      </c>
      <c r="C81" s="23"/>
      <c r="D81" s="25">
        <f>SUM(E82:E89)/E81</f>
        <v>0</v>
      </c>
      <c r="E81" s="1">
        <f>COUNTA(C82:C89)</f>
        <v>8</v>
      </c>
    </row>
    <row r="82" spans="2:5" x14ac:dyDescent="0.4">
      <c r="C82" s="28" t="s">
        <v>116</v>
      </c>
      <c r="D82" t="s">
        <v>3</v>
      </c>
      <c r="E82" s="1">
        <f t="shared" si="1"/>
        <v>0</v>
      </c>
    </row>
    <row r="83" spans="2:5" x14ac:dyDescent="0.4">
      <c r="C83" s="28" t="s">
        <v>117</v>
      </c>
      <c r="D83" t="s">
        <v>3</v>
      </c>
      <c r="E83" s="1">
        <f t="shared" si="1"/>
        <v>0</v>
      </c>
    </row>
    <row r="84" spans="2:5" x14ac:dyDescent="0.4">
      <c r="C84" s="28" t="s">
        <v>118</v>
      </c>
      <c r="D84" t="s">
        <v>3</v>
      </c>
      <c r="E84" s="1">
        <f t="shared" si="1"/>
        <v>0</v>
      </c>
    </row>
    <row r="85" spans="2:5" x14ac:dyDescent="0.4">
      <c r="C85" s="28" t="s">
        <v>119</v>
      </c>
      <c r="D85" t="s">
        <v>3</v>
      </c>
      <c r="E85" s="1">
        <f t="shared" si="1"/>
        <v>0</v>
      </c>
    </row>
    <row r="86" spans="2:5" x14ac:dyDescent="0.4">
      <c r="C86" s="28" t="s">
        <v>120</v>
      </c>
      <c r="D86" t="s">
        <v>3</v>
      </c>
      <c r="E86" s="1">
        <f t="shared" si="1"/>
        <v>0</v>
      </c>
    </row>
    <row r="87" spans="2:5" x14ac:dyDescent="0.4">
      <c r="C87" s="28" t="s">
        <v>121</v>
      </c>
      <c r="D87" t="s">
        <v>3</v>
      </c>
      <c r="E87" s="1">
        <f t="shared" si="1"/>
        <v>0</v>
      </c>
    </row>
    <row r="88" spans="2:5" x14ac:dyDescent="0.4">
      <c r="C88" s="28" t="s">
        <v>122</v>
      </c>
      <c r="D88" t="s">
        <v>3</v>
      </c>
      <c r="E88" s="1">
        <f t="shared" si="1"/>
        <v>0</v>
      </c>
    </row>
    <row r="89" spans="2:5" x14ac:dyDescent="0.4">
      <c r="C89" s="28" t="s">
        <v>123</v>
      </c>
      <c r="D89" t="s">
        <v>3</v>
      </c>
      <c r="E89" s="1">
        <f t="shared" si="1"/>
        <v>0</v>
      </c>
    </row>
    <row r="90" spans="2:5" x14ac:dyDescent="0.4">
      <c r="B90" s="27" t="s">
        <v>124</v>
      </c>
      <c r="D90" s="25">
        <f>SUM(E91:E95)/E90</f>
        <v>0</v>
      </c>
      <c r="E90" s="1">
        <f>COUNTA(C91:C95)</f>
        <v>5</v>
      </c>
    </row>
    <row r="91" spans="2:5" x14ac:dyDescent="0.4">
      <c r="C91" s="28" t="s">
        <v>125</v>
      </c>
      <c r="D91" t="s">
        <v>3</v>
      </c>
      <c r="E91" s="1">
        <f t="shared" si="1"/>
        <v>0</v>
      </c>
    </row>
    <row r="92" spans="2:5" x14ac:dyDescent="0.4">
      <c r="C92" s="28" t="s">
        <v>126</v>
      </c>
      <c r="D92" t="s">
        <v>3</v>
      </c>
      <c r="E92" s="1">
        <f t="shared" si="1"/>
        <v>0</v>
      </c>
    </row>
    <row r="93" spans="2:5" x14ac:dyDescent="0.4">
      <c r="C93" s="28" t="s">
        <v>127</v>
      </c>
      <c r="D93" t="s">
        <v>3</v>
      </c>
      <c r="E93" s="1">
        <f t="shared" si="1"/>
        <v>0</v>
      </c>
    </row>
    <row r="94" spans="2:5" x14ac:dyDescent="0.4">
      <c r="C94" s="28" t="s">
        <v>128</v>
      </c>
      <c r="D94" t="s">
        <v>3</v>
      </c>
      <c r="E94" s="1">
        <f t="shared" si="1"/>
        <v>0</v>
      </c>
    </row>
    <row r="95" spans="2:5" x14ac:dyDescent="0.4">
      <c r="C95" s="28" t="s">
        <v>129</v>
      </c>
      <c r="D95" t="s">
        <v>3</v>
      </c>
      <c r="E95" s="1">
        <f t="shared" si="1"/>
        <v>0</v>
      </c>
    </row>
    <row r="96" spans="2:5" x14ac:dyDescent="0.4">
      <c r="B96" s="27" t="s">
        <v>130</v>
      </c>
      <c r="C96" s="23"/>
      <c r="D96" s="25">
        <f>SUM(E97:E102)/E96</f>
        <v>0</v>
      </c>
      <c r="E96" s="1">
        <f>COUNTA(C97:C102)</f>
        <v>6</v>
      </c>
    </row>
    <row r="97" spans="1:5" x14ac:dyDescent="0.4">
      <c r="C97" s="28" t="s">
        <v>131</v>
      </c>
      <c r="D97" t="s">
        <v>3</v>
      </c>
      <c r="E97" s="1">
        <f t="shared" si="1"/>
        <v>0</v>
      </c>
    </row>
    <row r="98" spans="1:5" x14ac:dyDescent="0.4">
      <c r="C98" s="28" t="s">
        <v>132</v>
      </c>
      <c r="D98" t="s">
        <v>3</v>
      </c>
      <c r="E98" s="1">
        <f t="shared" si="1"/>
        <v>0</v>
      </c>
    </row>
    <row r="99" spans="1:5" x14ac:dyDescent="0.4">
      <c r="C99" s="28" t="s">
        <v>133</v>
      </c>
      <c r="D99" t="s">
        <v>3</v>
      </c>
      <c r="E99" s="1">
        <f t="shared" si="1"/>
        <v>0</v>
      </c>
    </row>
    <row r="100" spans="1:5" x14ac:dyDescent="0.4">
      <c r="C100" s="28" t="s">
        <v>134</v>
      </c>
      <c r="D100" t="s">
        <v>3</v>
      </c>
      <c r="E100" s="1">
        <f t="shared" si="1"/>
        <v>0</v>
      </c>
    </row>
    <row r="101" spans="1:5" x14ac:dyDescent="0.4">
      <c r="C101" s="28" t="s">
        <v>135</v>
      </c>
      <c r="D101" t="s">
        <v>3</v>
      </c>
      <c r="E101" s="1">
        <f t="shared" si="1"/>
        <v>0</v>
      </c>
    </row>
    <row r="102" spans="1:5" x14ac:dyDescent="0.4">
      <c r="C102" s="28" t="s">
        <v>136</v>
      </c>
      <c r="D102" t="s">
        <v>3</v>
      </c>
      <c r="E102" s="1">
        <f t="shared" si="1"/>
        <v>0</v>
      </c>
    </row>
    <row r="103" spans="1:5" x14ac:dyDescent="0.4">
      <c r="B103" s="27" t="s">
        <v>137</v>
      </c>
      <c r="D103" s="25">
        <f>SUM(E104:E106)/E103</f>
        <v>0</v>
      </c>
      <c r="E103" s="1">
        <f>COUNTA(C104:C106)</f>
        <v>3</v>
      </c>
    </row>
    <row r="104" spans="1:5" x14ac:dyDescent="0.4">
      <c r="C104" s="28" t="s">
        <v>138</v>
      </c>
      <c r="D104" t="s">
        <v>3</v>
      </c>
      <c r="E104" s="1">
        <f t="shared" si="1"/>
        <v>0</v>
      </c>
    </row>
    <row r="105" spans="1:5" x14ac:dyDescent="0.4">
      <c r="C105" s="28" t="s">
        <v>139</v>
      </c>
      <c r="D105" t="s">
        <v>3</v>
      </c>
      <c r="E105" s="1">
        <f t="shared" si="1"/>
        <v>0</v>
      </c>
    </row>
    <row r="106" spans="1:5" x14ac:dyDescent="0.4">
      <c r="C106" s="28" t="s">
        <v>140</v>
      </c>
      <c r="D106" t="s">
        <v>3</v>
      </c>
      <c r="E106" s="1">
        <f t="shared" si="1"/>
        <v>0</v>
      </c>
    </row>
    <row r="107" spans="1:5" x14ac:dyDescent="0.4">
      <c r="A107" s="29" t="s">
        <v>141</v>
      </c>
      <c r="D107" s="24">
        <f>SUM(D108,D114)/E107</f>
        <v>0</v>
      </c>
      <c r="E107" s="1">
        <f>COUNTA(B108:B117)</f>
        <v>2</v>
      </c>
    </row>
    <row r="108" spans="1:5" x14ac:dyDescent="0.4">
      <c r="B108" s="27" t="s">
        <v>142</v>
      </c>
      <c r="D108" s="25">
        <f>SUM(E109:E113)/E108</f>
        <v>0</v>
      </c>
      <c r="E108" s="1">
        <f>COUNTA(C109:C113)</f>
        <v>5</v>
      </c>
    </row>
    <row r="109" spans="1:5" x14ac:dyDescent="0.4">
      <c r="C109" s="28" t="s">
        <v>143</v>
      </c>
      <c r="D109" t="s">
        <v>3</v>
      </c>
      <c r="E109" s="1">
        <f t="shared" si="1"/>
        <v>0</v>
      </c>
    </row>
    <row r="110" spans="1:5" x14ac:dyDescent="0.4">
      <c r="C110" s="28" t="s">
        <v>144</v>
      </c>
      <c r="D110" t="s">
        <v>3</v>
      </c>
      <c r="E110" s="1">
        <f t="shared" si="1"/>
        <v>0</v>
      </c>
    </row>
    <row r="111" spans="1:5" x14ac:dyDescent="0.4">
      <c r="C111" s="28" t="s">
        <v>145</v>
      </c>
      <c r="D111" t="s">
        <v>3</v>
      </c>
      <c r="E111" s="1">
        <f t="shared" si="1"/>
        <v>0</v>
      </c>
    </row>
    <row r="112" spans="1:5" x14ac:dyDescent="0.4">
      <c r="C112" s="28" t="s">
        <v>146</v>
      </c>
      <c r="D112" t="s">
        <v>3</v>
      </c>
      <c r="E112" s="1">
        <f t="shared" si="1"/>
        <v>0</v>
      </c>
    </row>
    <row r="113" spans="2:5" x14ac:dyDescent="0.4">
      <c r="C113" s="28" t="s">
        <v>147</v>
      </c>
      <c r="D113" t="s">
        <v>3</v>
      </c>
      <c r="E113" s="1">
        <f t="shared" si="1"/>
        <v>0</v>
      </c>
    </row>
    <row r="114" spans="2:5" x14ac:dyDescent="0.4">
      <c r="B114" s="27" t="s">
        <v>148</v>
      </c>
      <c r="D114" s="25">
        <f>SUM(E115:E117)/E114</f>
        <v>0</v>
      </c>
      <c r="E114" s="1">
        <f>COUNTA(C115:C117)</f>
        <v>3</v>
      </c>
    </row>
    <row r="115" spans="2:5" x14ac:dyDescent="0.4">
      <c r="C115" s="28" t="s">
        <v>149</v>
      </c>
      <c r="D115" t="s">
        <v>3</v>
      </c>
      <c r="E115" s="1">
        <f t="shared" si="1"/>
        <v>0</v>
      </c>
    </row>
    <row r="116" spans="2:5" x14ac:dyDescent="0.4">
      <c r="C116" s="28" t="s">
        <v>150</v>
      </c>
      <c r="D116" t="s">
        <v>3</v>
      </c>
      <c r="E116" s="1">
        <f t="shared" si="1"/>
        <v>0</v>
      </c>
    </row>
    <row r="117" spans="2:5" x14ac:dyDescent="0.4">
      <c r="C117" s="30" t="s">
        <v>151</v>
      </c>
      <c r="D117" t="s">
        <v>3</v>
      </c>
      <c r="E117" s="1">
        <f t="shared" si="1"/>
        <v>0</v>
      </c>
    </row>
  </sheetData>
  <conditionalFormatting sqref="D4:D9 D21:D23 D11:D14 D16:D18 D25:D27 D29:D34 D37:D40 D42:D45 D47:D50 D53:D57 D59:D62 D65:D67 D69:D74 D76:D79 D82:D89 D91:D95 D97:D102 D104:D106 D109:D113 D115:D117">
    <cfRule type="cellIs" dxfId="83" priority="345" operator="equal">
      <formula>"No Idea"</formula>
    </cfRule>
  </conditionalFormatting>
  <conditionalFormatting sqref="D4:D9 D21:D23 D11:D14 D16:D18 D25:D27 D29:D34 D37:D40 D42:D45 D47:D50 D53:D57 D59:D62 D65:D67 D69:D74 D76:D79 D82:D89 D91:D95 D97:D102 D104:D106 D109:D113 D115:D117">
    <cfRule type="cellIs" dxfId="82" priority="344" operator="equal">
      <formula>"Know a Little"</formula>
    </cfRule>
  </conditionalFormatting>
  <conditionalFormatting sqref="D4:D9 D21:D23 D11:D14 D16:D18 D25:D27 D29:D34 D37:D40 D42:D45 D47:D50 D53:D57 D59:D62 D65:D67 D69:D74 D76:D79 D82:D89 D91:D95 D97:D102 D104:D106 D109:D113 D115:D117">
    <cfRule type="cellIs" dxfId="81" priority="343" operator="equal">
      <formula>"Know Well"</formula>
    </cfRule>
  </conditionalFormatting>
  <conditionalFormatting sqref="D3">
    <cfRule type="cellIs" dxfId="80" priority="279" operator="greaterThan">
      <formula>0.7</formula>
    </cfRule>
  </conditionalFormatting>
  <conditionalFormatting sqref="D3">
    <cfRule type="cellIs" dxfId="79" priority="278" operator="lessThan">
      <formula>0.5</formula>
    </cfRule>
  </conditionalFormatting>
  <conditionalFormatting sqref="D3">
    <cfRule type="cellIs" dxfId="78" priority="277" operator="between">
      <formula>0.5</formula>
      <formula>0.7</formula>
    </cfRule>
  </conditionalFormatting>
  <conditionalFormatting sqref="D2">
    <cfRule type="cellIs" dxfId="77" priority="282" operator="greaterThan">
      <formula>0.7</formula>
    </cfRule>
  </conditionalFormatting>
  <conditionalFormatting sqref="D2">
    <cfRule type="cellIs" dxfId="76" priority="281" operator="lessThan">
      <formula>0.5</formula>
    </cfRule>
  </conditionalFormatting>
  <conditionalFormatting sqref="D2">
    <cfRule type="cellIs" dxfId="75" priority="280" operator="between">
      <formula>0.5</formula>
      <formula>0.7</formula>
    </cfRule>
  </conditionalFormatting>
  <conditionalFormatting sqref="D19">
    <cfRule type="cellIs" dxfId="74" priority="75" operator="greaterThan">
      <formula>0.7</formula>
    </cfRule>
  </conditionalFormatting>
  <conditionalFormatting sqref="D19">
    <cfRule type="cellIs" dxfId="73" priority="74" operator="lessThan">
      <formula>0.5</formula>
    </cfRule>
  </conditionalFormatting>
  <conditionalFormatting sqref="D19">
    <cfRule type="cellIs" dxfId="72" priority="73" operator="between">
      <formula>0.5</formula>
      <formula>0.7</formula>
    </cfRule>
  </conditionalFormatting>
  <conditionalFormatting sqref="D10">
    <cfRule type="cellIs" dxfId="71" priority="72" operator="greaterThan">
      <formula>0.7</formula>
    </cfRule>
  </conditionalFormatting>
  <conditionalFormatting sqref="D10">
    <cfRule type="cellIs" dxfId="70" priority="71" operator="lessThan">
      <formula>0.5</formula>
    </cfRule>
  </conditionalFormatting>
  <conditionalFormatting sqref="D10">
    <cfRule type="cellIs" dxfId="69" priority="70" operator="between">
      <formula>0.5</formula>
      <formula>0.7</formula>
    </cfRule>
  </conditionalFormatting>
  <conditionalFormatting sqref="D15">
    <cfRule type="cellIs" dxfId="68" priority="69" operator="greaterThan">
      <formula>0.7</formula>
    </cfRule>
  </conditionalFormatting>
  <conditionalFormatting sqref="D15">
    <cfRule type="cellIs" dxfId="67" priority="68" operator="lessThan">
      <formula>0.5</formula>
    </cfRule>
  </conditionalFormatting>
  <conditionalFormatting sqref="D15">
    <cfRule type="cellIs" dxfId="66" priority="67" operator="between">
      <formula>0.5</formula>
      <formula>0.7</formula>
    </cfRule>
  </conditionalFormatting>
  <conditionalFormatting sqref="D20">
    <cfRule type="cellIs" dxfId="65" priority="66" operator="greaterThan">
      <formula>0.7</formula>
    </cfRule>
  </conditionalFormatting>
  <conditionalFormatting sqref="D20">
    <cfRule type="cellIs" dxfId="64" priority="65" operator="lessThan">
      <formula>0.5</formula>
    </cfRule>
  </conditionalFormatting>
  <conditionalFormatting sqref="D20">
    <cfRule type="cellIs" dxfId="63" priority="64" operator="between">
      <formula>0.5</formula>
      <formula>0.7</formula>
    </cfRule>
  </conditionalFormatting>
  <conditionalFormatting sqref="D24">
    <cfRule type="cellIs" dxfId="62" priority="63" operator="greaterThan">
      <formula>0.7</formula>
    </cfRule>
  </conditionalFormatting>
  <conditionalFormatting sqref="D24">
    <cfRule type="cellIs" dxfId="61" priority="62" operator="lessThan">
      <formula>0.5</formula>
    </cfRule>
  </conditionalFormatting>
  <conditionalFormatting sqref="D24">
    <cfRule type="cellIs" dxfId="60" priority="61" operator="between">
      <formula>0.5</formula>
      <formula>0.7</formula>
    </cfRule>
  </conditionalFormatting>
  <conditionalFormatting sqref="D28">
    <cfRule type="cellIs" dxfId="59" priority="60" operator="greaterThan">
      <formula>0.7</formula>
    </cfRule>
  </conditionalFormatting>
  <conditionalFormatting sqref="D28">
    <cfRule type="cellIs" dxfId="58" priority="59" operator="lessThan">
      <formula>0.5</formula>
    </cfRule>
  </conditionalFormatting>
  <conditionalFormatting sqref="D28">
    <cfRule type="cellIs" dxfId="57" priority="58" operator="between">
      <formula>0.5</formula>
      <formula>0.7</formula>
    </cfRule>
  </conditionalFormatting>
  <conditionalFormatting sqref="D36">
    <cfRule type="cellIs" dxfId="56" priority="57" operator="greaterThan">
      <formula>0.7</formula>
    </cfRule>
  </conditionalFormatting>
  <conditionalFormatting sqref="D36">
    <cfRule type="cellIs" dxfId="55" priority="56" operator="lessThan">
      <formula>0.5</formula>
    </cfRule>
  </conditionalFormatting>
  <conditionalFormatting sqref="D36">
    <cfRule type="cellIs" dxfId="54" priority="55" operator="between">
      <formula>0.5</formula>
      <formula>0.7</formula>
    </cfRule>
  </conditionalFormatting>
  <conditionalFormatting sqref="D41">
    <cfRule type="cellIs" dxfId="53" priority="54" operator="greaterThan">
      <formula>0.7</formula>
    </cfRule>
  </conditionalFormatting>
  <conditionalFormatting sqref="D41">
    <cfRule type="cellIs" dxfId="52" priority="53" operator="lessThan">
      <formula>0.5</formula>
    </cfRule>
  </conditionalFormatting>
  <conditionalFormatting sqref="D41">
    <cfRule type="cellIs" dxfId="51" priority="52" operator="between">
      <formula>0.5</formula>
      <formula>0.7</formula>
    </cfRule>
  </conditionalFormatting>
  <conditionalFormatting sqref="D46">
    <cfRule type="cellIs" dxfId="50" priority="51" operator="greaterThan">
      <formula>0.7</formula>
    </cfRule>
  </conditionalFormatting>
  <conditionalFormatting sqref="D46">
    <cfRule type="cellIs" dxfId="49" priority="50" operator="lessThan">
      <formula>0.5</formula>
    </cfRule>
  </conditionalFormatting>
  <conditionalFormatting sqref="D46">
    <cfRule type="cellIs" dxfId="48" priority="49" operator="between">
      <formula>0.5</formula>
      <formula>0.7</formula>
    </cfRule>
  </conditionalFormatting>
  <conditionalFormatting sqref="D52">
    <cfRule type="cellIs" dxfId="47" priority="48" operator="greaterThan">
      <formula>0.7</formula>
    </cfRule>
  </conditionalFormatting>
  <conditionalFormatting sqref="D52">
    <cfRule type="cellIs" dxfId="46" priority="47" operator="lessThan">
      <formula>0.5</formula>
    </cfRule>
  </conditionalFormatting>
  <conditionalFormatting sqref="D52">
    <cfRule type="cellIs" dxfId="45" priority="46" operator="between">
      <formula>0.5</formula>
      <formula>0.7</formula>
    </cfRule>
  </conditionalFormatting>
  <conditionalFormatting sqref="D58">
    <cfRule type="cellIs" dxfId="44" priority="45" operator="greaterThan">
      <formula>0.7</formula>
    </cfRule>
  </conditionalFormatting>
  <conditionalFormatting sqref="D58">
    <cfRule type="cellIs" dxfId="43" priority="44" operator="lessThan">
      <formula>0.5</formula>
    </cfRule>
  </conditionalFormatting>
  <conditionalFormatting sqref="D58">
    <cfRule type="cellIs" dxfId="42" priority="43" operator="between">
      <formula>0.5</formula>
      <formula>0.7</formula>
    </cfRule>
  </conditionalFormatting>
  <conditionalFormatting sqref="D64">
    <cfRule type="cellIs" dxfId="41" priority="42" operator="greaterThan">
      <formula>0.7</formula>
    </cfRule>
  </conditionalFormatting>
  <conditionalFormatting sqref="D64">
    <cfRule type="cellIs" dxfId="40" priority="41" operator="lessThan">
      <formula>0.5</formula>
    </cfRule>
  </conditionalFormatting>
  <conditionalFormatting sqref="D64">
    <cfRule type="cellIs" dxfId="39" priority="40" operator="between">
      <formula>0.5</formula>
      <formula>0.7</formula>
    </cfRule>
  </conditionalFormatting>
  <conditionalFormatting sqref="D68">
    <cfRule type="cellIs" dxfId="38" priority="39" operator="greaterThan">
      <formula>0.7</formula>
    </cfRule>
  </conditionalFormatting>
  <conditionalFormatting sqref="D68">
    <cfRule type="cellIs" dxfId="37" priority="38" operator="lessThan">
      <formula>0.5</formula>
    </cfRule>
  </conditionalFormatting>
  <conditionalFormatting sqref="D68">
    <cfRule type="cellIs" dxfId="36" priority="37" operator="between">
      <formula>0.5</formula>
      <formula>0.7</formula>
    </cfRule>
  </conditionalFormatting>
  <conditionalFormatting sqref="D75">
    <cfRule type="cellIs" dxfId="35" priority="36" operator="greaterThan">
      <formula>0.7</formula>
    </cfRule>
  </conditionalFormatting>
  <conditionalFormatting sqref="D75">
    <cfRule type="cellIs" dxfId="34" priority="35" operator="lessThan">
      <formula>0.5</formula>
    </cfRule>
  </conditionalFormatting>
  <conditionalFormatting sqref="D75">
    <cfRule type="cellIs" dxfId="33" priority="34" operator="between">
      <formula>0.5</formula>
      <formula>0.7</formula>
    </cfRule>
  </conditionalFormatting>
  <conditionalFormatting sqref="D81">
    <cfRule type="cellIs" dxfId="32" priority="33" operator="greaterThan">
      <formula>0.7</formula>
    </cfRule>
  </conditionalFormatting>
  <conditionalFormatting sqref="D81">
    <cfRule type="cellIs" dxfId="31" priority="32" operator="lessThan">
      <formula>0.5</formula>
    </cfRule>
  </conditionalFormatting>
  <conditionalFormatting sqref="D81">
    <cfRule type="cellIs" dxfId="30" priority="31" operator="between">
      <formula>0.5</formula>
      <formula>0.7</formula>
    </cfRule>
  </conditionalFormatting>
  <conditionalFormatting sqref="D90">
    <cfRule type="cellIs" dxfId="29" priority="30" operator="greaterThan">
      <formula>0.7</formula>
    </cfRule>
  </conditionalFormatting>
  <conditionalFormatting sqref="D90">
    <cfRule type="cellIs" dxfId="28" priority="29" operator="lessThan">
      <formula>0.5</formula>
    </cfRule>
  </conditionalFormatting>
  <conditionalFormatting sqref="D90">
    <cfRule type="cellIs" dxfId="27" priority="28" operator="between">
      <formula>0.5</formula>
      <formula>0.7</formula>
    </cfRule>
  </conditionalFormatting>
  <conditionalFormatting sqref="D96">
    <cfRule type="cellIs" dxfId="26" priority="27" operator="greaterThan">
      <formula>0.7</formula>
    </cfRule>
  </conditionalFormatting>
  <conditionalFormatting sqref="D96">
    <cfRule type="cellIs" dxfId="25" priority="26" operator="lessThan">
      <formula>0.5</formula>
    </cfRule>
  </conditionalFormatting>
  <conditionalFormatting sqref="D96">
    <cfRule type="cellIs" dxfId="24" priority="25" operator="between">
      <formula>0.5</formula>
      <formula>0.7</formula>
    </cfRule>
  </conditionalFormatting>
  <conditionalFormatting sqref="D103">
    <cfRule type="cellIs" dxfId="23" priority="24" operator="greaterThan">
      <formula>0.7</formula>
    </cfRule>
  </conditionalFormatting>
  <conditionalFormatting sqref="D103">
    <cfRule type="cellIs" dxfId="22" priority="23" operator="lessThan">
      <formula>0.5</formula>
    </cfRule>
  </conditionalFormatting>
  <conditionalFormatting sqref="D103">
    <cfRule type="cellIs" dxfId="21" priority="22" operator="between">
      <formula>0.5</formula>
      <formula>0.7</formula>
    </cfRule>
  </conditionalFormatting>
  <conditionalFormatting sqref="D108">
    <cfRule type="cellIs" dxfId="20" priority="21" operator="greaterThan">
      <formula>0.7</formula>
    </cfRule>
  </conditionalFormatting>
  <conditionalFormatting sqref="D108">
    <cfRule type="cellIs" dxfId="19" priority="20" operator="lessThan">
      <formula>0.5</formula>
    </cfRule>
  </conditionalFormatting>
  <conditionalFormatting sqref="D108">
    <cfRule type="cellIs" dxfId="18" priority="19" operator="between">
      <formula>0.5</formula>
      <formula>0.7</formula>
    </cfRule>
  </conditionalFormatting>
  <conditionalFormatting sqref="D114">
    <cfRule type="cellIs" dxfId="17" priority="18" operator="greaterThan">
      <formula>0.7</formula>
    </cfRule>
  </conditionalFormatting>
  <conditionalFormatting sqref="D114">
    <cfRule type="cellIs" dxfId="16" priority="17" operator="lessThan">
      <formula>0.5</formula>
    </cfRule>
  </conditionalFormatting>
  <conditionalFormatting sqref="D114">
    <cfRule type="cellIs" dxfId="15" priority="16" operator="between">
      <formula>0.5</formula>
      <formula>0.7</formula>
    </cfRule>
  </conditionalFormatting>
  <conditionalFormatting sqref="D35">
    <cfRule type="cellIs" dxfId="14" priority="15" operator="greaterThan">
      <formula>0.7</formula>
    </cfRule>
  </conditionalFormatting>
  <conditionalFormatting sqref="D35">
    <cfRule type="cellIs" dxfId="13" priority="14" operator="lessThan">
      <formula>0.5</formula>
    </cfRule>
  </conditionalFormatting>
  <conditionalFormatting sqref="D35">
    <cfRule type="cellIs" dxfId="12" priority="13" operator="between">
      <formula>0.5</formula>
      <formula>0.7</formula>
    </cfRule>
  </conditionalFormatting>
  <conditionalFormatting sqref="D51">
    <cfRule type="cellIs" dxfId="11" priority="12" operator="greaterThan">
      <formula>0.7</formula>
    </cfRule>
  </conditionalFormatting>
  <conditionalFormatting sqref="D51">
    <cfRule type="cellIs" dxfId="10" priority="11" operator="lessThan">
      <formula>0.5</formula>
    </cfRule>
  </conditionalFormatting>
  <conditionalFormatting sqref="D51">
    <cfRule type="cellIs" dxfId="9" priority="10" operator="between">
      <formula>0.5</formula>
      <formula>0.7</formula>
    </cfRule>
  </conditionalFormatting>
  <conditionalFormatting sqref="D63">
    <cfRule type="cellIs" dxfId="8" priority="9" operator="greaterThan">
      <formula>0.7</formula>
    </cfRule>
  </conditionalFormatting>
  <conditionalFormatting sqref="D63">
    <cfRule type="cellIs" dxfId="7" priority="8" operator="lessThan">
      <formula>0.5</formula>
    </cfRule>
  </conditionalFormatting>
  <conditionalFormatting sqref="D63">
    <cfRule type="cellIs" dxfId="6" priority="7" operator="between">
      <formula>0.5</formula>
      <formula>0.7</formula>
    </cfRule>
  </conditionalFormatting>
  <conditionalFormatting sqref="D80">
    <cfRule type="cellIs" dxfId="5" priority="6" operator="greaterThan">
      <formula>0.7</formula>
    </cfRule>
  </conditionalFormatting>
  <conditionalFormatting sqref="D80">
    <cfRule type="cellIs" dxfId="4" priority="5" operator="lessThan">
      <formula>0.5</formula>
    </cfRule>
  </conditionalFormatting>
  <conditionalFormatting sqref="D80">
    <cfRule type="cellIs" dxfId="3" priority="4" operator="between">
      <formula>0.5</formula>
      <formula>0.7</formula>
    </cfRule>
  </conditionalFormatting>
  <conditionalFormatting sqref="D107">
    <cfRule type="cellIs" dxfId="2" priority="3" operator="greaterThan">
      <formula>0.7</formula>
    </cfRule>
  </conditionalFormatting>
  <conditionalFormatting sqref="D107">
    <cfRule type="cellIs" dxfId="1" priority="2" operator="lessThan">
      <formula>0.5</formula>
    </cfRule>
  </conditionalFormatting>
  <conditionalFormatting sqref="D107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D16:D18 D4:D9 D11:D14 D21:D23 D25:D27 D115:D117 D37:D40 D42:D45 D29:D34 D53:D57 D47:D50 D65:D67 D69:D74 D59:D62 D82:D89 D91:D95 D97:D102 D76:D79 D109:D113 D104:D106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