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13 - Renault Wiring Diagrams/"/>
    </mc:Choice>
  </mc:AlternateContent>
  <xr:revisionPtr revIDLastSave="7010" documentId="13_ncr:1_{69131C1B-D214-4E16-BB02-DE9AFC91D621}" xr6:coauthVersionLast="47" xr6:coauthVersionMax="47" xr10:uidLastSave="{E142510A-8B55-49AB-9A30-ECFCB0B8FB9F}"/>
  <bookViews>
    <workbookView xWindow="-120" yWindow="-120" windowWidth="29040" windowHeight="15720" xr2:uid="{00000000-000D-0000-FFFF-FFFF00000000}"/>
  </bookViews>
  <sheets>
    <sheet name="CLUSTER PINOUT" sheetId="5" r:id="rId1"/>
    <sheet name="PI PINOUT" sheetId="8" r:id="rId2"/>
    <sheet name="FUNCTIONS" sheetId="2" r:id="rId3"/>
    <sheet name="CANBUS Decode" sheetId="7" r:id="rId4"/>
    <sheet name="COST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16" i="2"/>
  <c r="O15" i="2"/>
  <c r="O14" i="2"/>
  <c r="Q2" i="8"/>
  <c r="L2" i="8"/>
  <c r="E2" i="6"/>
  <c r="D30" i="6"/>
  <c r="C30" i="6"/>
  <c r="E30" i="6" l="1"/>
</calcChain>
</file>

<file path=xl/sharedStrings.xml><?xml version="1.0" encoding="utf-8"?>
<sst xmlns="http://schemas.openxmlformats.org/spreadsheetml/2006/main" count="418" uniqueCount="248">
  <si>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</si>
  <si>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</si>
  <si>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</si>
  <si>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</si>
  <si>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</si>
  <si>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</si>
  <si>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</si>
  <si>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</si>
  <si>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</si>
  <si>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</si>
  <si>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</si>
  <si>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</si>
  <si>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</si>
  <si>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</si>
  <si>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</si>
  <si>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</si>
  <si>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</si>
  <si>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</si>
  <si>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</si>
  <si>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</si>
  <si>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</si>
  <si>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</si>
  <si>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47Y</t>
  </si>
  <si>
    <t>DRIVING ASSISTANCE DISPLAY + CONTROL</t>
  </si>
  <si>
    <t>Stalk button upper, switch to ground</t>
  </si>
  <si>
    <t>MA</t>
  </si>
  <si>
    <t>47K</t>
  </si>
  <si>
    <t>DRIVING ASSISTANCE DISPLAY - CONTROL</t>
  </si>
  <si>
    <t>Stalk button lower, switch to ground</t>
  </si>
  <si>
    <t>VI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</si>
  <si>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</si>
  <si>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</si>
  <si>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</si>
  <si>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</si>
  <si>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</si>
  <si>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</si>
  <si>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</si>
  <si>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</si>
  <si>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</si>
  <si>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</si>
  <si>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</si>
  <si>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</si>
  <si>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</si>
  <si>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</si>
  <si>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</si>
  <si>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YEL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</si>
  <si>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</si>
  <si>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</si>
  <si>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</si>
  <si>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</si>
  <si>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</si>
  <si>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</si>
  <si>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</si>
  <si>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</si>
  <si>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</si>
  <si>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</si>
  <si>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</si>
  <si>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</si>
  <si>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1</t>
  </si>
  <si>
    <t>GR</t>
  </si>
  <si>
    <t>32A</t>
  </si>
  <si>
    <t>OIL LEVEL SENSOR SIGNAL 2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</si>
  <si>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</si>
  <si>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</si>
  <si>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</si>
  <si>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</si>
  <si>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</si>
  <si>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</si>
  <si>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</si>
  <si>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</si>
  <si>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</si>
  <si>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</si>
  <si>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</si>
  <si>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</si>
  <si>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</si>
  <si>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</si>
  <si>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</si>
  <si>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</si>
  <si>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</si>
  <si>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</si>
  <si>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</si>
  <si>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</si>
  <si>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Ground NC - Low pressure open circuit</t>
  </si>
  <si>
    <t>5v</t>
  </si>
  <si>
    <t>GPIO 2 (SDA)</t>
  </si>
  <si>
    <t>Brake Fluid Warning Light</t>
  </si>
  <si>
    <t>Ground NO - Low brake fluid closed circuit</t>
  </si>
  <si>
    <t>GND</t>
  </si>
  <si>
    <t>GPIO 3 (SCL)</t>
  </si>
  <si>
    <t>Handbrake Light</t>
  </si>
  <si>
    <t>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</si>
  <si>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</si>
  <si>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</si>
  <si>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</si>
  <si>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</si>
  <si>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</si>
  <si>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</si>
  <si>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ADC</t>
  </si>
  <si>
    <t>General</t>
  </si>
  <si>
    <t>GPIO 15 (RXD)</t>
  </si>
  <si>
    <t>FUEL Level Sender -</t>
  </si>
  <si>
    <t>GPIO 3 (I2C_SCL)</t>
  </si>
  <si>
    <t>UART</t>
  </si>
  <si>
    <t>GPIO 17</t>
  </si>
  <si>
    <t>GPIO 18 (PCM_CLK)</t>
  </si>
  <si>
    <t>OIL Level Sender +</t>
  </si>
  <si>
    <t>SPI</t>
  </si>
  <si>
    <t>GPIO 27</t>
  </si>
  <si>
    <t>OIL Level Sender -</t>
  </si>
  <si>
    <t>PCM</t>
  </si>
  <si>
    <t>GPIO 22</t>
  </si>
  <si>
    <t>GPIO 23</t>
  </si>
  <si>
    <t>External Temp +</t>
  </si>
  <si>
    <t>GPIO 14 (UART_TXD)</t>
  </si>
  <si>
    <t>GPIO 24</t>
  </si>
  <si>
    <t>External Temp -</t>
  </si>
  <si>
    <t>GPIO 10 (MOSI)</t>
  </si>
  <si>
    <t>Stalk Button UP</t>
  </si>
  <si>
    <t>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</si>
  <si>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</si>
  <si>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</si>
  <si>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</si>
  <si>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</si>
  <si>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</si>
  <si>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</si>
  <si>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</si>
  <si>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</si>
  <si>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</si>
  <si>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</si>
  <si>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</si>
  <si>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</si>
  <si>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</si>
  <si>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</si>
  <si>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</si>
  <si>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</si>
  <si>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</si>
  <si>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GPIO 26</t>
  </si>
  <si>
    <t>GPIO 20 (PCM_DIN)</t>
  </si>
  <si>
    <t>GPIO 10 (SPI0_MOSI)</t>
  </si>
  <si>
    <t>GPIO 21 (PDM_DOUT)</t>
  </si>
  <si>
    <t>GPIO 9 (SPI0_MISO)</t>
  </si>
  <si>
    <t>GPIO 11 (SPI0_SCLK)</t>
  </si>
  <si>
    <t>GPIO 0 (EEPROM_SDA)</t>
  </si>
  <si>
    <t>GPIO 1 (EEPROM_SCL)</t>
  </si>
  <si>
    <t>Function List (Not Exhaustive)</t>
  </si>
  <si>
    <t>✔</t>
  </si>
  <si>
    <t>No</t>
  </si>
  <si>
    <t>Desc</t>
  </si>
  <si>
    <t>OBD2</t>
  </si>
  <si>
    <t>CanBUS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</si>
  <si>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</si>
  <si>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</si>
  <si>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</si>
  <si>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</si>
  <si>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</si>
  <si>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</si>
  <si>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</si>
  <si>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</si>
  <si>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</si>
  <si>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</si>
  <si>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</si>
  <si>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</si>
  <si>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</si>
  <si>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</si>
  <si>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</si>
  <si>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</si>
  <si>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</si>
  <si>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</si>
  <si>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</si>
  <si>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GPIO</t>
  </si>
  <si>
    <t>ESC Off</t>
  </si>
  <si>
    <t>STOP</t>
  </si>
  <si>
    <t>Door Open</t>
  </si>
  <si>
    <t>SPANNER</t>
  </si>
  <si>
    <t>Temp Low</t>
  </si>
  <si>
    <t>Temp High</t>
  </si>
  <si>
    <t>Oil Warning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</si>
  <si>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</si>
  <si>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</si>
  <si>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</si>
  <si>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</si>
  <si>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</si>
  <si>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</si>
  <si>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</si>
  <si>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</si>
  <si>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</si>
  <si>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</si>
  <si>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</si>
  <si>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</si>
  <si>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</si>
  <si>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</si>
  <si>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</si>
  <si>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</si>
  <si>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</si>
  <si>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</si>
  <si>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</si>
  <si>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</si>
  <si>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</si>
  <si>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</si>
  <si>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</si>
  <si>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</si>
  <si>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</si>
  <si>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</si>
  <si>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</si>
  <si>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</si>
  <si>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Handbrake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</si>
  <si>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</si>
  <si>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</si>
  <si>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</si>
  <si>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</si>
  <si>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</si>
  <si>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</si>
  <si>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</si>
  <si>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</si>
  <si>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</si>
  <si>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</si>
  <si>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Can 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</si>
  <si>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</si>
  <si>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</si>
  <si>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</si>
  <si>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</si>
  <si>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</si>
  <si>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</si>
  <si>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</si>
  <si>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</si>
  <si>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Notes</t>
  </si>
  <si>
    <t>Item</t>
  </si>
  <si>
    <t>Part #</t>
  </si>
  <si>
    <t>Quantity</t>
  </si>
  <si>
    <t>Cost</t>
  </si>
  <si>
    <t>Status</t>
  </si>
  <si>
    <t>12.3" Touchscreen 1920x720 LCD</t>
  </si>
  <si>
    <t>PROTOTYPE UNIT</t>
  </si>
  <si>
    <t>Raspberry Pi 5</t>
  </si>
  <si>
    <t>Waveshare RS485/CAN Hat</t>
  </si>
  <si>
    <t>12V to 5V 5A Buck Converter</t>
  </si>
  <si>
    <t>Logitech K400 Plus Keyboard</t>
  </si>
  <si>
    <t>STORED</t>
  </si>
  <si>
    <t>60mm 12V Cooling Fan</t>
  </si>
  <si>
    <t>OBD2 Connector Housing</t>
  </si>
  <si>
    <t>Mini HDMI to Micro HDMI 30cm Cable</t>
  </si>
  <si>
    <t>Copper Heatsinks for Raspberry Pi</t>
  </si>
  <si>
    <t>Single Channl 5V Relay Board x5</t>
  </si>
  <si>
    <t>ADC Module x2</t>
  </si>
  <si>
    <t>Tasks</t>
  </si>
  <si>
    <t>Tasks Complete</t>
  </si>
  <si>
    <t>Progress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</si>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</sst>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sz val="10"/>
      <color theme="0"/>
      <name val="Arial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Arial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0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0" borderId="0" xfId="0" applyNumberFormat="1" applyFont="1" applyAlignment="1">
      <alignment horizontal="center" wrapText="1" shrinkToFit="1"/>
    </xf>
    <xf numFmtId="1" fontId="3" fillId="7" borderId="0" xfId="0" applyNumberFormat="1" applyFont="1" applyFill="1" applyAlignment="1">
      <alignment horizontal="center" wrapText="1" shrinkToFi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2" fontId="3" fillId="0" borderId="0" xfId="0" applyNumberFormat="1" applyFont="1" applyAlignment="1">
      <alignment horizontal="center" wrapText="1" shrinkToFit="1"/>
    </xf>
    <xf numFmtId="0" fontId="6" fillId="7" borderId="0" xfId="0" applyFont="1" applyFill="1" applyAlignment="1">
      <alignment horizontal="center" wrapText="1"/>
    </xf>
    <xf numFmtId="0" fontId="6" fillId="7" borderId="0" xfId="0" applyFont="1" applyFill="1" applyAlignment="1">
      <alignment wrapText="1"/>
    </xf>
    <xf numFmtId="1" fontId="3" fillId="7" borderId="4" xfId="0" applyNumberFormat="1" applyFont="1" applyFill="1" applyBorder="1" applyAlignment="1">
      <alignment horizontal="center" wrapText="1" shrinkToFit="1"/>
    </xf>
    <xf numFmtId="0" fontId="6" fillId="7" borderId="4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wrapText="1"/>
    </xf>
    <xf numFmtId="2" fontId="3" fillId="7" borderId="0" xfId="0" applyNumberFormat="1" applyFont="1" applyFill="1" applyAlignment="1">
      <alignment horizontal="center" wrapText="1" shrinkToFit="1"/>
    </xf>
    <xf numFmtId="2" fontId="3" fillId="7" borderId="4" xfId="0" applyNumberFormat="1" applyFont="1" applyFill="1" applyBorder="1" applyAlignment="1">
      <alignment horizontal="center" wrapText="1" shrinkToFit="1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1" fillId="2" borderId="29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wrapText="1"/>
    </xf>
    <xf numFmtId="0" fontId="1" fillId="2" borderId="29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vertical="top" wrapText="1"/>
    </xf>
    <xf numFmtId="1" fontId="3" fillId="0" borderId="31" xfId="0" applyNumberFormat="1" applyFont="1" applyBorder="1" applyAlignment="1">
      <alignment horizontal="center" wrapText="1" shrinkToFit="1"/>
    </xf>
    <xf numFmtId="2" fontId="3" fillId="0" borderId="31" xfId="0" applyNumberFormat="1" applyFont="1" applyBorder="1" applyAlignment="1">
      <alignment horizontal="center" wrapText="1" shrinkToFit="1"/>
    </xf>
    <xf numFmtId="0" fontId="6" fillId="0" borderId="31" xfId="0" applyFont="1" applyBorder="1" applyAlignment="1">
      <alignment horizontal="center" wrapText="1"/>
    </xf>
    <xf numFmtId="0" fontId="6" fillId="0" borderId="31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44" fontId="11" fillId="2" borderId="0" xfId="0" applyNumberFormat="1" applyFont="1" applyFill="1" applyAlignment="1">
      <alignment horizontal="center"/>
    </xf>
    <xf numFmtId="0" fontId="10" fillId="0" borderId="14" xfId="0" applyFont="1" applyBorder="1" applyAlignment="1">
      <alignment horizontal="left" indent="1"/>
    </xf>
    <xf numFmtId="0" fontId="10" fillId="0" borderId="0" xfId="0" applyFont="1" applyAlignment="1">
      <alignment horizontal="center" indent="1"/>
    </xf>
    <xf numFmtId="49" fontId="10" fillId="0" borderId="40" xfId="0" applyNumberFormat="1" applyFont="1" applyBorder="1" applyAlignment="1">
      <alignment horizontal="center" vertical="center"/>
    </xf>
    <xf numFmtId="0" fontId="11" fillId="2" borderId="0" xfId="0" applyFont="1" applyFill="1"/>
    <xf numFmtId="44" fontId="10" fillId="0" borderId="0" xfId="0" applyNumberFormat="1" applyFont="1" applyAlignment="1">
      <alignment horizontal="center" indent="1"/>
    </xf>
    <xf numFmtId="0" fontId="15" fillId="0" borderId="14" xfId="0" applyFont="1" applyBorder="1" applyAlignment="1">
      <alignment horizontal="left" indent="1"/>
    </xf>
    <xf numFmtId="0" fontId="10" fillId="0" borderId="11" xfId="0" applyFont="1" applyBorder="1" applyAlignment="1">
      <alignment horizontal="center" indent="1"/>
    </xf>
    <xf numFmtId="0" fontId="10" fillId="0" borderId="12" xfId="0" applyFont="1" applyBorder="1" applyAlignment="1">
      <alignment horizontal="center" indent="1"/>
    </xf>
    <xf numFmtId="44" fontId="10" fillId="0" borderId="13" xfId="0" applyNumberFormat="1" applyFont="1" applyBorder="1" applyAlignment="1">
      <alignment horizontal="center" indent="1"/>
    </xf>
    <xf numFmtId="49" fontId="10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indent="1"/>
    </xf>
    <xf numFmtId="0" fontId="10" fillId="0" borderId="17" xfId="0" applyFont="1" applyBorder="1" applyAlignment="1">
      <alignment horizontal="center" indent="1"/>
    </xf>
    <xf numFmtId="10" fontId="10" fillId="0" borderId="18" xfId="0" applyNumberFormat="1" applyFont="1" applyBorder="1" applyAlignment="1">
      <alignment horizontal="center" indent="1"/>
    </xf>
    <xf numFmtId="0" fontId="10" fillId="0" borderId="4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indent="1"/>
    </xf>
    <xf numFmtId="44" fontId="10" fillId="0" borderId="17" xfId="0" applyNumberFormat="1" applyFont="1" applyBorder="1" applyAlignment="1">
      <alignment horizontal="center" indent="1"/>
    </xf>
    <xf numFmtId="0" fontId="10" fillId="0" borderId="42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10" fillId="0" borderId="0" xfId="0" quotePrefix="1" applyNumberFormat="1" applyFont="1" applyAlignment="1">
      <alignment horizontal="left"/>
    </xf>
    <xf numFmtId="44" fontId="10" fillId="0" borderId="0" xfId="0" applyNumberFormat="1" applyFont="1" applyAlignment="1">
      <alignment horizontal="left"/>
    </xf>
    <xf numFmtId="0" fontId="0" fillId="0" borderId="21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19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5" borderId="14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12" borderId="14" xfId="0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2" borderId="16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8" borderId="15" xfId="0" applyFill="1" applyBorder="1" applyAlignment="1">
      <alignment horizontal="left" vertical="center"/>
    </xf>
    <xf numFmtId="0" fontId="11" fillId="2" borderId="15" xfId="0" applyFont="1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2" borderId="18" xfId="0" applyFill="1" applyBorder="1" applyAlignment="1">
      <alignment horizontal="left" vertical="center"/>
    </xf>
    <xf numFmtId="0" fontId="0" fillId="10" borderId="1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43" xfId="0" applyBorder="1"/>
    <xf numFmtId="0" fontId="0" fillId="0" borderId="45" xfId="0" applyBorder="1"/>
    <xf numFmtId="0" fontId="0" fillId="0" borderId="15" xfId="0" applyBorder="1" applyAlignment="1">
      <alignment horizontal="right"/>
    </xf>
    <xf numFmtId="0" fontId="0" fillId="0" borderId="47" xfId="0" applyBorder="1"/>
    <xf numFmtId="0" fontId="0" fillId="0" borderId="18" xfId="0" applyBorder="1" applyAlignment="1">
      <alignment horizontal="right"/>
    </xf>
    <xf numFmtId="0" fontId="0" fillId="0" borderId="21" xfId="0" quotePrefix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9" xfId="0" quotePrefix="1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41" xfId="0" applyBorder="1" applyAlignment="1">
      <alignment horizontal="left"/>
    </xf>
    <xf numFmtId="2" fontId="3" fillId="13" borderId="0" xfId="0" applyNumberFormat="1" applyFont="1" applyFill="1" applyAlignment="1">
      <alignment horizontal="center" wrapText="1" shrinkToFit="1"/>
    </xf>
    <xf numFmtId="2" fontId="3" fillId="14" borderId="31" xfId="0" applyNumberFormat="1" applyFont="1" applyFill="1" applyBorder="1" applyAlignment="1">
      <alignment horizontal="center" wrapText="1" shrinkToFit="1"/>
    </xf>
    <xf numFmtId="2" fontId="3" fillId="4" borderId="0" xfId="0" applyNumberFormat="1" applyFont="1" applyFill="1" applyAlignment="1">
      <alignment horizontal="center" wrapText="1" shrinkToFit="1"/>
    </xf>
    <xf numFmtId="2" fontId="16" fillId="2" borderId="0" xfId="0" applyNumberFormat="1" applyFont="1" applyFill="1" applyAlignment="1">
      <alignment horizontal="center" wrapText="1" shrinkToFit="1"/>
    </xf>
    <xf numFmtId="2" fontId="3" fillId="5" borderId="0" xfId="0" applyNumberFormat="1" applyFont="1" applyFill="1" applyAlignment="1">
      <alignment horizontal="center" wrapText="1" shrinkToFit="1"/>
    </xf>
    <xf numFmtId="2" fontId="3" fillId="8" borderId="0" xfId="0" applyNumberFormat="1" applyFont="1" applyFill="1" applyAlignment="1">
      <alignment horizontal="center" wrapText="1" shrinkToFit="1"/>
    </xf>
    <xf numFmtId="2" fontId="3" fillId="11" borderId="0" xfId="0" applyNumberFormat="1" applyFont="1" applyFill="1" applyAlignment="1">
      <alignment horizontal="center" wrapText="1" shrinkToFit="1"/>
    </xf>
    <xf numFmtId="2" fontId="16" fillId="15" borderId="0" xfId="0" applyNumberFormat="1" applyFont="1" applyFill="1" applyAlignment="1">
      <alignment horizontal="center" wrapText="1" shrinkToFit="1"/>
    </xf>
    <xf numFmtId="2" fontId="3" fillId="16" borderId="31" xfId="0" applyNumberFormat="1" applyFont="1" applyFill="1" applyBorder="1" applyAlignment="1">
      <alignment horizontal="center" wrapText="1" shrinkToFit="1"/>
    </xf>
    <xf numFmtId="2" fontId="3" fillId="17" borderId="0" xfId="0" applyNumberFormat="1" applyFont="1" applyFill="1" applyAlignment="1">
      <alignment horizontal="center" wrapText="1" shrinkToFit="1"/>
    </xf>
    <xf numFmtId="2" fontId="16" fillId="0" borderId="0" xfId="0" applyNumberFormat="1" applyFont="1" applyAlignment="1">
      <alignment horizontal="center" wrapText="1" shrinkToFit="1"/>
    </xf>
    <xf numFmtId="2" fontId="3" fillId="18" borderId="0" xfId="0" applyNumberFormat="1" applyFont="1" applyFill="1" applyAlignment="1">
      <alignment horizontal="center" wrapText="1" shrinkToFit="1"/>
    </xf>
    <xf numFmtId="0" fontId="0" fillId="0" borderId="1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5" borderId="62" xfId="0" applyFill="1" applyBorder="1" applyAlignment="1">
      <alignment horizontal="left" vertical="center"/>
    </xf>
    <xf numFmtId="0" fontId="10" fillId="4" borderId="63" xfId="0" applyFont="1" applyFill="1" applyBorder="1" applyAlignment="1">
      <alignment horizontal="left" vertical="center"/>
    </xf>
    <xf numFmtId="0" fontId="11" fillId="2" borderId="63" xfId="0" applyFont="1" applyFill="1" applyBorder="1" applyAlignment="1">
      <alignment horizontal="left" vertical="center"/>
    </xf>
    <xf numFmtId="0" fontId="0" fillId="10" borderId="63" xfId="0" applyFill="1" applyBorder="1" applyAlignment="1">
      <alignment horizontal="left" vertical="center"/>
    </xf>
    <xf numFmtId="0" fontId="0" fillId="8" borderId="63" xfId="0" applyFill="1" applyBorder="1" applyAlignment="1">
      <alignment horizontal="left" vertical="center"/>
    </xf>
    <xf numFmtId="0" fontId="0" fillId="11" borderId="63" xfId="0" applyFill="1" applyBorder="1" applyAlignment="1">
      <alignment horizontal="left" vertical="center"/>
    </xf>
    <xf numFmtId="0" fontId="0" fillId="9" borderId="63" xfId="0" applyFill="1" applyBorder="1" applyAlignment="1">
      <alignment horizontal="left" vertical="center"/>
    </xf>
    <xf numFmtId="0" fontId="0" fillId="12" borderId="64" xfId="0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6" fillId="0" borderId="2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0" fillId="0" borderId="61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48" xfId="0" applyBorder="1" applyAlignment="1">
      <alignment horizontal="left"/>
    </xf>
    <xf numFmtId="0" fontId="14" fillId="3" borderId="11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36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44" fontId="14" fillId="3" borderId="37" xfId="0" applyNumberFormat="1" applyFont="1" applyFill="1" applyBorder="1" applyAlignment="1">
      <alignment horizontal="center" vertical="center"/>
    </xf>
    <xf numFmtId="44" fontId="14" fillId="3" borderId="39" xfId="0" applyNumberFormat="1" applyFont="1" applyFill="1" applyBorder="1" applyAlignment="1">
      <alignment horizontal="center" vertical="center"/>
    </xf>
    <xf numFmtId="44" fontId="14" fillId="3" borderId="41" xfId="0" applyNumberFormat="1" applyFont="1" applyFill="1" applyBorder="1" applyAlignment="1">
      <alignment horizontal="center" vertical="center"/>
    </xf>
    <xf numFmtId="0" fontId="14" fillId="3" borderId="38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</dxfs>
  <tableStyles count="0" defaultTableStyle="TableStyleMedium2" defaultPivotStyle="PivotStyleLight16"/>
  <colors>
    <mruColors>
      <color rgb="FFFBE79C"/>
      <color rgb="FF964B00"/>
      <color rgb="FFCA75FF"/>
      <color rgb="FFFF66DB"/>
      <color rgb="FF00C9B5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19050</xdr:rowOff>
    </xdr:from>
    <xdr:to>
      <xdr:col>26</xdr:col>
      <xdr:colOff>200025</xdr:colOff>
      <xdr:row>16</xdr:row>
      <xdr:rowOff>66675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6975" y="200025"/>
          <a:ext cx="7515225" cy="2790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tabSelected="1" zoomScaleNormal="100" workbookViewId="0">
      <selection activeCell="L14" sqref="L14:L15"/>
    </sheetView>
  </sheetViews>
  <sheetFormatPr defaultColWidth="9.140625" defaultRowHeight="14.25"/>
  <cols>
    <col min="1" max="1" width="2.5703125" style="10" customWidth="1"/>
    <col min="2" max="2" width="6.28515625" style="15" customWidth="1"/>
    <col min="3" max="3" width="4" style="11" bestFit="1" customWidth="1"/>
    <col min="4" max="4" width="5.7109375" style="11" bestFit="1" customWidth="1"/>
    <col min="5" max="5" width="8.85546875" style="12" bestFit="1" customWidth="1"/>
    <col min="6" max="6" width="5.5703125" style="12" bestFit="1" customWidth="1"/>
    <col min="7" max="7" width="5.42578125" style="12" bestFit="1" customWidth="1"/>
    <col min="8" max="8" width="8" style="12" bestFit="1" customWidth="1"/>
    <col min="9" max="9" width="10.42578125" style="12" customWidth="1"/>
    <col min="10" max="10" width="7.5703125" style="12" bestFit="1" customWidth="1"/>
    <col min="11" max="11" width="77.7109375" style="13" customWidth="1"/>
    <col min="12" max="12" width="46.42578125" style="13" customWidth="1"/>
    <col min="13" max="13" width="6" style="12" bestFit="1" customWidth="1"/>
    <col min="14" max="14" width="2" style="33" customWidth="1"/>
    <col min="15" max="38" width="9.140625" style="32"/>
    <col min="39" max="16384" width="9.140625" style="8"/>
  </cols>
  <sheetData>
    <row r="2" spans="1:38" ht="15.75">
      <c r="B2" s="194" t="s">
        <v>0</v>
      </c>
      <c r="C2" s="195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36"/>
    </row>
    <row r="3" spans="1:38" ht="15">
      <c r="B3" s="197">
        <v>247</v>
      </c>
      <c r="C3" s="200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/>
      <c r="M3" s="14"/>
      <c r="N3" s="35"/>
    </row>
    <row r="4" spans="1:38" s="20" customFormat="1">
      <c r="A4" s="9"/>
      <c r="B4" s="198"/>
      <c r="C4" s="201"/>
      <c r="D4" s="17">
        <v>1</v>
      </c>
      <c r="E4" s="17"/>
      <c r="F4" s="17"/>
      <c r="G4" s="27">
        <v>0.35</v>
      </c>
      <c r="H4" s="27"/>
      <c r="I4" s="27"/>
      <c r="J4" s="22" t="s">
        <v>10</v>
      </c>
      <c r="K4" s="23"/>
      <c r="L4" s="23"/>
      <c r="M4" s="191" t="s">
        <v>11</v>
      </c>
      <c r="N4" s="34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</row>
    <row r="5" spans="1:38" s="20" customFormat="1">
      <c r="A5" s="9"/>
      <c r="B5" s="198"/>
      <c r="C5" s="201"/>
      <c r="D5" s="16">
        <v>2</v>
      </c>
      <c r="E5" s="16">
        <v>260</v>
      </c>
      <c r="F5" s="16"/>
      <c r="G5" s="21">
        <v>0.35</v>
      </c>
      <c r="H5" s="154" t="s">
        <v>12</v>
      </c>
      <c r="I5" s="154" t="s">
        <v>13</v>
      </c>
      <c r="J5" s="18" t="s">
        <v>14</v>
      </c>
      <c r="K5" s="19" t="s">
        <v>15</v>
      </c>
      <c r="L5" s="19" t="s">
        <v>16</v>
      </c>
      <c r="M5" s="192"/>
      <c r="N5" s="34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</row>
    <row r="6" spans="1:38" s="20" customFormat="1">
      <c r="A6" s="9"/>
      <c r="B6" s="198"/>
      <c r="C6" s="201"/>
      <c r="D6" s="16">
        <v>3</v>
      </c>
      <c r="E6" s="16" t="s">
        <v>17</v>
      </c>
      <c r="F6" s="16"/>
      <c r="G6" s="21">
        <v>0.35</v>
      </c>
      <c r="H6" s="155" t="s">
        <v>1</v>
      </c>
      <c r="I6" s="155" t="s">
        <v>18</v>
      </c>
      <c r="J6" s="18" t="s">
        <v>17</v>
      </c>
      <c r="K6" s="19" t="s">
        <v>19</v>
      </c>
      <c r="L6" s="19" t="s">
        <v>20</v>
      </c>
      <c r="M6" s="192"/>
      <c r="N6" s="3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</row>
    <row r="7" spans="1:38" s="20" customFormat="1">
      <c r="A7" s="9"/>
      <c r="B7" s="198"/>
      <c r="C7" s="201"/>
      <c r="D7" s="17">
        <v>4</v>
      </c>
      <c r="E7" s="17"/>
      <c r="F7" s="17"/>
      <c r="G7" s="27">
        <v>0.35</v>
      </c>
      <c r="H7" s="27"/>
      <c r="I7" s="27"/>
      <c r="J7" s="22" t="s">
        <v>10</v>
      </c>
      <c r="K7" s="23"/>
      <c r="L7" s="23"/>
      <c r="M7" s="192"/>
      <c r="N7" s="34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</row>
    <row r="8" spans="1:38" s="20" customFormat="1">
      <c r="A8" s="9"/>
      <c r="B8" s="198"/>
      <c r="C8" s="201"/>
      <c r="D8" s="17">
        <v>5</v>
      </c>
      <c r="E8" s="17"/>
      <c r="F8" s="17"/>
      <c r="G8" s="27">
        <v>0.35</v>
      </c>
      <c r="H8" s="27"/>
      <c r="I8" s="27"/>
      <c r="J8" s="22" t="s">
        <v>10</v>
      </c>
      <c r="K8" s="23"/>
      <c r="L8" s="23"/>
      <c r="M8" s="192"/>
      <c r="N8" s="34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</row>
    <row r="9" spans="1:38" s="20" customFormat="1">
      <c r="A9" s="9"/>
      <c r="B9" s="198"/>
      <c r="C9" s="201"/>
      <c r="D9" s="16">
        <v>6</v>
      </c>
      <c r="E9" s="16">
        <v>145</v>
      </c>
      <c r="F9" s="16">
        <v>2</v>
      </c>
      <c r="G9" s="21">
        <v>0.35</v>
      </c>
      <c r="H9" s="156" t="s">
        <v>21</v>
      </c>
      <c r="I9" s="21"/>
      <c r="J9" s="18" t="s">
        <v>22</v>
      </c>
      <c r="K9" s="19" t="s">
        <v>23</v>
      </c>
      <c r="L9" s="19" t="s">
        <v>24</v>
      </c>
      <c r="M9" s="192"/>
      <c r="N9" s="34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</row>
    <row r="10" spans="1:38" s="20" customFormat="1">
      <c r="A10" s="9"/>
      <c r="B10" s="198"/>
      <c r="C10" s="201"/>
      <c r="D10" s="16">
        <v>7</v>
      </c>
      <c r="E10" s="16">
        <v>145</v>
      </c>
      <c r="F10" s="16">
        <v>3</v>
      </c>
      <c r="G10" s="21">
        <v>0.35</v>
      </c>
      <c r="H10" s="159" t="s">
        <v>25</v>
      </c>
      <c r="I10" s="162"/>
      <c r="J10" s="18" t="s">
        <v>26</v>
      </c>
      <c r="K10" s="19" t="s">
        <v>27</v>
      </c>
      <c r="L10" s="19" t="s">
        <v>28</v>
      </c>
      <c r="M10" s="192"/>
      <c r="N10" s="34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</row>
    <row r="11" spans="1:38" s="20" customFormat="1">
      <c r="A11" s="9"/>
      <c r="B11" s="198"/>
      <c r="C11" s="201"/>
      <c r="D11" s="16">
        <v>8</v>
      </c>
      <c r="E11" s="16">
        <v>205</v>
      </c>
      <c r="F11" s="16"/>
      <c r="G11" s="21">
        <v>0.35</v>
      </c>
      <c r="H11" s="158" t="s">
        <v>29</v>
      </c>
      <c r="I11" s="21"/>
      <c r="J11" s="18" t="s">
        <v>30</v>
      </c>
      <c r="K11" s="19" t="s">
        <v>31</v>
      </c>
      <c r="L11" s="19" t="s">
        <v>32</v>
      </c>
      <c r="M11" s="192"/>
      <c r="N11" s="34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</row>
    <row r="12" spans="1:38" s="20" customFormat="1">
      <c r="A12" s="9"/>
      <c r="B12" s="198"/>
      <c r="C12" s="201"/>
      <c r="D12" s="16">
        <v>9</v>
      </c>
      <c r="E12" s="16">
        <v>207</v>
      </c>
      <c r="F12" s="16">
        <v>2</v>
      </c>
      <c r="G12" s="21">
        <v>0.35</v>
      </c>
      <c r="H12" s="157" t="s">
        <v>33</v>
      </c>
      <c r="I12" s="21"/>
      <c r="J12" s="18" t="s">
        <v>34</v>
      </c>
      <c r="K12" s="19" t="s">
        <v>35</v>
      </c>
      <c r="L12" s="19" t="s">
        <v>36</v>
      </c>
      <c r="M12" s="192"/>
      <c r="N12" s="34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</row>
    <row r="13" spans="1:38" s="20" customFormat="1">
      <c r="A13" s="9"/>
      <c r="B13" s="198"/>
      <c r="C13" s="201"/>
      <c r="D13" s="16">
        <v>10</v>
      </c>
      <c r="E13" s="16">
        <v>156</v>
      </c>
      <c r="F13" s="16"/>
      <c r="G13" s="21">
        <v>0.5</v>
      </c>
      <c r="H13" s="156" t="s">
        <v>21</v>
      </c>
      <c r="I13" s="21"/>
      <c r="J13" s="18" t="s">
        <v>37</v>
      </c>
      <c r="K13" s="19" t="s">
        <v>38</v>
      </c>
      <c r="L13" s="19" t="s">
        <v>39</v>
      </c>
      <c r="M13" s="192"/>
      <c r="N13" s="34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</row>
    <row r="14" spans="1:38" s="20" customFormat="1">
      <c r="A14" s="9"/>
      <c r="B14" s="198"/>
      <c r="C14" s="201"/>
      <c r="D14" s="16">
        <v>11</v>
      </c>
      <c r="E14" s="16">
        <v>225</v>
      </c>
      <c r="F14" s="16"/>
      <c r="G14" s="21">
        <v>0.35</v>
      </c>
      <c r="H14" s="159" t="s">
        <v>25</v>
      </c>
      <c r="I14" s="152" t="s">
        <v>40</v>
      </c>
      <c r="J14" s="18" t="s">
        <v>41</v>
      </c>
      <c r="K14" s="19" t="s">
        <v>42</v>
      </c>
      <c r="L14" s="203" t="s">
        <v>43</v>
      </c>
      <c r="M14" s="192"/>
      <c r="N14" s="34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</row>
    <row r="15" spans="1:38" s="20" customFormat="1">
      <c r="A15" s="9"/>
      <c r="B15" s="198"/>
      <c r="C15" s="201"/>
      <c r="D15" s="37">
        <v>12</v>
      </c>
      <c r="E15" s="37">
        <v>225</v>
      </c>
      <c r="F15" s="37"/>
      <c r="G15" s="38">
        <v>0.35</v>
      </c>
      <c r="H15" s="160" t="s">
        <v>44</v>
      </c>
      <c r="I15" s="153" t="s">
        <v>45</v>
      </c>
      <c r="J15" s="39" t="s">
        <v>46</v>
      </c>
      <c r="K15" s="40" t="s">
        <v>47</v>
      </c>
      <c r="L15" s="204"/>
      <c r="M15" s="192"/>
      <c r="N15" s="34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</row>
    <row r="16" spans="1:38" s="20" customFormat="1">
      <c r="A16" s="9"/>
      <c r="B16" s="198"/>
      <c r="C16" s="201"/>
      <c r="D16" s="17">
        <v>13</v>
      </c>
      <c r="E16" s="17"/>
      <c r="F16" s="17"/>
      <c r="G16" s="27">
        <v>0.35</v>
      </c>
      <c r="H16" s="27"/>
      <c r="I16" s="27"/>
      <c r="J16" s="22" t="s">
        <v>10</v>
      </c>
      <c r="K16" s="23"/>
      <c r="L16" s="23"/>
      <c r="M16" s="192"/>
      <c r="N16" s="34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</row>
    <row r="17" spans="1:38" s="20" customFormat="1">
      <c r="A17" s="9"/>
      <c r="B17" s="198"/>
      <c r="C17" s="201"/>
      <c r="D17" s="16">
        <v>14</v>
      </c>
      <c r="E17" s="16">
        <v>1390</v>
      </c>
      <c r="F17" s="16">
        <v>2</v>
      </c>
      <c r="G17" s="21">
        <v>0.35</v>
      </c>
      <c r="H17" s="163" t="s">
        <v>48</v>
      </c>
      <c r="I17" s="21"/>
      <c r="J17" s="18" t="s">
        <v>49</v>
      </c>
      <c r="K17" s="19" t="s">
        <v>50</v>
      </c>
      <c r="L17" s="19" t="s">
        <v>51</v>
      </c>
      <c r="M17" s="192"/>
      <c r="N17" s="34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</row>
    <row r="18" spans="1:38" s="20" customFormat="1">
      <c r="A18" s="9"/>
      <c r="B18" s="198"/>
      <c r="C18" s="201"/>
      <c r="D18" s="16">
        <v>15</v>
      </c>
      <c r="E18" s="16">
        <v>833</v>
      </c>
      <c r="F18" s="16">
        <v>4</v>
      </c>
      <c r="G18" s="21">
        <v>0.35</v>
      </c>
      <c r="H18" s="157" t="s">
        <v>33</v>
      </c>
      <c r="I18" s="21"/>
      <c r="J18" s="18" t="s">
        <v>52</v>
      </c>
      <c r="K18" s="19" t="s">
        <v>53</v>
      </c>
      <c r="L18" s="203" t="s">
        <v>54</v>
      </c>
      <c r="M18" s="192"/>
      <c r="N18" s="34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</row>
    <row r="19" spans="1:38" s="20" customFormat="1">
      <c r="A19" s="9"/>
      <c r="B19" s="198"/>
      <c r="C19" s="201"/>
      <c r="D19" s="16">
        <v>16</v>
      </c>
      <c r="E19" s="16">
        <v>833</v>
      </c>
      <c r="F19" s="16">
        <v>2</v>
      </c>
      <c r="G19" s="21">
        <v>0.35</v>
      </c>
      <c r="H19" s="159" t="s">
        <v>25</v>
      </c>
      <c r="I19" s="162"/>
      <c r="J19" s="18" t="s">
        <v>55</v>
      </c>
      <c r="K19" s="19" t="s">
        <v>56</v>
      </c>
      <c r="L19" s="203"/>
      <c r="M19" s="192"/>
      <c r="N19" s="34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</row>
    <row r="20" spans="1:38" s="20" customFormat="1">
      <c r="A20" s="9"/>
      <c r="B20" s="198"/>
      <c r="C20" s="201"/>
      <c r="D20" s="16">
        <v>17</v>
      </c>
      <c r="E20" s="16">
        <v>243</v>
      </c>
      <c r="F20" s="16">
        <v>2</v>
      </c>
      <c r="G20" s="21">
        <v>0.35</v>
      </c>
      <c r="H20" s="159" t="s">
        <v>25</v>
      </c>
      <c r="I20" s="162"/>
      <c r="J20" s="18" t="s">
        <v>57</v>
      </c>
      <c r="K20" s="19" t="s">
        <v>58</v>
      </c>
      <c r="L20" s="203" t="s">
        <v>54</v>
      </c>
      <c r="M20" s="192"/>
      <c r="N20" s="34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</row>
    <row r="21" spans="1:38" s="20" customFormat="1">
      <c r="A21" s="9"/>
      <c r="B21" s="198"/>
      <c r="C21" s="201"/>
      <c r="D21" s="16">
        <v>18</v>
      </c>
      <c r="E21" s="16">
        <v>243</v>
      </c>
      <c r="F21" s="16">
        <v>1</v>
      </c>
      <c r="G21" s="21">
        <v>0.35</v>
      </c>
      <c r="H21" s="161" t="s">
        <v>59</v>
      </c>
      <c r="I21" s="21"/>
      <c r="J21" s="18" t="s">
        <v>60</v>
      </c>
      <c r="K21" s="19" t="s">
        <v>61</v>
      </c>
      <c r="L21" s="203"/>
      <c r="M21" s="192"/>
      <c r="N21" s="34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</row>
    <row r="22" spans="1:38" s="20" customFormat="1">
      <c r="A22" s="9"/>
      <c r="B22" s="198"/>
      <c r="C22" s="201"/>
      <c r="D22" s="16">
        <v>19</v>
      </c>
      <c r="E22" s="16" t="s">
        <v>62</v>
      </c>
      <c r="F22" s="16"/>
      <c r="G22" s="21">
        <v>0.35</v>
      </c>
      <c r="H22" s="159" t="s">
        <v>25</v>
      </c>
      <c r="I22" s="162"/>
      <c r="J22" s="18" t="s">
        <v>63</v>
      </c>
      <c r="K22" s="19" t="s">
        <v>64</v>
      </c>
      <c r="L22" s="203" t="s">
        <v>54</v>
      </c>
      <c r="M22" s="192"/>
      <c r="N22" s="34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</row>
    <row r="23" spans="1:38" s="20" customFormat="1">
      <c r="A23" s="9"/>
      <c r="B23" s="198"/>
      <c r="C23" s="201"/>
      <c r="D23" s="16">
        <v>20</v>
      </c>
      <c r="E23" s="16" t="s">
        <v>62</v>
      </c>
      <c r="F23" s="16"/>
      <c r="G23" s="21">
        <v>0.35</v>
      </c>
      <c r="H23" s="156" t="s">
        <v>21</v>
      </c>
      <c r="I23" s="21"/>
      <c r="J23" s="18" t="s">
        <v>65</v>
      </c>
      <c r="K23" s="19" t="s">
        <v>66</v>
      </c>
      <c r="L23" s="203"/>
      <c r="M23" s="192"/>
      <c r="N23" s="34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</row>
    <row r="24" spans="1:38" s="20" customFormat="1">
      <c r="A24" s="9"/>
      <c r="B24" s="198"/>
      <c r="C24" s="201"/>
      <c r="D24" s="16">
        <v>21</v>
      </c>
      <c r="E24" s="16">
        <v>1601</v>
      </c>
      <c r="F24" s="16">
        <v>4</v>
      </c>
      <c r="G24" s="21">
        <v>0.35</v>
      </c>
      <c r="H24" s="158" t="s">
        <v>29</v>
      </c>
      <c r="I24" s="21"/>
      <c r="J24" s="18" t="s">
        <v>67</v>
      </c>
      <c r="K24" s="19" t="s">
        <v>68</v>
      </c>
      <c r="L24" s="19" t="s">
        <v>69</v>
      </c>
      <c r="M24" s="192"/>
      <c r="N24" s="34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</row>
    <row r="25" spans="1:38" s="20" customFormat="1">
      <c r="A25" s="9"/>
      <c r="B25" s="198"/>
      <c r="C25" s="201"/>
      <c r="D25" s="17">
        <v>22</v>
      </c>
      <c r="E25" s="17"/>
      <c r="F25" s="17"/>
      <c r="G25" s="27">
        <v>0.35</v>
      </c>
      <c r="H25" s="27"/>
      <c r="I25" s="27"/>
      <c r="J25" s="22" t="s">
        <v>10</v>
      </c>
      <c r="K25" s="23"/>
      <c r="L25" s="23"/>
      <c r="M25" s="192"/>
      <c r="N25" s="34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</row>
    <row r="26" spans="1:38" s="20" customFormat="1">
      <c r="A26" s="9"/>
      <c r="B26" s="198"/>
      <c r="C26" s="201"/>
      <c r="D26" s="17">
        <v>23</v>
      </c>
      <c r="E26" s="17"/>
      <c r="F26" s="17"/>
      <c r="G26" s="27">
        <v>0.35</v>
      </c>
      <c r="H26" s="27"/>
      <c r="I26" s="27"/>
      <c r="J26" s="22" t="s">
        <v>10</v>
      </c>
      <c r="K26" s="23"/>
      <c r="L26" s="23"/>
      <c r="M26" s="192"/>
      <c r="N26" s="34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</row>
    <row r="27" spans="1:38" s="20" customFormat="1">
      <c r="A27" s="9"/>
      <c r="B27" s="199"/>
      <c r="C27" s="202"/>
      <c r="D27" s="24">
        <v>24</v>
      </c>
      <c r="E27" s="24"/>
      <c r="F27" s="24"/>
      <c r="G27" s="28">
        <v>0.35</v>
      </c>
      <c r="H27" s="28"/>
      <c r="I27" s="28"/>
      <c r="J27" s="25" t="s">
        <v>10</v>
      </c>
      <c r="K27" s="26"/>
      <c r="L27" s="26"/>
      <c r="M27" s="193"/>
      <c r="N27" s="34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29" operator="containsText" id="{00A59F04-B8DB-4D73-94F5-D11C97EFBC10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2" operator="containsText" id="{9F923C1C-8B39-4B82-A54B-096C51E12BDA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4" operator="containsText" id="{C24C7912-4B2A-428A-9709-5AD7B3CB49A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6" operator="containsText" id="{55B23C20-D444-45B9-8BC2-8C602FD56EA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8" operator="containsText" id="{5493C035-8B57-477C-8E2C-5E51FA9C95D6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0" operator="containsText" id="{A745EFB1-886C-4D02-9A43-78E4B3EE2CA9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2" operator="containsText" id="{A615BBC6-CEBC-4269-B4F9-41F015815B40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4" operator="containsText" id="{96CA911D-CDA4-4EAE-A8C4-5D4BD753071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6" operator="containsText" id="{D3AF367E-01F5-4166-B0D9-35403FA2A4D2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8" operator="containsText" id="{082B7B3D-18A8-44E0-B520-B90BF6D6D847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0" operator="containsText" id="{D3CD40E4-0BF8-4A21-914D-D6F89FD4230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2" operator="containsText" id="{7249EF3E-69C7-4C27-B92D-6E00C9EF0767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14:cfRule type="containsText" priority="57" operator="containsText" id="{91ECD822-4102-4E3C-8603-5AD14DBB8DF3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H1:I1048576 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00C9B5"/>
  </sheetPr>
  <dimension ref="B2:S43"/>
  <sheetViews>
    <sheetView workbookViewId="0">
      <selection activeCell="J20" sqref="J20"/>
    </sheetView>
  </sheetViews>
  <sheetFormatPr defaultRowHeight="15"/>
  <cols>
    <col min="1" max="1" width="2.85546875" customWidth="1"/>
    <col min="2" max="2" width="8.42578125" bestFit="1" customWidth="1"/>
    <col min="3" max="3" width="20.7109375" customWidth="1"/>
    <col min="4" max="5" width="2.85546875" style="1" customWidth="1"/>
    <col min="6" max="6" width="20.7109375" customWidth="1"/>
    <col min="7" max="7" width="8.42578125" bestFit="1" customWidth="1"/>
    <col min="8" max="8" width="2.85546875" customWidth="1"/>
    <col min="9" max="9" width="27.7109375" customWidth="1"/>
    <col min="11" max="11" width="44.28515625" customWidth="1"/>
    <col min="12" max="12" width="2.85546875" customWidth="1"/>
    <col min="13" max="13" width="21.5703125" bestFit="1" customWidth="1"/>
    <col min="17" max="17" width="2.85546875" customWidth="1"/>
  </cols>
  <sheetData>
    <row r="2" spans="2:19" ht="30.75" customHeight="1">
      <c r="B2" s="207" t="s">
        <v>70</v>
      </c>
      <c r="C2" s="208"/>
      <c r="D2" s="208"/>
      <c r="E2" s="208"/>
      <c r="F2" s="208"/>
      <c r="G2" s="209"/>
      <c r="I2" s="207" t="s">
        <v>71</v>
      </c>
      <c r="J2" s="208"/>
      <c r="K2" s="209"/>
      <c r="L2">
        <f>COUNTIF(I4:I23, "&lt;&gt;")</f>
        <v>12</v>
      </c>
      <c r="M2" s="207" t="s">
        <v>72</v>
      </c>
      <c r="N2" s="208"/>
      <c r="O2" s="208"/>
      <c r="P2" s="209"/>
      <c r="Q2">
        <f>COUNTIF(P4:P43, "General")</f>
        <v>13</v>
      </c>
    </row>
    <row r="3" spans="2:19">
      <c r="B3" s="165" t="s">
        <v>73</v>
      </c>
      <c r="C3" s="167" t="s">
        <v>72</v>
      </c>
      <c r="D3" s="210" t="s">
        <v>4</v>
      </c>
      <c r="E3" s="211"/>
      <c r="F3" s="169" t="s">
        <v>72</v>
      </c>
      <c r="G3" s="166" t="s">
        <v>73</v>
      </c>
      <c r="I3" s="170" t="s">
        <v>72</v>
      </c>
      <c r="J3" s="168" t="s">
        <v>74</v>
      </c>
      <c r="K3" s="166" t="s">
        <v>75</v>
      </c>
      <c r="M3" s="165" t="s">
        <v>72</v>
      </c>
      <c r="N3" s="168" t="s">
        <v>4</v>
      </c>
      <c r="O3" s="169" t="s">
        <v>73</v>
      </c>
      <c r="P3" s="166" t="s">
        <v>76</v>
      </c>
      <c r="S3" s="177" t="s">
        <v>77</v>
      </c>
    </row>
    <row r="4" spans="2:19">
      <c r="B4" s="84"/>
      <c r="C4" s="95" t="s">
        <v>78</v>
      </c>
      <c r="D4" s="86">
        <v>1</v>
      </c>
      <c r="E4" s="89">
        <v>2</v>
      </c>
      <c r="F4" s="93" t="s">
        <v>79</v>
      </c>
      <c r="G4" s="85"/>
      <c r="I4" s="171" t="s">
        <v>80</v>
      </c>
      <c r="J4" s="172" t="s">
        <v>81</v>
      </c>
      <c r="K4" s="174" t="s">
        <v>82</v>
      </c>
      <c r="M4" s="97" t="s">
        <v>78</v>
      </c>
      <c r="N4" s="119">
        <v>1</v>
      </c>
      <c r="O4" s="128"/>
      <c r="P4" s="106" t="s">
        <v>77</v>
      </c>
      <c r="S4" s="178" t="s">
        <v>83</v>
      </c>
    </row>
    <row r="5" spans="2:19">
      <c r="B5" s="84"/>
      <c r="C5" s="95" t="s">
        <v>84</v>
      </c>
      <c r="D5" s="115">
        <v>3</v>
      </c>
      <c r="E5" s="89">
        <v>4</v>
      </c>
      <c r="F5" s="93" t="s">
        <v>79</v>
      </c>
      <c r="G5" s="85"/>
      <c r="I5" s="171" t="s">
        <v>85</v>
      </c>
      <c r="J5" s="172" t="s">
        <v>81</v>
      </c>
      <c r="K5" s="174" t="s">
        <v>86</v>
      </c>
      <c r="M5" s="103" t="s">
        <v>79</v>
      </c>
      <c r="N5" s="125">
        <v>2</v>
      </c>
      <c r="O5" s="133"/>
      <c r="P5" s="112" t="s">
        <v>83</v>
      </c>
      <c r="S5" s="179" t="s">
        <v>87</v>
      </c>
    </row>
    <row r="6" spans="2:19">
      <c r="B6" s="84"/>
      <c r="C6" s="95" t="s">
        <v>88</v>
      </c>
      <c r="D6" s="115">
        <v>5</v>
      </c>
      <c r="E6" s="90">
        <v>6</v>
      </c>
      <c r="F6" s="93" t="s">
        <v>20</v>
      </c>
      <c r="G6" s="85"/>
      <c r="I6" s="171" t="s">
        <v>89</v>
      </c>
      <c r="J6" s="172" t="s">
        <v>81</v>
      </c>
      <c r="K6" s="174" t="s">
        <v>90</v>
      </c>
      <c r="M6" s="98" t="s">
        <v>91</v>
      </c>
      <c r="N6" s="120">
        <v>3</v>
      </c>
      <c r="O6" s="129"/>
      <c r="P6" s="107" t="s">
        <v>92</v>
      </c>
      <c r="S6" s="180" t="s">
        <v>92</v>
      </c>
    </row>
    <row r="7" spans="2:19">
      <c r="B7" s="84" t="s">
        <v>93</v>
      </c>
      <c r="C7" s="95" t="s">
        <v>94</v>
      </c>
      <c r="D7" s="116">
        <v>7</v>
      </c>
      <c r="E7" s="134">
        <v>8</v>
      </c>
      <c r="F7" s="93" t="s">
        <v>95</v>
      </c>
      <c r="G7" s="85" t="s">
        <v>93</v>
      </c>
      <c r="I7" s="136" t="s">
        <v>96</v>
      </c>
      <c r="J7" s="164"/>
      <c r="K7" s="205" t="s">
        <v>97</v>
      </c>
      <c r="M7" s="103" t="s">
        <v>79</v>
      </c>
      <c r="N7" s="125">
        <v>4</v>
      </c>
      <c r="O7" s="133"/>
      <c r="P7" s="112" t="s">
        <v>83</v>
      </c>
      <c r="S7" s="181" t="s">
        <v>98</v>
      </c>
    </row>
    <row r="8" spans="2:19">
      <c r="B8" s="84"/>
      <c r="C8" s="95" t="s">
        <v>20</v>
      </c>
      <c r="D8" s="87">
        <v>9</v>
      </c>
      <c r="E8" s="134">
        <v>10</v>
      </c>
      <c r="F8" s="93" t="s">
        <v>99</v>
      </c>
      <c r="G8" s="85" t="s">
        <v>93</v>
      </c>
      <c r="I8" s="171" t="s">
        <v>100</v>
      </c>
      <c r="J8" s="172"/>
      <c r="K8" s="206"/>
      <c r="M8" s="98" t="s">
        <v>101</v>
      </c>
      <c r="N8" s="120">
        <v>5</v>
      </c>
      <c r="O8" s="129"/>
      <c r="P8" s="107" t="s">
        <v>92</v>
      </c>
      <c r="S8" s="182" t="s">
        <v>102</v>
      </c>
    </row>
    <row r="9" spans="2:19">
      <c r="B9" s="84"/>
      <c r="C9" s="95" t="s">
        <v>103</v>
      </c>
      <c r="D9" s="116">
        <v>11</v>
      </c>
      <c r="E9" s="132">
        <v>12</v>
      </c>
      <c r="F9" s="93" t="s">
        <v>104</v>
      </c>
      <c r="G9" s="85"/>
      <c r="I9" s="136" t="s">
        <v>105</v>
      </c>
      <c r="J9" s="164"/>
      <c r="K9" s="205" t="s">
        <v>97</v>
      </c>
      <c r="M9" s="100" t="s">
        <v>20</v>
      </c>
      <c r="N9" s="122">
        <v>6</v>
      </c>
      <c r="O9" s="90"/>
      <c r="P9" s="109" t="s">
        <v>87</v>
      </c>
      <c r="S9" s="183" t="s">
        <v>106</v>
      </c>
    </row>
    <row r="10" spans="2:19">
      <c r="B10" s="84"/>
      <c r="C10" s="95" t="s">
        <v>107</v>
      </c>
      <c r="D10" s="116">
        <v>13</v>
      </c>
      <c r="E10" s="90">
        <v>14</v>
      </c>
      <c r="F10" s="93" t="s">
        <v>20</v>
      </c>
      <c r="G10" s="85"/>
      <c r="I10" s="171" t="s">
        <v>108</v>
      </c>
      <c r="J10" s="172"/>
      <c r="K10" s="206"/>
      <c r="M10" s="99" t="s">
        <v>94</v>
      </c>
      <c r="N10" s="121">
        <v>7</v>
      </c>
      <c r="O10" s="130" t="s">
        <v>93</v>
      </c>
      <c r="P10" s="108" t="s">
        <v>98</v>
      </c>
      <c r="S10" s="184" t="s">
        <v>109</v>
      </c>
    </row>
    <row r="11" spans="2:19">
      <c r="B11" s="84"/>
      <c r="C11" s="95" t="s">
        <v>110</v>
      </c>
      <c r="D11" s="116">
        <v>15</v>
      </c>
      <c r="E11" s="130">
        <v>16</v>
      </c>
      <c r="F11" s="93" t="s">
        <v>111</v>
      </c>
      <c r="G11" s="85"/>
      <c r="I11" s="136" t="s">
        <v>112</v>
      </c>
      <c r="J11" s="164"/>
      <c r="K11" s="205" t="s">
        <v>97</v>
      </c>
      <c r="M11" s="104" t="s">
        <v>113</v>
      </c>
      <c r="N11" s="126">
        <v>8</v>
      </c>
      <c r="O11" s="134" t="s">
        <v>93</v>
      </c>
      <c r="P11" s="113" t="s">
        <v>102</v>
      </c>
    </row>
    <row r="12" spans="2:19">
      <c r="B12" s="84"/>
      <c r="C12" s="95" t="s">
        <v>78</v>
      </c>
      <c r="D12" s="86">
        <v>17</v>
      </c>
      <c r="E12" s="130">
        <v>18</v>
      </c>
      <c r="F12" s="93" t="s">
        <v>114</v>
      </c>
      <c r="G12" s="85"/>
      <c r="I12" s="171" t="s">
        <v>115</v>
      </c>
      <c r="J12" s="172"/>
      <c r="K12" s="206"/>
      <c r="M12" s="100" t="s">
        <v>20</v>
      </c>
      <c r="N12" s="122">
        <v>9</v>
      </c>
      <c r="O12" s="90"/>
      <c r="P12" s="109" t="s">
        <v>87</v>
      </c>
    </row>
    <row r="13" spans="2:19">
      <c r="B13" s="84" t="s">
        <v>93</v>
      </c>
      <c r="C13" s="95" t="s">
        <v>116</v>
      </c>
      <c r="D13" s="117">
        <v>19</v>
      </c>
      <c r="E13" s="90">
        <v>20</v>
      </c>
      <c r="F13" s="93" t="s">
        <v>20</v>
      </c>
      <c r="G13" s="85"/>
      <c r="I13" s="136" t="s">
        <v>117</v>
      </c>
      <c r="J13" s="164" t="s">
        <v>81</v>
      </c>
      <c r="K13" s="175" t="s">
        <v>118</v>
      </c>
      <c r="M13" s="104" t="s">
        <v>119</v>
      </c>
      <c r="N13" s="126">
        <v>10</v>
      </c>
      <c r="O13" s="134" t="s">
        <v>93</v>
      </c>
      <c r="P13" s="113" t="s">
        <v>102</v>
      </c>
    </row>
    <row r="14" spans="2:19">
      <c r="B14" s="84" t="s">
        <v>93</v>
      </c>
      <c r="C14" s="95" t="s">
        <v>120</v>
      </c>
      <c r="D14" s="117">
        <v>21</v>
      </c>
      <c r="E14" s="130">
        <v>22</v>
      </c>
      <c r="F14" s="93" t="s">
        <v>121</v>
      </c>
      <c r="G14" s="85" t="s">
        <v>93</v>
      </c>
      <c r="I14" s="171" t="s">
        <v>122</v>
      </c>
      <c r="J14" s="172" t="s">
        <v>81</v>
      </c>
      <c r="K14" s="174" t="s">
        <v>118</v>
      </c>
      <c r="M14" s="99" t="s">
        <v>103</v>
      </c>
      <c r="N14" s="121">
        <v>11</v>
      </c>
      <c r="O14" s="130"/>
      <c r="P14" s="108" t="s">
        <v>98</v>
      </c>
    </row>
    <row r="15" spans="2:19">
      <c r="B15" s="84" t="s">
        <v>93</v>
      </c>
      <c r="C15" s="95" t="s">
        <v>123</v>
      </c>
      <c r="D15" s="117">
        <v>23</v>
      </c>
      <c r="E15" s="131">
        <v>24</v>
      </c>
      <c r="F15" s="93" t="s">
        <v>124</v>
      </c>
      <c r="G15" s="85" t="s">
        <v>93</v>
      </c>
      <c r="I15" s="171" t="s">
        <v>125</v>
      </c>
      <c r="J15" s="172" t="s">
        <v>126</v>
      </c>
      <c r="K15" s="174" t="s">
        <v>69</v>
      </c>
      <c r="M15" s="102" t="s">
        <v>104</v>
      </c>
      <c r="N15" s="124">
        <v>12</v>
      </c>
      <c r="O15" s="132"/>
      <c r="P15" s="111" t="s">
        <v>109</v>
      </c>
    </row>
    <row r="16" spans="2:19">
      <c r="B16" s="84"/>
      <c r="C16" s="95" t="s">
        <v>20</v>
      </c>
      <c r="D16" s="87">
        <v>25</v>
      </c>
      <c r="E16" s="131">
        <v>26</v>
      </c>
      <c r="F16" s="93" t="s">
        <v>127</v>
      </c>
      <c r="G16" s="85"/>
      <c r="I16" s="136"/>
      <c r="J16" s="164"/>
      <c r="K16" s="175"/>
      <c r="M16" s="99" t="s">
        <v>107</v>
      </c>
      <c r="N16" s="121">
        <v>13</v>
      </c>
      <c r="O16" s="130"/>
      <c r="P16" s="108" t="s">
        <v>98</v>
      </c>
    </row>
    <row r="17" spans="2:16">
      <c r="B17" s="84"/>
      <c r="C17" s="95" t="s">
        <v>128</v>
      </c>
      <c r="D17" s="115">
        <v>27</v>
      </c>
      <c r="E17" s="129">
        <v>28</v>
      </c>
      <c r="F17" s="93" t="s">
        <v>129</v>
      </c>
      <c r="G17" s="85"/>
      <c r="I17" s="136"/>
      <c r="J17" s="164"/>
      <c r="K17" s="175"/>
      <c r="M17" s="100" t="s">
        <v>20</v>
      </c>
      <c r="N17" s="122">
        <v>14</v>
      </c>
      <c r="O17" s="90"/>
      <c r="P17" s="109" t="s">
        <v>87</v>
      </c>
    </row>
    <row r="18" spans="2:16">
      <c r="B18" s="84"/>
      <c r="C18" s="95" t="s">
        <v>130</v>
      </c>
      <c r="D18" s="116">
        <v>29</v>
      </c>
      <c r="E18" s="90">
        <v>30</v>
      </c>
      <c r="F18" s="93" t="s">
        <v>20</v>
      </c>
      <c r="G18" s="85"/>
      <c r="I18" s="136"/>
      <c r="J18" s="164"/>
      <c r="K18" s="175"/>
      <c r="M18" s="99" t="s">
        <v>110</v>
      </c>
      <c r="N18" s="121">
        <v>15</v>
      </c>
      <c r="O18" s="130"/>
      <c r="P18" s="108" t="s">
        <v>98</v>
      </c>
    </row>
    <row r="19" spans="2:16">
      <c r="B19" s="84"/>
      <c r="C19" s="95" t="s">
        <v>131</v>
      </c>
      <c r="D19" s="116">
        <v>31</v>
      </c>
      <c r="E19" s="130">
        <v>32</v>
      </c>
      <c r="F19" s="93" t="s">
        <v>132</v>
      </c>
      <c r="G19" s="85"/>
      <c r="I19" s="136"/>
      <c r="J19" s="164"/>
      <c r="K19" s="175"/>
      <c r="M19" s="99" t="s">
        <v>111</v>
      </c>
      <c r="N19" s="121">
        <v>16</v>
      </c>
      <c r="O19" s="130"/>
      <c r="P19" s="108" t="s">
        <v>98</v>
      </c>
    </row>
    <row r="20" spans="2:16">
      <c r="B20" s="84"/>
      <c r="C20" s="95" t="s">
        <v>133</v>
      </c>
      <c r="D20" s="116">
        <v>33</v>
      </c>
      <c r="E20" s="90">
        <v>34</v>
      </c>
      <c r="F20" s="93" t="s">
        <v>20</v>
      </c>
      <c r="G20" s="85"/>
      <c r="I20" s="136"/>
      <c r="J20" s="164"/>
      <c r="K20" s="175"/>
      <c r="M20" s="97" t="s">
        <v>78</v>
      </c>
      <c r="N20" s="119">
        <v>17</v>
      </c>
      <c r="O20" s="128"/>
      <c r="P20" s="106" t="s">
        <v>77</v>
      </c>
    </row>
    <row r="21" spans="2:16">
      <c r="B21" s="84"/>
      <c r="C21" s="95" t="s">
        <v>134</v>
      </c>
      <c r="D21" s="118">
        <v>35</v>
      </c>
      <c r="E21" s="130">
        <v>36</v>
      </c>
      <c r="F21" s="93" t="s">
        <v>135</v>
      </c>
      <c r="G21" s="85"/>
      <c r="I21" s="136"/>
      <c r="J21" s="164"/>
      <c r="K21" s="175"/>
      <c r="M21" s="99" t="s">
        <v>114</v>
      </c>
      <c r="N21" s="121">
        <v>18</v>
      </c>
      <c r="O21" s="130"/>
      <c r="P21" s="108" t="s">
        <v>98</v>
      </c>
    </row>
    <row r="22" spans="2:16">
      <c r="B22" s="84"/>
      <c r="C22" s="95" t="s">
        <v>136</v>
      </c>
      <c r="D22" s="116">
        <v>37</v>
      </c>
      <c r="E22" s="132">
        <v>38</v>
      </c>
      <c r="F22" s="93" t="s">
        <v>137</v>
      </c>
      <c r="G22" s="85"/>
      <c r="I22" s="136"/>
      <c r="J22" s="164"/>
      <c r="K22" s="175"/>
      <c r="M22" s="101" t="s">
        <v>138</v>
      </c>
      <c r="N22" s="123">
        <v>19</v>
      </c>
      <c r="O22" s="131" t="s">
        <v>93</v>
      </c>
      <c r="P22" s="110" t="s">
        <v>106</v>
      </c>
    </row>
    <row r="23" spans="2:16">
      <c r="B23" s="42"/>
      <c r="C23" s="96" t="s">
        <v>20</v>
      </c>
      <c r="D23" s="88">
        <v>39</v>
      </c>
      <c r="E23" s="135">
        <v>40</v>
      </c>
      <c r="F23" s="94" t="s">
        <v>139</v>
      </c>
      <c r="G23" s="43"/>
      <c r="I23" s="137"/>
      <c r="J23" s="173"/>
      <c r="K23" s="176"/>
      <c r="M23" s="100" t="s">
        <v>20</v>
      </c>
      <c r="N23" s="122">
        <v>20</v>
      </c>
      <c r="O23" s="90"/>
      <c r="P23" s="109" t="s">
        <v>87</v>
      </c>
    </row>
    <row r="24" spans="2:16">
      <c r="B24" s="1"/>
      <c r="C24" s="1"/>
      <c r="F24" s="1"/>
      <c r="G24" s="1"/>
      <c r="M24" s="101" t="s">
        <v>140</v>
      </c>
      <c r="N24" s="123">
        <v>21</v>
      </c>
      <c r="O24" s="131" t="s">
        <v>93</v>
      </c>
      <c r="P24" s="110" t="s">
        <v>106</v>
      </c>
    </row>
    <row r="25" spans="2:16">
      <c r="C25" s="1"/>
      <c r="F25" s="1"/>
      <c r="G25" s="1"/>
      <c r="M25" s="99" t="s">
        <v>121</v>
      </c>
      <c r="N25" s="121">
        <v>22</v>
      </c>
      <c r="O25" s="130" t="s">
        <v>93</v>
      </c>
      <c r="P25" s="108" t="s">
        <v>98</v>
      </c>
    </row>
    <row r="26" spans="2:16">
      <c r="C26" s="1"/>
      <c r="F26" s="1"/>
      <c r="G26" s="1"/>
      <c r="M26" s="101" t="s">
        <v>141</v>
      </c>
      <c r="N26" s="123">
        <v>23</v>
      </c>
      <c r="O26" s="131" t="s">
        <v>93</v>
      </c>
      <c r="P26" s="110" t="s">
        <v>106</v>
      </c>
    </row>
    <row r="27" spans="2:16">
      <c r="C27" s="1"/>
      <c r="F27" s="1"/>
      <c r="G27" s="1"/>
      <c r="M27" s="101" t="s">
        <v>124</v>
      </c>
      <c r="N27" s="123">
        <v>24</v>
      </c>
      <c r="O27" s="131" t="s">
        <v>93</v>
      </c>
      <c r="P27" s="110" t="s">
        <v>106</v>
      </c>
    </row>
    <row r="28" spans="2:16">
      <c r="C28" s="1"/>
      <c r="F28" s="1"/>
      <c r="G28" s="1"/>
      <c r="M28" s="100" t="s">
        <v>20</v>
      </c>
      <c r="N28" s="122">
        <v>25</v>
      </c>
      <c r="O28" s="90"/>
      <c r="P28" s="109" t="s">
        <v>87</v>
      </c>
    </row>
    <row r="29" spans="2:16">
      <c r="C29" s="1"/>
      <c r="F29" s="1"/>
      <c r="G29" s="1"/>
      <c r="M29" s="101" t="s">
        <v>127</v>
      </c>
      <c r="N29" s="123">
        <v>26</v>
      </c>
      <c r="O29" s="131"/>
      <c r="P29" s="110" t="s">
        <v>106</v>
      </c>
    </row>
    <row r="30" spans="2:16">
      <c r="C30" s="1"/>
      <c r="F30" s="1"/>
      <c r="G30" s="1"/>
      <c r="M30" s="98" t="s">
        <v>142</v>
      </c>
      <c r="N30" s="120">
        <v>27</v>
      </c>
      <c r="O30" s="129"/>
      <c r="P30" s="107" t="s">
        <v>92</v>
      </c>
    </row>
    <row r="31" spans="2:16">
      <c r="C31" s="1"/>
      <c r="F31" s="1"/>
      <c r="G31" s="1"/>
      <c r="M31" s="98" t="s">
        <v>143</v>
      </c>
      <c r="N31" s="120">
        <v>28</v>
      </c>
      <c r="O31" s="129"/>
      <c r="P31" s="107" t="s">
        <v>92</v>
      </c>
    </row>
    <row r="32" spans="2:16">
      <c r="C32" s="1"/>
      <c r="F32" s="1"/>
      <c r="G32" s="1"/>
      <c r="M32" s="99" t="s">
        <v>130</v>
      </c>
      <c r="N32" s="121">
        <v>29</v>
      </c>
      <c r="O32" s="130"/>
      <c r="P32" s="108" t="s">
        <v>98</v>
      </c>
    </row>
    <row r="33" spans="2:16">
      <c r="B33" s="1"/>
      <c r="C33" s="1"/>
      <c r="F33" s="1"/>
      <c r="G33" s="1"/>
      <c r="M33" s="100" t="s">
        <v>20</v>
      </c>
      <c r="N33" s="122">
        <v>30</v>
      </c>
      <c r="O33" s="90"/>
      <c r="P33" s="109" t="s">
        <v>87</v>
      </c>
    </row>
    <row r="34" spans="2:16">
      <c r="B34" s="1"/>
      <c r="C34" s="1"/>
      <c r="F34" s="1"/>
      <c r="G34" s="1"/>
      <c r="M34" s="99" t="s">
        <v>131</v>
      </c>
      <c r="N34" s="121">
        <v>31</v>
      </c>
      <c r="O34" s="130"/>
      <c r="P34" s="108" t="s">
        <v>98</v>
      </c>
    </row>
    <row r="35" spans="2:16">
      <c r="B35" s="1"/>
      <c r="C35" s="1"/>
      <c r="F35" s="1"/>
      <c r="G35" s="1"/>
      <c r="M35" s="99" t="s">
        <v>132</v>
      </c>
      <c r="N35" s="121">
        <v>32</v>
      </c>
      <c r="O35" s="130"/>
      <c r="P35" s="108" t="s">
        <v>98</v>
      </c>
    </row>
    <row r="36" spans="2:16">
      <c r="B36" s="1"/>
      <c r="C36" s="1"/>
      <c r="F36" s="1"/>
      <c r="G36" s="1"/>
      <c r="M36" s="99" t="s">
        <v>133</v>
      </c>
      <c r="N36" s="121">
        <v>33</v>
      </c>
      <c r="O36" s="130"/>
      <c r="P36" s="108" t="s">
        <v>98</v>
      </c>
    </row>
    <row r="37" spans="2:16">
      <c r="B37" s="1"/>
      <c r="C37" s="1"/>
      <c r="F37" s="1"/>
      <c r="G37" s="1"/>
      <c r="M37" s="100" t="s">
        <v>20</v>
      </c>
      <c r="N37" s="122">
        <v>34</v>
      </c>
      <c r="O37" s="90"/>
      <c r="P37" s="109" t="s">
        <v>87</v>
      </c>
    </row>
    <row r="38" spans="2:16">
      <c r="B38" s="1"/>
      <c r="C38" s="1"/>
      <c r="F38" s="1"/>
      <c r="G38" s="1"/>
      <c r="M38" s="102" t="s">
        <v>134</v>
      </c>
      <c r="N38" s="124">
        <v>35</v>
      </c>
      <c r="O38" s="132"/>
      <c r="P38" s="111" t="s">
        <v>109</v>
      </c>
    </row>
    <row r="39" spans="2:16">
      <c r="M39" s="99" t="s">
        <v>135</v>
      </c>
      <c r="N39" s="121">
        <v>36</v>
      </c>
      <c r="O39" s="130"/>
      <c r="P39" s="108" t="s">
        <v>98</v>
      </c>
    </row>
    <row r="40" spans="2:16">
      <c r="M40" s="99" t="s">
        <v>136</v>
      </c>
      <c r="N40" s="121">
        <v>37</v>
      </c>
      <c r="O40" s="130"/>
      <c r="P40" s="108" t="s">
        <v>98</v>
      </c>
    </row>
    <row r="41" spans="2:16">
      <c r="M41" s="102" t="s">
        <v>137</v>
      </c>
      <c r="N41" s="124">
        <v>38</v>
      </c>
      <c r="O41" s="132"/>
      <c r="P41" s="111" t="s">
        <v>109</v>
      </c>
    </row>
    <row r="42" spans="2:16">
      <c r="M42" s="100" t="s">
        <v>20</v>
      </c>
      <c r="N42" s="122">
        <v>39</v>
      </c>
      <c r="O42" s="90"/>
      <c r="P42" s="109" t="s">
        <v>87</v>
      </c>
    </row>
    <row r="43" spans="2:16">
      <c r="M43" s="105" t="s">
        <v>139</v>
      </c>
      <c r="N43" s="127">
        <v>40</v>
      </c>
      <c r="O43" s="135"/>
      <c r="P43" s="114" t="s">
        <v>109</v>
      </c>
    </row>
  </sheetData>
  <mergeCells count="7">
    <mergeCell ref="K11:K12"/>
    <mergeCell ref="I2:K2"/>
    <mergeCell ref="D3:E3"/>
    <mergeCell ref="B2:G2"/>
    <mergeCell ref="M2:P2"/>
    <mergeCell ref="K7:K8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2:O68"/>
  <sheetViews>
    <sheetView zoomScale="130" zoomScaleNormal="130" workbookViewId="0">
      <pane ySplit="3" topLeftCell="A4" activePane="bottomLeft" state="frozen"/>
      <selection pane="bottomLeft" activeCell="K9" sqref="K9:O12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6" width="8.7109375" customWidth="1"/>
    <col min="7" max="7" width="14.7109375" customWidth="1"/>
    <col min="8" max="8" width="2.85546875" customWidth="1"/>
    <col min="15" max="15" width="25.140625" customWidth="1"/>
  </cols>
  <sheetData>
    <row r="2" spans="2:15">
      <c r="B2" s="223" t="s">
        <v>144</v>
      </c>
      <c r="C2" s="224"/>
      <c r="D2" s="224"/>
      <c r="E2" s="224"/>
      <c r="F2" s="224"/>
      <c r="G2" s="225"/>
      <c r="I2" s="45" t="s">
        <v>145</v>
      </c>
    </row>
    <row r="3" spans="2:15" ht="15.75">
      <c r="B3" s="138" t="s">
        <v>146</v>
      </c>
      <c r="C3" s="145" t="s">
        <v>72</v>
      </c>
      <c r="D3" s="145" t="s">
        <v>147</v>
      </c>
      <c r="E3" s="145" t="s">
        <v>148</v>
      </c>
      <c r="F3" s="145" t="s">
        <v>149</v>
      </c>
      <c r="G3" s="146" t="s">
        <v>150</v>
      </c>
      <c r="I3" s="185" t="s">
        <v>151</v>
      </c>
    </row>
    <row r="4" spans="2:15">
      <c r="B4" s="139"/>
      <c r="C4" s="215" t="s">
        <v>152</v>
      </c>
      <c r="D4" s="216"/>
      <c r="E4" s="216"/>
      <c r="F4" s="216"/>
      <c r="G4" s="217"/>
    </row>
    <row r="5" spans="2:15">
      <c r="B5" s="139">
        <v>1</v>
      </c>
      <c r="C5" s="148" t="s">
        <v>153</v>
      </c>
      <c r="D5" s="71"/>
      <c r="E5" s="91"/>
      <c r="F5" s="91"/>
      <c r="G5" s="140"/>
    </row>
    <row r="6" spans="2:15">
      <c r="B6" s="139">
        <v>2</v>
      </c>
      <c r="C6" s="148" t="s">
        <v>154</v>
      </c>
      <c r="D6" s="71"/>
      <c r="E6" s="91"/>
      <c r="F6" s="91"/>
      <c r="G6" s="140"/>
      <c r="K6" s="212" t="s">
        <v>155</v>
      </c>
      <c r="L6" s="212"/>
      <c r="M6" s="212"/>
    </row>
    <row r="7" spans="2:15">
      <c r="B7" s="139">
        <v>3</v>
      </c>
      <c r="C7" s="148" t="s">
        <v>156</v>
      </c>
      <c r="D7" s="71"/>
      <c r="E7" s="91"/>
      <c r="F7" s="91"/>
      <c r="G7" s="140"/>
      <c r="K7" s="212" t="s">
        <v>157</v>
      </c>
      <c r="L7" s="212"/>
      <c r="M7" s="212"/>
    </row>
    <row r="8" spans="2:15">
      <c r="B8" s="139">
        <v>4</v>
      </c>
      <c r="C8" s="149" t="s">
        <v>158</v>
      </c>
      <c r="D8" s="143"/>
      <c r="E8" s="91"/>
      <c r="F8" s="91"/>
      <c r="G8" s="140"/>
      <c r="H8" s="2"/>
      <c r="K8" t="s">
        <v>21</v>
      </c>
    </row>
    <row r="9" spans="2:15">
      <c r="B9" s="139">
        <v>5</v>
      </c>
      <c r="C9" s="148" t="s">
        <v>159</v>
      </c>
      <c r="D9" s="71"/>
      <c r="E9" s="91"/>
      <c r="F9" s="91"/>
      <c r="G9" s="140"/>
      <c r="H9" s="2"/>
      <c r="K9" s="244" t="s">
        <v>160</v>
      </c>
      <c r="L9" s="244"/>
      <c r="M9" s="244"/>
      <c r="N9" s="244"/>
      <c r="O9" s="244"/>
    </row>
    <row r="10" spans="2:15">
      <c r="B10" s="139">
        <v>6</v>
      </c>
      <c r="C10" s="148" t="s">
        <v>161</v>
      </c>
      <c r="D10" s="71"/>
      <c r="E10" s="91"/>
      <c r="F10" s="91"/>
      <c r="G10" s="140"/>
      <c r="H10" s="2"/>
      <c r="K10" s="244"/>
      <c r="L10" s="244"/>
      <c r="M10" s="244"/>
      <c r="N10" s="244"/>
      <c r="O10" s="244"/>
    </row>
    <row r="11" spans="2:15">
      <c r="B11" s="139">
        <v>7</v>
      </c>
      <c r="C11" s="148" t="s">
        <v>162</v>
      </c>
      <c r="D11" s="71"/>
      <c r="E11" s="91"/>
      <c r="F11" s="91"/>
      <c r="G11" s="140"/>
      <c r="H11" s="2"/>
      <c r="K11" s="244"/>
      <c r="L11" s="244"/>
      <c r="M11" s="244"/>
      <c r="N11" s="244"/>
      <c r="O11" s="244"/>
    </row>
    <row r="12" spans="2:15">
      <c r="B12" s="139">
        <v>8</v>
      </c>
      <c r="C12" s="148" t="s">
        <v>163</v>
      </c>
      <c r="D12" s="71"/>
      <c r="E12" s="91"/>
      <c r="F12" s="91"/>
      <c r="G12" s="140"/>
      <c r="H12" s="2"/>
      <c r="K12" s="245"/>
      <c r="L12" s="245"/>
      <c r="M12" s="245"/>
      <c r="N12" s="245"/>
      <c r="O12" s="245"/>
    </row>
    <row r="13" spans="2:15">
      <c r="B13" s="139">
        <v>9</v>
      </c>
      <c r="C13" s="148" t="s">
        <v>164</v>
      </c>
      <c r="D13" s="71"/>
      <c r="E13" s="91"/>
      <c r="F13" s="91"/>
      <c r="G13" s="140"/>
      <c r="H13" s="2"/>
      <c r="K13" s="218" t="s">
        <v>165</v>
      </c>
      <c r="L13" s="219"/>
      <c r="M13" s="219"/>
      <c r="N13" s="186" t="s">
        <v>166</v>
      </c>
      <c r="O13" s="187" t="s">
        <v>167</v>
      </c>
    </row>
    <row r="14" spans="2:15">
      <c r="B14" s="139">
        <v>10</v>
      </c>
      <c r="C14" s="148" t="s">
        <v>168</v>
      </c>
      <c r="D14" s="71"/>
      <c r="E14" s="91"/>
      <c r="F14" s="91"/>
      <c r="G14" s="140" t="s">
        <v>169</v>
      </c>
      <c r="H14" s="2"/>
      <c r="K14" s="220"/>
      <c r="L14" s="243"/>
      <c r="M14" s="243"/>
      <c r="O14" s="188" t="str">
        <f>"+ disable_splash=1"</f>
        <v>+ disable_splash=1</v>
      </c>
    </row>
    <row r="15" spans="2:15">
      <c r="B15" s="139">
        <v>11</v>
      </c>
      <c r="C15" s="148" t="s">
        <v>170</v>
      </c>
      <c r="D15" s="71"/>
      <c r="E15" s="91"/>
      <c r="F15" s="91"/>
      <c r="G15" s="140"/>
      <c r="H15" s="2"/>
      <c r="K15" s="220"/>
      <c r="L15" s="243"/>
      <c r="M15" s="243"/>
      <c r="O15" s="188" t="str">
        <f>"+logo.nologo"</f>
        <v>+logo.nologo</v>
      </c>
    </row>
    <row r="16" spans="2:15">
      <c r="B16" s="139">
        <v>12</v>
      </c>
      <c r="C16" s="148" t="s">
        <v>171</v>
      </c>
      <c r="D16" s="71"/>
      <c r="E16" s="91"/>
      <c r="F16" s="91"/>
      <c r="G16" s="140"/>
      <c r="H16" s="2"/>
      <c r="K16" s="220"/>
      <c r="L16" s="243"/>
      <c r="M16" s="243"/>
      <c r="O16" s="188" t="str">
        <f>"+consoleblank=0"</f>
        <v>+consoleblank=0</v>
      </c>
    </row>
    <row r="17" spans="2:15">
      <c r="B17" s="139">
        <v>13</v>
      </c>
      <c r="C17" s="148" t="s">
        <v>172</v>
      </c>
      <c r="D17" s="71"/>
      <c r="E17" s="91"/>
      <c r="F17" s="91"/>
      <c r="G17" s="140"/>
      <c r="H17" s="2"/>
      <c r="K17" s="221"/>
      <c r="L17" s="222"/>
      <c r="M17" s="222"/>
      <c r="N17" s="189"/>
      <c r="O17" s="190" t="str">
        <f>"+loglevel=1 quiet"</f>
        <v>+loglevel=1 quiet</v>
      </c>
    </row>
    <row r="18" spans="2:15">
      <c r="B18" s="139">
        <v>14</v>
      </c>
      <c r="C18" s="148" t="s">
        <v>173</v>
      </c>
      <c r="D18" s="71"/>
      <c r="E18" s="91"/>
      <c r="F18" s="91"/>
      <c r="G18" s="140"/>
      <c r="H18" s="2"/>
    </row>
    <row r="19" spans="2:15">
      <c r="B19" s="139">
        <v>15</v>
      </c>
      <c r="C19" s="148" t="s">
        <v>174</v>
      </c>
      <c r="D19" s="71"/>
      <c r="E19" s="91"/>
      <c r="F19" s="91"/>
      <c r="G19" s="140"/>
      <c r="H19" s="2"/>
    </row>
    <row r="20" spans="2:15">
      <c r="B20" s="139">
        <v>16</v>
      </c>
      <c r="C20" s="148" t="s">
        <v>175</v>
      </c>
      <c r="D20" s="71"/>
      <c r="E20" s="91"/>
      <c r="F20" s="91"/>
      <c r="G20" s="140"/>
      <c r="H20" s="2"/>
    </row>
    <row r="21" spans="2:15">
      <c r="B21" s="139">
        <v>17</v>
      </c>
      <c r="C21" s="148" t="s">
        <v>176</v>
      </c>
      <c r="D21" s="71"/>
      <c r="E21" s="91"/>
      <c r="F21" s="91"/>
      <c r="G21" s="140"/>
      <c r="H21" s="2"/>
    </row>
    <row r="22" spans="2:15">
      <c r="B22" s="139">
        <v>18</v>
      </c>
      <c r="C22" s="148" t="s">
        <v>177</v>
      </c>
      <c r="D22" s="71"/>
      <c r="E22" s="91"/>
      <c r="F22" s="91"/>
      <c r="G22" s="140"/>
      <c r="H22" s="2"/>
    </row>
    <row r="23" spans="2:15">
      <c r="B23" s="139">
        <v>19</v>
      </c>
      <c r="C23" s="148" t="s">
        <v>178</v>
      </c>
      <c r="D23" s="71"/>
      <c r="E23" s="91"/>
      <c r="F23" s="91"/>
      <c r="G23" s="140"/>
      <c r="H23" s="2"/>
    </row>
    <row r="24" spans="2:15">
      <c r="B24" s="139">
        <v>20</v>
      </c>
      <c r="C24" s="148" t="s">
        <v>179</v>
      </c>
      <c r="D24" s="71"/>
      <c r="E24" s="91"/>
      <c r="F24" s="91"/>
      <c r="G24" s="140"/>
      <c r="H24" s="2"/>
    </row>
    <row r="25" spans="2:15">
      <c r="B25" s="139">
        <v>21</v>
      </c>
      <c r="C25" s="148" t="s">
        <v>180</v>
      </c>
      <c r="D25" s="71"/>
      <c r="E25" s="91"/>
      <c r="F25" s="91"/>
      <c r="G25" s="140"/>
      <c r="H25" s="2"/>
    </row>
    <row r="26" spans="2:15">
      <c r="B26" s="139">
        <v>22</v>
      </c>
      <c r="C26" s="148" t="s">
        <v>181</v>
      </c>
      <c r="D26" s="71"/>
      <c r="E26" s="91"/>
      <c r="F26" s="91"/>
      <c r="G26" s="140"/>
      <c r="H26" s="2"/>
    </row>
    <row r="27" spans="2:15">
      <c r="B27" s="139">
        <v>23</v>
      </c>
      <c r="C27" s="148" t="s">
        <v>182</v>
      </c>
      <c r="D27" s="71"/>
      <c r="E27" s="91"/>
      <c r="F27" s="91"/>
      <c r="G27" s="140"/>
      <c r="H27" s="2"/>
    </row>
    <row r="28" spans="2:15">
      <c r="B28" s="139">
        <v>24</v>
      </c>
      <c r="C28" s="148" t="s">
        <v>183</v>
      </c>
      <c r="D28" s="71"/>
      <c r="E28" s="91"/>
      <c r="F28" s="91"/>
      <c r="G28" s="140"/>
      <c r="H28" s="2"/>
    </row>
    <row r="29" spans="2:15">
      <c r="B29" s="139">
        <v>25</v>
      </c>
      <c r="C29" s="148" t="s">
        <v>184</v>
      </c>
      <c r="D29" s="71"/>
      <c r="E29" s="91"/>
      <c r="F29" s="91"/>
      <c r="G29" s="140"/>
      <c r="H29" s="2"/>
    </row>
    <row r="30" spans="2:15">
      <c r="B30" s="139"/>
      <c r="C30" s="148"/>
      <c r="D30" s="71"/>
      <c r="E30" s="91"/>
      <c r="F30" s="91"/>
      <c r="G30" s="140"/>
      <c r="H30" s="2"/>
    </row>
    <row r="31" spans="2:15">
      <c r="B31" s="139"/>
      <c r="C31" s="215" t="s">
        <v>185</v>
      </c>
      <c r="D31" s="216"/>
      <c r="E31" s="216"/>
      <c r="F31" s="216"/>
      <c r="G31" s="217"/>
      <c r="H31" s="2"/>
    </row>
    <row r="32" spans="2:15">
      <c r="B32" s="139">
        <v>1</v>
      </c>
      <c r="C32" s="226" t="s">
        <v>186</v>
      </c>
      <c r="D32" s="227"/>
      <c r="E32" s="91"/>
      <c r="F32" s="91"/>
      <c r="G32" s="140"/>
      <c r="H32" s="2"/>
    </row>
    <row r="33" spans="2:8">
      <c r="B33" s="139">
        <v>2</v>
      </c>
      <c r="C33" s="213" t="s">
        <v>187</v>
      </c>
      <c r="D33" s="214"/>
      <c r="E33" s="91"/>
      <c r="F33" s="91"/>
      <c r="G33" s="140"/>
      <c r="H33" s="2"/>
    </row>
    <row r="34" spans="2:8">
      <c r="B34" s="139">
        <v>3</v>
      </c>
      <c r="C34" s="213" t="s">
        <v>188</v>
      </c>
      <c r="D34" s="214"/>
      <c r="E34" s="91"/>
      <c r="F34" s="91"/>
      <c r="G34" s="140"/>
      <c r="H34" s="2"/>
    </row>
    <row r="35" spans="2:8">
      <c r="B35" s="139">
        <v>4</v>
      </c>
      <c r="C35" s="213" t="s">
        <v>189</v>
      </c>
      <c r="D35" s="214"/>
      <c r="E35" s="91"/>
      <c r="F35" s="91"/>
      <c r="G35" s="140"/>
      <c r="H35" s="2"/>
    </row>
    <row r="36" spans="2:8">
      <c r="B36" s="139">
        <v>5</v>
      </c>
      <c r="C36" s="213" t="s">
        <v>190</v>
      </c>
      <c r="D36" s="214"/>
      <c r="E36" s="91"/>
      <c r="F36" s="91"/>
      <c r="G36" s="140"/>
      <c r="H36" s="2"/>
    </row>
    <row r="37" spans="2:8">
      <c r="B37" s="139">
        <v>6</v>
      </c>
      <c r="C37" s="213" t="s">
        <v>191</v>
      </c>
      <c r="D37" s="214"/>
      <c r="E37" s="91"/>
      <c r="F37" s="91"/>
      <c r="G37" s="140"/>
      <c r="H37" s="2"/>
    </row>
    <row r="38" spans="2:8">
      <c r="B38" s="139">
        <v>7</v>
      </c>
      <c r="C38" s="213" t="s">
        <v>192</v>
      </c>
      <c r="D38" s="214"/>
      <c r="E38" s="91"/>
      <c r="F38" s="91"/>
      <c r="G38" s="140"/>
      <c r="H38" s="2"/>
    </row>
    <row r="39" spans="2:8">
      <c r="B39" s="139">
        <v>8</v>
      </c>
      <c r="C39" s="213" t="s">
        <v>193</v>
      </c>
      <c r="D39" s="214"/>
      <c r="E39" s="91"/>
      <c r="F39" s="91"/>
      <c r="G39" s="140"/>
      <c r="H39" s="2"/>
    </row>
    <row r="40" spans="2:8">
      <c r="B40" s="139">
        <v>9</v>
      </c>
      <c r="C40" s="213" t="s">
        <v>194</v>
      </c>
      <c r="D40" s="214"/>
      <c r="E40" s="91"/>
      <c r="F40" s="91"/>
      <c r="G40" s="140"/>
      <c r="H40" s="2"/>
    </row>
    <row r="41" spans="2:8">
      <c r="B41" s="139">
        <v>10</v>
      </c>
      <c r="C41" s="213" t="s">
        <v>195</v>
      </c>
      <c r="D41" s="214"/>
      <c r="E41" s="91"/>
      <c r="F41" s="91"/>
      <c r="G41" s="140"/>
      <c r="H41" s="2"/>
    </row>
    <row r="42" spans="2:8">
      <c r="B42" s="139">
        <v>11</v>
      </c>
      <c r="C42" s="213" t="s">
        <v>196</v>
      </c>
      <c r="D42" s="214"/>
      <c r="E42" s="91"/>
      <c r="F42" s="91"/>
      <c r="G42" s="140"/>
      <c r="H42" s="2"/>
    </row>
    <row r="43" spans="2:8">
      <c r="B43" s="139">
        <v>12</v>
      </c>
      <c r="C43" s="213" t="s">
        <v>197</v>
      </c>
      <c r="D43" s="214"/>
      <c r="E43" s="91"/>
      <c r="F43" s="91"/>
      <c r="G43" s="140"/>
      <c r="H43" s="2"/>
    </row>
    <row r="44" spans="2:8">
      <c r="B44" s="139">
        <v>13</v>
      </c>
      <c r="C44" s="213" t="s">
        <v>198</v>
      </c>
      <c r="D44" s="214"/>
      <c r="E44" s="91"/>
      <c r="F44" s="91"/>
      <c r="G44" s="140"/>
      <c r="H44" s="2"/>
    </row>
    <row r="45" spans="2:8">
      <c r="B45" s="139">
        <v>14</v>
      </c>
      <c r="C45" s="213" t="s">
        <v>199</v>
      </c>
      <c r="D45" s="214"/>
      <c r="E45" s="91"/>
      <c r="F45" s="91"/>
      <c r="G45" s="140"/>
      <c r="H45" s="2"/>
    </row>
    <row r="46" spans="2:8">
      <c r="B46" s="139">
        <v>15</v>
      </c>
      <c r="C46" s="213" t="s">
        <v>200</v>
      </c>
      <c r="D46" s="214"/>
      <c r="E46" s="91"/>
      <c r="F46" s="91"/>
      <c r="G46" s="140"/>
      <c r="H46" s="2"/>
    </row>
    <row r="47" spans="2:8">
      <c r="B47" s="139">
        <v>16</v>
      </c>
      <c r="C47" s="213"/>
      <c r="D47" s="214"/>
      <c r="E47" s="91"/>
      <c r="F47" s="91"/>
      <c r="G47" s="140"/>
      <c r="H47" s="2"/>
    </row>
    <row r="48" spans="2:8">
      <c r="B48" s="139">
        <v>17</v>
      </c>
      <c r="C48" s="213"/>
      <c r="D48" s="214"/>
      <c r="E48" s="91"/>
      <c r="F48" s="91"/>
      <c r="G48" s="140"/>
      <c r="H48" s="2"/>
    </row>
    <row r="49" spans="2:8">
      <c r="B49" s="139"/>
      <c r="C49" s="46"/>
      <c r="D49" s="30"/>
      <c r="E49" s="91"/>
      <c r="F49" s="91"/>
      <c r="G49" s="140"/>
      <c r="H49" s="2"/>
    </row>
    <row r="50" spans="2:8">
      <c r="B50" s="139"/>
      <c r="C50" s="215" t="s">
        <v>201</v>
      </c>
      <c r="D50" s="216"/>
      <c r="E50" s="216"/>
      <c r="F50" s="216"/>
      <c r="G50" s="217"/>
      <c r="H50" s="2"/>
    </row>
    <row r="51" spans="2:8">
      <c r="B51" s="139">
        <v>1</v>
      </c>
      <c r="C51" s="150" t="s">
        <v>202</v>
      </c>
      <c r="D51" s="71"/>
      <c r="E51" s="91" t="s">
        <v>151</v>
      </c>
      <c r="F51" s="91"/>
      <c r="G51" s="140"/>
      <c r="H51" s="2"/>
    </row>
    <row r="52" spans="2:8">
      <c r="B52" s="139">
        <v>2</v>
      </c>
      <c r="C52" s="150" t="s">
        <v>203</v>
      </c>
      <c r="D52" s="71"/>
      <c r="E52" s="91" t="s">
        <v>145</v>
      </c>
      <c r="F52" s="91"/>
      <c r="G52" s="140"/>
      <c r="H52" s="2"/>
    </row>
    <row r="53" spans="2:8">
      <c r="B53" s="139">
        <v>3</v>
      </c>
      <c r="C53" s="150" t="s">
        <v>204</v>
      </c>
      <c r="D53" s="71"/>
      <c r="E53" s="91" t="s">
        <v>151</v>
      </c>
      <c r="F53" s="91"/>
      <c r="G53" s="140" t="s">
        <v>169</v>
      </c>
      <c r="H53" s="2"/>
    </row>
    <row r="54" spans="2:8">
      <c r="B54" s="139">
        <v>4</v>
      </c>
      <c r="C54" s="150" t="s">
        <v>205</v>
      </c>
      <c r="D54" s="71"/>
      <c r="E54" s="91" t="s">
        <v>151</v>
      </c>
      <c r="F54" s="91"/>
      <c r="G54" s="140" t="s">
        <v>169</v>
      </c>
      <c r="H54" s="2"/>
    </row>
    <row r="55" spans="2:8">
      <c r="B55" s="139">
        <v>5</v>
      </c>
      <c r="C55" s="150" t="s">
        <v>206</v>
      </c>
      <c r="D55" s="71"/>
      <c r="E55" s="91" t="s">
        <v>151</v>
      </c>
      <c r="F55" s="91"/>
      <c r="G55" s="140"/>
      <c r="H55" s="2"/>
    </row>
    <row r="56" spans="2:8">
      <c r="B56" s="139">
        <v>6</v>
      </c>
      <c r="C56" s="150" t="s">
        <v>207</v>
      </c>
      <c r="D56" s="71"/>
      <c r="E56" s="91" t="s">
        <v>151</v>
      </c>
      <c r="F56" s="91"/>
      <c r="G56" s="140"/>
      <c r="H56" s="2"/>
    </row>
    <row r="57" spans="2:8">
      <c r="B57" s="139">
        <v>7</v>
      </c>
      <c r="C57" s="150" t="s">
        <v>208</v>
      </c>
      <c r="D57" s="71"/>
      <c r="E57" s="91" t="s">
        <v>151</v>
      </c>
      <c r="F57" s="91"/>
      <c r="G57" s="140"/>
      <c r="H57" s="2"/>
    </row>
    <row r="58" spans="2:8">
      <c r="B58" s="139">
        <v>8</v>
      </c>
      <c r="C58" s="150" t="s">
        <v>209</v>
      </c>
      <c r="D58" s="71"/>
      <c r="E58" s="91" t="s">
        <v>151</v>
      </c>
      <c r="F58" s="91"/>
      <c r="G58" s="140"/>
      <c r="H58" s="2"/>
    </row>
    <row r="59" spans="2:8">
      <c r="B59" s="139">
        <v>9</v>
      </c>
      <c r="C59" s="150" t="s">
        <v>210</v>
      </c>
      <c r="D59" s="71"/>
      <c r="E59" s="91" t="s">
        <v>151</v>
      </c>
      <c r="F59" s="91"/>
      <c r="G59" s="140"/>
      <c r="H59" s="2"/>
    </row>
    <row r="60" spans="2:8">
      <c r="B60" s="139">
        <v>10</v>
      </c>
      <c r="C60" s="150" t="s">
        <v>211</v>
      </c>
      <c r="D60" s="71"/>
      <c r="E60" s="91" t="s">
        <v>151</v>
      </c>
      <c r="F60" s="91"/>
      <c r="G60" s="140"/>
      <c r="H60" s="2"/>
    </row>
    <row r="61" spans="2:8">
      <c r="B61" s="139">
        <v>11</v>
      </c>
      <c r="C61" s="147" t="s">
        <v>212</v>
      </c>
      <c r="D61" s="71"/>
      <c r="E61" s="91" t="s">
        <v>151</v>
      </c>
      <c r="F61" s="91"/>
      <c r="G61" s="140" t="s">
        <v>169</v>
      </c>
      <c r="H61" s="2"/>
    </row>
    <row r="62" spans="2:8">
      <c r="B62" s="139">
        <v>12</v>
      </c>
      <c r="C62" s="147" t="s">
        <v>213</v>
      </c>
      <c r="D62" s="71"/>
      <c r="E62" s="91" t="s">
        <v>151</v>
      </c>
      <c r="F62" s="91"/>
      <c r="G62" s="140" t="s">
        <v>169</v>
      </c>
      <c r="H62" s="2"/>
    </row>
    <row r="63" spans="2:8">
      <c r="B63" s="139">
        <v>13</v>
      </c>
      <c r="C63" s="147" t="s">
        <v>214</v>
      </c>
      <c r="D63" s="71"/>
      <c r="E63" s="91" t="s">
        <v>151</v>
      </c>
      <c r="F63" s="91"/>
      <c r="G63" s="140" t="s">
        <v>169</v>
      </c>
      <c r="H63" s="2"/>
    </row>
    <row r="64" spans="2:8">
      <c r="B64" s="139">
        <v>14</v>
      </c>
      <c r="C64" s="147" t="s">
        <v>215</v>
      </c>
      <c r="D64" s="71"/>
      <c r="E64" s="91" t="s">
        <v>151</v>
      </c>
      <c r="F64" s="91"/>
      <c r="G64" s="140"/>
      <c r="H64" s="2"/>
    </row>
    <row r="65" spans="2:8">
      <c r="B65" s="139"/>
      <c r="C65" s="147"/>
      <c r="D65" s="71"/>
      <c r="E65" s="91"/>
      <c r="F65" s="91"/>
      <c r="G65" s="140"/>
      <c r="H65" s="2"/>
    </row>
    <row r="66" spans="2:8">
      <c r="B66" s="141"/>
      <c r="C66" s="151"/>
      <c r="D66" s="144"/>
      <c r="E66" s="92"/>
      <c r="F66" s="92"/>
      <c r="G66" s="142"/>
      <c r="H66" s="2"/>
    </row>
    <row r="67" spans="2:8">
      <c r="C67" s="2"/>
      <c r="D67" s="2"/>
      <c r="E67" s="2"/>
      <c r="F67" s="2"/>
      <c r="G67" s="2"/>
      <c r="H67" s="2"/>
    </row>
    <row r="68" spans="2:8">
      <c r="C68" s="2"/>
      <c r="D68" s="2"/>
      <c r="E68" s="2"/>
      <c r="F68" s="2"/>
      <c r="G68" s="2"/>
      <c r="H68" s="2"/>
    </row>
  </sheetData>
  <mergeCells count="25">
    <mergeCell ref="C31:G31"/>
    <mergeCell ref="C32:D32"/>
    <mergeCell ref="C35:D35"/>
    <mergeCell ref="K13:M17"/>
    <mergeCell ref="K9:O12"/>
    <mergeCell ref="C37:D37"/>
    <mergeCell ref="C33:D33"/>
    <mergeCell ref="C34:D34"/>
    <mergeCell ref="B2:G2"/>
    <mergeCell ref="C4:G4"/>
    <mergeCell ref="K6:M6"/>
    <mergeCell ref="C48:D48"/>
    <mergeCell ref="C50:G50"/>
    <mergeCell ref="C38:D38"/>
    <mergeCell ref="C39:D39"/>
    <mergeCell ref="C40:D40"/>
    <mergeCell ref="C41:D41"/>
    <mergeCell ref="C42:D42"/>
    <mergeCell ref="C43:D43"/>
    <mergeCell ref="C44:D44"/>
    <mergeCell ref="C45:D45"/>
    <mergeCell ref="K7:M7"/>
    <mergeCell ref="C46:D46"/>
    <mergeCell ref="C47:D47"/>
    <mergeCell ref="C36:D36"/>
  </mergeCells>
  <conditionalFormatting sqref="E1:F1048576 I1:I1048576">
    <cfRule type="cellIs" dxfId="5" priority="2" operator="equal">
      <formula>$I$2</formula>
    </cfRule>
  </conditionalFormatting>
  <conditionalFormatting sqref="E1:F1048576 I1:I1048576">
    <cfRule type="cellIs" dxfId="4" priority="1" operator="equal">
      <formula>$I$3</formula>
    </cfRule>
  </conditionalFormatting>
  <dataValidations count="1">
    <dataValidation type="list" allowBlank="1" showInputMessage="1" showErrorMessage="1" sqref="E5:F30 E32:F49 E51:F66" xr:uid="{E73D60C3-F865-4D2B-B44E-471EC62759A9}">
      <formula1>$I$2:$I$3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2:M57"/>
  <sheetViews>
    <sheetView zoomScale="130" zoomScaleNormal="130" workbookViewId="0">
      <selection activeCell="L16" sqref="L16"/>
    </sheetView>
  </sheetViews>
  <sheetFormatPr defaultRowHeight="15"/>
  <cols>
    <col min="1" max="1" width="2.85546875" customWidth="1"/>
    <col min="2" max="2" width="12.85546875" customWidth="1"/>
    <col min="3" max="10" width="4.7109375" customWidth="1"/>
    <col min="11" max="12" width="47.5703125" customWidth="1"/>
    <col min="13" max="13" width="4.85546875" customWidth="1"/>
  </cols>
  <sheetData>
    <row r="2" spans="2:13" ht="30" customHeight="1">
      <c r="B2" s="78" t="s">
        <v>216</v>
      </c>
      <c r="C2" s="79" t="s">
        <v>217</v>
      </c>
      <c r="D2" s="80" t="s">
        <v>218</v>
      </c>
      <c r="E2" s="80" t="s">
        <v>219</v>
      </c>
      <c r="F2" s="80" t="s">
        <v>220</v>
      </c>
      <c r="G2" s="80" t="s">
        <v>221</v>
      </c>
      <c r="H2" s="80" t="s">
        <v>222</v>
      </c>
      <c r="I2" s="80" t="s">
        <v>223</v>
      </c>
      <c r="J2" s="81" t="s">
        <v>224</v>
      </c>
      <c r="K2" s="83" t="s">
        <v>72</v>
      </c>
      <c r="L2" s="82" t="s">
        <v>225</v>
      </c>
    </row>
    <row r="3" spans="2:13">
      <c r="B3" s="5"/>
      <c r="C3" s="29" t="s">
        <v>10</v>
      </c>
      <c r="D3" s="45" t="s">
        <v>10</v>
      </c>
      <c r="E3" s="45" t="s">
        <v>10</v>
      </c>
      <c r="F3" s="45" t="s">
        <v>10</v>
      </c>
      <c r="G3" s="45" t="s">
        <v>10</v>
      </c>
      <c r="H3" s="45" t="s">
        <v>10</v>
      </c>
      <c r="I3" s="45" t="s">
        <v>10</v>
      </c>
      <c r="J3" s="30" t="s">
        <v>10</v>
      </c>
      <c r="K3" s="71"/>
      <c r="L3" s="3"/>
    </row>
    <row r="4" spans="2:13">
      <c r="B4" s="5"/>
      <c r="C4" s="29"/>
      <c r="D4" s="45"/>
      <c r="E4" s="45"/>
      <c r="F4" s="45"/>
      <c r="G4" s="45"/>
      <c r="H4" s="45"/>
      <c r="I4" s="45"/>
      <c r="J4" s="30"/>
      <c r="K4" s="71"/>
      <c r="L4" s="3"/>
    </row>
    <row r="5" spans="2:13">
      <c r="B5" s="5"/>
      <c r="C5" s="29"/>
      <c r="D5" s="45"/>
      <c r="E5" s="45"/>
      <c r="F5" s="45"/>
      <c r="G5" s="45"/>
      <c r="H5" s="45"/>
      <c r="I5" s="45"/>
      <c r="J5" s="30"/>
      <c r="K5" s="71"/>
      <c r="L5" s="3"/>
    </row>
    <row r="6" spans="2:13">
      <c r="B6" s="5"/>
      <c r="C6" s="73"/>
      <c r="D6" s="74"/>
      <c r="E6" s="74"/>
      <c r="F6" s="74"/>
      <c r="G6" s="74"/>
      <c r="H6" s="74"/>
      <c r="I6" s="74"/>
      <c r="J6" s="75"/>
      <c r="K6" s="71"/>
      <c r="L6" s="3"/>
      <c r="M6" s="2"/>
    </row>
    <row r="7" spans="2:13">
      <c r="B7" s="5"/>
      <c r="C7" s="29"/>
      <c r="D7" s="45"/>
      <c r="E7" s="45"/>
      <c r="F7" s="45"/>
      <c r="G7" s="45"/>
      <c r="H7" s="45"/>
      <c r="I7" s="45"/>
      <c r="J7" s="30"/>
      <c r="K7" s="71"/>
      <c r="L7" s="3"/>
      <c r="M7" s="2"/>
    </row>
    <row r="8" spans="2:13">
      <c r="B8" s="5"/>
      <c r="C8" s="29"/>
      <c r="D8" s="45"/>
      <c r="E8" s="45"/>
      <c r="F8" s="45"/>
      <c r="G8" s="45"/>
      <c r="H8" s="45"/>
      <c r="I8" s="45"/>
      <c r="J8" s="30"/>
      <c r="K8" s="71"/>
      <c r="L8" s="3"/>
      <c r="M8" s="2"/>
    </row>
    <row r="9" spans="2:13">
      <c r="B9" s="5"/>
      <c r="C9" s="29"/>
      <c r="D9" s="45"/>
      <c r="E9" s="45"/>
      <c r="F9" s="45"/>
      <c r="G9" s="45"/>
      <c r="H9" s="45"/>
      <c r="I9" s="45"/>
      <c r="J9" s="30"/>
      <c r="K9" s="71"/>
      <c r="L9" s="3"/>
      <c r="M9" s="2"/>
    </row>
    <row r="10" spans="2:13">
      <c r="B10" s="5"/>
      <c r="C10" s="29"/>
      <c r="D10" s="45"/>
      <c r="E10" s="45"/>
      <c r="F10" s="45"/>
      <c r="G10" s="45"/>
      <c r="H10" s="45"/>
      <c r="I10" s="45"/>
      <c r="J10" s="30"/>
      <c r="K10" s="71"/>
      <c r="L10" s="3"/>
      <c r="M10" s="2"/>
    </row>
    <row r="11" spans="2:13">
      <c r="B11" s="5"/>
      <c r="C11" s="29"/>
      <c r="D11" s="45"/>
      <c r="E11" s="45"/>
      <c r="F11" s="45"/>
      <c r="G11" s="45"/>
      <c r="H11" s="45"/>
      <c r="I11" s="45"/>
      <c r="J11" s="30"/>
      <c r="K11" s="71"/>
      <c r="L11" s="3"/>
      <c r="M11" s="2"/>
    </row>
    <row r="12" spans="2:13">
      <c r="B12" s="5"/>
      <c r="C12" s="29"/>
      <c r="D12" s="45"/>
      <c r="E12" s="45"/>
      <c r="F12" s="45"/>
      <c r="G12" s="45"/>
      <c r="H12" s="45"/>
      <c r="I12" s="45"/>
      <c r="J12" s="30"/>
      <c r="K12" s="71"/>
      <c r="L12" s="3"/>
      <c r="M12" s="2"/>
    </row>
    <row r="13" spans="2:13">
      <c r="B13" s="5"/>
      <c r="C13" s="29"/>
      <c r="D13" s="45"/>
      <c r="E13" s="45"/>
      <c r="F13" s="45"/>
      <c r="G13" s="45"/>
      <c r="H13" s="45"/>
      <c r="I13" s="45"/>
      <c r="J13" s="30"/>
      <c r="K13" s="71"/>
      <c r="L13" s="3"/>
      <c r="M13" s="2"/>
    </row>
    <row r="14" spans="2:13">
      <c r="B14" s="5"/>
      <c r="C14" s="29"/>
      <c r="D14" s="45"/>
      <c r="E14" s="45"/>
      <c r="F14" s="45"/>
      <c r="G14" s="45"/>
      <c r="H14" s="45"/>
      <c r="I14" s="45"/>
      <c r="J14" s="30"/>
      <c r="K14" s="71"/>
      <c r="L14" s="3"/>
      <c r="M14" s="2"/>
    </row>
    <row r="15" spans="2:13">
      <c r="B15" s="5"/>
      <c r="C15" s="29"/>
      <c r="D15" s="45"/>
      <c r="E15" s="45"/>
      <c r="F15" s="45"/>
      <c r="G15" s="45"/>
      <c r="H15" s="45"/>
      <c r="I15" s="45"/>
      <c r="J15" s="30"/>
      <c r="K15" s="71"/>
      <c r="L15" s="3"/>
      <c r="M15" s="2"/>
    </row>
    <row r="16" spans="2:13">
      <c r="B16" s="5"/>
      <c r="C16" s="29"/>
      <c r="D16" s="45"/>
      <c r="E16" s="45"/>
      <c r="F16" s="45"/>
      <c r="G16" s="45"/>
      <c r="H16" s="45"/>
      <c r="I16" s="45"/>
      <c r="J16" s="30"/>
      <c r="K16" s="71"/>
      <c r="L16" s="3"/>
      <c r="M16" s="2"/>
    </row>
    <row r="17" spans="2:13">
      <c r="B17" s="5"/>
      <c r="C17" s="29"/>
      <c r="D17" s="45"/>
      <c r="E17" s="45"/>
      <c r="F17" s="45"/>
      <c r="G17" s="45"/>
      <c r="H17" s="45"/>
      <c r="I17" s="45"/>
      <c r="J17" s="30"/>
      <c r="K17" s="71"/>
      <c r="L17" s="3"/>
      <c r="M17" s="2"/>
    </row>
    <row r="18" spans="2:13">
      <c r="B18" s="5"/>
      <c r="C18" s="29"/>
      <c r="D18" s="45"/>
      <c r="E18" s="45"/>
      <c r="F18" s="45"/>
      <c r="G18" s="45"/>
      <c r="H18" s="45"/>
      <c r="I18" s="45"/>
      <c r="J18" s="30"/>
      <c r="K18" s="71"/>
      <c r="L18" s="3"/>
      <c r="M18" s="2"/>
    </row>
    <row r="19" spans="2:13">
      <c r="B19" s="5"/>
      <c r="C19" s="29"/>
      <c r="D19" s="45"/>
      <c r="E19" s="45"/>
      <c r="F19" s="45"/>
      <c r="G19" s="45"/>
      <c r="H19" s="45"/>
      <c r="I19" s="45"/>
      <c r="J19" s="30"/>
      <c r="K19" s="71"/>
      <c r="L19" s="3"/>
      <c r="M19" s="2"/>
    </row>
    <row r="20" spans="2:13">
      <c r="B20" s="5"/>
      <c r="C20" s="29"/>
      <c r="D20" s="45"/>
      <c r="E20" s="45"/>
      <c r="F20" s="45"/>
      <c r="G20" s="45"/>
      <c r="H20" s="45"/>
      <c r="I20" s="45"/>
      <c r="J20" s="30"/>
      <c r="K20" s="71"/>
      <c r="L20" s="3"/>
      <c r="M20" s="2"/>
    </row>
    <row r="21" spans="2:13">
      <c r="B21" s="5"/>
      <c r="C21" s="29"/>
      <c r="D21" s="45"/>
      <c r="E21" s="45"/>
      <c r="F21" s="45"/>
      <c r="G21" s="45"/>
      <c r="H21" s="45"/>
      <c r="I21" s="45"/>
      <c r="J21" s="30"/>
      <c r="K21" s="71"/>
      <c r="L21" s="3"/>
      <c r="M21" s="2"/>
    </row>
    <row r="22" spans="2:13">
      <c r="B22" s="5"/>
      <c r="C22" s="29"/>
      <c r="D22" s="45"/>
      <c r="E22" s="45"/>
      <c r="F22" s="45"/>
      <c r="G22" s="45"/>
      <c r="H22" s="45"/>
      <c r="I22" s="45"/>
      <c r="J22" s="30"/>
      <c r="K22" s="71"/>
      <c r="L22" s="3"/>
      <c r="M22" s="2"/>
    </row>
    <row r="23" spans="2:13">
      <c r="B23" s="5"/>
      <c r="C23" s="29"/>
      <c r="D23" s="45"/>
      <c r="E23" s="45"/>
      <c r="F23" s="45"/>
      <c r="G23" s="45"/>
      <c r="H23" s="45"/>
      <c r="I23" s="45"/>
      <c r="J23" s="30"/>
      <c r="K23" s="71"/>
      <c r="L23" s="3"/>
      <c r="M23" s="2"/>
    </row>
    <row r="24" spans="2:13">
      <c r="B24" s="5"/>
      <c r="C24" s="29"/>
      <c r="D24" s="45"/>
      <c r="E24" s="45"/>
      <c r="F24" s="45"/>
      <c r="G24" s="45"/>
      <c r="H24" s="45"/>
      <c r="I24" s="45"/>
      <c r="J24" s="30"/>
      <c r="K24" s="71"/>
      <c r="L24" s="3"/>
      <c r="M24" s="2"/>
    </row>
    <row r="25" spans="2:13">
      <c r="B25" s="5"/>
      <c r="C25" s="29"/>
      <c r="D25" s="45"/>
      <c r="E25" s="45"/>
      <c r="F25" s="45"/>
      <c r="G25" s="45"/>
      <c r="H25" s="45"/>
      <c r="I25" s="45"/>
      <c r="J25" s="30"/>
      <c r="K25" s="71"/>
      <c r="L25" s="3"/>
      <c r="M25" s="2"/>
    </row>
    <row r="26" spans="2:13">
      <c r="B26" s="5"/>
      <c r="C26" s="29"/>
      <c r="D26" s="45"/>
      <c r="E26" s="45"/>
      <c r="F26" s="45"/>
      <c r="G26" s="45"/>
      <c r="H26" s="45"/>
      <c r="I26" s="45"/>
      <c r="J26" s="30"/>
      <c r="K26" s="71"/>
      <c r="L26" s="3"/>
      <c r="M26" s="2"/>
    </row>
    <row r="27" spans="2:13">
      <c r="B27" s="5"/>
      <c r="C27" s="29"/>
      <c r="D27" s="45"/>
      <c r="E27" s="45"/>
      <c r="F27" s="45"/>
      <c r="G27" s="45"/>
      <c r="H27" s="45"/>
      <c r="I27" s="45"/>
      <c r="J27" s="30"/>
      <c r="K27" s="71"/>
      <c r="L27" s="3"/>
      <c r="M27" s="2"/>
    </row>
    <row r="28" spans="2:13">
      <c r="B28" s="5"/>
      <c r="C28" s="29"/>
      <c r="D28" s="45"/>
      <c r="E28" s="45"/>
      <c r="F28" s="45"/>
      <c r="G28" s="45"/>
      <c r="H28" s="45"/>
      <c r="I28" s="45"/>
      <c r="J28" s="30"/>
      <c r="K28" s="71"/>
      <c r="L28" s="3"/>
      <c r="M28" s="2"/>
    </row>
    <row r="29" spans="2:13">
      <c r="B29" s="5"/>
      <c r="C29" s="29"/>
      <c r="D29" s="45"/>
      <c r="E29" s="45"/>
      <c r="F29" s="45"/>
      <c r="G29" s="45"/>
      <c r="H29" s="45"/>
      <c r="I29" s="45"/>
      <c r="J29" s="30"/>
      <c r="K29" s="71"/>
      <c r="L29" s="3"/>
      <c r="M29" s="2"/>
    </row>
    <row r="30" spans="2:13">
      <c r="B30" s="5"/>
      <c r="C30" s="29"/>
      <c r="D30" s="45"/>
      <c r="E30" s="45"/>
      <c r="F30" s="45"/>
      <c r="G30" s="45"/>
      <c r="H30" s="45"/>
      <c r="I30" s="45"/>
      <c r="J30" s="30"/>
      <c r="K30" s="71"/>
      <c r="L30" s="3"/>
      <c r="M30" s="2"/>
    </row>
    <row r="31" spans="2:13">
      <c r="B31" s="5"/>
      <c r="C31" s="29"/>
      <c r="D31" s="45"/>
      <c r="E31" s="45"/>
      <c r="F31" s="45"/>
      <c r="G31" s="45"/>
      <c r="H31" s="45"/>
      <c r="I31" s="45"/>
      <c r="J31" s="30"/>
      <c r="K31" s="71"/>
      <c r="L31" s="3"/>
      <c r="M31" s="2"/>
    </row>
    <row r="32" spans="2:13">
      <c r="B32" s="5"/>
      <c r="C32" s="29"/>
      <c r="D32" s="45"/>
      <c r="E32" s="45"/>
      <c r="F32" s="45"/>
      <c r="G32" s="45"/>
      <c r="H32" s="45"/>
      <c r="I32" s="45"/>
      <c r="J32" s="30"/>
      <c r="K32" s="71"/>
      <c r="L32" s="3"/>
      <c r="M32" s="2"/>
    </row>
    <row r="33" spans="2:13">
      <c r="B33" s="5"/>
      <c r="C33" s="29"/>
      <c r="D33" s="45"/>
      <c r="E33" s="45"/>
      <c r="F33" s="45"/>
      <c r="G33" s="45"/>
      <c r="H33" s="45"/>
      <c r="I33" s="45"/>
      <c r="J33" s="30"/>
      <c r="K33" s="71"/>
      <c r="L33" s="3"/>
      <c r="M33" s="2"/>
    </row>
    <row r="34" spans="2:13">
      <c r="B34" s="5"/>
      <c r="C34" s="29"/>
      <c r="D34" s="45"/>
      <c r="E34" s="45"/>
      <c r="F34" s="45"/>
      <c r="G34" s="45"/>
      <c r="H34" s="45"/>
      <c r="I34" s="45"/>
      <c r="J34" s="30"/>
      <c r="K34" s="71"/>
      <c r="L34" s="3"/>
      <c r="M34" s="2"/>
    </row>
    <row r="35" spans="2:13">
      <c r="B35" s="5"/>
      <c r="C35" s="29"/>
      <c r="D35" s="45"/>
      <c r="E35" s="45"/>
      <c r="F35" s="45"/>
      <c r="G35" s="45"/>
      <c r="H35" s="45"/>
      <c r="I35" s="45"/>
      <c r="J35" s="30"/>
      <c r="K35" s="71"/>
      <c r="L35" s="3"/>
      <c r="M35" s="2"/>
    </row>
    <row r="36" spans="2:13">
      <c r="B36" s="5"/>
      <c r="C36" s="29"/>
      <c r="D36" s="45"/>
      <c r="E36" s="45"/>
      <c r="F36" s="45"/>
      <c r="G36" s="45"/>
      <c r="H36" s="45"/>
      <c r="I36" s="45"/>
      <c r="J36" s="30"/>
      <c r="K36" s="71"/>
      <c r="L36" s="3"/>
      <c r="M36" s="2"/>
    </row>
    <row r="37" spans="2:13">
      <c r="B37" s="5"/>
      <c r="C37" s="29"/>
      <c r="D37" s="45"/>
      <c r="E37" s="45"/>
      <c r="F37" s="45"/>
      <c r="G37" s="45"/>
      <c r="H37" s="45"/>
      <c r="I37" s="45"/>
      <c r="J37" s="30"/>
      <c r="K37" s="71"/>
      <c r="L37" s="3"/>
      <c r="M37" s="2"/>
    </row>
    <row r="38" spans="2:13">
      <c r="B38" s="5"/>
      <c r="C38" s="29"/>
      <c r="D38" s="45"/>
      <c r="E38" s="45"/>
      <c r="F38" s="45"/>
      <c r="G38" s="45"/>
      <c r="H38" s="45"/>
      <c r="I38" s="45"/>
      <c r="J38" s="30"/>
      <c r="K38" s="71"/>
      <c r="L38" s="3"/>
      <c r="M38" s="2"/>
    </row>
    <row r="39" spans="2:13">
      <c r="B39" s="5"/>
      <c r="C39" s="29"/>
      <c r="D39" s="45"/>
      <c r="E39" s="45"/>
      <c r="F39" s="45"/>
      <c r="G39" s="45"/>
      <c r="H39" s="45"/>
      <c r="I39" s="45"/>
      <c r="J39" s="30"/>
      <c r="K39" s="71"/>
      <c r="L39" s="3"/>
      <c r="M39" s="2"/>
    </row>
    <row r="40" spans="2:13">
      <c r="B40" s="5"/>
      <c r="C40" s="29"/>
      <c r="D40" s="45"/>
      <c r="E40" s="45"/>
      <c r="F40" s="45"/>
      <c r="G40" s="45"/>
      <c r="H40" s="45"/>
      <c r="I40" s="45"/>
      <c r="J40" s="30"/>
      <c r="K40" s="71"/>
      <c r="L40" s="3"/>
      <c r="M40" s="2"/>
    </row>
    <row r="41" spans="2:13">
      <c r="B41" s="5"/>
      <c r="C41" s="29"/>
      <c r="D41" s="45"/>
      <c r="E41" s="45"/>
      <c r="F41" s="45"/>
      <c r="G41" s="45"/>
      <c r="H41" s="45"/>
      <c r="I41" s="45"/>
      <c r="J41" s="30"/>
      <c r="K41" s="71"/>
      <c r="L41" s="3"/>
      <c r="M41" s="2"/>
    </row>
    <row r="42" spans="2:13">
      <c r="B42" s="5"/>
      <c r="C42" s="29"/>
      <c r="D42" s="45"/>
      <c r="E42" s="45"/>
      <c r="F42" s="45"/>
      <c r="G42" s="45"/>
      <c r="H42" s="45"/>
      <c r="I42" s="45"/>
      <c r="J42" s="30"/>
      <c r="K42" s="71"/>
      <c r="L42" s="3"/>
      <c r="M42" s="2"/>
    </row>
    <row r="43" spans="2:13">
      <c r="B43" s="5"/>
      <c r="C43" s="29"/>
      <c r="D43" s="45"/>
      <c r="E43" s="45"/>
      <c r="F43" s="45"/>
      <c r="G43" s="45"/>
      <c r="H43" s="45"/>
      <c r="I43" s="45"/>
      <c r="J43" s="30"/>
      <c r="K43" s="71"/>
      <c r="L43" s="3"/>
      <c r="M43" s="2"/>
    </row>
    <row r="44" spans="2:13">
      <c r="B44" s="5"/>
      <c r="C44" s="29"/>
      <c r="D44" s="45"/>
      <c r="E44" s="45"/>
      <c r="F44" s="45"/>
      <c r="G44" s="45"/>
      <c r="H44" s="45"/>
      <c r="I44" s="45"/>
      <c r="J44" s="30"/>
      <c r="K44" s="71"/>
      <c r="L44" s="3"/>
      <c r="M44" s="2"/>
    </row>
    <row r="45" spans="2:13">
      <c r="B45" s="5"/>
      <c r="C45" s="29"/>
      <c r="D45" s="45"/>
      <c r="E45" s="45"/>
      <c r="F45" s="45"/>
      <c r="G45" s="45"/>
      <c r="H45" s="45"/>
      <c r="I45" s="45"/>
      <c r="J45" s="30"/>
      <c r="K45" s="71"/>
      <c r="L45" s="3"/>
      <c r="M45" s="2"/>
    </row>
    <row r="46" spans="2:13">
      <c r="B46" s="5"/>
      <c r="C46" s="29"/>
      <c r="D46" s="45"/>
      <c r="E46" s="45"/>
      <c r="F46" s="45"/>
      <c r="G46" s="45"/>
      <c r="H46" s="45"/>
      <c r="I46" s="45"/>
      <c r="J46" s="30"/>
      <c r="K46" s="71"/>
      <c r="L46" s="3"/>
      <c r="M46" s="2"/>
    </row>
    <row r="47" spans="2:13">
      <c r="B47" s="5"/>
      <c r="C47" s="46"/>
      <c r="D47" s="45"/>
      <c r="E47" s="45"/>
      <c r="F47" s="45"/>
      <c r="G47" s="45"/>
      <c r="H47" s="45"/>
      <c r="I47" s="45"/>
      <c r="J47" s="30"/>
      <c r="K47" s="71"/>
      <c r="L47" s="3"/>
      <c r="M47" s="2"/>
    </row>
    <row r="48" spans="2:13">
      <c r="B48" s="5"/>
      <c r="C48" s="46"/>
      <c r="D48" s="45"/>
      <c r="E48" s="45"/>
      <c r="F48" s="45"/>
      <c r="G48" s="45"/>
      <c r="H48" s="45"/>
      <c r="I48" s="45"/>
      <c r="J48" s="30"/>
      <c r="K48" s="71"/>
      <c r="L48" s="3"/>
      <c r="M48" s="2"/>
    </row>
    <row r="49" spans="2:13">
      <c r="B49" s="5"/>
      <c r="C49" s="46"/>
      <c r="D49" s="45"/>
      <c r="E49" s="45"/>
      <c r="F49" s="45"/>
      <c r="G49" s="45"/>
      <c r="H49" s="45"/>
      <c r="I49" s="45"/>
      <c r="J49" s="30"/>
      <c r="K49" s="71"/>
      <c r="L49" s="3"/>
      <c r="M49" s="2"/>
    </row>
    <row r="50" spans="2:13">
      <c r="B50" s="5"/>
      <c r="C50" s="46"/>
      <c r="D50" s="45"/>
      <c r="E50" s="45"/>
      <c r="F50" s="45"/>
      <c r="G50" s="45"/>
      <c r="H50" s="45"/>
      <c r="I50" s="45"/>
      <c r="J50" s="30"/>
      <c r="K50" s="71"/>
      <c r="L50" s="3"/>
      <c r="M50" s="2"/>
    </row>
    <row r="51" spans="2:13">
      <c r="B51" s="5"/>
      <c r="C51" s="46"/>
      <c r="D51" s="45"/>
      <c r="E51" s="45"/>
      <c r="F51" s="45"/>
      <c r="G51" s="45"/>
      <c r="H51" s="45"/>
      <c r="I51" s="45"/>
      <c r="J51" s="30"/>
      <c r="K51" s="71"/>
      <c r="L51" s="3"/>
      <c r="M51" s="2"/>
    </row>
    <row r="52" spans="2:13">
      <c r="B52" s="5"/>
      <c r="C52" s="46"/>
      <c r="D52" s="45"/>
      <c r="E52" s="45"/>
      <c r="F52" s="45"/>
      <c r="G52" s="45"/>
      <c r="H52" s="45"/>
      <c r="I52" s="45"/>
      <c r="J52" s="30"/>
      <c r="K52" s="71"/>
      <c r="L52" s="3"/>
      <c r="M52" s="2"/>
    </row>
    <row r="53" spans="2:13">
      <c r="B53" s="5"/>
      <c r="C53" s="46"/>
      <c r="D53" s="45"/>
      <c r="E53" s="45"/>
      <c r="F53" s="45"/>
      <c r="G53" s="45"/>
      <c r="H53" s="45"/>
      <c r="I53" s="45"/>
      <c r="J53" s="30"/>
      <c r="K53" s="71"/>
      <c r="L53" s="3"/>
      <c r="M53" s="2"/>
    </row>
    <row r="54" spans="2:13">
      <c r="B54" s="5"/>
      <c r="C54" s="46"/>
      <c r="D54" s="45"/>
      <c r="E54" s="45"/>
      <c r="F54" s="45"/>
      <c r="G54" s="45"/>
      <c r="H54" s="45"/>
      <c r="I54" s="45"/>
      <c r="J54" s="30"/>
      <c r="K54" s="71"/>
      <c r="L54" s="3"/>
      <c r="M54" s="2"/>
    </row>
    <row r="55" spans="2:13">
      <c r="B55" s="44"/>
      <c r="C55" s="76"/>
      <c r="D55" s="41"/>
      <c r="E55" s="41"/>
      <c r="F55" s="41"/>
      <c r="G55" s="41"/>
      <c r="H55" s="41"/>
      <c r="I55" s="41"/>
      <c r="J55" s="77"/>
      <c r="K55" s="72"/>
      <c r="L55" s="4"/>
      <c r="M55" s="2"/>
    </row>
    <row r="56" spans="2:1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</sheetData>
  <dataValidations count="1">
    <dataValidation allowBlank="1" showInputMessage="1" showErrorMessage="1" sqref="K3:K55" xr:uid="{487816DF-7456-4A62-B2B3-1B9A44635D92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G77"/>
  <sheetViews>
    <sheetView workbookViewId="0">
      <selection activeCell="D22" sqref="D22"/>
    </sheetView>
  </sheetViews>
  <sheetFormatPr defaultColWidth="9.140625" defaultRowHeight="15"/>
  <cols>
    <col min="1" max="1" width="2.85546875" style="6" customWidth="1"/>
    <col min="2" max="2" width="100" style="6" customWidth="1"/>
    <col min="3" max="3" width="14.85546875" style="7" bestFit="1" customWidth="1"/>
    <col min="4" max="4" width="14.85546875" style="7" customWidth="1"/>
    <col min="5" max="5" width="14.85546875" style="47" customWidth="1"/>
    <col min="6" max="6" width="23" style="68" customWidth="1"/>
    <col min="7" max="7" width="2.85546875" style="6" customWidth="1"/>
    <col min="8" max="16384" width="9.140625" style="6"/>
  </cols>
  <sheetData>
    <row r="1" spans="2:7">
      <c r="F1" s="48"/>
      <c r="G1" s="49"/>
    </row>
    <row r="2" spans="2:7">
      <c r="E2" s="50">
        <f>SUM(E7:E28)</f>
        <v>244.48000000000008</v>
      </c>
      <c r="F2" s="48"/>
      <c r="G2" s="49"/>
    </row>
    <row r="3" spans="2:7">
      <c r="F3" s="48"/>
      <c r="G3" s="49"/>
    </row>
    <row r="4" spans="2:7" ht="15" customHeight="1">
      <c r="B4" s="228" t="s">
        <v>226</v>
      </c>
      <c r="C4" s="231" t="s">
        <v>227</v>
      </c>
      <c r="D4" s="234" t="s">
        <v>228</v>
      </c>
      <c r="E4" s="237" t="s">
        <v>229</v>
      </c>
      <c r="F4" s="240" t="s">
        <v>230</v>
      </c>
    </row>
    <row r="5" spans="2:7" ht="15" customHeight="1">
      <c r="B5" s="229"/>
      <c r="C5" s="232"/>
      <c r="D5" s="235"/>
      <c r="E5" s="238"/>
      <c r="F5" s="241"/>
    </row>
    <row r="6" spans="2:7" ht="15" customHeight="1">
      <c r="B6" s="230"/>
      <c r="C6" s="233"/>
      <c r="D6" s="236"/>
      <c r="E6" s="239"/>
      <c r="F6" s="242"/>
    </row>
    <row r="7" spans="2:7" ht="15" customHeight="1">
      <c r="B7" s="51" t="s">
        <v>231</v>
      </c>
      <c r="C7" s="52"/>
      <c r="D7" s="52">
        <v>1</v>
      </c>
      <c r="E7" s="69">
        <v>94.99</v>
      </c>
      <c r="F7" s="53" t="s">
        <v>232</v>
      </c>
      <c r="G7" s="54"/>
    </row>
    <row r="8" spans="2:7" ht="15" customHeight="1">
      <c r="B8" s="51" t="s">
        <v>233</v>
      </c>
      <c r="C8" s="52"/>
      <c r="D8" s="52">
        <v>1</v>
      </c>
      <c r="E8" s="70">
        <v>52</v>
      </c>
      <c r="F8" s="53" t="s">
        <v>232</v>
      </c>
      <c r="G8" s="54"/>
    </row>
    <row r="9" spans="2:7">
      <c r="B9" s="51" t="s">
        <v>234</v>
      </c>
      <c r="C9" s="52"/>
      <c r="D9" s="52">
        <v>1</v>
      </c>
      <c r="E9" s="70">
        <v>16.989999999999998</v>
      </c>
      <c r="F9" s="53" t="s">
        <v>232</v>
      </c>
      <c r="G9" s="54"/>
    </row>
    <row r="10" spans="2:7">
      <c r="B10" s="51" t="s">
        <v>235</v>
      </c>
      <c r="C10" s="52"/>
      <c r="D10" s="52">
        <v>2</v>
      </c>
      <c r="E10" s="70">
        <v>6.97</v>
      </c>
      <c r="F10" s="53" t="s">
        <v>232</v>
      </c>
      <c r="G10" s="54"/>
    </row>
    <row r="11" spans="2:7">
      <c r="B11" s="51" t="s">
        <v>236</v>
      </c>
      <c r="C11" s="52"/>
      <c r="D11" s="52">
        <v>1</v>
      </c>
      <c r="E11" s="70">
        <v>29.99</v>
      </c>
      <c r="F11" s="53" t="s">
        <v>237</v>
      </c>
      <c r="G11" s="54"/>
    </row>
    <row r="12" spans="2:7">
      <c r="B12" s="51" t="s">
        <v>238</v>
      </c>
      <c r="C12" s="52"/>
      <c r="D12" s="52">
        <v>1</v>
      </c>
      <c r="E12" s="70">
        <v>4.8600000000000003</v>
      </c>
      <c r="F12" s="53" t="s">
        <v>237</v>
      </c>
      <c r="G12" s="54"/>
    </row>
    <row r="13" spans="2:7">
      <c r="B13" s="51" t="s">
        <v>239</v>
      </c>
      <c r="C13" s="52"/>
      <c r="D13" s="52">
        <v>1</v>
      </c>
      <c r="E13" s="70">
        <v>8.99</v>
      </c>
      <c r="F13" s="53" t="s">
        <v>237</v>
      </c>
      <c r="G13" s="54"/>
    </row>
    <row r="14" spans="2:7">
      <c r="B14" s="51" t="s">
        <v>240</v>
      </c>
      <c r="C14" s="52"/>
      <c r="D14" s="52">
        <v>1</v>
      </c>
      <c r="E14" s="70">
        <v>10.49</v>
      </c>
      <c r="F14" s="53" t="s">
        <v>237</v>
      </c>
      <c r="G14" s="54"/>
    </row>
    <row r="15" spans="2:7">
      <c r="B15" s="51" t="s">
        <v>241</v>
      </c>
      <c r="C15" s="52"/>
      <c r="D15" s="52">
        <v>1</v>
      </c>
      <c r="E15" s="70">
        <v>6.99</v>
      </c>
      <c r="F15" s="53" t="s">
        <v>237</v>
      </c>
      <c r="G15" s="54"/>
    </row>
    <row r="16" spans="2:7">
      <c r="B16" s="51" t="s">
        <v>242</v>
      </c>
      <c r="C16" s="52"/>
      <c r="D16" s="52">
        <v>1</v>
      </c>
      <c r="E16" s="70">
        <v>4.99</v>
      </c>
      <c r="F16" s="53" t="s">
        <v>237</v>
      </c>
      <c r="G16" s="54"/>
    </row>
    <row r="17" spans="2:7">
      <c r="B17" s="51" t="s">
        <v>243</v>
      </c>
      <c r="C17" s="52"/>
      <c r="D17" s="52">
        <v>1</v>
      </c>
      <c r="E17" s="70">
        <v>7.22</v>
      </c>
      <c r="F17" s="53" t="s">
        <v>237</v>
      </c>
      <c r="G17" s="54"/>
    </row>
    <row r="18" spans="2:7">
      <c r="B18" s="51"/>
      <c r="C18" s="52"/>
      <c r="D18" s="52"/>
      <c r="E18" s="70"/>
      <c r="F18" s="53"/>
      <c r="G18" s="54"/>
    </row>
    <row r="19" spans="2:7">
      <c r="B19" s="51"/>
      <c r="C19" s="52"/>
      <c r="D19" s="52"/>
      <c r="E19" s="70"/>
      <c r="F19" s="53"/>
      <c r="G19" s="54"/>
    </row>
    <row r="20" spans="2:7">
      <c r="B20" s="51"/>
      <c r="C20" s="52"/>
      <c r="D20" s="52"/>
      <c r="E20" s="70"/>
      <c r="F20" s="53"/>
      <c r="G20" s="54"/>
    </row>
    <row r="21" spans="2:7">
      <c r="B21" s="51"/>
      <c r="C21" s="52"/>
      <c r="D21" s="52"/>
      <c r="E21" s="70"/>
      <c r="F21" s="53"/>
      <c r="G21" s="54"/>
    </row>
    <row r="22" spans="2:7">
      <c r="B22" s="51"/>
      <c r="C22" s="52"/>
      <c r="D22" s="52"/>
      <c r="E22" s="70"/>
      <c r="F22" s="53"/>
      <c r="G22" s="54"/>
    </row>
    <row r="23" spans="2:7">
      <c r="B23" s="51"/>
      <c r="C23" s="52"/>
      <c r="D23" s="52"/>
      <c r="E23" s="70"/>
      <c r="F23" s="53"/>
      <c r="G23" s="54"/>
    </row>
    <row r="24" spans="2:7">
      <c r="B24" s="51"/>
      <c r="C24" s="52"/>
      <c r="D24" s="52"/>
      <c r="E24" s="70"/>
      <c r="F24" s="53"/>
      <c r="G24" s="54"/>
    </row>
    <row r="25" spans="2:7">
      <c r="B25" s="51"/>
      <c r="C25" s="52"/>
      <c r="D25" s="52"/>
      <c r="E25" s="70"/>
      <c r="F25" s="53"/>
      <c r="G25" s="54"/>
    </row>
    <row r="26" spans="2:7">
      <c r="B26" s="51"/>
      <c r="C26" s="52"/>
      <c r="D26" s="52"/>
      <c r="E26" s="70"/>
      <c r="F26" s="53"/>
      <c r="G26" s="54"/>
    </row>
    <row r="27" spans="2:7">
      <c r="B27" s="51"/>
      <c r="C27" s="52"/>
      <c r="D27" s="52"/>
      <c r="E27" s="70"/>
      <c r="F27" s="53"/>
      <c r="G27" s="54"/>
    </row>
    <row r="28" spans="2:7">
      <c r="B28" s="56"/>
      <c r="C28" s="52"/>
      <c r="D28" s="52"/>
      <c r="E28" s="70"/>
      <c r="F28" s="53"/>
      <c r="G28" s="54"/>
    </row>
    <row r="29" spans="2:7">
      <c r="B29" s="51"/>
      <c r="C29" s="57" t="s">
        <v>244</v>
      </c>
      <c r="D29" s="58" t="s">
        <v>245</v>
      </c>
      <c r="E29" s="59" t="s">
        <v>246</v>
      </c>
      <c r="F29" s="60"/>
      <c r="G29" s="54"/>
    </row>
    <row r="30" spans="2:7">
      <c r="B30" s="56" t="s">
        <v>247</v>
      </c>
      <c r="C30" s="61">
        <f>COUNTIF(B31:B77,"&lt;&gt;")</f>
        <v>0</v>
      </c>
      <c r="D30" s="62">
        <f>COUNTIF(F31:F77, "DONE")</f>
        <v>0</v>
      </c>
      <c r="E30" s="63" t="e">
        <f>D30/C30</f>
        <v>#DIV/0!</v>
      </c>
      <c r="F30" s="60"/>
      <c r="G30" s="54"/>
    </row>
    <row r="31" spans="2:7">
      <c r="B31" s="51"/>
      <c r="C31" s="52"/>
      <c r="D31" s="52"/>
      <c r="E31" s="55"/>
      <c r="F31" s="64"/>
      <c r="G31" s="54"/>
    </row>
    <row r="32" spans="2:7">
      <c r="B32" s="51"/>
      <c r="C32" s="52"/>
      <c r="D32" s="52"/>
      <c r="E32" s="55"/>
      <c r="F32" s="64"/>
      <c r="G32" s="54"/>
    </row>
    <row r="33" spans="2:7">
      <c r="B33" s="51"/>
      <c r="C33" s="52"/>
      <c r="D33" s="52"/>
      <c r="E33" s="55"/>
      <c r="F33" s="64"/>
      <c r="G33" s="54"/>
    </row>
    <row r="34" spans="2:7">
      <c r="B34" s="51"/>
      <c r="C34" s="52"/>
      <c r="D34" s="52"/>
      <c r="E34" s="55"/>
      <c r="F34" s="64"/>
      <c r="G34" s="54"/>
    </row>
    <row r="35" spans="2:7">
      <c r="B35" s="51"/>
      <c r="C35" s="52"/>
      <c r="D35" s="52"/>
      <c r="E35" s="55"/>
      <c r="F35" s="64"/>
      <c r="G35" s="54"/>
    </row>
    <row r="36" spans="2:7">
      <c r="B36" s="51"/>
      <c r="C36" s="52"/>
      <c r="D36" s="52"/>
      <c r="E36" s="55"/>
      <c r="F36" s="64"/>
      <c r="G36" s="54"/>
    </row>
    <row r="37" spans="2:7">
      <c r="B37" s="51"/>
      <c r="C37" s="52"/>
      <c r="D37" s="52"/>
      <c r="E37" s="55"/>
      <c r="F37" s="64"/>
      <c r="G37" s="54"/>
    </row>
    <row r="38" spans="2:7">
      <c r="B38" s="51"/>
      <c r="C38" s="52"/>
      <c r="D38" s="52"/>
      <c r="E38" s="55"/>
      <c r="F38" s="64"/>
      <c r="G38" s="54"/>
    </row>
    <row r="39" spans="2:7">
      <c r="B39" s="51"/>
      <c r="C39" s="52"/>
      <c r="D39" s="52"/>
      <c r="E39" s="55"/>
      <c r="F39" s="64"/>
      <c r="G39" s="54"/>
    </row>
    <row r="40" spans="2:7">
      <c r="B40" s="51"/>
      <c r="C40" s="52"/>
      <c r="D40" s="52"/>
      <c r="E40" s="55"/>
      <c r="F40" s="64"/>
      <c r="G40" s="54"/>
    </row>
    <row r="41" spans="2:7">
      <c r="B41" s="51"/>
      <c r="C41" s="52"/>
      <c r="D41" s="52"/>
      <c r="E41" s="55"/>
      <c r="F41" s="64"/>
      <c r="G41" s="54"/>
    </row>
    <row r="42" spans="2:7">
      <c r="B42" s="51"/>
      <c r="C42" s="52"/>
      <c r="D42" s="52"/>
      <c r="E42" s="55"/>
      <c r="F42" s="64"/>
      <c r="G42" s="54"/>
    </row>
    <row r="43" spans="2:7">
      <c r="B43" s="51"/>
      <c r="C43" s="52"/>
      <c r="D43" s="52"/>
      <c r="E43" s="55"/>
      <c r="F43" s="64"/>
      <c r="G43" s="54"/>
    </row>
    <row r="44" spans="2:7">
      <c r="B44" s="51"/>
      <c r="C44" s="52"/>
      <c r="D44" s="52"/>
      <c r="E44" s="55"/>
      <c r="F44" s="64"/>
      <c r="G44" s="54"/>
    </row>
    <row r="45" spans="2:7">
      <c r="B45" s="51"/>
      <c r="C45" s="52"/>
      <c r="D45" s="52"/>
      <c r="E45" s="55"/>
      <c r="F45" s="64"/>
      <c r="G45" s="54"/>
    </row>
    <row r="46" spans="2:7">
      <c r="B46" s="51"/>
      <c r="C46" s="52"/>
      <c r="D46" s="52"/>
      <c r="E46" s="55"/>
      <c r="F46" s="64"/>
      <c r="G46" s="54"/>
    </row>
    <row r="47" spans="2:7">
      <c r="B47" s="51"/>
      <c r="C47" s="52"/>
      <c r="D47" s="52"/>
      <c r="E47" s="55"/>
      <c r="F47" s="64"/>
      <c r="G47" s="54"/>
    </row>
    <row r="48" spans="2:7">
      <c r="B48" s="51"/>
      <c r="C48" s="52"/>
      <c r="D48" s="52"/>
      <c r="E48" s="55"/>
      <c r="F48" s="64"/>
      <c r="G48" s="54"/>
    </row>
    <row r="49" spans="2:7">
      <c r="B49" s="51"/>
      <c r="C49" s="52"/>
      <c r="D49" s="52"/>
      <c r="E49" s="55"/>
      <c r="F49" s="64"/>
      <c r="G49" s="54"/>
    </row>
    <row r="50" spans="2:7">
      <c r="B50" s="51"/>
      <c r="C50" s="52"/>
      <c r="D50" s="52"/>
      <c r="E50" s="55"/>
      <c r="F50" s="64"/>
      <c r="G50" s="54"/>
    </row>
    <row r="51" spans="2:7">
      <c r="B51" s="51"/>
      <c r="C51" s="52"/>
      <c r="D51" s="52"/>
      <c r="E51" s="55"/>
      <c r="F51" s="64"/>
      <c r="G51" s="54"/>
    </row>
    <row r="52" spans="2:7">
      <c r="B52" s="51"/>
      <c r="C52" s="52"/>
      <c r="D52" s="52"/>
      <c r="E52" s="55"/>
      <c r="F52" s="64"/>
      <c r="G52" s="54"/>
    </row>
    <row r="53" spans="2:7">
      <c r="B53" s="51"/>
      <c r="C53" s="52"/>
      <c r="D53" s="52"/>
      <c r="E53" s="55"/>
      <c r="F53" s="64"/>
      <c r="G53" s="54"/>
    </row>
    <row r="54" spans="2:7">
      <c r="B54" s="51"/>
      <c r="C54" s="52"/>
      <c r="D54" s="52"/>
      <c r="E54" s="55"/>
      <c r="F54" s="64"/>
      <c r="G54" s="54"/>
    </row>
    <row r="55" spans="2:7">
      <c r="B55" s="51"/>
      <c r="C55" s="52"/>
      <c r="D55" s="52"/>
      <c r="E55" s="55"/>
      <c r="F55" s="64"/>
      <c r="G55" s="54"/>
    </row>
    <row r="56" spans="2:7">
      <c r="B56" s="51"/>
      <c r="C56" s="52"/>
      <c r="D56" s="52"/>
      <c r="E56" s="55"/>
      <c r="F56" s="64"/>
      <c r="G56" s="54"/>
    </row>
    <row r="57" spans="2:7">
      <c r="B57" s="51"/>
      <c r="C57" s="52"/>
      <c r="D57" s="52"/>
      <c r="E57" s="55"/>
      <c r="F57" s="64"/>
      <c r="G57" s="54"/>
    </row>
    <row r="58" spans="2:7">
      <c r="B58" s="51"/>
      <c r="C58" s="52"/>
      <c r="D58" s="52"/>
      <c r="E58" s="55"/>
      <c r="F58" s="64"/>
      <c r="G58" s="54"/>
    </row>
    <row r="59" spans="2:7">
      <c r="B59" s="51"/>
      <c r="C59" s="52"/>
      <c r="D59" s="52"/>
      <c r="E59" s="55"/>
      <c r="F59" s="64"/>
      <c r="G59" s="54"/>
    </row>
    <row r="60" spans="2:7">
      <c r="B60" s="51"/>
      <c r="C60" s="52"/>
      <c r="D60" s="52"/>
      <c r="E60" s="55"/>
      <c r="F60" s="64"/>
      <c r="G60" s="54"/>
    </row>
    <row r="61" spans="2:7">
      <c r="B61" s="51"/>
      <c r="C61" s="52"/>
      <c r="D61" s="52"/>
      <c r="E61" s="55"/>
      <c r="F61" s="64"/>
      <c r="G61" s="54"/>
    </row>
    <row r="62" spans="2:7">
      <c r="B62" s="51"/>
      <c r="C62" s="52"/>
      <c r="D62" s="52"/>
      <c r="E62" s="55"/>
      <c r="F62" s="64"/>
      <c r="G62" s="54"/>
    </row>
    <row r="63" spans="2:7">
      <c r="B63" s="51"/>
      <c r="C63" s="52"/>
      <c r="D63" s="52"/>
      <c r="E63" s="55"/>
      <c r="F63" s="64"/>
      <c r="G63" s="54"/>
    </row>
    <row r="64" spans="2:7">
      <c r="B64" s="51"/>
      <c r="C64" s="52"/>
      <c r="D64" s="52"/>
      <c r="E64" s="55"/>
      <c r="F64" s="64"/>
      <c r="G64" s="54"/>
    </row>
    <row r="65" spans="2:7">
      <c r="B65" s="51"/>
      <c r="C65" s="52"/>
      <c r="D65" s="52"/>
      <c r="E65" s="55"/>
      <c r="F65" s="64"/>
      <c r="G65" s="54"/>
    </row>
    <row r="66" spans="2:7">
      <c r="B66" s="51"/>
      <c r="C66" s="52"/>
      <c r="D66" s="52"/>
      <c r="E66" s="55"/>
      <c r="F66" s="64"/>
      <c r="G66" s="54"/>
    </row>
    <row r="67" spans="2:7">
      <c r="B67" s="51"/>
      <c r="C67" s="52"/>
      <c r="D67" s="52"/>
      <c r="E67" s="55"/>
      <c r="F67" s="64"/>
      <c r="G67" s="54"/>
    </row>
    <row r="68" spans="2:7">
      <c r="B68" s="51"/>
      <c r="C68" s="52"/>
      <c r="D68" s="52"/>
      <c r="E68" s="55"/>
      <c r="F68" s="64"/>
      <c r="G68" s="54"/>
    </row>
    <row r="69" spans="2:7">
      <c r="B69" s="51"/>
      <c r="C69" s="52"/>
      <c r="D69" s="52"/>
      <c r="E69" s="55"/>
      <c r="F69" s="64"/>
      <c r="G69" s="54"/>
    </row>
    <row r="70" spans="2:7">
      <c r="B70" s="51"/>
      <c r="C70" s="52"/>
      <c r="D70" s="52"/>
      <c r="E70" s="55"/>
      <c r="F70" s="64"/>
      <c r="G70" s="54"/>
    </row>
    <row r="71" spans="2:7">
      <c r="B71" s="51"/>
      <c r="C71" s="52"/>
      <c r="D71" s="52"/>
      <c r="E71" s="55"/>
      <c r="F71" s="64"/>
      <c r="G71" s="54"/>
    </row>
    <row r="72" spans="2:7">
      <c r="B72" s="51"/>
      <c r="C72" s="52"/>
      <c r="D72" s="52"/>
      <c r="E72" s="55"/>
      <c r="F72" s="64"/>
      <c r="G72" s="54"/>
    </row>
    <row r="73" spans="2:7">
      <c r="B73" s="51"/>
      <c r="C73" s="52"/>
      <c r="D73" s="52"/>
      <c r="E73" s="55"/>
      <c r="F73" s="64"/>
      <c r="G73" s="54"/>
    </row>
    <row r="74" spans="2:7">
      <c r="B74" s="51"/>
      <c r="C74" s="52"/>
      <c r="D74" s="52"/>
      <c r="E74" s="55"/>
      <c r="F74" s="64"/>
      <c r="G74" s="54"/>
    </row>
    <row r="75" spans="2:7">
      <c r="B75" s="51"/>
      <c r="C75" s="52"/>
      <c r="D75" s="52"/>
      <c r="E75" s="55"/>
      <c r="F75" s="64"/>
      <c r="G75" s="54"/>
    </row>
    <row r="76" spans="2:7">
      <c r="B76" s="51"/>
      <c r="C76" s="52"/>
      <c r="D76" s="52"/>
      <c r="E76" s="55"/>
      <c r="F76" s="64"/>
      <c r="G76" s="54"/>
    </row>
    <row r="77" spans="2:7">
      <c r="B77" s="65"/>
      <c r="C77" s="62"/>
      <c r="D77" s="62"/>
      <c r="E77" s="66"/>
      <c r="F77" s="67"/>
      <c r="G77" s="54"/>
    </row>
  </sheetData>
  <mergeCells count="5">
    <mergeCell ref="B4:B6"/>
    <mergeCell ref="C4:C6"/>
    <mergeCell ref="D4:D6"/>
    <mergeCell ref="E4:E6"/>
    <mergeCell ref="F4:F6"/>
  </mergeCells>
  <conditionalFormatting sqref="F7:F77">
    <cfRule type="containsText" dxfId="3" priority="1" operator="containsText" text="STORED">
      <formula>NOT(ISERROR(SEARCH("STORED",F7)))</formula>
    </cfRule>
    <cfRule type="containsText" dxfId="2" priority="2" operator="containsText" text="PROGRESS">
      <formula>NOT(ISERROR(SEARCH("PROGRESS",F7)))</formula>
    </cfRule>
    <cfRule type="containsText" dxfId="1" priority="3" operator="containsText" text="TO COME">
      <formula>NOT(ISERROR(SEARCH("TO COME",F7)))</formula>
    </cfRule>
    <cfRule type="containsText" dxfId="0" priority="4" operator="containsText" text="DONE">
      <formula>NOT(ISERROR(SEARCH("DONE",F7)))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2024-09-12T07:25:39Z</dcterms:modified>
  <cp:category/>
  <cp:contentStatus/>
</cp:coreProperties>
</file>