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168" documentId="13_ncr:1_{69131C1B-D214-4E16-BB02-DE9AFC91D621}" xr6:coauthVersionLast="47" xr6:coauthVersionMax="47" xr10:uidLastSave="{1F6954B3-09DD-44A1-AE26-CAA8EFD079D0}"/>
  <bookViews>
    <workbookView xWindow="-120" yWindow="-120" windowWidth="29040" windowHeight="15720" tabRatio="841" activeTab="19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F7" sheetId="16" r:id="rId11"/>
    <sheet name="4F8" sheetId="23" r:id="rId12"/>
    <sheet name="5D7" sheetId="12" r:id="rId13"/>
    <sheet name="55D" sheetId="21" r:id="rId14"/>
    <sheet name="5DE" sheetId="18" r:id="rId15"/>
    <sheet name="5DE-A" sheetId="10" r:id="rId16"/>
    <sheet name="653" sheetId="17" r:id="rId17"/>
    <sheet name="666" sheetId="14" r:id="rId18"/>
    <sheet name="699" sheetId="24" r:id="rId19"/>
    <sheet name="6FB" sheetId="15" r:id="rId20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" i="24" l="1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 s="1"/>
  <c r="P4" i="24"/>
  <c r="BU4" i="24" s="1"/>
  <c r="O4" i="24"/>
  <c r="BJ4" i="24" s="1"/>
  <c r="N4" i="24"/>
  <c r="BF4" i="24" s="1"/>
  <c r="M4" i="24"/>
  <c r="AW4" i="24" s="1"/>
  <c r="L4" i="24"/>
  <c r="AO4" i="24" s="1"/>
  <c r="K4" i="24"/>
  <c r="AG4" i="24" s="1"/>
  <c r="J4" i="24"/>
  <c r="V4" i="24" s="1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O111" i="7"/>
  <c r="Q111" i="7"/>
  <c r="S111" i="7"/>
  <c r="N112" i="7"/>
  <c r="O112" i="7"/>
  <c r="Q112" i="7"/>
  <c r="S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 s="1"/>
  <c r="G4" i="16"/>
  <c r="F4" i="16"/>
  <c r="E4" i="16"/>
  <c r="AH4" i="16" s="1"/>
  <c r="AI4" i="16" s="1"/>
  <c r="AJ4" i="16" s="1"/>
  <c r="P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 s="1"/>
  <c r="AG147" i="13"/>
  <c r="AB144" i="13"/>
  <c r="AC144" i="13" s="1"/>
  <c r="AB145" i="13"/>
  <c r="AC145" i="13" s="1"/>
  <c r="AB146" i="13"/>
  <c r="AC146" i="13" s="1"/>
  <c r="AB147" i="13"/>
  <c r="AC147" i="13" s="1"/>
  <c r="D147" i="13"/>
  <c r="D146" i="13"/>
  <c r="D145" i="13"/>
  <c r="D144" i="13"/>
  <c r="D143" i="13"/>
  <c r="AB121" i="13"/>
  <c r="AC121" i="13" s="1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 s="1"/>
  <c r="C49" i="13"/>
  <c r="D49" i="13" s="1"/>
  <c r="C50" i="13"/>
  <c r="D50" i="13" s="1"/>
  <c r="C51" i="13"/>
  <c r="D51" i="13" s="1"/>
  <c r="C47" i="13"/>
  <c r="D47" i="13" s="1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 s="1"/>
  <c r="AD34" i="13"/>
  <c r="AE34" i="13" s="1"/>
  <c r="AD35" i="13"/>
  <c r="AE35" i="13" s="1"/>
  <c r="AD36" i="13"/>
  <c r="AE36" i="13" s="1"/>
  <c r="AD37" i="13"/>
  <c r="AE37" i="13" s="1"/>
  <c r="AD38" i="13"/>
  <c r="AE38" i="13" s="1"/>
  <c r="AD39" i="13"/>
  <c r="AE39" i="13" s="1"/>
  <c r="AD40" i="13"/>
  <c r="AE40" i="13" s="1"/>
  <c r="AD41" i="13"/>
  <c r="AE41" i="13" s="1"/>
  <c r="AD42" i="13"/>
  <c r="AE42" i="13" s="1"/>
  <c r="AD43" i="13"/>
  <c r="AE43" i="13" s="1"/>
  <c r="AD32" i="13"/>
  <c r="AE32" i="13" s="1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 s="1"/>
  <c r="AH28" i="13" s="1"/>
  <c r="AA23" i="13"/>
  <c r="AH23" i="13" s="1"/>
  <c r="AI23" i="13" s="1"/>
  <c r="E24" i="13"/>
  <c r="U24" i="13" s="1"/>
  <c r="D24" i="13"/>
  <c r="D11" i="13"/>
  <c r="BO20" i="13"/>
  <c r="BN20" i="13"/>
  <c r="AK16" i="13"/>
  <c r="AL16" i="13"/>
  <c r="AJ16" i="13"/>
  <c r="D10" i="13"/>
  <c r="D2" i="13"/>
  <c r="N273" i="7"/>
  <c r="O273" i="7" s="1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P128" i="7"/>
  <c r="P127" i="7"/>
  <c r="P123" i="7"/>
  <c r="P122" i="7"/>
  <c r="Y13" i="10"/>
  <c r="Y12" i="10"/>
  <c r="Y11" i="10"/>
  <c r="Y14" i="10"/>
  <c r="Y15" i="10"/>
  <c r="Y16" i="10"/>
  <c r="Y17" i="10"/>
  <c r="E29" i="10"/>
  <c r="Q29" i="10" s="1"/>
  <c r="I29" i="10"/>
  <c r="K29" i="10"/>
  <c r="L29" i="10"/>
  <c r="N29" i="10"/>
  <c r="O29" i="10"/>
  <c r="R29" i="10"/>
  <c r="E30" i="10"/>
  <c r="Q30" i="10" s="1"/>
  <c r="I30" i="10"/>
  <c r="K30" i="10"/>
  <c r="L30" i="10"/>
  <c r="N30" i="10"/>
  <c r="O30" i="10"/>
  <c r="R30" i="10"/>
  <c r="E31" i="10"/>
  <c r="Q31" i="10" s="1"/>
  <c r="I31" i="10"/>
  <c r="K31" i="10"/>
  <c r="L31" i="10"/>
  <c r="N31" i="10"/>
  <c r="O31" i="10"/>
  <c r="R31" i="10"/>
  <c r="E32" i="10"/>
  <c r="Q32" i="10" s="1"/>
  <c r="I32" i="10"/>
  <c r="K32" i="10"/>
  <c r="L32" i="10"/>
  <c r="N32" i="10"/>
  <c r="O32" i="10"/>
  <c r="R32" i="10"/>
  <c r="E33" i="10"/>
  <c r="Q33" i="10" s="1"/>
  <c r="I33" i="10"/>
  <c r="K33" i="10"/>
  <c r="L33" i="10"/>
  <c r="N33" i="10"/>
  <c r="O33" i="10"/>
  <c r="R33" i="10"/>
  <c r="E34" i="10"/>
  <c r="Q34" i="10" s="1"/>
  <c r="I34" i="10"/>
  <c r="K34" i="10"/>
  <c r="L34" i="10"/>
  <c r="N34" i="10"/>
  <c r="O34" i="10"/>
  <c r="R34" i="10"/>
  <c r="E35" i="10"/>
  <c r="Q35" i="10" s="1"/>
  <c r="I35" i="10"/>
  <c r="K35" i="10"/>
  <c r="L35" i="10"/>
  <c r="N35" i="10"/>
  <c r="O35" i="10"/>
  <c r="R35" i="10"/>
  <c r="E37" i="10"/>
  <c r="Q37" i="10" s="1"/>
  <c r="I37" i="10"/>
  <c r="K37" i="10"/>
  <c r="L37" i="10"/>
  <c r="N37" i="10"/>
  <c r="O37" i="10"/>
  <c r="R37" i="10"/>
  <c r="E38" i="10"/>
  <c r="Q38" i="10" s="1"/>
  <c r="I38" i="10"/>
  <c r="K38" i="10"/>
  <c r="L38" i="10"/>
  <c r="N38" i="10"/>
  <c r="O38" i="10"/>
  <c r="R38" i="10"/>
  <c r="E39" i="10"/>
  <c r="Q39" i="10" s="1"/>
  <c r="I39" i="10"/>
  <c r="K39" i="10"/>
  <c r="L39" i="10"/>
  <c r="N39" i="10"/>
  <c r="O39" i="10"/>
  <c r="R39" i="10"/>
  <c r="E40" i="10"/>
  <c r="Q40" i="10" s="1"/>
  <c r="I40" i="10"/>
  <c r="K40" i="10"/>
  <c r="L40" i="10"/>
  <c r="N40" i="10"/>
  <c r="O40" i="10"/>
  <c r="R40" i="10"/>
  <c r="E41" i="10"/>
  <c r="Q41" i="10" s="1"/>
  <c r="I41" i="10"/>
  <c r="K41" i="10"/>
  <c r="L41" i="10"/>
  <c r="N41" i="10"/>
  <c r="O41" i="10"/>
  <c r="R41" i="10"/>
  <c r="E42" i="10"/>
  <c r="Q42" i="10" s="1"/>
  <c r="I42" i="10"/>
  <c r="K42" i="10"/>
  <c r="L42" i="10"/>
  <c r="N42" i="10"/>
  <c r="O42" i="10"/>
  <c r="R42" i="10"/>
  <c r="E43" i="10"/>
  <c r="Q43" i="10" s="1"/>
  <c r="I43" i="10"/>
  <c r="K43" i="10"/>
  <c r="L43" i="10"/>
  <c r="N43" i="10"/>
  <c r="O43" i="10"/>
  <c r="R43" i="10"/>
  <c r="E45" i="10"/>
  <c r="Q45" i="10" s="1"/>
  <c r="I45" i="10"/>
  <c r="K45" i="10"/>
  <c r="L45" i="10"/>
  <c r="N45" i="10"/>
  <c r="O45" i="10"/>
  <c r="R45" i="10"/>
  <c r="E46" i="10"/>
  <c r="Q46" i="10" s="1"/>
  <c r="I46" i="10"/>
  <c r="K46" i="10"/>
  <c r="L46" i="10"/>
  <c r="N46" i="10"/>
  <c r="O46" i="10"/>
  <c r="R46" i="10"/>
  <c r="E47" i="10"/>
  <c r="Q47" i="10" s="1"/>
  <c r="I47" i="10"/>
  <c r="K47" i="10"/>
  <c r="L47" i="10"/>
  <c r="N47" i="10"/>
  <c r="O47" i="10"/>
  <c r="R47" i="10"/>
  <c r="E48" i="10"/>
  <c r="Q48" i="10" s="1"/>
  <c r="I48" i="10"/>
  <c r="K48" i="10"/>
  <c r="L48" i="10"/>
  <c r="N48" i="10"/>
  <c r="O48" i="10"/>
  <c r="R48" i="10"/>
  <c r="E49" i="10"/>
  <c r="Q49" i="10" s="1"/>
  <c r="I49" i="10"/>
  <c r="K49" i="10"/>
  <c r="L49" i="10"/>
  <c r="N49" i="10"/>
  <c r="O49" i="10"/>
  <c r="R49" i="10"/>
  <c r="E50" i="10"/>
  <c r="Q50" i="10" s="1"/>
  <c r="I50" i="10"/>
  <c r="K50" i="10"/>
  <c r="L50" i="10"/>
  <c r="N50" i="10"/>
  <c r="O50" i="10"/>
  <c r="R50" i="10"/>
  <c r="E51" i="10"/>
  <c r="Q51" i="10" s="1"/>
  <c r="I51" i="10"/>
  <c r="K51" i="10"/>
  <c r="L51" i="10"/>
  <c r="N51" i="10"/>
  <c r="O51" i="10"/>
  <c r="R51" i="10"/>
  <c r="E53" i="10"/>
  <c r="Q53" i="10" s="1"/>
  <c r="I53" i="10"/>
  <c r="K53" i="10"/>
  <c r="L53" i="10"/>
  <c r="N53" i="10"/>
  <c r="O53" i="10"/>
  <c r="R53" i="10"/>
  <c r="E54" i="10"/>
  <c r="Q54" i="10" s="1"/>
  <c r="I54" i="10"/>
  <c r="K54" i="10"/>
  <c r="L54" i="10"/>
  <c r="N54" i="10"/>
  <c r="O54" i="10"/>
  <c r="R54" i="10"/>
  <c r="E55" i="10"/>
  <c r="Q55" i="10" s="1"/>
  <c r="I55" i="10"/>
  <c r="K55" i="10"/>
  <c r="L55" i="10"/>
  <c r="N55" i="10"/>
  <c r="O55" i="10"/>
  <c r="R55" i="10"/>
  <c r="E56" i="10"/>
  <c r="Q56" i="10" s="1"/>
  <c r="I56" i="10"/>
  <c r="K56" i="10"/>
  <c r="L56" i="10"/>
  <c r="N56" i="10"/>
  <c r="O56" i="10"/>
  <c r="R56" i="10"/>
  <c r="E57" i="10"/>
  <c r="Q57" i="10" s="1"/>
  <c r="I57" i="10"/>
  <c r="K57" i="10"/>
  <c r="L57" i="10"/>
  <c r="N57" i="10"/>
  <c r="O57" i="10"/>
  <c r="R57" i="10"/>
  <c r="E58" i="10"/>
  <c r="Q58" i="10" s="1"/>
  <c r="I58" i="10"/>
  <c r="K58" i="10"/>
  <c r="L58" i="10"/>
  <c r="N58" i="10"/>
  <c r="O58" i="10"/>
  <c r="R58" i="10"/>
  <c r="E59" i="10"/>
  <c r="Q59" i="10" s="1"/>
  <c r="I59" i="10"/>
  <c r="K59" i="10"/>
  <c r="L59" i="10"/>
  <c r="N59" i="10"/>
  <c r="O59" i="10"/>
  <c r="R59" i="10"/>
  <c r="E61" i="10"/>
  <c r="Q61" i="10" s="1"/>
  <c r="I61" i="10"/>
  <c r="K61" i="10"/>
  <c r="L61" i="10"/>
  <c r="N61" i="10"/>
  <c r="O61" i="10"/>
  <c r="R61" i="10"/>
  <c r="E62" i="10"/>
  <c r="Q62" i="10" s="1"/>
  <c r="I62" i="10"/>
  <c r="K62" i="10"/>
  <c r="L62" i="10"/>
  <c r="N62" i="10"/>
  <c r="O62" i="10"/>
  <c r="R62" i="10"/>
  <c r="E63" i="10"/>
  <c r="Q63" i="10" s="1"/>
  <c r="I63" i="10"/>
  <c r="K63" i="10"/>
  <c r="L63" i="10"/>
  <c r="N63" i="10"/>
  <c r="O63" i="10"/>
  <c r="R63" i="10"/>
  <c r="E64" i="10"/>
  <c r="Q64" i="10" s="1"/>
  <c r="I64" i="10"/>
  <c r="K64" i="10"/>
  <c r="L64" i="10"/>
  <c r="N64" i="10"/>
  <c r="O64" i="10"/>
  <c r="R64" i="10"/>
  <c r="E65" i="10"/>
  <c r="Q65" i="10" s="1"/>
  <c r="I65" i="10"/>
  <c r="K65" i="10"/>
  <c r="L65" i="10"/>
  <c r="N65" i="10"/>
  <c r="O65" i="10"/>
  <c r="R65" i="10"/>
  <c r="E66" i="10"/>
  <c r="Q66" i="10" s="1"/>
  <c r="I66" i="10"/>
  <c r="K66" i="10"/>
  <c r="L66" i="10"/>
  <c r="N66" i="10"/>
  <c r="O66" i="10"/>
  <c r="R66" i="10"/>
  <c r="E67" i="10"/>
  <c r="Q67" i="10" s="1"/>
  <c r="I67" i="10"/>
  <c r="K67" i="10"/>
  <c r="L67" i="10"/>
  <c r="N67" i="10"/>
  <c r="O67" i="10"/>
  <c r="R67" i="10"/>
  <c r="E69" i="10"/>
  <c r="Q69" i="10" s="1"/>
  <c r="I69" i="10"/>
  <c r="K69" i="10"/>
  <c r="L69" i="10"/>
  <c r="N69" i="10"/>
  <c r="O69" i="10"/>
  <c r="R69" i="10"/>
  <c r="E70" i="10"/>
  <c r="Q70" i="10" s="1"/>
  <c r="I70" i="10"/>
  <c r="K70" i="10"/>
  <c r="L70" i="10"/>
  <c r="N70" i="10"/>
  <c r="O70" i="10"/>
  <c r="R70" i="10"/>
  <c r="E71" i="10"/>
  <c r="Q71" i="10" s="1"/>
  <c r="I71" i="10"/>
  <c r="K71" i="10"/>
  <c r="L71" i="10"/>
  <c r="N71" i="10"/>
  <c r="O71" i="10"/>
  <c r="R71" i="10"/>
  <c r="E72" i="10"/>
  <c r="Q72" i="10" s="1"/>
  <c r="I72" i="10"/>
  <c r="K72" i="10"/>
  <c r="L72" i="10"/>
  <c r="N72" i="10"/>
  <c r="O72" i="10"/>
  <c r="R72" i="10"/>
  <c r="E73" i="10"/>
  <c r="Q73" i="10" s="1"/>
  <c r="I73" i="10"/>
  <c r="K73" i="10"/>
  <c r="L73" i="10"/>
  <c r="N73" i="10"/>
  <c r="O73" i="10"/>
  <c r="R73" i="10"/>
  <c r="E74" i="10"/>
  <c r="Q74" i="10" s="1"/>
  <c r="I74" i="10"/>
  <c r="K74" i="10"/>
  <c r="L74" i="10"/>
  <c r="N74" i="10"/>
  <c r="O74" i="10"/>
  <c r="R74" i="10"/>
  <c r="E75" i="10"/>
  <c r="Q75" i="10" s="1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292" i="7"/>
  <c r="N226" i="7"/>
  <c r="O226" i="7" s="1"/>
  <c r="P186" i="7"/>
  <c r="N292" i="7"/>
  <c r="O292" i="7" s="1"/>
  <c r="Q292" i="7" s="1"/>
  <c r="S292" i="7" s="1"/>
  <c r="N70" i="7"/>
  <c r="O70" i="7" s="1"/>
  <c r="Q70" i="7" s="1"/>
  <c r="S70" i="7" s="1"/>
  <c r="Q226" i="7"/>
  <c r="S226" i="7" s="1"/>
  <c r="N349" i="7"/>
  <c r="AK189" i="7"/>
  <c r="AL189" i="7"/>
  <c r="AM189" i="7"/>
  <c r="AN189" i="7"/>
  <c r="AO189" i="7"/>
  <c r="AQ184" i="7"/>
  <c r="AR184" i="7" s="1"/>
  <c r="AS184" i="7" s="1"/>
  <c r="AT184" i="7" s="1"/>
  <c r="AU184" i="7" s="1"/>
  <c r="AV184" i="7" s="1"/>
  <c r="AW184" i="7" s="1"/>
  <c r="AN184" i="7"/>
  <c r="AO184" i="7"/>
  <c r="AJ189" i="7"/>
  <c r="AM184" i="7"/>
  <c r="AL184" i="7"/>
  <c r="AK184" i="7"/>
  <c r="AJ184" i="7"/>
  <c r="AI184" i="7"/>
  <c r="AH184" i="7"/>
  <c r="AG184" i="7"/>
  <c r="N185" i="7"/>
  <c r="O185" i="7" s="1"/>
  <c r="Q185" i="7" s="1"/>
  <c r="S185" i="7" s="1"/>
  <c r="AB4" i="24" l="1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 s="1"/>
  <c r="AC138" i="13" s="1"/>
  <c r="AD138" i="13" s="1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 s="1"/>
  <c r="G20" i="13"/>
  <c r="H20" i="13"/>
  <c r="V105" i="13"/>
  <c r="U105" i="13"/>
  <c r="T105" i="13"/>
  <c r="S105" i="13"/>
  <c r="R105" i="13"/>
  <c r="Q105" i="13"/>
  <c r="P105" i="13"/>
  <c r="O105" i="13"/>
  <c r="AA105" i="13" s="1"/>
  <c r="AC105" i="13" s="1"/>
  <c r="AD105" i="13" s="1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 s="1"/>
  <c r="M47" i="13"/>
  <c r="Y47" i="13" s="1"/>
  <c r="N47" i="13"/>
  <c r="Z47" i="13" s="1"/>
  <c r="G47" i="13"/>
  <c r="G51" i="13"/>
  <c r="H51" i="13"/>
  <c r="I51" i="13"/>
  <c r="J51" i="13"/>
  <c r="K51" i="13"/>
  <c r="L51" i="13"/>
  <c r="X51" i="13" s="1"/>
  <c r="M51" i="13"/>
  <c r="Y51" i="13" s="1"/>
  <c r="N51" i="13"/>
  <c r="Z51" i="13" s="1"/>
  <c r="G50" i="13"/>
  <c r="H50" i="13"/>
  <c r="I50" i="13"/>
  <c r="J50" i="13"/>
  <c r="K50" i="13"/>
  <c r="L50" i="13"/>
  <c r="X50" i="13" s="1"/>
  <c r="M50" i="13"/>
  <c r="Y50" i="13" s="1"/>
  <c r="N50" i="13"/>
  <c r="Z50" i="13" s="1"/>
  <c r="G49" i="13"/>
  <c r="H49" i="13"/>
  <c r="I49" i="13"/>
  <c r="J49" i="13"/>
  <c r="K49" i="13"/>
  <c r="L49" i="13"/>
  <c r="X49" i="13" s="1"/>
  <c r="M49" i="13"/>
  <c r="Y49" i="13" s="1"/>
  <c r="N49" i="13"/>
  <c r="Z49" i="13" s="1"/>
  <c r="G48" i="13"/>
  <c r="H48" i="13"/>
  <c r="I48" i="13"/>
  <c r="J48" i="13"/>
  <c r="K48" i="13"/>
  <c r="L48" i="13"/>
  <c r="X48" i="13" s="1"/>
  <c r="M48" i="13"/>
  <c r="Y48" i="13" s="1"/>
  <c r="N48" i="13"/>
  <c r="Z48" i="13" s="1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 s="1"/>
  <c r="K16" i="10"/>
  <c r="N16" i="10" s="1"/>
  <c r="L15" i="10"/>
  <c r="O15" i="10" s="1"/>
  <c r="K15" i="10"/>
  <c r="N15" i="10" s="1"/>
  <c r="K27" i="10"/>
  <c r="N27" i="10" s="1"/>
  <c r="L27" i="10"/>
  <c r="O27" i="10" s="1"/>
  <c r="K26" i="10"/>
  <c r="N26" i="10" s="1"/>
  <c r="L26" i="10"/>
  <c r="O26" i="10" s="1"/>
  <c r="K25" i="10"/>
  <c r="N25" i="10" s="1"/>
  <c r="L25" i="10"/>
  <c r="O25" i="10" s="1"/>
  <c r="K14" i="10"/>
  <c r="N14" i="10" s="1"/>
  <c r="L14" i="10"/>
  <c r="O14" i="10" s="1"/>
  <c r="L10" i="10"/>
  <c r="O10" i="10" s="1"/>
  <c r="K10" i="10"/>
  <c r="N10" i="10" s="1"/>
  <c r="L17" i="10"/>
  <c r="O17" i="10" s="1"/>
  <c r="K17" i="10"/>
  <c r="N17" i="10" s="1"/>
  <c r="L13" i="10"/>
  <c r="O13" i="10" s="1"/>
  <c r="K13" i="10"/>
  <c r="N13" i="10" s="1"/>
  <c r="L12" i="10"/>
  <c r="O12" i="10" s="1"/>
  <c r="K12" i="10"/>
  <c r="N12" i="10" s="1"/>
  <c r="L11" i="10"/>
  <c r="O11" i="10" s="1"/>
  <c r="K11" i="10"/>
  <c r="N11" i="10" s="1"/>
  <c r="L24" i="10"/>
  <c r="O24" i="10" s="1"/>
  <c r="K24" i="10"/>
  <c r="N24" i="10" s="1"/>
  <c r="L23" i="10"/>
  <c r="O23" i="10" s="1"/>
  <c r="K23" i="10"/>
  <c r="N23" i="10" s="1"/>
  <c r="L22" i="10"/>
  <c r="O22" i="10" s="1"/>
  <c r="K22" i="10"/>
  <c r="N22" i="10" s="1"/>
  <c r="L21" i="10"/>
  <c r="O21" i="10" s="1"/>
  <c r="K21" i="10"/>
  <c r="N21" i="10" s="1"/>
  <c r="N41" i="7"/>
  <c r="O41" i="7" s="1"/>
  <c r="Q41" i="7" s="1"/>
  <c r="S41" i="7" s="1"/>
  <c r="AQ5" i="15" l="1"/>
  <c r="AQ6" i="15" s="1"/>
  <c r="AQ8" i="15" s="1"/>
  <c r="AQ10" i="15" s="1"/>
  <c r="AB25" i="13"/>
  <c r="AB24" i="13"/>
  <c r="AA114" i="13"/>
  <c r="AB20" i="13"/>
  <c r="AC20" i="13"/>
  <c r="AD20" i="13" s="1"/>
  <c r="AB48" i="13"/>
  <c r="AB49" i="13"/>
  <c r="AB50" i="13"/>
  <c r="AB51" i="13"/>
  <c r="AB47" i="13"/>
  <c r="BO16" i="13"/>
  <c r="BN16" i="13"/>
  <c r="N351" i="7"/>
  <c r="O351" i="7" s="1"/>
  <c r="Q351" i="7" s="1"/>
  <c r="S351" i="7" s="1"/>
  <c r="N352" i="7"/>
  <c r="O352" i="7" s="1"/>
  <c r="Q352" i="7" s="1"/>
  <c r="S352" i="7" s="1"/>
  <c r="N353" i="7"/>
  <c r="O353" i="7" s="1"/>
  <c r="Q353" i="7" s="1"/>
  <c r="S353" i="7" s="1"/>
  <c r="N354" i="7"/>
  <c r="O354" i="7" s="1"/>
  <c r="Q354" i="7" s="1"/>
  <c r="S354" i="7" s="1"/>
  <c r="N355" i="7"/>
  <c r="O355" i="7" s="1"/>
  <c r="Q355" i="7" s="1"/>
  <c r="S355" i="7" s="1"/>
  <c r="N356" i="7"/>
  <c r="O356" i="7" s="1"/>
  <c r="Q356" i="7" s="1"/>
  <c r="S356" i="7" s="1"/>
  <c r="N357" i="7"/>
  <c r="N359" i="7"/>
  <c r="O359" i="7" s="1"/>
  <c r="Q359" i="7" s="1"/>
  <c r="S359" i="7" s="1"/>
  <c r="N360" i="7"/>
  <c r="O360" i="7" s="1"/>
  <c r="Q360" i="7" s="1"/>
  <c r="S360" i="7" s="1"/>
  <c r="N361" i="7"/>
  <c r="O361" i="7" s="1"/>
  <c r="Q361" i="7" s="1"/>
  <c r="S361" i="7" s="1"/>
  <c r="N362" i="7"/>
  <c r="O362" i="7" s="1"/>
  <c r="Q362" i="7" s="1"/>
  <c r="S362" i="7" s="1"/>
  <c r="N363" i="7"/>
  <c r="O363" i="7" s="1"/>
  <c r="Q363" i="7" s="1"/>
  <c r="S363" i="7" s="1"/>
  <c r="N364" i="7"/>
  <c r="O364" i="7" s="1"/>
  <c r="Q364" i="7" s="1"/>
  <c r="S364" i="7" s="1"/>
  <c r="N365" i="7"/>
  <c r="O365" i="7" s="1"/>
  <c r="Q365" i="7" s="1"/>
  <c r="S365" i="7" s="1"/>
  <c r="N366" i="7"/>
  <c r="O366" i="7" s="1"/>
  <c r="Q366" i="7" s="1"/>
  <c r="S366" i="7" s="1"/>
  <c r="N3" i="7"/>
  <c r="O3" i="7" s="1"/>
  <c r="Q3" i="7" s="1"/>
  <c r="S3" i="7" s="1"/>
  <c r="N4" i="7"/>
  <c r="O4" i="7" s="1"/>
  <c r="Q4" i="7" s="1"/>
  <c r="S4" i="7" s="1"/>
  <c r="N5" i="7"/>
  <c r="O5" i="7" s="1"/>
  <c r="Q5" i="7" s="1"/>
  <c r="S5" i="7" s="1"/>
  <c r="N6" i="7"/>
  <c r="O6" i="7" s="1"/>
  <c r="Q6" i="7" s="1"/>
  <c r="S6" i="7" s="1"/>
  <c r="N7" i="7"/>
  <c r="O7" i="7" s="1"/>
  <c r="Q7" i="7" s="1"/>
  <c r="S7" i="7" s="1"/>
  <c r="N8" i="7"/>
  <c r="O8" i="7" s="1"/>
  <c r="Q8" i="7" s="1"/>
  <c r="S8" i="7" s="1"/>
  <c r="N9" i="7"/>
  <c r="O9" i="7" s="1"/>
  <c r="Q9" i="7" s="1"/>
  <c r="S9" i="7" s="1"/>
  <c r="N10" i="7"/>
  <c r="O10" i="7" s="1"/>
  <c r="Q10" i="7" s="1"/>
  <c r="S10" i="7" s="1"/>
  <c r="N11" i="7"/>
  <c r="O11" i="7" s="1"/>
  <c r="Q11" i="7" s="1"/>
  <c r="S11" i="7" s="1"/>
  <c r="N12" i="7"/>
  <c r="O12" i="7" s="1"/>
  <c r="Q12" i="7" s="1"/>
  <c r="S12" i="7" s="1"/>
  <c r="N13" i="7"/>
  <c r="O13" i="7" s="1"/>
  <c r="Q13" i="7" s="1"/>
  <c r="S13" i="7" s="1"/>
  <c r="N14" i="7"/>
  <c r="O14" i="7" s="1"/>
  <c r="Q14" i="7" s="1"/>
  <c r="S14" i="7" s="1"/>
  <c r="N15" i="7"/>
  <c r="O15" i="7" s="1"/>
  <c r="Q15" i="7" s="1"/>
  <c r="S15" i="7" s="1"/>
  <c r="N16" i="7"/>
  <c r="O16" i="7" s="1"/>
  <c r="Q16" i="7" s="1"/>
  <c r="S16" i="7" s="1"/>
  <c r="N17" i="7"/>
  <c r="O17" i="7" s="1"/>
  <c r="Q17" i="7" s="1"/>
  <c r="S17" i="7" s="1"/>
  <c r="N18" i="7"/>
  <c r="O18" i="7" s="1"/>
  <c r="Q18" i="7" s="1"/>
  <c r="S18" i="7" s="1"/>
  <c r="N19" i="7"/>
  <c r="O19" i="7" s="1"/>
  <c r="Q19" i="7" s="1"/>
  <c r="S19" i="7" s="1"/>
  <c r="N20" i="7"/>
  <c r="O20" i="7" s="1"/>
  <c r="Q20" i="7" s="1"/>
  <c r="S20" i="7" s="1"/>
  <c r="N21" i="7"/>
  <c r="O21" i="7" s="1"/>
  <c r="Q21" i="7" s="1"/>
  <c r="S21" i="7" s="1"/>
  <c r="N22" i="7"/>
  <c r="O22" i="7" s="1"/>
  <c r="Q22" i="7" s="1"/>
  <c r="S22" i="7" s="1"/>
  <c r="N23" i="7"/>
  <c r="O23" i="7" s="1"/>
  <c r="Q23" i="7" s="1"/>
  <c r="S23" i="7" s="1"/>
  <c r="N24" i="7"/>
  <c r="O24" i="7" s="1"/>
  <c r="Q24" i="7" s="1"/>
  <c r="S24" i="7" s="1"/>
  <c r="N25" i="7"/>
  <c r="O25" i="7" s="1"/>
  <c r="Q25" i="7" s="1"/>
  <c r="S25" i="7" s="1"/>
  <c r="N26" i="7"/>
  <c r="O26" i="7" s="1"/>
  <c r="Q26" i="7" s="1"/>
  <c r="S26" i="7" s="1"/>
  <c r="N27" i="7"/>
  <c r="O27" i="7" s="1"/>
  <c r="Q27" i="7" s="1"/>
  <c r="S27" i="7" s="1"/>
  <c r="N28" i="7"/>
  <c r="O28" i="7" s="1"/>
  <c r="Q28" i="7" s="1"/>
  <c r="S28" i="7" s="1"/>
  <c r="N29" i="7"/>
  <c r="O29" i="7" s="1"/>
  <c r="Q29" i="7" s="1"/>
  <c r="S29" i="7" s="1"/>
  <c r="N30" i="7"/>
  <c r="O30" i="7" s="1"/>
  <c r="Q30" i="7" s="1"/>
  <c r="S30" i="7" s="1"/>
  <c r="N31" i="7"/>
  <c r="O31" i="7" s="1"/>
  <c r="Q31" i="7" s="1"/>
  <c r="S31" i="7" s="1"/>
  <c r="N32" i="7"/>
  <c r="O32" i="7" s="1"/>
  <c r="Q32" i="7" s="1"/>
  <c r="S32" i="7" s="1"/>
  <c r="N33" i="7"/>
  <c r="O33" i="7" s="1"/>
  <c r="Q33" i="7" s="1"/>
  <c r="S33" i="7" s="1"/>
  <c r="N34" i="7"/>
  <c r="O34" i="7" s="1"/>
  <c r="Q34" i="7" s="1"/>
  <c r="S34" i="7" s="1"/>
  <c r="N35" i="7"/>
  <c r="O35" i="7" s="1"/>
  <c r="Q35" i="7" s="1"/>
  <c r="S35" i="7" s="1"/>
  <c r="N36" i="7"/>
  <c r="O36" i="7" s="1"/>
  <c r="Q36" i="7" s="1"/>
  <c r="S36" i="7" s="1"/>
  <c r="N37" i="7"/>
  <c r="O37" i="7" s="1"/>
  <c r="Q37" i="7" s="1"/>
  <c r="S37" i="7" s="1"/>
  <c r="N38" i="7"/>
  <c r="O38" i="7" s="1"/>
  <c r="Q38" i="7" s="1"/>
  <c r="S38" i="7" s="1"/>
  <c r="N39" i="7"/>
  <c r="O39" i="7" s="1"/>
  <c r="Q39" i="7" s="1"/>
  <c r="S39" i="7" s="1"/>
  <c r="N40" i="7"/>
  <c r="O40" i="7" s="1"/>
  <c r="Q40" i="7" s="1"/>
  <c r="S40" i="7" s="1"/>
  <c r="N42" i="7"/>
  <c r="O42" i="7" s="1"/>
  <c r="Q42" i="7" s="1"/>
  <c r="S42" i="7" s="1"/>
  <c r="N43" i="7"/>
  <c r="O43" i="7" s="1"/>
  <c r="Q43" i="7" s="1"/>
  <c r="S43" i="7" s="1"/>
  <c r="N45" i="7"/>
  <c r="O45" i="7" s="1"/>
  <c r="Q45" i="7" s="1"/>
  <c r="S45" i="7" s="1"/>
  <c r="N46" i="7"/>
  <c r="O46" i="7" s="1"/>
  <c r="Q46" i="7" s="1"/>
  <c r="S46" i="7" s="1"/>
  <c r="N47" i="7"/>
  <c r="O47" i="7" s="1"/>
  <c r="Q47" i="7" s="1"/>
  <c r="S47" i="7" s="1"/>
  <c r="N48" i="7"/>
  <c r="O48" i="7" s="1"/>
  <c r="Q48" i="7" s="1"/>
  <c r="S48" i="7" s="1"/>
  <c r="N49" i="7"/>
  <c r="O49" i="7" s="1"/>
  <c r="Q49" i="7" s="1"/>
  <c r="S49" i="7" s="1"/>
  <c r="N50" i="7"/>
  <c r="O50" i="7" s="1"/>
  <c r="Q50" i="7" s="1"/>
  <c r="S50" i="7" s="1"/>
  <c r="N51" i="7"/>
  <c r="O51" i="7" s="1"/>
  <c r="Q51" i="7" s="1"/>
  <c r="S51" i="7" s="1"/>
  <c r="N52" i="7"/>
  <c r="O52" i="7" s="1"/>
  <c r="Q52" i="7" s="1"/>
  <c r="S52" i="7" s="1"/>
  <c r="N53" i="7"/>
  <c r="O53" i="7" s="1"/>
  <c r="Q53" i="7" s="1"/>
  <c r="S53" i="7" s="1"/>
  <c r="N54" i="7"/>
  <c r="O54" i="7" s="1"/>
  <c r="Q54" i="7" s="1"/>
  <c r="S54" i="7" s="1"/>
  <c r="N55" i="7"/>
  <c r="O55" i="7" s="1"/>
  <c r="Q55" i="7" s="1"/>
  <c r="S55" i="7" s="1"/>
  <c r="N56" i="7"/>
  <c r="O56" i="7" s="1"/>
  <c r="Q56" i="7" s="1"/>
  <c r="S56" i="7" s="1"/>
  <c r="N57" i="7"/>
  <c r="O57" i="7" s="1"/>
  <c r="Q57" i="7" s="1"/>
  <c r="S57" i="7" s="1"/>
  <c r="N58" i="7"/>
  <c r="O58" i="7" s="1"/>
  <c r="Q58" i="7" s="1"/>
  <c r="S58" i="7" s="1"/>
  <c r="N59" i="7"/>
  <c r="O59" i="7" s="1"/>
  <c r="Q59" i="7" s="1"/>
  <c r="S59" i="7" s="1"/>
  <c r="N60" i="7"/>
  <c r="O60" i="7" s="1"/>
  <c r="Q60" i="7" s="1"/>
  <c r="S60" i="7" s="1"/>
  <c r="N61" i="7"/>
  <c r="O61" i="7" s="1"/>
  <c r="Q61" i="7" s="1"/>
  <c r="S61" i="7" s="1"/>
  <c r="N62" i="7"/>
  <c r="O62" i="7" s="1"/>
  <c r="Q62" i="7" s="1"/>
  <c r="S62" i="7" s="1"/>
  <c r="N63" i="7"/>
  <c r="O63" i="7" s="1"/>
  <c r="Q63" i="7" s="1"/>
  <c r="S63" i="7" s="1"/>
  <c r="N64" i="7"/>
  <c r="O64" i="7" s="1"/>
  <c r="Q64" i="7" s="1"/>
  <c r="S64" i="7" s="1"/>
  <c r="N65" i="7"/>
  <c r="O65" i="7" s="1"/>
  <c r="Q65" i="7" s="1"/>
  <c r="S65" i="7" s="1"/>
  <c r="N66" i="7"/>
  <c r="O66" i="7" s="1"/>
  <c r="Q66" i="7" s="1"/>
  <c r="S66" i="7" s="1"/>
  <c r="N67" i="7"/>
  <c r="O67" i="7" s="1"/>
  <c r="Q67" i="7" s="1"/>
  <c r="S67" i="7" s="1"/>
  <c r="N68" i="7"/>
  <c r="O68" i="7" s="1"/>
  <c r="Q68" i="7" s="1"/>
  <c r="S68" i="7" s="1"/>
  <c r="N69" i="7"/>
  <c r="O69" i="7" s="1"/>
  <c r="Q69" i="7" s="1"/>
  <c r="S69" i="7" s="1"/>
  <c r="N71" i="7"/>
  <c r="O71" i="7" s="1"/>
  <c r="Q71" i="7" s="1"/>
  <c r="S71" i="7" s="1"/>
  <c r="N72" i="7"/>
  <c r="O72" i="7" s="1"/>
  <c r="Q72" i="7" s="1"/>
  <c r="S72" i="7" s="1"/>
  <c r="N73" i="7"/>
  <c r="O73" i="7" s="1"/>
  <c r="Q73" i="7" s="1"/>
  <c r="S73" i="7" s="1"/>
  <c r="N74" i="7"/>
  <c r="O74" i="7" s="1"/>
  <c r="Q74" i="7" s="1"/>
  <c r="S74" i="7" s="1"/>
  <c r="N75" i="7"/>
  <c r="O75" i="7" s="1"/>
  <c r="Q75" i="7" s="1"/>
  <c r="S75" i="7" s="1"/>
  <c r="N76" i="7"/>
  <c r="O76" i="7" s="1"/>
  <c r="Q76" i="7" s="1"/>
  <c r="S76" i="7" s="1"/>
  <c r="N77" i="7"/>
  <c r="O77" i="7" s="1"/>
  <c r="Q77" i="7" s="1"/>
  <c r="S77" i="7" s="1"/>
  <c r="N78" i="7"/>
  <c r="O78" i="7" s="1"/>
  <c r="Q78" i="7" s="1"/>
  <c r="S78" i="7" s="1"/>
  <c r="N79" i="7"/>
  <c r="O79" i="7" s="1"/>
  <c r="Q79" i="7" s="1"/>
  <c r="S79" i="7" s="1"/>
  <c r="N80" i="7"/>
  <c r="O80" i="7" s="1"/>
  <c r="Q80" i="7" s="1"/>
  <c r="S80" i="7" s="1"/>
  <c r="N81" i="7"/>
  <c r="O81" i="7" s="1"/>
  <c r="Q81" i="7" s="1"/>
  <c r="S81" i="7" s="1"/>
  <c r="N82" i="7"/>
  <c r="O82" i="7" s="1"/>
  <c r="Q82" i="7" s="1"/>
  <c r="S82" i="7" s="1"/>
  <c r="N83" i="7"/>
  <c r="O83" i="7" s="1"/>
  <c r="Q83" i="7" s="1"/>
  <c r="S83" i="7" s="1"/>
  <c r="N84" i="7"/>
  <c r="O84" i="7" s="1"/>
  <c r="Q84" i="7" s="1"/>
  <c r="S84" i="7" s="1"/>
  <c r="N85" i="7"/>
  <c r="O85" i="7" s="1"/>
  <c r="Q85" i="7" s="1"/>
  <c r="S85" i="7" s="1"/>
  <c r="N86" i="7"/>
  <c r="O86" i="7" s="1"/>
  <c r="Q86" i="7" s="1"/>
  <c r="S86" i="7" s="1"/>
  <c r="N87" i="7"/>
  <c r="O87" i="7" s="1"/>
  <c r="Q87" i="7" s="1"/>
  <c r="S87" i="7" s="1"/>
  <c r="N88" i="7"/>
  <c r="O88" i="7" s="1"/>
  <c r="Q88" i="7" s="1"/>
  <c r="S88" i="7" s="1"/>
  <c r="N89" i="7"/>
  <c r="O89" i="7" s="1"/>
  <c r="Q89" i="7" s="1"/>
  <c r="S89" i="7" s="1"/>
  <c r="N90" i="7"/>
  <c r="O90" i="7" s="1"/>
  <c r="Q90" i="7" s="1"/>
  <c r="S90" i="7" s="1"/>
  <c r="N91" i="7"/>
  <c r="O91" i="7" s="1"/>
  <c r="Q91" i="7" s="1"/>
  <c r="S91" i="7" s="1"/>
  <c r="N92" i="7"/>
  <c r="O92" i="7" s="1"/>
  <c r="Q92" i="7" s="1"/>
  <c r="S92" i="7" s="1"/>
  <c r="N93" i="7"/>
  <c r="O93" i="7" s="1"/>
  <c r="Q93" i="7" s="1"/>
  <c r="S93" i="7" s="1"/>
  <c r="N94" i="7"/>
  <c r="O94" i="7" s="1"/>
  <c r="Q94" i="7" s="1"/>
  <c r="S94" i="7" s="1"/>
  <c r="N95" i="7"/>
  <c r="O95" i="7" s="1"/>
  <c r="Q95" i="7" s="1"/>
  <c r="S95" i="7" s="1"/>
  <c r="N96" i="7"/>
  <c r="O96" i="7" s="1"/>
  <c r="Q96" i="7" s="1"/>
  <c r="S96" i="7" s="1"/>
  <c r="N97" i="7"/>
  <c r="O97" i="7" s="1"/>
  <c r="Q97" i="7" s="1"/>
  <c r="S97" i="7" s="1"/>
  <c r="N98" i="7"/>
  <c r="O98" i="7" s="1"/>
  <c r="Q98" i="7" s="1"/>
  <c r="S98" i="7" s="1"/>
  <c r="N99" i="7"/>
  <c r="O99" i="7" s="1"/>
  <c r="Q99" i="7" s="1"/>
  <c r="S99" i="7" s="1"/>
  <c r="N100" i="7"/>
  <c r="O100" i="7" s="1"/>
  <c r="Q100" i="7" s="1"/>
  <c r="S100" i="7" s="1"/>
  <c r="N101" i="7"/>
  <c r="O101" i="7" s="1"/>
  <c r="Q101" i="7" s="1"/>
  <c r="S101" i="7" s="1"/>
  <c r="N102" i="7"/>
  <c r="O102" i="7" s="1"/>
  <c r="Q102" i="7" s="1"/>
  <c r="S102" i="7" s="1"/>
  <c r="N103" i="7"/>
  <c r="O103" i="7" s="1"/>
  <c r="Q103" i="7" s="1"/>
  <c r="S103" i="7" s="1"/>
  <c r="N104" i="7"/>
  <c r="O104" i="7" s="1"/>
  <c r="Q104" i="7" s="1"/>
  <c r="S104" i="7" s="1"/>
  <c r="N105" i="7"/>
  <c r="O105" i="7" s="1"/>
  <c r="Q105" i="7" s="1"/>
  <c r="S105" i="7" s="1"/>
  <c r="N106" i="7"/>
  <c r="O106" i="7" s="1"/>
  <c r="Q106" i="7" s="1"/>
  <c r="S106" i="7" s="1"/>
  <c r="N107" i="7"/>
  <c r="O107" i="7" s="1"/>
  <c r="Q107" i="7" s="1"/>
  <c r="S107" i="7" s="1"/>
  <c r="N108" i="7"/>
  <c r="O108" i="7" s="1"/>
  <c r="Q108" i="7" s="1"/>
  <c r="S108" i="7" s="1"/>
  <c r="N109" i="7"/>
  <c r="O109" i="7" s="1"/>
  <c r="Q109" i="7" s="1"/>
  <c r="S109" i="7" s="1"/>
  <c r="N110" i="7"/>
  <c r="O110" i="7" s="1"/>
  <c r="Q110" i="7" s="1"/>
  <c r="S110" i="7" s="1"/>
  <c r="N113" i="7"/>
  <c r="O113" i="7" s="1"/>
  <c r="Q113" i="7" s="1"/>
  <c r="S113" i="7" s="1"/>
  <c r="N114" i="7"/>
  <c r="O114" i="7" s="1"/>
  <c r="Q114" i="7" s="1"/>
  <c r="S114" i="7" s="1"/>
  <c r="N115" i="7"/>
  <c r="O115" i="7" s="1"/>
  <c r="Q115" i="7" s="1"/>
  <c r="S115" i="7" s="1"/>
  <c r="N116" i="7"/>
  <c r="O116" i="7" s="1"/>
  <c r="Q116" i="7" s="1"/>
  <c r="S116" i="7" s="1"/>
  <c r="N117" i="7"/>
  <c r="O117" i="7" s="1"/>
  <c r="Q117" i="7" s="1"/>
  <c r="S117" i="7" s="1"/>
  <c r="N118" i="7"/>
  <c r="O118" i="7" s="1"/>
  <c r="Q118" i="7" s="1"/>
  <c r="S118" i="7" s="1"/>
  <c r="N119" i="7"/>
  <c r="O119" i="7" s="1"/>
  <c r="Q119" i="7" s="1"/>
  <c r="S119" i="7" s="1"/>
  <c r="N120" i="7"/>
  <c r="O120" i="7" s="1"/>
  <c r="Q120" i="7" s="1"/>
  <c r="S120" i="7" s="1"/>
  <c r="N121" i="7"/>
  <c r="O121" i="7" s="1"/>
  <c r="Q121" i="7" s="1"/>
  <c r="S121" i="7" s="1"/>
  <c r="N122" i="7"/>
  <c r="O122" i="7" s="1"/>
  <c r="Q122" i="7" s="1"/>
  <c r="S122" i="7" s="1"/>
  <c r="N123" i="7"/>
  <c r="O123" i="7" s="1"/>
  <c r="Q123" i="7" s="1"/>
  <c r="S123" i="7" s="1"/>
  <c r="N124" i="7"/>
  <c r="O124" i="7" s="1"/>
  <c r="Q124" i="7" s="1"/>
  <c r="S124" i="7" s="1"/>
  <c r="N125" i="7"/>
  <c r="O125" i="7" s="1"/>
  <c r="Q125" i="7" s="1"/>
  <c r="S125" i="7" s="1"/>
  <c r="N126" i="7"/>
  <c r="O126" i="7" s="1"/>
  <c r="Q126" i="7" s="1"/>
  <c r="S126" i="7" s="1"/>
  <c r="N127" i="7"/>
  <c r="O127" i="7" s="1"/>
  <c r="Q127" i="7" s="1"/>
  <c r="S127" i="7" s="1"/>
  <c r="N128" i="7"/>
  <c r="O128" i="7" s="1"/>
  <c r="Q128" i="7" s="1"/>
  <c r="S128" i="7" s="1"/>
  <c r="N129" i="7"/>
  <c r="O129" i="7" s="1"/>
  <c r="Q129" i="7" s="1"/>
  <c r="S129" i="7" s="1"/>
  <c r="N130" i="7"/>
  <c r="O130" i="7" s="1"/>
  <c r="Q130" i="7" s="1"/>
  <c r="S130" i="7" s="1"/>
  <c r="N131" i="7"/>
  <c r="O131" i="7" s="1"/>
  <c r="Q131" i="7" s="1"/>
  <c r="S131" i="7" s="1"/>
  <c r="N132" i="7"/>
  <c r="O132" i="7" s="1"/>
  <c r="Q132" i="7" s="1"/>
  <c r="S132" i="7" s="1"/>
  <c r="N133" i="7"/>
  <c r="O133" i="7" s="1"/>
  <c r="Q133" i="7" s="1"/>
  <c r="S133" i="7" s="1"/>
  <c r="N134" i="7"/>
  <c r="O134" i="7" s="1"/>
  <c r="Q134" i="7" s="1"/>
  <c r="S134" i="7" s="1"/>
  <c r="N135" i="7"/>
  <c r="O135" i="7" s="1"/>
  <c r="Q135" i="7" s="1"/>
  <c r="S135" i="7" s="1"/>
  <c r="N136" i="7"/>
  <c r="O136" i="7" s="1"/>
  <c r="Q136" i="7" s="1"/>
  <c r="S136" i="7" s="1"/>
  <c r="N137" i="7"/>
  <c r="O137" i="7" s="1"/>
  <c r="Q137" i="7" s="1"/>
  <c r="S137" i="7" s="1"/>
  <c r="N138" i="7"/>
  <c r="O138" i="7" s="1"/>
  <c r="Q138" i="7" s="1"/>
  <c r="S138" i="7" s="1"/>
  <c r="N139" i="7"/>
  <c r="O139" i="7" s="1"/>
  <c r="Q139" i="7" s="1"/>
  <c r="S139" i="7" s="1"/>
  <c r="N140" i="7"/>
  <c r="O140" i="7" s="1"/>
  <c r="Q140" i="7" s="1"/>
  <c r="S140" i="7" s="1"/>
  <c r="N141" i="7"/>
  <c r="O141" i="7" s="1"/>
  <c r="Q141" i="7" s="1"/>
  <c r="S141" i="7" s="1"/>
  <c r="N142" i="7"/>
  <c r="O142" i="7" s="1"/>
  <c r="Q142" i="7" s="1"/>
  <c r="S142" i="7" s="1"/>
  <c r="N143" i="7"/>
  <c r="O143" i="7" s="1"/>
  <c r="Q143" i="7" s="1"/>
  <c r="S143" i="7" s="1"/>
  <c r="N144" i="7"/>
  <c r="O144" i="7" s="1"/>
  <c r="Q144" i="7" s="1"/>
  <c r="S144" i="7" s="1"/>
  <c r="N145" i="7"/>
  <c r="O145" i="7" s="1"/>
  <c r="Q145" i="7" s="1"/>
  <c r="S145" i="7" s="1"/>
  <c r="N146" i="7"/>
  <c r="O146" i="7" s="1"/>
  <c r="Q146" i="7" s="1"/>
  <c r="S146" i="7" s="1"/>
  <c r="N147" i="7"/>
  <c r="O147" i="7" s="1"/>
  <c r="Q147" i="7" s="1"/>
  <c r="S147" i="7" s="1"/>
  <c r="N148" i="7"/>
  <c r="O148" i="7" s="1"/>
  <c r="Q148" i="7" s="1"/>
  <c r="S148" i="7" s="1"/>
  <c r="N149" i="7"/>
  <c r="O149" i="7" s="1"/>
  <c r="Q149" i="7" s="1"/>
  <c r="S149" i="7" s="1"/>
  <c r="N150" i="7"/>
  <c r="O150" i="7" s="1"/>
  <c r="Q150" i="7" s="1"/>
  <c r="S150" i="7" s="1"/>
  <c r="N151" i="7"/>
  <c r="O151" i="7" s="1"/>
  <c r="Q151" i="7" s="1"/>
  <c r="S151" i="7" s="1"/>
  <c r="N152" i="7"/>
  <c r="O152" i="7" s="1"/>
  <c r="Q152" i="7" s="1"/>
  <c r="S152" i="7" s="1"/>
  <c r="N153" i="7"/>
  <c r="O153" i="7" s="1"/>
  <c r="Q153" i="7" s="1"/>
  <c r="S153" i="7" s="1"/>
  <c r="N154" i="7"/>
  <c r="O154" i="7" s="1"/>
  <c r="Q154" i="7" s="1"/>
  <c r="S154" i="7" s="1"/>
  <c r="N155" i="7"/>
  <c r="O155" i="7" s="1"/>
  <c r="Q155" i="7" s="1"/>
  <c r="S155" i="7" s="1"/>
  <c r="N156" i="7"/>
  <c r="O156" i="7" s="1"/>
  <c r="Q156" i="7" s="1"/>
  <c r="S156" i="7" s="1"/>
  <c r="N157" i="7"/>
  <c r="O157" i="7" s="1"/>
  <c r="Q157" i="7" s="1"/>
  <c r="S157" i="7" s="1"/>
  <c r="N158" i="7"/>
  <c r="O158" i="7" s="1"/>
  <c r="Q158" i="7" s="1"/>
  <c r="S158" i="7" s="1"/>
  <c r="N159" i="7"/>
  <c r="O159" i="7" s="1"/>
  <c r="Q159" i="7" s="1"/>
  <c r="S159" i="7" s="1"/>
  <c r="N160" i="7"/>
  <c r="O160" i="7" s="1"/>
  <c r="Q160" i="7" s="1"/>
  <c r="S160" i="7" s="1"/>
  <c r="N161" i="7"/>
  <c r="O161" i="7" s="1"/>
  <c r="Q161" i="7" s="1"/>
  <c r="S161" i="7" s="1"/>
  <c r="N162" i="7"/>
  <c r="O162" i="7" s="1"/>
  <c r="Q162" i="7" s="1"/>
  <c r="S162" i="7" s="1"/>
  <c r="N163" i="7"/>
  <c r="O163" i="7" s="1"/>
  <c r="Q163" i="7" s="1"/>
  <c r="S163" i="7" s="1"/>
  <c r="N164" i="7"/>
  <c r="O164" i="7" s="1"/>
  <c r="Q164" i="7" s="1"/>
  <c r="S164" i="7" s="1"/>
  <c r="N165" i="7"/>
  <c r="O165" i="7" s="1"/>
  <c r="Q165" i="7" s="1"/>
  <c r="S165" i="7" s="1"/>
  <c r="N166" i="7"/>
  <c r="O166" i="7" s="1"/>
  <c r="Q166" i="7" s="1"/>
  <c r="S166" i="7" s="1"/>
  <c r="N167" i="7"/>
  <c r="O167" i="7" s="1"/>
  <c r="Q167" i="7" s="1"/>
  <c r="S167" i="7" s="1"/>
  <c r="N168" i="7"/>
  <c r="O168" i="7" s="1"/>
  <c r="Q168" i="7" s="1"/>
  <c r="S168" i="7" s="1"/>
  <c r="N169" i="7"/>
  <c r="O169" i="7" s="1"/>
  <c r="Q169" i="7" s="1"/>
  <c r="S169" i="7" s="1"/>
  <c r="N170" i="7"/>
  <c r="O170" i="7" s="1"/>
  <c r="Q170" i="7" s="1"/>
  <c r="S170" i="7" s="1"/>
  <c r="N171" i="7"/>
  <c r="O171" i="7" s="1"/>
  <c r="Q171" i="7" s="1"/>
  <c r="S171" i="7" s="1"/>
  <c r="N172" i="7"/>
  <c r="O172" i="7" s="1"/>
  <c r="Q172" i="7" s="1"/>
  <c r="S172" i="7" s="1"/>
  <c r="N173" i="7"/>
  <c r="O173" i="7" s="1"/>
  <c r="Q173" i="7" s="1"/>
  <c r="S173" i="7" s="1"/>
  <c r="N174" i="7"/>
  <c r="O174" i="7" s="1"/>
  <c r="Q174" i="7" s="1"/>
  <c r="S174" i="7" s="1"/>
  <c r="N175" i="7"/>
  <c r="O175" i="7" s="1"/>
  <c r="Q175" i="7" s="1"/>
  <c r="S175" i="7" s="1"/>
  <c r="N176" i="7"/>
  <c r="O176" i="7" s="1"/>
  <c r="Q176" i="7" s="1"/>
  <c r="S176" i="7" s="1"/>
  <c r="N177" i="7"/>
  <c r="O177" i="7" s="1"/>
  <c r="Q177" i="7" s="1"/>
  <c r="S177" i="7" s="1"/>
  <c r="N178" i="7"/>
  <c r="O178" i="7" s="1"/>
  <c r="Q178" i="7" s="1"/>
  <c r="S178" i="7" s="1"/>
  <c r="N179" i="7"/>
  <c r="O179" i="7" s="1"/>
  <c r="Q179" i="7" s="1"/>
  <c r="S179" i="7" s="1"/>
  <c r="N180" i="7"/>
  <c r="O180" i="7" s="1"/>
  <c r="Q180" i="7" s="1"/>
  <c r="S180" i="7" s="1"/>
  <c r="N181" i="7"/>
  <c r="O181" i="7" s="1"/>
  <c r="Q181" i="7" s="1"/>
  <c r="S181" i="7" s="1"/>
  <c r="N182" i="7"/>
  <c r="O182" i="7" s="1"/>
  <c r="Q182" i="7" s="1"/>
  <c r="S182" i="7" s="1"/>
  <c r="N183" i="7"/>
  <c r="O183" i="7" s="1"/>
  <c r="Q183" i="7" s="1"/>
  <c r="S183" i="7" s="1"/>
  <c r="N184" i="7"/>
  <c r="O184" i="7" s="1"/>
  <c r="Q184" i="7" s="1"/>
  <c r="S184" i="7" s="1"/>
  <c r="N186" i="7"/>
  <c r="O186" i="7" s="1"/>
  <c r="Q186" i="7" s="1"/>
  <c r="S186" i="7" s="1"/>
  <c r="N187" i="7"/>
  <c r="O187" i="7" s="1"/>
  <c r="Q187" i="7" s="1"/>
  <c r="S187" i="7" s="1"/>
  <c r="N188" i="7"/>
  <c r="O188" i="7" s="1"/>
  <c r="Q188" i="7" s="1"/>
  <c r="S188" i="7" s="1"/>
  <c r="N189" i="7"/>
  <c r="O189" i="7" s="1"/>
  <c r="Q189" i="7" s="1"/>
  <c r="S189" i="7" s="1"/>
  <c r="N190" i="7"/>
  <c r="O190" i="7" s="1"/>
  <c r="Q190" i="7" s="1"/>
  <c r="S190" i="7" s="1"/>
  <c r="N191" i="7"/>
  <c r="O191" i="7" s="1"/>
  <c r="Q191" i="7" s="1"/>
  <c r="S191" i="7" s="1"/>
  <c r="N192" i="7"/>
  <c r="O192" i="7" s="1"/>
  <c r="Q192" i="7" s="1"/>
  <c r="S192" i="7" s="1"/>
  <c r="N193" i="7"/>
  <c r="O193" i="7" s="1"/>
  <c r="Q193" i="7" s="1"/>
  <c r="S193" i="7" s="1"/>
  <c r="N194" i="7"/>
  <c r="O194" i="7" s="1"/>
  <c r="Q194" i="7" s="1"/>
  <c r="S194" i="7" s="1"/>
  <c r="N195" i="7"/>
  <c r="O195" i="7" s="1"/>
  <c r="Q195" i="7" s="1"/>
  <c r="S195" i="7" s="1"/>
  <c r="N196" i="7"/>
  <c r="O196" i="7" s="1"/>
  <c r="Q196" i="7" s="1"/>
  <c r="S196" i="7" s="1"/>
  <c r="N197" i="7"/>
  <c r="O197" i="7" s="1"/>
  <c r="Q197" i="7" s="1"/>
  <c r="S197" i="7" s="1"/>
  <c r="N198" i="7"/>
  <c r="O198" i="7" s="1"/>
  <c r="Q198" i="7" s="1"/>
  <c r="S198" i="7" s="1"/>
  <c r="N199" i="7"/>
  <c r="O199" i="7" s="1"/>
  <c r="Q199" i="7" s="1"/>
  <c r="S199" i="7" s="1"/>
  <c r="N200" i="7"/>
  <c r="O200" i="7" s="1"/>
  <c r="Q200" i="7" s="1"/>
  <c r="S200" i="7" s="1"/>
  <c r="N201" i="7"/>
  <c r="O201" i="7" s="1"/>
  <c r="Q201" i="7" s="1"/>
  <c r="S201" i="7" s="1"/>
  <c r="N202" i="7"/>
  <c r="O202" i="7" s="1"/>
  <c r="Q202" i="7" s="1"/>
  <c r="S202" i="7" s="1"/>
  <c r="N203" i="7"/>
  <c r="O203" i="7" s="1"/>
  <c r="Q203" i="7" s="1"/>
  <c r="S203" i="7" s="1"/>
  <c r="N204" i="7"/>
  <c r="O204" i="7" s="1"/>
  <c r="Q204" i="7" s="1"/>
  <c r="S204" i="7" s="1"/>
  <c r="N205" i="7"/>
  <c r="O205" i="7" s="1"/>
  <c r="Q205" i="7" s="1"/>
  <c r="S205" i="7" s="1"/>
  <c r="N206" i="7"/>
  <c r="O206" i="7" s="1"/>
  <c r="Q206" i="7" s="1"/>
  <c r="S206" i="7" s="1"/>
  <c r="N207" i="7"/>
  <c r="O207" i="7" s="1"/>
  <c r="Q207" i="7" s="1"/>
  <c r="S207" i="7" s="1"/>
  <c r="N208" i="7"/>
  <c r="O208" i="7" s="1"/>
  <c r="Q208" i="7" s="1"/>
  <c r="S208" i="7" s="1"/>
  <c r="N209" i="7"/>
  <c r="O209" i="7" s="1"/>
  <c r="Q209" i="7" s="1"/>
  <c r="S209" i="7" s="1"/>
  <c r="N210" i="7"/>
  <c r="O210" i="7" s="1"/>
  <c r="Q210" i="7" s="1"/>
  <c r="S210" i="7" s="1"/>
  <c r="N211" i="7"/>
  <c r="O211" i="7" s="1"/>
  <c r="Q211" i="7" s="1"/>
  <c r="S211" i="7" s="1"/>
  <c r="N212" i="7"/>
  <c r="O212" i="7" s="1"/>
  <c r="Q212" i="7" s="1"/>
  <c r="S212" i="7" s="1"/>
  <c r="N213" i="7"/>
  <c r="O213" i="7" s="1"/>
  <c r="Q213" i="7" s="1"/>
  <c r="S213" i="7" s="1"/>
  <c r="N214" i="7"/>
  <c r="O214" i="7" s="1"/>
  <c r="Q214" i="7" s="1"/>
  <c r="S214" i="7" s="1"/>
  <c r="N215" i="7"/>
  <c r="O215" i="7" s="1"/>
  <c r="Q215" i="7" s="1"/>
  <c r="S215" i="7" s="1"/>
  <c r="N216" i="7"/>
  <c r="O216" i="7" s="1"/>
  <c r="Q216" i="7" s="1"/>
  <c r="S216" i="7" s="1"/>
  <c r="N217" i="7"/>
  <c r="O217" i="7" s="1"/>
  <c r="Q217" i="7" s="1"/>
  <c r="S217" i="7" s="1"/>
  <c r="N218" i="7"/>
  <c r="O218" i="7" s="1"/>
  <c r="Q218" i="7" s="1"/>
  <c r="S218" i="7" s="1"/>
  <c r="N219" i="7"/>
  <c r="O219" i="7" s="1"/>
  <c r="Q219" i="7" s="1"/>
  <c r="S219" i="7" s="1"/>
  <c r="N220" i="7"/>
  <c r="O220" i="7" s="1"/>
  <c r="Q220" i="7" s="1"/>
  <c r="S220" i="7" s="1"/>
  <c r="N221" i="7"/>
  <c r="O221" i="7" s="1"/>
  <c r="Q221" i="7" s="1"/>
  <c r="S221" i="7" s="1"/>
  <c r="N222" i="7"/>
  <c r="O222" i="7" s="1"/>
  <c r="Q222" i="7" s="1"/>
  <c r="S222" i="7" s="1"/>
  <c r="N223" i="7"/>
  <c r="O223" i="7" s="1"/>
  <c r="Q223" i="7" s="1"/>
  <c r="S223" i="7" s="1"/>
  <c r="N224" i="7"/>
  <c r="O224" i="7" s="1"/>
  <c r="Q224" i="7" s="1"/>
  <c r="S224" i="7" s="1"/>
  <c r="N225" i="7"/>
  <c r="O225" i="7" s="1"/>
  <c r="Q225" i="7" s="1"/>
  <c r="N227" i="7"/>
  <c r="O227" i="7" s="1"/>
  <c r="Q227" i="7" s="1"/>
  <c r="S227" i="7" s="1"/>
  <c r="N228" i="7"/>
  <c r="O228" i="7" s="1"/>
  <c r="Q228" i="7" s="1"/>
  <c r="S228" i="7" s="1"/>
  <c r="N229" i="7"/>
  <c r="O229" i="7" s="1"/>
  <c r="Q229" i="7" s="1"/>
  <c r="S229" i="7" s="1"/>
  <c r="N230" i="7"/>
  <c r="O230" i="7" s="1"/>
  <c r="Q230" i="7" s="1"/>
  <c r="S230" i="7" s="1"/>
  <c r="N231" i="7"/>
  <c r="O231" i="7" s="1"/>
  <c r="Q231" i="7" s="1"/>
  <c r="S231" i="7" s="1"/>
  <c r="N232" i="7"/>
  <c r="O232" i="7" s="1"/>
  <c r="Q232" i="7" s="1"/>
  <c r="S232" i="7" s="1"/>
  <c r="N233" i="7"/>
  <c r="O233" i="7" s="1"/>
  <c r="Q233" i="7" s="1"/>
  <c r="S233" i="7" s="1"/>
  <c r="O234" i="7"/>
  <c r="Q234" i="7" s="1"/>
  <c r="S234" i="7" s="1"/>
  <c r="N235" i="7"/>
  <c r="Q235" i="7" s="1"/>
  <c r="S235" i="7" s="1"/>
  <c r="N236" i="7"/>
  <c r="Q236" i="7" s="1"/>
  <c r="S236" i="7" s="1"/>
  <c r="N237" i="7"/>
  <c r="O237" i="7" s="1"/>
  <c r="Q237" i="7" s="1"/>
  <c r="S237" i="7" s="1"/>
  <c r="N238" i="7"/>
  <c r="O238" i="7" s="1"/>
  <c r="Q238" i="7" s="1"/>
  <c r="S238" i="7" s="1"/>
  <c r="N239" i="7"/>
  <c r="O239" i="7" s="1"/>
  <c r="Q239" i="7" s="1"/>
  <c r="S239" i="7" s="1"/>
  <c r="N240" i="7"/>
  <c r="O240" i="7" s="1"/>
  <c r="Q240" i="7" s="1"/>
  <c r="S240" i="7" s="1"/>
  <c r="N241" i="7"/>
  <c r="O241" i="7" s="1"/>
  <c r="Q241" i="7" s="1"/>
  <c r="S241" i="7" s="1"/>
  <c r="N242" i="7"/>
  <c r="O242" i="7" s="1"/>
  <c r="Q242" i="7" s="1"/>
  <c r="S242" i="7" s="1"/>
  <c r="N243" i="7"/>
  <c r="O243" i="7" s="1"/>
  <c r="Q243" i="7" s="1"/>
  <c r="S243" i="7" s="1"/>
  <c r="N244" i="7"/>
  <c r="O244" i="7" s="1"/>
  <c r="Q244" i="7" s="1"/>
  <c r="S244" i="7" s="1"/>
  <c r="N245" i="7"/>
  <c r="O245" i="7" s="1"/>
  <c r="Q245" i="7" s="1"/>
  <c r="S245" i="7" s="1"/>
  <c r="N246" i="7"/>
  <c r="O246" i="7" s="1"/>
  <c r="Q246" i="7" s="1"/>
  <c r="S246" i="7" s="1"/>
  <c r="N247" i="7"/>
  <c r="O247" i="7" s="1"/>
  <c r="Q247" i="7" s="1"/>
  <c r="S247" i="7" s="1"/>
  <c r="N248" i="7"/>
  <c r="O248" i="7" s="1"/>
  <c r="Q248" i="7" s="1"/>
  <c r="S248" i="7" s="1"/>
  <c r="N249" i="7"/>
  <c r="O249" i="7" s="1"/>
  <c r="Q249" i="7" s="1"/>
  <c r="S249" i="7" s="1"/>
  <c r="N250" i="7"/>
  <c r="O250" i="7" s="1"/>
  <c r="Q250" i="7" s="1"/>
  <c r="S250" i="7" s="1"/>
  <c r="N251" i="7"/>
  <c r="O251" i="7" s="1"/>
  <c r="Q251" i="7" s="1"/>
  <c r="S251" i="7" s="1"/>
  <c r="N252" i="7"/>
  <c r="O252" i="7" s="1"/>
  <c r="Q252" i="7" s="1"/>
  <c r="S252" i="7" s="1"/>
  <c r="N253" i="7"/>
  <c r="O253" i="7" s="1"/>
  <c r="Q253" i="7" s="1"/>
  <c r="S253" i="7" s="1"/>
  <c r="N254" i="7"/>
  <c r="O254" i="7" s="1"/>
  <c r="Q254" i="7" s="1"/>
  <c r="S254" i="7" s="1"/>
  <c r="N255" i="7"/>
  <c r="O255" i="7" s="1"/>
  <c r="Q255" i="7" s="1"/>
  <c r="S255" i="7" s="1"/>
  <c r="N256" i="7"/>
  <c r="O256" i="7" s="1"/>
  <c r="Q256" i="7" s="1"/>
  <c r="S256" i="7" s="1"/>
  <c r="N257" i="7"/>
  <c r="O257" i="7" s="1"/>
  <c r="Q257" i="7" s="1"/>
  <c r="S257" i="7" s="1"/>
  <c r="N258" i="7"/>
  <c r="O258" i="7" s="1"/>
  <c r="Q258" i="7" s="1"/>
  <c r="S258" i="7" s="1"/>
  <c r="N259" i="7"/>
  <c r="O259" i="7" s="1"/>
  <c r="Q259" i="7" s="1"/>
  <c r="S259" i="7" s="1"/>
  <c r="N260" i="7"/>
  <c r="O260" i="7" s="1"/>
  <c r="Q260" i="7" s="1"/>
  <c r="S260" i="7" s="1"/>
  <c r="N261" i="7"/>
  <c r="O261" i="7" s="1"/>
  <c r="Q261" i="7" s="1"/>
  <c r="S261" i="7" s="1"/>
  <c r="N262" i="7"/>
  <c r="O262" i="7" s="1"/>
  <c r="Q262" i="7" s="1"/>
  <c r="S262" i="7" s="1"/>
  <c r="N263" i="7"/>
  <c r="O263" i="7" s="1"/>
  <c r="Q263" i="7" s="1"/>
  <c r="S263" i="7" s="1"/>
  <c r="N264" i="7"/>
  <c r="O264" i="7" s="1"/>
  <c r="Q264" i="7" s="1"/>
  <c r="S264" i="7" s="1"/>
  <c r="N265" i="7"/>
  <c r="O265" i="7" s="1"/>
  <c r="Q265" i="7" s="1"/>
  <c r="S265" i="7" s="1"/>
  <c r="N266" i="7"/>
  <c r="O266" i="7" s="1"/>
  <c r="Q266" i="7" s="1"/>
  <c r="S266" i="7" s="1"/>
  <c r="N267" i="7"/>
  <c r="O267" i="7" s="1"/>
  <c r="Q267" i="7" s="1"/>
  <c r="S267" i="7" s="1"/>
  <c r="N268" i="7"/>
  <c r="O268" i="7" s="1"/>
  <c r="Q268" i="7" s="1"/>
  <c r="S268" i="7" s="1"/>
  <c r="N269" i="7"/>
  <c r="O269" i="7" s="1"/>
  <c r="Q269" i="7" s="1"/>
  <c r="S269" i="7" s="1"/>
  <c r="N270" i="7"/>
  <c r="O270" i="7" s="1"/>
  <c r="Q270" i="7" s="1"/>
  <c r="S270" i="7" s="1"/>
  <c r="N271" i="7"/>
  <c r="O271" i="7" s="1"/>
  <c r="Q271" i="7" s="1"/>
  <c r="S271" i="7" s="1"/>
  <c r="N272" i="7"/>
  <c r="O272" i="7" s="1"/>
  <c r="Q273" i="7"/>
  <c r="S273" i="7" s="1"/>
  <c r="N274" i="7"/>
  <c r="O274" i="7" s="1"/>
  <c r="Q274" i="7" s="1"/>
  <c r="S274" i="7" s="1"/>
  <c r="N275" i="7"/>
  <c r="O275" i="7" s="1"/>
  <c r="Q275" i="7" s="1"/>
  <c r="S275" i="7" s="1"/>
  <c r="N276" i="7"/>
  <c r="O276" i="7" s="1"/>
  <c r="Q276" i="7" s="1"/>
  <c r="S276" i="7" s="1"/>
  <c r="N277" i="7"/>
  <c r="O277" i="7" s="1"/>
  <c r="Q277" i="7" s="1"/>
  <c r="S277" i="7" s="1"/>
  <c r="N278" i="7"/>
  <c r="O278" i="7" s="1"/>
  <c r="Q278" i="7" s="1"/>
  <c r="S278" i="7" s="1"/>
  <c r="N279" i="7"/>
  <c r="O279" i="7" s="1"/>
  <c r="Q279" i="7" s="1"/>
  <c r="S279" i="7" s="1"/>
  <c r="N280" i="7"/>
  <c r="O280" i="7" s="1"/>
  <c r="Q280" i="7" s="1"/>
  <c r="S280" i="7" s="1"/>
  <c r="N281" i="7"/>
  <c r="O281" i="7" s="1"/>
  <c r="Q281" i="7" s="1"/>
  <c r="S281" i="7" s="1"/>
  <c r="N282" i="7"/>
  <c r="O282" i="7" s="1"/>
  <c r="Q282" i="7" s="1"/>
  <c r="S282" i="7" s="1"/>
  <c r="N283" i="7"/>
  <c r="O283" i="7" s="1"/>
  <c r="Q283" i="7" s="1"/>
  <c r="S283" i="7" s="1"/>
  <c r="N284" i="7"/>
  <c r="O284" i="7" s="1"/>
  <c r="Q284" i="7" s="1"/>
  <c r="S284" i="7" s="1"/>
  <c r="N285" i="7"/>
  <c r="O285" i="7" s="1"/>
  <c r="Q285" i="7" s="1"/>
  <c r="S285" i="7" s="1"/>
  <c r="N286" i="7"/>
  <c r="O286" i="7" s="1"/>
  <c r="Q286" i="7" s="1"/>
  <c r="S286" i="7" s="1"/>
  <c r="N287" i="7"/>
  <c r="O287" i="7" s="1"/>
  <c r="Q287" i="7" s="1"/>
  <c r="S287" i="7" s="1"/>
  <c r="N288" i="7"/>
  <c r="O288" i="7" s="1"/>
  <c r="Q288" i="7" s="1"/>
  <c r="S288" i="7" s="1"/>
  <c r="N289" i="7"/>
  <c r="O289" i="7" s="1"/>
  <c r="Q289" i="7" s="1"/>
  <c r="S289" i="7" s="1"/>
  <c r="N290" i="7"/>
  <c r="O290" i="7" s="1"/>
  <c r="Q290" i="7" s="1"/>
  <c r="S290" i="7" s="1"/>
  <c r="N291" i="7"/>
  <c r="O291" i="7" s="1"/>
  <c r="Q291" i="7" s="1"/>
  <c r="S291" i="7" s="1"/>
  <c r="N293" i="7"/>
  <c r="O293" i="7" s="1"/>
  <c r="Q293" i="7" s="1"/>
  <c r="S293" i="7" s="1"/>
  <c r="N294" i="7"/>
  <c r="O294" i="7" s="1"/>
  <c r="Q294" i="7" s="1"/>
  <c r="S294" i="7" s="1"/>
  <c r="N295" i="7"/>
  <c r="O295" i="7" s="1"/>
  <c r="Q295" i="7" s="1"/>
  <c r="S295" i="7" s="1"/>
  <c r="N296" i="7"/>
  <c r="O296" i="7" s="1"/>
  <c r="Q296" i="7" s="1"/>
  <c r="S296" i="7" s="1"/>
  <c r="N297" i="7"/>
  <c r="O297" i="7" s="1"/>
  <c r="Q297" i="7" s="1"/>
  <c r="S297" i="7" s="1"/>
  <c r="N298" i="7"/>
  <c r="O298" i="7" s="1"/>
  <c r="Q298" i="7" s="1"/>
  <c r="S298" i="7" s="1"/>
  <c r="N299" i="7"/>
  <c r="O299" i="7" s="1"/>
  <c r="Q299" i="7" s="1"/>
  <c r="S299" i="7" s="1"/>
  <c r="N300" i="7"/>
  <c r="O300" i="7" s="1"/>
  <c r="Q300" i="7" s="1"/>
  <c r="S300" i="7" s="1"/>
  <c r="N301" i="7"/>
  <c r="O301" i="7" s="1"/>
  <c r="Q301" i="7" s="1"/>
  <c r="S301" i="7" s="1"/>
  <c r="N302" i="7"/>
  <c r="O302" i="7" s="1"/>
  <c r="Q302" i="7" s="1"/>
  <c r="S302" i="7" s="1"/>
  <c r="N303" i="7"/>
  <c r="O303" i="7" s="1"/>
  <c r="Q303" i="7" s="1"/>
  <c r="S303" i="7" s="1"/>
  <c r="N304" i="7"/>
  <c r="O304" i="7" s="1"/>
  <c r="Q304" i="7" s="1"/>
  <c r="S304" i="7" s="1"/>
  <c r="N305" i="7"/>
  <c r="O305" i="7" s="1"/>
  <c r="Q305" i="7" s="1"/>
  <c r="S305" i="7" s="1"/>
  <c r="N306" i="7"/>
  <c r="O306" i="7" s="1"/>
  <c r="Q306" i="7" s="1"/>
  <c r="S306" i="7" s="1"/>
  <c r="N307" i="7"/>
  <c r="O307" i="7" s="1"/>
  <c r="Q307" i="7" s="1"/>
  <c r="S307" i="7" s="1"/>
  <c r="N308" i="7"/>
  <c r="O308" i="7" s="1"/>
  <c r="Q308" i="7" s="1"/>
  <c r="S308" i="7" s="1"/>
  <c r="N309" i="7"/>
  <c r="O309" i="7" s="1"/>
  <c r="Q309" i="7" s="1"/>
  <c r="S309" i="7" s="1"/>
  <c r="N310" i="7"/>
  <c r="O310" i="7" s="1"/>
  <c r="Q310" i="7" s="1"/>
  <c r="S310" i="7" s="1"/>
  <c r="N311" i="7"/>
  <c r="O311" i="7" s="1"/>
  <c r="Q311" i="7" s="1"/>
  <c r="S311" i="7" s="1"/>
  <c r="N312" i="7"/>
  <c r="O312" i="7" s="1"/>
  <c r="Q312" i="7" s="1"/>
  <c r="S312" i="7" s="1"/>
  <c r="N313" i="7"/>
  <c r="O313" i="7" s="1"/>
  <c r="Q313" i="7" s="1"/>
  <c r="S313" i="7" s="1"/>
  <c r="N314" i="7"/>
  <c r="O314" i="7" s="1"/>
  <c r="Q314" i="7" s="1"/>
  <c r="S314" i="7" s="1"/>
  <c r="N315" i="7"/>
  <c r="O315" i="7" s="1"/>
  <c r="Q315" i="7" s="1"/>
  <c r="S315" i="7" s="1"/>
  <c r="N316" i="7"/>
  <c r="O316" i="7" s="1"/>
  <c r="Q316" i="7" s="1"/>
  <c r="S316" i="7" s="1"/>
  <c r="N317" i="7"/>
  <c r="O317" i="7" s="1"/>
  <c r="Q317" i="7" s="1"/>
  <c r="S317" i="7" s="1"/>
  <c r="N318" i="7"/>
  <c r="O318" i="7" s="1"/>
  <c r="Q318" i="7" s="1"/>
  <c r="S318" i="7" s="1"/>
  <c r="N319" i="7"/>
  <c r="O319" i="7" s="1"/>
  <c r="Q319" i="7" s="1"/>
  <c r="S319" i="7" s="1"/>
  <c r="N320" i="7"/>
  <c r="O320" i="7" s="1"/>
  <c r="Q320" i="7" s="1"/>
  <c r="S320" i="7" s="1"/>
  <c r="N321" i="7"/>
  <c r="O321" i="7" s="1"/>
  <c r="Q321" i="7" s="1"/>
  <c r="S321" i="7" s="1"/>
  <c r="N322" i="7"/>
  <c r="O322" i="7" s="1"/>
  <c r="Q322" i="7" s="1"/>
  <c r="S322" i="7" s="1"/>
  <c r="N323" i="7"/>
  <c r="O323" i="7" s="1"/>
  <c r="Q323" i="7" s="1"/>
  <c r="S323" i="7" s="1"/>
  <c r="N324" i="7"/>
  <c r="O324" i="7" s="1"/>
  <c r="Q324" i="7" s="1"/>
  <c r="S324" i="7" s="1"/>
  <c r="N325" i="7"/>
  <c r="O325" i="7" s="1"/>
  <c r="Q325" i="7" s="1"/>
  <c r="S325" i="7" s="1"/>
  <c r="N326" i="7"/>
  <c r="O326" i="7" s="1"/>
  <c r="Q326" i="7" s="1"/>
  <c r="S326" i="7" s="1"/>
  <c r="N327" i="7"/>
  <c r="O327" i="7" s="1"/>
  <c r="Q327" i="7" s="1"/>
  <c r="S327" i="7" s="1"/>
  <c r="N328" i="7"/>
  <c r="O328" i="7" s="1"/>
  <c r="Q328" i="7" s="1"/>
  <c r="S328" i="7" s="1"/>
  <c r="N329" i="7"/>
  <c r="O329" i="7" s="1"/>
  <c r="Q329" i="7" s="1"/>
  <c r="S329" i="7" s="1"/>
  <c r="N330" i="7"/>
  <c r="O330" i="7" s="1"/>
  <c r="Q330" i="7" s="1"/>
  <c r="S330" i="7" s="1"/>
  <c r="N331" i="7"/>
  <c r="O331" i="7" s="1"/>
  <c r="Q331" i="7" s="1"/>
  <c r="S331" i="7" s="1"/>
  <c r="N332" i="7"/>
  <c r="O332" i="7" s="1"/>
  <c r="Q332" i="7" s="1"/>
  <c r="S332" i="7" s="1"/>
  <c r="N333" i="7"/>
  <c r="O333" i="7" s="1"/>
  <c r="Q333" i="7" s="1"/>
  <c r="S333" i="7" s="1"/>
  <c r="N334" i="7"/>
  <c r="O334" i="7" s="1"/>
  <c r="Q334" i="7" s="1"/>
  <c r="S334" i="7" s="1"/>
  <c r="N335" i="7"/>
  <c r="O335" i="7" s="1"/>
  <c r="Q335" i="7" s="1"/>
  <c r="S335" i="7" s="1"/>
  <c r="N336" i="7"/>
  <c r="O336" i="7" s="1"/>
  <c r="Q336" i="7" s="1"/>
  <c r="S336" i="7" s="1"/>
  <c r="N337" i="7"/>
  <c r="O337" i="7" s="1"/>
  <c r="Q337" i="7" s="1"/>
  <c r="S337" i="7" s="1"/>
  <c r="N338" i="7"/>
  <c r="O338" i="7" s="1"/>
  <c r="Q338" i="7" s="1"/>
  <c r="S338" i="7" s="1"/>
  <c r="N339" i="7"/>
  <c r="O339" i="7" s="1"/>
  <c r="Q339" i="7" s="1"/>
  <c r="S339" i="7" s="1"/>
  <c r="N340" i="7"/>
  <c r="O340" i="7" s="1"/>
  <c r="Q340" i="7" s="1"/>
  <c r="S340" i="7" s="1"/>
  <c r="N341" i="7"/>
  <c r="O341" i="7" s="1"/>
  <c r="Q341" i="7" s="1"/>
  <c r="S341" i="7" s="1"/>
  <c r="N342" i="7"/>
  <c r="O342" i="7" s="1"/>
  <c r="Q342" i="7" s="1"/>
  <c r="S342" i="7" s="1"/>
  <c r="N343" i="7"/>
  <c r="O343" i="7" s="1"/>
  <c r="Q343" i="7" s="1"/>
  <c r="S343" i="7" s="1"/>
  <c r="N344" i="7"/>
  <c r="O344" i="7" s="1"/>
  <c r="Q344" i="7" s="1"/>
  <c r="S344" i="7" s="1"/>
  <c r="N345" i="7"/>
  <c r="O345" i="7" s="1"/>
  <c r="Q345" i="7" s="1"/>
  <c r="S345" i="7" s="1"/>
  <c r="N346" i="7"/>
  <c r="O346" i="7" s="1"/>
  <c r="Q346" i="7" s="1"/>
  <c r="S346" i="7" s="1"/>
  <c r="N347" i="7"/>
  <c r="O347" i="7" s="1"/>
  <c r="Q347" i="7" s="1"/>
  <c r="S347" i="7" s="1"/>
  <c r="N348" i="7"/>
  <c r="O348" i="7" s="1"/>
  <c r="Q348" i="7" s="1"/>
  <c r="S348" i="7" s="1"/>
  <c r="O349" i="7"/>
  <c r="Q349" i="7" s="1"/>
  <c r="N350" i="7"/>
  <c r="O350" i="7" s="1"/>
  <c r="Q350" i="7" s="1"/>
  <c r="S350" i="7" s="1"/>
  <c r="O17" i="2"/>
  <c r="O16" i="2"/>
  <c r="O15" i="2"/>
  <c r="O14" i="2"/>
  <c r="Q2" i="8"/>
  <c r="L2" i="8"/>
  <c r="E2" i="6"/>
  <c r="D30" i="6"/>
  <c r="C30" i="6"/>
  <c r="R225" i="7" l="1"/>
  <c r="S225" i="7" s="1"/>
  <c r="S349" i="7"/>
  <c r="Q272" i="7"/>
  <c r="S272" i="7" s="1"/>
  <c r="E30" i="6"/>
</calcChain>
</file>

<file path=xl/sharedStrings.xml><?xml version="1.0" encoding="utf-8"?>
<sst xmlns="http://schemas.openxmlformats.org/spreadsheetml/2006/main" count="2501" uniqueCount="1219">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</sst>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Fill="1" applyAlignment="1">
      <alignment horizontal="center" textRotation="90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425781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358" t="s">
        <v>0</v>
      </c>
      <c r="C2" s="359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11"/>
    </row>
    <row r="3" spans="1:38" ht="31.5">
      <c r="B3" s="361">
        <v>247</v>
      </c>
      <c r="C3" s="364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362"/>
      <c r="C4" s="365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5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362"/>
      <c r="C5" s="365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6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362"/>
      <c r="C6" s="365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6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362"/>
      <c r="C7" s="365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6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362"/>
      <c r="C8" s="365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6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362"/>
      <c r="C9" s="365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6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362"/>
      <c r="C10" s="365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6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362"/>
      <c r="C11" s="365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6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362"/>
      <c r="C12" s="365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6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362"/>
      <c r="C13" s="365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6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362"/>
      <c r="C14" s="365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67" t="s">
        <v>47</v>
      </c>
      <c r="M14" s="356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362"/>
      <c r="C15" s="365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68"/>
      <c r="M15" s="356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362"/>
      <c r="C16" s="365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6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362"/>
      <c r="C17" s="365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6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362"/>
      <c r="C18" s="365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67" t="s">
        <v>57</v>
      </c>
      <c r="M18" s="356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362"/>
      <c r="C19" s="365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67"/>
      <c r="M19" s="356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362"/>
      <c r="C20" s="365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67" t="s">
        <v>57</v>
      </c>
      <c r="M20" s="356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362"/>
      <c r="C21" s="365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67"/>
      <c r="M21" s="356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362"/>
      <c r="C22" s="365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67" t="s">
        <v>57</v>
      </c>
      <c r="M22" s="356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362"/>
      <c r="C23" s="365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67"/>
      <c r="M23" s="356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362"/>
      <c r="C24" s="365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6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362"/>
      <c r="C25" s="365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6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362"/>
      <c r="C26" s="365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6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363"/>
      <c r="C27" s="366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57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1137</v>
      </c>
      <c r="AR1" s="435"/>
      <c r="AS1" s="435"/>
      <c r="AT1" s="435"/>
      <c r="AU1" s="435"/>
      <c r="AV1" s="435"/>
      <c r="AW1" s="435"/>
      <c r="AX1" s="435"/>
      <c r="AY1" s="435"/>
      <c r="AZ1" s="435"/>
      <c r="BA1" s="435"/>
      <c r="BB1" s="435"/>
      <c r="BC1" s="435"/>
      <c r="BD1" s="435"/>
      <c r="BE1" s="435"/>
      <c r="BF1" s="435"/>
      <c r="BG1" s="435"/>
      <c r="BH1" s="435"/>
      <c r="BI1" s="435"/>
      <c r="BJ1" s="435"/>
      <c r="BK1" s="435"/>
      <c r="BL1" s="435"/>
      <c r="BM1" s="435"/>
      <c r="BN1" s="436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2"/>
  <sheetViews>
    <sheetView workbookViewId="0">
      <selection activeCell="K6" sqref="K6:M8"/>
    </sheetView>
  </sheetViews>
  <sheetFormatPr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3.710937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1139</v>
      </c>
      <c r="J1" s="303" t="s">
        <v>1140</v>
      </c>
      <c r="K1" s="437" t="s">
        <v>1141</v>
      </c>
      <c r="L1" s="438"/>
      <c r="M1" s="439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>
      <c r="A16" s="179"/>
    </row>
    <row r="17" spans="1:32">
      <c r="A17" s="174" t="s">
        <v>1144</v>
      </c>
      <c r="J17" s="178">
        <v>1</v>
      </c>
    </row>
    <row r="18" spans="1:32">
      <c r="A18" s="174" t="s">
        <v>1145</v>
      </c>
      <c r="J18" s="178">
        <v>0</v>
      </c>
    </row>
    <row r="19" spans="1:32">
      <c r="A19" s="179"/>
    </row>
    <row r="20" spans="1:32">
      <c r="A20" s="181" t="s">
        <v>1142</v>
      </c>
      <c r="T20" s="178">
        <v>1</v>
      </c>
    </row>
    <row r="22" spans="1:32">
      <c r="A22" s="431" t="s">
        <v>617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</row>
  </sheetData>
  <mergeCells count="2">
    <mergeCell ref="K1:M1"/>
    <mergeCell ref="A22:A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workbookViewId="0">
      <selection activeCell="W1" sqref="W1:X6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458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01010100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workbookViewId="0">
      <selection activeCell="CA1" sqref="CA1:CA8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1169</v>
      </c>
    </row>
    <row r="13" spans="1:82">
      <c r="A13" s="174"/>
    </row>
    <row r="19" spans="1:4">
      <c r="A19" s="176" t="s">
        <v>500</v>
      </c>
    </row>
    <row r="20" spans="1:4">
      <c r="A20" s="176" t="s">
        <v>1170</v>
      </c>
    </row>
    <row r="22" spans="1:4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501</v>
      </c>
    </row>
    <row r="7" spans="2:25">
      <c r="Y7" s="184" t="s">
        <v>1172</v>
      </c>
    </row>
    <row r="8" spans="2:25">
      <c r="I8" s="432" t="s">
        <v>1173</v>
      </c>
      <c r="J8" s="432"/>
      <c r="K8" s="432"/>
      <c r="L8" s="432"/>
      <c r="Q8" s="433" t="s">
        <v>1174</v>
      </c>
      <c r="R8" s="433"/>
    </row>
    <row r="9" spans="2:25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425781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440"/>
      <c r="T1" s="441"/>
      <c r="U1" s="441"/>
      <c r="V1" s="441"/>
      <c r="W1" s="441"/>
      <c r="X1" s="441"/>
      <c r="Y1" s="441"/>
      <c r="Z1" s="442"/>
      <c r="AA1" s="440"/>
      <c r="AB1" s="441"/>
      <c r="AC1" s="441"/>
      <c r="AD1" s="441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294</v>
      </c>
    </row>
    <row r="8" spans="1:43">
      <c r="B8" s="174" t="s">
        <v>354</v>
      </c>
      <c r="C8" s="174" t="s">
        <v>542</v>
      </c>
    </row>
    <row r="9" spans="1:43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445"/>
      <c r="V1" s="445"/>
      <c r="W1" s="445"/>
      <c r="X1" s="44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1217</v>
      </c>
      <c r="AR1" s="435"/>
      <c r="AS1" s="435"/>
      <c r="AT1" s="435"/>
      <c r="AU1" s="435"/>
      <c r="AV1" s="435"/>
      <c r="AW1" s="435"/>
      <c r="AX1" s="436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371" t="s">
        <v>73</v>
      </c>
      <c r="C2" s="372"/>
      <c r="D2" s="372"/>
      <c r="E2" s="372"/>
      <c r="F2" s="372"/>
      <c r="G2" s="373"/>
      <c r="I2" s="371" t="s">
        <v>74</v>
      </c>
      <c r="J2" s="372"/>
      <c r="K2" s="373"/>
      <c r="L2">
        <f>COUNTIF(I4:I23, "&lt;&gt;")</f>
        <v>12</v>
      </c>
      <c r="M2" s="371" t="s">
        <v>75</v>
      </c>
      <c r="N2" s="372"/>
      <c r="O2" s="372"/>
      <c r="P2" s="373"/>
      <c r="Q2">
        <f>COUNTIF(P4:P43, "General")</f>
        <v>13</v>
      </c>
    </row>
    <row r="3" spans="2:19">
      <c r="B3" s="104" t="s">
        <v>76</v>
      </c>
      <c r="C3" s="106" t="s">
        <v>75</v>
      </c>
      <c r="D3" s="374" t="s">
        <v>4</v>
      </c>
      <c r="E3" s="375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69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0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69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0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69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0"/>
      <c r="M12" s="51" t="s">
        <v>20</v>
      </c>
      <c r="N12" s="73">
        <v>9</v>
      </c>
      <c r="O12" s="41"/>
      <c r="P12" s="60" t="s">
        <v>90</v>
      </c>
    </row>
    <row r="13" spans="2:19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tabSelected="1" workbookViewId="0">
      <selection activeCell="H8" sqref="H8"/>
    </sheetView>
  </sheetViews>
  <sheetFormatPr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391</v>
      </c>
      <c r="AQ5" s="443" t="str">
        <f>_xlfn.CONCAT(AQ4,AR4,AS4,AT4,AU4,AV4,AW4,AX4)</f>
        <v>00101100</v>
      </c>
      <c r="AR5" s="433"/>
      <c r="AS5" s="433"/>
      <c r="AT5" s="433"/>
      <c r="AU5" s="433"/>
      <c r="AV5" s="433"/>
      <c r="AW5" s="433"/>
      <c r="AX5" s="444"/>
    </row>
    <row r="6" spans="1:82">
      <c r="AQ6" s="443" t="str">
        <f>BIN2HEX(AQ5)</f>
        <v>2C</v>
      </c>
      <c r="AR6" s="433"/>
      <c r="AS6" s="433"/>
      <c r="AT6" s="433"/>
      <c r="AU6" s="433"/>
      <c r="AV6" s="433"/>
      <c r="AW6" s="433"/>
      <c r="AX6" s="444"/>
    </row>
    <row r="8" spans="1:82">
      <c r="AQ8" s="443">
        <f>HEX2DEC(AQ6)</f>
        <v>44</v>
      </c>
      <c r="AR8" s="433"/>
      <c r="AS8" s="433"/>
      <c r="AT8" s="433"/>
      <c r="AU8" s="433"/>
      <c r="AV8" s="433"/>
      <c r="AW8" s="433"/>
      <c r="AX8" s="444"/>
    </row>
    <row r="10" spans="1:82">
      <c r="AQ10" s="443">
        <f>AQ8/1.1</f>
        <v>40</v>
      </c>
      <c r="AR10" s="433"/>
      <c r="AS10" s="433"/>
      <c r="AT10" s="433"/>
      <c r="AU10" s="433"/>
      <c r="AV10" s="433"/>
      <c r="AW10" s="433"/>
      <c r="AX10" s="444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opLeftCell="B1" zoomScale="130" zoomScaleNormal="130" workbookViewId="0">
      <pane ySplit="3" topLeftCell="A59" activePane="bottomLeft" state="frozen"/>
      <selection pane="bottomLeft" activeCell="C96" sqref="C96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6" width="8.7109375" customWidth="1"/>
    <col min="7" max="7" width="14.7109375" customWidth="1"/>
    <col min="8" max="8" width="2.85546875" customWidth="1"/>
    <col min="15" max="15" width="25.140625" customWidth="1"/>
  </cols>
  <sheetData>
    <row r="1" spans="2:15">
      <c r="E1"/>
    </row>
    <row r="2" spans="2:15">
      <c r="B2" s="381" t="s">
        <v>153</v>
      </c>
      <c r="C2" s="382"/>
      <c r="D2" s="382"/>
      <c r="E2" s="382"/>
      <c r="F2" s="382"/>
      <c r="G2" s="383"/>
      <c r="I2" s="8" t="s">
        <v>154</v>
      </c>
    </row>
    <row r="3" spans="2:15" ht="15.75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>
      <c r="B4" s="90"/>
      <c r="C4" s="378" t="s">
        <v>161</v>
      </c>
      <c r="D4" s="379"/>
      <c r="E4" s="379"/>
      <c r="F4" s="379"/>
      <c r="G4" s="380"/>
    </row>
    <row r="5" spans="2:15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>
      <c r="B6" s="90">
        <v>2</v>
      </c>
      <c r="C6" s="99" t="s">
        <v>163</v>
      </c>
      <c r="D6" s="34"/>
      <c r="E6" s="42"/>
      <c r="F6" s="42" t="s">
        <v>154</v>
      </c>
      <c r="G6" s="91"/>
      <c r="K6" s="386" t="s">
        <v>164</v>
      </c>
      <c r="L6" s="386"/>
      <c r="M6" s="386"/>
    </row>
    <row r="7" spans="2:15">
      <c r="B7" s="90">
        <v>3</v>
      </c>
      <c r="C7" s="99" t="s">
        <v>165</v>
      </c>
      <c r="D7" s="34"/>
      <c r="E7" s="42"/>
      <c r="F7" s="42" t="s">
        <v>154</v>
      </c>
      <c r="G7" s="91"/>
      <c r="K7" s="386" t="s">
        <v>166</v>
      </c>
      <c r="L7" s="386"/>
      <c r="M7" s="386"/>
    </row>
    <row r="8" spans="2:15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93" t="s">
        <v>169</v>
      </c>
      <c r="L9" s="393"/>
      <c r="M9" s="393"/>
      <c r="N9" s="393"/>
      <c r="O9" s="393"/>
    </row>
    <row r="10" spans="2:15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93"/>
      <c r="L10" s="393"/>
      <c r="M10" s="393"/>
      <c r="N10" s="393"/>
      <c r="O10" s="393"/>
    </row>
    <row r="11" spans="2:15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93"/>
      <c r="L11" s="393"/>
      <c r="M11" s="393"/>
      <c r="N11" s="393"/>
      <c r="O11" s="393"/>
    </row>
    <row r="12" spans="2:15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94"/>
      <c r="L12" s="394"/>
      <c r="M12" s="394"/>
      <c r="N12" s="394"/>
      <c r="O12" s="394"/>
    </row>
    <row r="13" spans="2:15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87" t="s">
        <v>174</v>
      </c>
      <c r="L13" s="388"/>
      <c r="M13" s="388"/>
      <c r="N13" s="125" t="s">
        <v>175</v>
      </c>
      <c r="O13" s="126" t="s">
        <v>176</v>
      </c>
    </row>
    <row r="14" spans="2:15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89"/>
      <c r="L14" s="390"/>
      <c r="M14" s="390"/>
      <c r="O14" s="127" t="str">
        <f>"+ disable_splash=1"</f>
        <v>+ disable_splash=1</v>
      </c>
    </row>
    <row r="15" spans="2:15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89"/>
      <c r="L15" s="390"/>
      <c r="M15" s="390"/>
      <c r="O15" s="127" t="str">
        <f>"+logo.nologo"</f>
        <v>+logo.nologo</v>
      </c>
    </row>
    <row r="16" spans="2:15">
      <c r="B16" s="90">
        <v>12</v>
      </c>
      <c r="C16" s="99" t="s">
        <v>179</v>
      </c>
      <c r="D16" s="34"/>
      <c r="E16" s="42"/>
      <c r="F16" s="42"/>
      <c r="G16" s="91"/>
      <c r="H16" s="2"/>
      <c r="K16" s="389"/>
      <c r="L16" s="390"/>
      <c r="M16" s="390"/>
      <c r="O16" s="127" t="str">
        <f>"+consoleblank=0"</f>
        <v>+consoleblank=0</v>
      </c>
    </row>
    <row r="17" spans="2:16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91"/>
      <c r="L17" s="392"/>
      <c r="M17" s="392"/>
      <c r="N17" s="128"/>
      <c r="O17" s="129" t="str">
        <f>"+loglevel=1 quiet"</f>
        <v>+loglevel=1 quiet</v>
      </c>
      <c r="P17" t="s">
        <v>181</v>
      </c>
    </row>
    <row r="18" spans="2:16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>
      <c r="B19" s="90">
        <v>15</v>
      </c>
      <c r="C19" s="99" t="s">
        <v>183</v>
      </c>
      <c r="D19" s="34"/>
      <c r="E19" s="42"/>
      <c r="F19" s="42"/>
      <c r="G19" s="91"/>
      <c r="H19" s="2"/>
    </row>
    <row r="20" spans="2:16">
      <c r="B20" s="90">
        <v>16</v>
      </c>
      <c r="C20" s="99" t="s">
        <v>184</v>
      </c>
      <c r="D20" s="34"/>
      <c r="E20" s="42"/>
      <c r="F20" s="42"/>
      <c r="G20" s="91"/>
      <c r="H20" s="2"/>
      <c r="K20" t="s">
        <v>185</v>
      </c>
      <c r="O20" t="s">
        <v>186</v>
      </c>
    </row>
    <row r="21" spans="2:16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>
      <c r="B30" s="90"/>
      <c r="C30" s="99"/>
      <c r="D30" s="34"/>
      <c r="E30" s="42"/>
      <c r="F30" s="42"/>
      <c r="G30" s="91"/>
      <c r="H30" s="2"/>
    </row>
    <row r="31" spans="2:16">
      <c r="B31" s="90"/>
      <c r="C31" s="378" t="s">
        <v>197</v>
      </c>
      <c r="D31" s="379"/>
      <c r="E31" s="379"/>
      <c r="F31" s="379"/>
      <c r="G31" s="380"/>
      <c r="H31" s="2"/>
    </row>
    <row r="32" spans="2:16">
      <c r="B32" s="90">
        <v>1</v>
      </c>
      <c r="C32" s="384" t="s">
        <v>198</v>
      </c>
      <c r="D32" s="385"/>
      <c r="E32" s="42"/>
      <c r="F32" s="42"/>
      <c r="G32" s="91"/>
      <c r="H32" s="2"/>
    </row>
    <row r="33" spans="2:8">
      <c r="B33" s="90">
        <v>2</v>
      </c>
      <c r="C33" s="376" t="s">
        <v>199</v>
      </c>
      <c r="D33" s="377"/>
      <c r="E33" s="42"/>
      <c r="F33" s="42"/>
      <c r="G33" s="91"/>
      <c r="H33" s="2"/>
    </row>
    <row r="34" spans="2:8">
      <c r="B34" s="90">
        <v>3</v>
      </c>
      <c r="C34" s="376" t="s">
        <v>200</v>
      </c>
      <c r="D34" s="377"/>
      <c r="E34" s="42"/>
      <c r="F34" s="42"/>
      <c r="G34" s="91"/>
      <c r="H34" s="2"/>
    </row>
    <row r="35" spans="2:8">
      <c r="B35" s="90">
        <v>4</v>
      </c>
      <c r="C35" s="376" t="s">
        <v>201</v>
      </c>
      <c r="D35" s="377"/>
      <c r="E35" s="42"/>
      <c r="F35" s="42" t="s">
        <v>154</v>
      </c>
      <c r="G35" s="91"/>
      <c r="H35" s="2"/>
    </row>
    <row r="36" spans="2:8">
      <c r="B36" s="90">
        <v>5</v>
      </c>
      <c r="C36" s="376" t="s">
        <v>202</v>
      </c>
      <c r="D36" s="377"/>
      <c r="E36" s="42"/>
      <c r="F36" s="42"/>
      <c r="G36" s="91"/>
      <c r="H36" s="2"/>
    </row>
    <row r="37" spans="2:8">
      <c r="B37" s="90">
        <v>6</v>
      </c>
      <c r="C37" s="376" t="s">
        <v>203</v>
      </c>
      <c r="D37" s="377"/>
      <c r="E37" s="42"/>
      <c r="F37" s="42"/>
      <c r="G37" s="91"/>
      <c r="H37" s="2"/>
    </row>
    <row r="38" spans="2:8">
      <c r="B38" s="90">
        <v>7</v>
      </c>
      <c r="C38" s="376" t="s">
        <v>204</v>
      </c>
      <c r="D38" s="377"/>
      <c r="E38" s="42"/>
      <c r="F38" s="42"/>
      <c r="G38" s="91"/>
      <c r="H38" s="2"/>
    </row>
    <row r="39" spans="2:8">
      <c r="B39" s="90">
        <v>8</v>
      </c>
      <c r="C39" s="376" t="s">
        <v>205</v>
      </c>
      <c r="D39" s="377"/>
      <c r="E39" s="42"/>
      <c r="F39" s="42"/>
      <c r="G39" s="91"/>
      <c r="H39" s="2"/>
    </row>
    <row r="40" spans="2:8">
      <c r="B40" s="90">
        <v>9</v>
      </c>
      <c r="C40" s="376" t="s">
        <v>206</v>
      </c>
      <c r="D40" s="377"/>
      <c r="E40" s="42"/>
      <c r="F40" s="42"/>
      <c r="G40" s="91"/>
      <c r="H40" s="2"/>
    </row>
    <row r="41" spans="2:8">
      <c r="B41" s="90">
        <v>10</v>
      </c>
      <c r="C41" s="376" t="s">
        <v>207</v>
      </c>
      <c r="D41" s="377"/>
      <c r="E41" s="42"/>
      <c r="F41" s="42"/>
      <c r="G41" s="91"/>
      <c r="H41" s="2"/>
    </row>
    <row r="42" spans="2:8">
      <c r="B42" s="90">
        <v>11</v>
      </c>
      <c r="C42" s="376" t="s">
        <v>208</v>
      </c>
      <c r="D42" s="377"/>
      <c r="E42" s="42"/>
      <c r="F42" s="42"/>
      <c r="G42" s="91"/>
      <c r="H42" s="2"/>
    </row>
    <row r="43" spans="2:8">
      <c r="B43" s="90">
        <v>12</v>
      </c>
      <c r="C43" s="376" t="s">
        <v>209</v>
      </c>
      <c r="D43" s="377"/>
      <c r="E43" s="42"/>
      <c r="F43" s="42"/>
      <c r="G43" s="91"/>
      <c r="H43" s="2"/>
    </row>
    <row r="44" spans="2:8">
      <c r="B44" s="90">
        <v>13</v>
      </c>
      <c r="C44" s="376" t="s">
        <v>210</v>
      </c>
      <c r="D44" s="377"/>
      <c r="E44" s="42"/>
      <c r="F44" s="42"/>
      <c r="G44" s="91"/>
      <c r="H44" s="2"/>
    </row>
    <row r="45" spans="2:8">
      <c r="B45" s="90">
        <v>14</v>
      </c>
      <c r="C45" s="376" t="s">
        <v>211</v>
      </c>
      <c r="D45" s="377"/>
      <c r="E45" s="42"/>
      <c r="F45" s="42"/>
      <c r="G45" s="91"/>
      <c r="H45" s="2"/>
    </row>
    <row r="46" spans="2:8">
      <c r="B46" s="90">
        <v>15</v>
      </c>
      <c r="C46" s="376" t="s">
        <v>212</v>
      </c>
      <c r="D46" s="377"/>
      <c r="E46" s="42"/>
      <c r="F46" s="42"/>
      <c r="G46" s="91"/>
      <c r="H46" s="2"/>
    </row>
    <row r="47" spans="2:8">
      <c r="B47" s="90">
        <v>16</v>
      </c>
      <c r="C47" s="376"/>
      <c r="D47" s="377"/>
      <c r="E47" s="42"/>
      <c r="F47" s="42"/>
      <c r="G47" s="91"/>
      <c r="H47" s="2"/>
    </row>
    <row r="48" spans="2:8">
      <c r="B48" s="90">
        <v>17</v>
      </c>
      <c r="C48" s="376"/>
      <c r="D48" s="377"/>
      <c r="E48" s="42"/>
      <c r="F48" s="42"/>
      <c r="G48" s="91"/>
      <c r="H48" s="2"/>
    </row>
    <row r="49" spans="2:8">
      <c r="B49" s="90"/>
      <c r="C49" s="9"/>
      <c r="D49" s="5"/>
      <c r="E49" s="42"/>
      <c r="F49" s="42"/>
      <c r="G49" s="91"/>
      <c r="H49" s="2"/>
    </row>
    <row r="50" spans="2:8">
      <c r="B50" s="90"/>
      <c r="C50" s="378" t="s">
        <v>213</v>
      </c>
      <c r="D50" s="379"/>
      <c r="E50" s="379"/>
      <c r="F50" s="379"/>
      <c r="G50" s="380"/>
      <c r="H50" s="2"/>
    </row>
    <row r="51" spans="2:8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>
      <c r="B54" s="90">
        <v>4</v>
      </c>
      <c r="C54" s="101" t="s">
        <v>218</v>
      </c>
      <c r="D54" s="34"/>
      <c r="E54" s="42" t="s">
        <v>154</v>
      </c>
      <c r="F54" s="42"/>
      <c r="G54" s="91" t="s">
        <v>217</v>
      </c>
      <c r="H54" s="2"/>
    </row>
    <row r="55" spans="2:8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>
      <c r="B65" s="90">
        <v>15</v>
      </c>
      <c r="C65" s="98" t="s">
        <v>229</v>
      </c>
      <c r="D65" s="34"/>
      <c r="E65" s="42"/>
      <c r="F65" s="42" t="s">
        <v>154</v>
      </c>
      <c r="G65" s="91"/>
      <c r="H65" s="2"/>
    </row>
    <row r="66" spans="2:8">
      <c r="B66" s="92"/>
      <c r="C66" s="102"/>
      <c r="D66" s="95"/>
      <c r="E66" s="43"/>
      <c r="F66" s="43"/>
      <c r="G66" s="93"/>
      <c r="H66" s="2"/>
    </row>
    <row r="67" spans="2:8">
      <c r="C67" s="2"/>
      <c r="D67" s="2"/>
      <c r="F67" s="2"/>
      <c r="G67" s="2"/>
      <c r="H67" s="2"/>
    </row>
    <row r="68" spans="2:8">
      <c r="C68" s="2"/>
      <c r="D68" s="2"/>
      <c r="F68" s="2"/>
      <c r="G68" s="2"/>
      <c r="H68" s="2"/>
    </row>
    <row r="69" spans="2:8">
      <c r="C69" t="s">
        <v>230</v>
      </c>
    </row>
    <row r="70" spans="2:8">
      <c r="C70" t="s">
        <v>231</v>
      </c>
    </row>
    <row r="71" spans="2:8">
      <c r="C71" t="s">
        <v>232</v>
      </c>
    </row>
    <row r="72" spans="2:8">
      <c r="C72" t="s">
        <v>233</v>
      </c>
    </row>
    <row r="73" spans="2:8">
      <c r="C73" t="s">
        <v>234</v>
      </c>
    </row>
    <row r="74" spans="2:8">
      <c r="C74" t="s">
        <v>235</v>
      </c>
    </row>
    <row r="75" spans="2:8">
      <c r="C75" t="s">
        <v>236</v>
      </c>
    </row>
    <row r="77" spans="2:8">
      <c r="C77" t="s">
        <v>237</v>
      </c>
    </row>
    <row r="79" spans="2:8">
      <c r="C79" t="s">
        <v>238</v>
      </c>
    </row>
    <row r="80" spans="2:8">
      <c r="C80" t="s">
        <v>239</v>
      </c>
    </row>
    <row r="81" spans="3:5">
      <c r="C81" t="s">
        <v>240</v>
      </c>
      <c r="E81" s="216">
        <v>666</v>
      </c>
    </row>
    <row r="83" spans="3:5">
      <c r="C83" t="s">
        <v>241</v>
      </c>
      <c r="E83" s="216" t="s">
        <v>242</v>
      </c>
    </row>
    <row r="84" spans="3:5">
      <c r="C84" t="s">
        <v>243</v>
      </c>
      <c r="E84" s="216" t="s">
        <v>242</v>
      </c>
    </row>
    <row r="85" spans="3:5">
      <c r="C85" t="s">
        <v>244</v>
      </c>
      <c r="E85" s="216" t="s">
        <v>242</v>
      </c>
    </row>
    <row r="86" spans="3:5">
      <c r="C86" t="s">
        <v>245</v>
      </c>
      <c r="E86" s="216" t="s">
        <v>242</v>
      </c>
    </row>
    <row r="88" spans="3:5">
      <c r="C88" t="s">
        <v>246</v>
      </c>
    </row>
    <row r="90" spans="3:5">
      <c r="C90" t="s">
        <v>247</v>
      </c>
    </row>
    <row r="92" spans="3:5">
      <c r="C92" t="s">
        <v>248</v>
      </c>
    </row>
    <row r="94" spans="3:5">
      <c r="C94" t="s">
        <v>249</v>
      </c>
    </row>
  </sheetData>
  <mergeCells count="25">
    <mergeCell ref="C35:D35"/>
    <mergeCell ref="K13:M17"/>
    <mergeCell ref="K9:O12"/>
    <mergeCell ref="C33:D33"/>
    <mergeCell ref="C34:D34"/>
    <mergeCell ref="B2:G2"/>
    <mergeCell ref="C4:G4"/>
    <mergeCell ref="C31:G31"/>
    <mergeCell ref="C32:D32"/>
    <mergeCell ref="K6:M6"/>
    <mergeCell ref="K7:M7"/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</mergeCells>
  <conditionalFormatting sqref="I1:I1048576 E1:F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395" t="s">
        <v>250</v>
      </c>
      <c r="C4" s="398" t="s">
        <v>251</v>
      </c>
      <c r="D4" s="401" t="s">
        <v>252</v>
      </c>
      <c r="E4" s="404" t="s">
        <v>253</v>
      </c>
      <c r="F4" s="407" t="s">
        <v>254</v>
      </c>
    </row>
    <row r="5" spans="2:7" ht="15" customHeight="1">
      <c r="B5" s="396"/>
      <c r="C5" s="399"/>
      <c r="D5" s="402"/>
      <c r="E5" s="405"/>
      <c r="F5" s="408"/>
    </row>
    <row r="6" spans="2:7" ht="15" customHeight="1">
      <c r="B6" s="397"/>
      <c r="C6" s="400"/>
      <c r="D6" s="403"/>
      <c r="E6" s="406"/>
      <c r="F6" s="409"/>
    </row>
    <row r="7" spans="2:7" ht="15" customHeight="1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513"/>
  <sheetViews>
    <sheetView zoomScaleNormal="100" workbookViewId="0">
      <pane xSplit="1" ySplit="2" topLeftCell="B338" activePane="bottomRight" state="frozen"/>
      <selection pane="topRight" activeCell="B1" sqref="B1"/>
      <selection pane="bottomLeft" activeCell="A3" sqref="A3"/>
      <selection pane="bottomRight" activeCell="D349" sqref="D349:K356"/>
    </sheetView>
  </sheetViews>
  <sheetFormatPr defaultRowHeight="15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140.5703125" style="130" customWidth="1"/>
    <col min="14" max="14" width="22.28515625" style="159" bestFit="1" customWidth="1"/>
    <col min="15" max="15" width="15.5703125" style="160" bestFit="1" customWidth="1"/>
    <col min="16" max="19" width="10.7109375" style="159" customWidth="1"/>
    <col min="20" max="20" width="43.140625" style="159" customWidth="1"/>
    <col min="21" max="21" width="2.85546875" style="159" customWidth="1"/>
    <col min="22" max="22" width="5.140625" style="130" customWidth="1"/>
    <col min="23" max="23" width="2.85546875" style="130" customWidth="1"/>
    <col min="24" max="24" width="3.7109375" style="157" customWidth="1"/>
    <col min="25" max="30" width="3.7109375" style="130" customWidth="1"/>
    <col min="31" max="31" width="3.7109375" style="158" customWidth="1"/>
    <col min="32" max="32" width="6.42578125" style="168" customWidth="1"/>
    <col min="33" max="33" width="5.28515625" style="169" customWidth="1"/>
    <col min="34" max="34" width="10.7109375" style="171" customWidth="1"/>
    <col min="35" max="35" width="5.28515625" style="168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68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9.140625" style="168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59" customWidth="1"/>
    <col min="58" max="16384" width="9.140625" style="159"/>
  </cols>
  <sheetData>
    <row r="1" spans="2:58">
      <c r="AR1" s="171"/>
      <c r="AT1" s="171"/>
      <c r="AV1" s="171"/>
      <c r="AX1" s="171"/>
      <c r="AZ1" s="171"/>
      <c r="BB1" s="171"/>
      <c r="BD1" s="171"/>
      <c r="BE1" s="168"/>
      <c r="BF1" s="171"/>
    </row>
    <row r="2" spans="2:58" ht="30" customHeight="1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2" t="s">
        <v>284</v>
      </c>
      <c r="P2" s="156" t="s">
        <v>285</v>
      </c>
      <c r="Q2" s="156" t="s">
        <v>286</v>
      </c>
      <c r="R2" s="156" t="s">
        <v>287</v>
      </c>
      <c r="S2" s="156" t="s">
        <v>286</v>
      </c>
      <c r="T2" s="156"/>
      <c r="AG2" s="169" t="s">
        <v>288</v>
      </c>
      <c r="AH2" s="171" t="s">
        <v>289</v>
      </c>
      <c r="AR2" s="171"/>
      <c r="AT2" s="171"/>
      <c r="AV2" s="171"/>
      <c r="AX2" s="171"/>
      <c r="AZ2" s="171"/>
      <c r="BB2" s="171"/>
      <c r="BD2" s="171"/>
      <c r="BE2" s="168"/>
      <c r="BF2" s="171"/>
    </row>
    <row r="3" spans="2:58">
      <c r="B3" s="428" t="s">
        <v>290</v>
      </c>
      <c r="C3" s="426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O3" s="160">
        <f t="shared" ref="O3:O58" si="1">HEX2DEC(N3)</f>
        <v>38</v>
      </c>
      <c r="P3" s="159">
        <v>0.5</v>
      </c>
      <c r="Q3" s="159">
        <f t="shared" ref="Q3" si="2">O3*P3</f>
        <v>19</v>
      </c>
      <c r="S3" s="159">
        <f t="shared" ref="S3" si="3">Q3+R3</f>
        <v>19</v>
      </c>
      <c r="V3" s="130" t="s">
        <v>290</v>
      </c>
      <c r="X3" s="157">
        <v>26</v>
      </c>
      <c r="Y3" s="130" t="s">
        <v>294</v>
      </c>
      <c r="Z3" s="130" t="s">
        <v>294</v>
      </c>
      <c r="AA3" s="130" t="s">
        <v>294</v>
      </c>
      <c r="AR3" s="171"/>
      <c r="AT3" s="171"/>
      <c r="AV3" s="171"/>
      <c r="AX3" s="171"/>
      <c r="AZ3" s="171"/>
      <c r="BB3" s="171"/>
      <c r="BD3" s="171"/>
      <c r="BE3" s="168"/>
      <c r="BF3" s="171"/>
    </row>
    <row r="4" spans="2:58">
      <c r="B4" s="416"/>
      <c r="C4" s="419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O4" s="160">
        <f t="shared" si="1"/>
        <v>0</v>
      </c>
      <c r="Q4" s="159">
        <f t="shared" ref="Q4:Q59" si="4">O4*P4</f>
        <v>0</v>
      </c>
      <c r="S4" s="159">
        <f t="shared" ref="S4:S59" si="5">Q4+R4</f>
        <v>0</v>
      </c>
      <c r="AR4" s="171"/>
      <c r="AT4" s="171"/>
      <c r="AV4" s="171"/>
      <c r="AX4" s="171"/>
      <c r="AZ4" s="171"/>
      <c r="BB4" s="171"/>
      <c r="BD4" s="171"/>
      <c r="BE4" s="168"/>
      <c r="BF4" s="171"/>
    </row>
    <row r="5" spans="2:58">
      <c r="B5" s="416"/>
      <c r="C5" s="419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O5" s="160">
        <f t="shared" si="1"/>
        <v>0</v>
      </c>
      <c r="Q5" s="159">
        <f t="shared" si="4"/>
        <v>0</v>
      </c>
      <c r="S5" s="159">
        <f t="shared" si="5"/>
        <v>0</v>
      </c>
      <c r="AR5" s="171"/>
      <c r="AT5" s="171"/>
      <c r="AV5" s="171"/>
      <c r="AX5" s="171"/>
      <c r="AZ5" s="171"/>
      <c r="BB5" s="171"/>
      <c r="BD5" s="171"/>
      <c r="BE5" s="168"/>
      <c r="BF5" s="171"/>
    </row>
    <row r="6" spans="2:58">
      <c r="B6" s="417"/>
      <c r="C6" s="420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O6" s="160">
        <f t="shared" si="1"/>
        <v>0</v>
      </c>
      <c r="P6" s="165"/>
      <c r="Q6" s="159">
        <f t="shared" si="4"/>
        <v>0</v>
      </c>
      <c r="S6" s="159">
        <f t="shared" si="5"/>
        <v>0</v>
      </c>
      <c r="AR6" s="171"/>
      <c r="AT6" s="171"/>
      <c r="AV6" s="171"/>
      <c r="AX6" s="171"/>
      <c r="AZ6" s="171"/>
      <c r="BB6" s="171"/>
      <c r="BD6" s="171"/>
      <c r="BE6" s="168"/>
      <c r="BF6" s="171"/>
    </row>
    <row r="7" spans="2:58">
      <c r="B7" s="415" t="s">
        <v>295</v>
      </c>
      <c r="C7" s="418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O7" s="160">
        <f t="shared" si="1"/>
        <v>32838</v>
      </c>
      <c r="P7" s="165">
        <v>5.4932478828107097E-3</v>
      </c>
      <c r="Q7" s="159">
        <f t="shared" si="4"/>
        <v>180.38727397573808</v>
      </c>
      <c r="S7" s="159">
        <f t="shared" si="5"/>
        <v>180.38727397573808</v>
      </c>
      <c r="V7" s="130" t="s">
        <v>295</v>
      </c>
      <c r="X7" s="157">
        <v>80</v>
      </c>
      <c r="Y7" s="130">
        <v>46</v>
      </c>
      <c r="Z7" s="130" t="s">
        <v>298</v>
      </c>
      <c r="AA7" s="130" t="s">
        <v>299</v>
      </c>
      <c r="AB7" s="130">
        <v>80</v>
      </c>
      <c r="AC7" s="130" t="s">
        <v>300</v>
      </c>
      <c r="AD7" s="130" t="s">
        <v>301</v>
      </c>
      <c r="AE7" s="158">
        <v>98</v>
      </c>
      <c r="AR7" s="171"/>
      <c r="AT7" s="171"/>
      <c r="AV7" s="171"/>
      <c r="AX7" s="171"/>
      <c r="AZ7" s="171"/>
      <c r="BB7" s="171"/>
      <c r="BD7" s="171"/>
      <c r="BE7" s="168"/>
      <c r="BF7" s="171"/>
    </row>
    <row r="8" spans="2:58">
      <c r="B8" s="416"/>
      <c r="C8" s="419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O8" s="160">
        <f t="shared" si="1"/>
        <v>127</v>
      </c>
      <c r="P8" s="165"/>
      <c r="Q8" s="159">
        <f t="shared" si="4"/>
        <v>0</v>
      </c>
      <c r="S8" s="159">
        <f t="shared" si="5"/>
        <v>0</v>
      </c>
      <c r="AR8" s="171"/>
      <c r="AT8" s="171"/>
      <c r="AV8" s="171"/>
      <c r="AX8" s="171"/>
      <c r="AZ8" s="171"/>
      <c r="BB8" s="171"/>
      <c r="BD8" s="171"/>
      <c r="BE8" s="168"/>
      <c r="BF8" s="171"/>
    </row>
    <row r="9" spans="2:58">
      <c r="B9" s="416"/>
      <c r="C9" s="419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O9" s="160">
        <f t="shared" si="1"/>
        <v>246</v>
      </c>
      <c r="P9" s="165"/>
      <c r="Q9" s="159">
        <f t="shared" si="4"/>
        <v>0</v>
      </c>
      <c r="S9" s="159">
        <f t="shared" si="5"/>
        <v>0</v>
      </c>
      <c r="AR9" s="171"/>
      <c r="AT9" s="171"/>
      <c r="AV9" s="171"/>
      <c r="AX9" s="171"/>
      <c r="AZ9" s="171"/>
      <c r="BB9" s="171"/>
      <c r="BD9" s="171"/>
      <c r="BE9" s="168"/>
      <c r="BF9" s="171"/>
    </row>
    <row r="10" spans="2:58">
      <c r="B10" s="416"/>
      <c r="C10" s="419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O10" s="160">
        <f t="shared" si="1"/>
        <v>32776</v>
      </c>
      <c r="P10" s="165">
        <v>5.4932478828107097E-3</v>
      </c>
      <c r="Q10" s="159">
        <f t="shared" si="4"/>
        <v>180.04669260700382</v>
      </c>
      <c r="S10" s="159">
        <f t="shared" si="5"/>
        <v>180.04669260700382</v>
      </c>
      <c r="AR10" s="171"/>
      <c r="AT10" s="171"/>
      <c r="AV10" s="171"/>
      <c r="AX10" s="171"/>
      <c r="AZ10" s="171"/>
      <c r="BB10" s="171"/>
      <c r="BD10" s="171"/>
      <c r="BE10" s="168"/>
      <c r="BF10" s="171"/>
    </row>
    <row r="11" spans="2:58">
      <c r="B11" s="416"/>
      <c r="C11" s="419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O11" s="160">
        <f t="shared" si="1"/>
        <v>164</v>
      </c>
      <c r="P11" s="165"/>
      <c r="Q11" s="159">
        <f t="shared" si="4"/>
        <v>0</v>
      </c>
      <c r="S11" s="159">
        <f t="shared" si="5"/>
        <v>0</v>
      </c>
      <c r="AR11" s="171"/>
      <c r="AT11" s="171"/>
      <c r="AV11" s="171"/>
      <c r="AX11" s="171"/>
      <c r="AZ11" s="171"/>
      <c r="BB11" s="171"/>
      <c r="BD11" s="171"/>
      <c r="BE11" s="168"/>
      <c r="BF11" s="171"/>
    </row>
    <row r="12" spans="2:58">
      <c r="B12" s="417"/>
      <c r="C12" s="420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O12" s="160">
        <f t="shared" si="1"/>
        <v>152</v>
      </c>
      <c r="P12" s="165"/>
      <c r="Q12" s="159">
        <f t="shared" si="4"/>
        <v>0</v>
      </c>
      <c r="S12" s="159">
        <f t="shared" si="5"/>
        <v>0</v>
      </c>
      <c r="AR12" s="171"/>
      <c r="AT12" s="171"/>
      <c r="AV12" s="171"/>
      <c r="AX12" s="171"/>
      <c r="AZ12" s="171"/>
      <c r="BB12" s="171"/>
      <c r="BD12" s="171"/>
      <c r="BE12" s="168"/>
      <c r="BF12" s="171"/>
    </row>
    <row r="13" spans="2:58">
      <c r="B13" s="415" t="s">
        <v>303</v>
      </c>
      <c r="C13" s="418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O13" s="160">
        <f t="shared" si="1"/>
        <v>199</v>
      </c>
      <c r="P13" s="165"/>
      <c r="Q13" s="159">
        <f t="shared" si="4"/>
        <v>0</v>
      </c>
      <c r="S13" s="159">
        <f t="shared" si="5"/>
        <v>0</v>
      </c>
      <c r="V13" s="130" t="s">
        <v>303</v>
      </c>
      <c r="X13" s="157" t="s">
        <v>304</v>
      </c>
      <c r="Y13" s="130" t="s">
        <v>298</v>
      </c>
      <c r="Z13" s="130" t="s">
        <v>306</v>
      </c>
      <c r="AA13" s="130" t="s">
        <v>298</v>
      </c>
      <c r="AB13" s="130" t="s">
        <v>307</v>
      </c>
      <c r="AC13" s="130" t="s">
        <v>308</v>
      </c>
      <c r="AD13" s="130" t="s">
        <v>308</v>
      </c>
      <c r="AE13" s="158" t="s">
        <v>294</v>
      </c>
      <c r="AR13" s="171"/>
      <c r="AT13" s="171"/>
      <c r="AV13" s="171"/>
      <c r="AX13" s="171"/>
      <c r="AZ13" s="171"/>
      <c r="BB13" s="171"/>
      <c r="BD13" s="171"/>
      <c r="BE13" s="168"/>
      <c r="BF13" s="171"/>
    </row>
    <row r="14" spans="2:58">
      <c r="B14" s="416"/>
      <c r="C14" s="419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O14" s="160">
        <f t="shared" si="1"/>
        <v>32766</v>
      </c>
      <c r="P14" s="165"/>
      <c r="Q14" s="159">
        <f t="shared" si="4"/>
        <v>0</v>
      </c>
      <c r="S14" s="159">
        <f t="shared" si="5"/>
        <v>0</v>
      </c>
      <c r="AR14" s="171"/>
      <c r="AT14" s="171"/>
      <c r="AV14" s="171"/>
      <c r="AX14" s="171"/>
      <c r="AZ14" s="171"/>
      <c r="BB14" s="171"/>
      <c r="BD14" s="171"/>
      <c r="BE14" s="168"/>
      <c r="BF14" s="171"/>
    </row>
    <row r="15" spans="2:58">
      <c r="B15" s="416"/>
      <c r="C15" s="419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O15" s="160">
        <f t="shared" si="1"/>
        <v>32720</v>
      </c>
      <c r="P15" s="165"/>
      <c r="Q15" s="159">
        <f t="shared" si="4"/>
        <v>0</v>
      </c>
      <c r="S15" s="159">
        <f t="shared" si="5"/>
        <v>0</v>
      </c>
      <c r="AR15" s="171"/>
      <c r="AT15" s="171"/>
      <c r="AV15" s="171"/>
      <c r="AX15" s="171"/>
      <c r="AZ15" s="171"/>
      <c r="BB15" s="171"/>
      <c r="BD15" s="171"/>
      <c r="BE15" s="168"/>
      <c r="BF15" s="171"/>
    </row>
    <row r="16" spans="2:58">
      <c r="B16" s="416"/>
      <c r="C16" s="419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O16" s="160">
        <f t="shared" si="1"/>
        <v>255</v>
      </c>
      <c r="P16" s="165"/>
      <c r="Q16" s="159">
        <f t="shared" si="4"/>
        <v>0</v>
      </c>
      <c r="S16" s="159">
        <f t="shared" si="5"/>
        <v>0</v>
      </c>
      <c r="AR16" s="171"/>
      <c r="AT16" s="171"/>
      <c r="AV16" s="171"/>
      <c r="AX16" s="171"/>
      <c r="AZ16" s="171"/>
      <c r="BB16" s="171"/>
      <c r="BD16" s="171"/>
      <c r="BE16" s="168"/>
      <c r="BF16" s="171"/>
    </row>
    <row r="17" spans="2:58">
      <c r="B17" s="416"/>
      <c r="C17" s="419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O17" s="160">
        <f t="shared" si="1"/>
        <v>255</v>
      </c>
      <c r="P17" s="165"/>
      <c r="Q17" s="159">
        <f t="shared" si="4"/>
        <v>0</v>
      </c>
      <c r="S17" s="159">
        <f t="shared" si="5"/>
        <v>0</v>
      </c>
      <c r="AR17" s="171"/>
      <c r="AT17" s="171"/>
      <c r="AV17" s="171"/>
      <c r="AX17" s="171"/>
      <c r="AZ17" s="171"/>
      <c r="BB17" s="171"/>
      <c r="BD17" s="171"/>
      <c r="BE17" s="168"/>
      <c r="BF17" s="171"/>
    </row>
    <row r="18" spans="2:58">
      <c r="B18" s="417"/>
      <c r="C18" s="420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O18" s="160">
        <f t="shared" si="1"/>
        <v>0</v>
      </c>
      <c r="P18" s="165"/>
      <c r="Q18" s="159">
        <f t="shared" si="4"/>
        <v>0</v>
      </c>
      <c r="S18" s="159">
        <f t="shared" si="5"/>
        <v>0</v>
      </c>
      <c r="AR18" s="171"/>
      <c r="AT18" s="171"/>
      <c r="AV18" s="171"/>
      <c r="AX18" s="171"/>
      <c r="AZ18" s="171"/>
      <c r="BB18" s="171"/>
      <c r="BD18" s="171"/>
      <c r="BE18" s="168"/>
      <c r="BF18" s="171"/>
    </row>
    <row r="19" spans="2:58">
      <c r="B19" s="415" t="s">
        <v>311</v>
      </c>
      <c r="C19" s="418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O19" s="160">
        <f t="shared" si="1"/>
        <v>12837</v>
      </c>
      <c r="P19" s="165"/>
      <c r="Q19" s="159">
        <f t="shared" si="4"/>
        <v>0</v>
      </c>
      <c r="S19" s="159">
        <f t="shared" si="5"/>
        <v>0</v>
      </c>
      <c r="V19" s="130" t="s">
        <v>311</v>
      </c>
      <c r="X19" s="157">
        <v>32</v>
      </c>
      <c r="Y19" s="130">
        <v>25</v>
      </c>
      <c r="Z19" s="130">
        <v>64</v>
      </c>
      <c r="AA19" s="130" t="s">
        <v>294</v>
      </c>
      <c r="AB19" s="130" t="s">
        <v>294</v>
      </c>
      <c r="AC19" s="130" t="s">
        <v>294</v>
      </c>
      <c r="AD19" s="130">
        <v>32</v>
      </c>
      <c r="AE19" s="158" t="s">
        <v>294</v>
      </c>
      <c r="AR19" s="171"/>
      <c r="AT19" s="171"/>
      <c r="AV19" s="171"/>
      <c r="AX19" s="171"/>
      <c r="AZ19" s="171"/>
      <c r="BB19" s="171"/>
      <c r="BD19" s="171"/>
      <c r="BE19" s="168"/>
      <c r="BF19" s="171"/>
    </row>
    <row r="20" spans="2:58">
      <c r="B20" s="416"/>
      <c r="C20" s="419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O20" s="160">
        <f t="shared" si="1"/>
        <v>100</v>
      </c>
      <c r="P20" s="165"/>
      <c r="Q20" s="159">
        <f t="shared" si="4"/>
        <v>0</v>
      </c>
      <c r="S20" s="159">
        <f t="shared" si="5"/>
        <v>0</v>
      </c>
      <c r="AR20" s="171"/>
      <c r="AT20" s="171"/>
      <c r="AV20" s="171"/>
      <c r="AX20" s="171"/>
      <c r="AZ20" s="171"/>
      <c r="BB20" s="171"/>
      <c r="BD20" s="171"/>
      <c r="BE20" s="168"/>
      <c r="BF20" s="171"/>
    </row>
    <row r="21" spans="2:58">
      <c r="B21" s="416"/>
      <c r="C21" s="419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O21" s="160">
        <f t="shared" si="1"/>
        <v>0</v>
      </c>
      <c r="P21" s="165"/>
      <c r="Q21" s="159">
        <f t="shared" si="4"/>
        <v>0</v>
      </c>
      <c r="S21" s="159">
        <f t="shared" si="5"/>
        <v>0</v>
      </c>
      <c r="AR21" s="171"/>
      <c r="AT21" s="171"/>
      <c r="AV21" s="171"/>
      <c r="AX21" s="171"/>
      <c r="AZ21" s="171"/>
      <c r="BB21" s="171"/>
      <c r="BD21" s="171"/>
      <c r="BE21" s="168"/>
      <c r="BF21" s="171"/>
    </row>
    <row r="22" spans="2:58">
      <c r="B22" s="416"/>
      <c r="C22" s="419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O22" s="160">
        <f t="shared" si="1"/>
        <v>0</v>
      </c>
      <c r="P22" s="165"/>
      <c r="Q22" s="159">
        <f t="shared" si="4"/>
        <v>0</v>
      </c>
      <c r="S22" s="159">
        <f t="shared" si="5"/>
        <v>0</v>
      </c>
      <c r="AR22" s="171"/>
      <c r="AT22" s="171"/>
      <c r="AV22" s="171"/>
      <c r="AX22" s="171"/>
      <c r="AZ22" s="171"/>
      <c r="BB22" s="171"/>
      <c r="BD22" s="171"/>
      <c r="BE22" s="168"/>
      <c r="BF22" s="171"/>
    </row>
    <row r="23" spans="2:58">
      <c r="B23" s="416"/>
      <c r="C23" s="419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O23" s="160">
        <f t="shared" si="1"/>
        <v>0</v>
      </c>
      <c r="P23" s="165"/>
      <c r="Q23" s="159">
        <f t="shared" si="4"/>
        <v>0</v>
      </c>
      <c r="S23" s="159">
        <f t="shared" si="5"/>
        <v>0</v>
      </c>
      <c r="AR23" s="171"/>
      <c r="AT23" s="171"/>
      <c r="AV23" s="171"/>
      <c r="AX23" s="171"/>
      <c r="AZ23" s="171"/>
      <c r="BB23" s="171"/>
      <c r="BD23" s="171"/>
      <c r="BE23" s="168"/>
      <c r="BF23" s="171"/>
    </row>
    <row r="24" spans="2:58">
      <c r="B24" s="416"/>
      <c r="C24" s="419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O24" s="160">
        <f t="shared" si="1"/>
        <v>12800</v>
      </c>
      <c r="P24" s="165">
        <v>1</v>
      </c>
      <c r="Q24" s="159">
        <f t="shared" si="4"/>
        <v>12800</v>
      </c>
      <c r="R24" s="159">
        <v>-12707</v>
      </c>
      <c r="S24" s="159">
        <f t="shared" si="5"/>
        <v>93</v>
      </c>
      <c r="AR24" s="171"/>
      <c r="AT24" s="171"/>
      <c r="AV24" s="171"/>
      <c r="AX24" s="171"/>
      <c r="AZ24" s="171"/>
      <c r="BB24" s="171"/>
      <c r="BD24" s="171"/>
      <c r="BE24" s="168"/>
      <c r="BF24" s="171"/>
    </row>
    <row r="25" spans="2:58">
      <c r="B25" s="415" t="s">
        <v>316</v>
      </c>
      <c r="C25" s="418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O25" s="160">
        <f t="shared" si="1"/>
        <v>23</v>
      </c>
      <c r="P25" s="165"/>
      <c r="Q25" s="159">
        <f t="shared" si="4"/>
        <v>0</v>
      </c>
      <c r="S25" s="159">
        <f t="shared" si="5"/>
        <v>0</v>
      </c>
      <c r="V25" s="130" t="s">
        <v>316</v>
      </c>
      <c r="X25" s="157">
        <v>17</v>
      </c>
      <c r="Y25" s="130">
        <v>88</v>
      </c>
      <c r="Z25" s="130">
        <v>50</v>
      </c>
      <c r="AA25" s="130" t="s">
        <v>317</v>
      </c>
      <c r="AB25" s="130" t="s">
        <v>318</v>
      </c>
      <c r="AC25" s="130" t="s">
        <v>300</v>
      </c>
      <c r="AD25" s="130" t="s">
        <v>294</v>
      </c>
      <c r="AE25" s="158" t="s">
        <v>294</v>
      </c>
      <c r="AR25" s="171"/>
      <c r="AT25" s="171"/>
      <c r="AV25" s="171"/>
      <c r="AX25" s="171"/>
      <c r="AZ25" s="171"/>
      <c r="BB25" s="171"/>
      <c r="BD25" s="171"/>
      <c r="BE25" s="168"/>
      <c r="BF25" s="171"/>
    </row>
    <row r="26" spans="2:58">
      <c r="B26" s="416"/>
      <c r="C26" s="419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O26" s="160">
        <f t="shared" si="1"/>
        <v>136</v>
      </c>
      <c r="P26" s="165"/>
      <c r="Q26" s="159">
        <f t="shared" si="4"/>
        <v>0</v>
      </c>
      <c r="S26" s="159">
        <f t="shared" si="5"/>
        <v>0</v>
      </c>
      <c r="AR26" s="171"/>
      <c r="AT26" s="171"/>
      <c r="AV26" s="171"/>
      <c r="AX26" s="171"/>
      <c r="AZ26" s="171"/>
      <c r="BB26" s="171"/>
      <c r="BD26" s="171"/>
      <c r="BE26" s="168"/>
      <c r="BF26" s="171"/>
    </row>
    <row r="27" spans="2:58">
      <c r="B27" s="416"/>
      <c r="C27" s="419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O27" s="160">
        <f t="shared" si="1"/>
        <v>80</v>
      </c>
      <c r="P27" s="165">
        <v>80</v>
      </c>
      <c r="Q27" s="159">
        <f t="shared" si="4"/>
        <v>6400</v>
      </c>
      <c r="S27" s="159">
        <f t="shared" si="5"/>
        <v>6400</v>
      </c>
      <c r="AR27" s="171"/>
      <c r="AT27" s="171"/>
      <c r="AV27" s="171"/>
      <c r="AX27" s="171"/>
      <c r="AZ27" s="171"/>
      <c r="BB27" s="171"/>
      <c r="BD27" s="171"/>
      <c r="BE27" s="168"/>
      <c r="BF27" s="171"/>
    </row>
    <row r="28" spans="2:58">
      <c r="B28" s="416"/>
      <c r="C28" s="419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O28" s="160">
        <f t="shared" si="1"/>
        <v>195</v>
      </c>
      <c r="P28" s="165"/>
      <c r="Q28" s="159">
        <f t="shared" si="4"/>
        <v>0</v>
      </c>
      <c r="S28" s="159">
        <f t="shared" si="5"/>
        <v>0</v>
      </c>
      <c r="AR28" s="171"/>
      <c r="AT28" s="171"/>
      <c r="AV28" s="171"/>
      <c r="AX28" s="171"/>
      <c r="AZ28" s="171"/>
      <c r="BB28" s="171"/>
      <c r="BD28" s="171"/>
      <c r="BE28" s="168"/>
      <c r="BF28" s="171"/>
    </row>
    <row r="29" spans="2:58">
      <c r="B29" s="416"/>
      <c r="C29" s="419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O29" s="160">
        <f t="shared" si="1"/>
        <v>77</v>
      </c>
      <c r="P29" s="165"/>
      <c r="Q29" s="159">
        <f t="shared" si="4"/>
        <v>0</v>
      </c>
      <c r="S29" s="159">
        <f t="shared" si="5"/>
        <v>0</v>
      </c>
      <c r="AR29" s="171"/>
      <c r="AT29" s="171"/>
      <c r="AV29" s="171"/>
      <c r="AX29" s="171"/>
      <c r="AZ29" s="171"/>
      <c r="BB29" s="171"/>
      <c r="BD29" s="171"/>
      <c r="BE29" s="168"/>
      <c r="BF29" s="171"/>
    </row>
    <row r="30" spans="2:58">
      <c r="B30" s="416"/>
      <c r="C30" s="419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O30" s="160">
        <f t="shared" si="1"/>
        <v>8</v>
      </c>
      <c r="P30" s="165"/>
      <c r="Q30" s="159">
        <f t="shared" si="4"/>
        <v>0</v>
      </c>
      <c r="S30" s="159">
        <f t="shared" si="5"/>
        <v>0</v>
      </c>
      <c r="AR30" s="171"/>
      <c r="AT30" s="171"/>
      <c r="AV30" s="171"/>
      <c r="AX30" s="171"/>
      <c r="AZ30" s="171"/>
      <c r="BB30" s="171"/>
      <c r="BD30" s="171"/>
      <c r="BE30" s="168"/>
      <c r="BF30" s="171"/>
    </row>
    <row r="31" spans="2:58">
      <c r="B31" s="416"/>
      <c r="C31" s="419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O31" s="160">
        <f t="shared" si="1"/>
        <v>0</v>
      </c>
      <c r="P31" s="165"/>
      <c r="Q31" s="159">
        <f t="shared" si="4"/>
        <v>0</v>
      </c>
      <c r="S31" s="159">
        <f t="shared" si="5"/>
        <v>0</v>
      </c>
      <c r="AR31" s="171"/>
      <c r="AT31" s="171"/>
      <c r="AV31" s="171"/>
      <c r="AX31" s="171"/>
      <c r="AZ31" s="171"/>
      <c r="BB31" s="171"/>
      <c r="BD31" s="171"/>
      <c r="BE31" s="168"/>
      <c r="BF31" s="171"/>
    </row>
    <row r="32" spans="2:58">
      <c r="B32" s="417"/>
      <c r="C32" s="421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O32" s="160">
        <f t="shared" si="1"/>
        <v>0</v>
      </c>
      <c r="P32" s="165"/>
      <c r="Q32" s="159">
        <f t="shared" si="4"/>
        <v>0</v>
      </c>
      <c r="S32" s="159">
        <f t="shared" si="5"/>
        <v>0</v>
      </c>
      <c r="AR32" s="171"/>
      <c r="AT32" s="171"/>
      <c r="AV32" s="171"/>
      <c r="AX32" s="171"/>
      <c r="AZ32" s="171"/>
      <c r="BB32" s="171"/>
      <c r="BD32" s="171"/>
      <c r="BE32" s="168"/>
      <c r="BF32" s="171"/>
    </row>
    <row r="33" spans="2:58">
      <c r="B33" s="415" t="s">
        <v>320</v>
      </c>
      <c r="C33" s="419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O33" s="160">
        <f t="shared" si="1"/>
        <v>0</v>
      </c>
      <c r="P33" s="165"/>
      <c r="Q33" s="159">
        <f t="shared" si="4"/>
        <v>0</v>
      </c>
      <c r="S33" s="159">
        <f t="shared" si="5"/>
        <v>0</v>
      </c>
      <c r="V33" s="130" t="s">
        <v>320</v>
      </c>
      <c r="X33" s="157" t="s">
        <v>294</v>
      </c>
      <c r="Y33" s="130" t="s">
        <v>294</v>
      </c>
      <c r="Z33" s="130" t="s">
        <v>294</v>
      </c>
      <c r="AA33" s="130" t="s">
        <v>294</v>
      </c>
      <c r="AB33" s="130" t="s">
        <v>294</v>
      </c>
      <c r="AC33" s="130" t="s">
        <v>294</v>
      </c>
      <c r="AD33" s="130">
        <v>78</v>
      </c>
      <c r="AE33" s="158" t="s">
        <v>294</v>
      </c>
      <c r="AR33" s="171"/>
      <c r="AT33" s="171"/>
      <c r="AV33" s="171"/>
      <c r="AX33" s="171"/>
      <c r="AZ33" s="171"/>
      <c r="BB33" s="171"/>
      <c r="BD33" s="171"/>
      <c r="BE33" s="168"/>
      <c r="BF33" s="171"/>
    </row>
    <row r="34" spans="2:58">
      <c r="B34" s="416"/>
      <c r="C34" s="419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O34" s="160">
        <f t="shared" si="1"/>
        <v>0</v>
      </c>
      <c r="P34" s="165"/>
      <c r="Q34" s="159">
        <f t="shared" si="4"/>
        <v>0</v>
      </c>
      <c r="S34" s="159">
        <f t="shared" si="5"/>
        <v>0</v>
      </c>
      <c r="AR34" s="171"/>
      <c r="AT34" s="171"/>
      <c r="AV34" s="171"/>
      <c r="AX34" s="171"/>
      <c r="AZ34" s="171"/>
      <c r="BB34" s="171"/>
      <c r="BD34" s="171"/>
      <c r="BE34" s="168"/>
      <c r="BF34" s="171"/>
    </row>
    <row r="35" spans="2:58">
      <c r="B35" s="416"/>
      <c r="C35" s="419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O35" s="160">
        <f t="shared" si="1"/>
        <v>0</v>
      </c>
      <c r="P35" s="165"/>
      <c r="Q35" s="159">
        <f t="shared" si="4"/>
        <v>0</v>
      </c>
      <c r="S35" s="159">
        <f t="shared" si="5"/>
        <v>0</v>
      </c>
      <c r="AR35" s="171"/>
      <c r="AT35" s="171"/>
      <c r="AV35" s="171"/>
      <c r="AX35" s="171"/>
      <c r="AZ35" s="171"/>
      <c r="BB35" s="171"/>
      <c r="BD35" s="171"/>
      <c r="BE35" s="168"/>
      <c r="BF35" s="171"/>
    </row>
    <row r="36" spans="2:58">
      <c r="B36" s="416"/>
      <c r="C36" s="419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O36" s="160">
        <f t="shared" si="1"/>
        <v>0</v>
      </c>
      <c r="P36" s="165"/>
      <c r="Q36" s="159">
        <f t="shared" si="4"/>
        <v>0</v>
      </c>
      <c r="S36" s="159">
        <f t="shared" si="5"/>
        <v>0</v>
      </c>
      <c r="AR36" s="171"/>
      <c r="AT36" s="171"/>
      <c r="AV36" s="171"/>
      <c r="AX36" s="171"/>
      <c r="AZ36" s="171"/>
      <c r="BB36" s="171"/>
      <c r="BD36" s="171"/>
      <c r="BE36" s="168"/>
      <c r="BF36" s="171"/>
    </row>
    <row r="37" spans="2:58">
      <c r="B37" s="416"/>
      <c r="C37" s="419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O37" s="160">
        <f t="shared" si="1"/>
        <v>0</v>
      </c>
      <c r="P37" s="165"/>
      <c r="Q37" s="159">
        <f t="shared" si="4"/>
        <v>0</v>
      </c>
      <c r="S37" s="159">
        <f t="shared" si="5"/>
        <v>0</v>
      </c>
      <c r="AR37" s="171"/>
      <c r="AT37" s="171"/>
      <c r="AV37" s="171"/>
      <c r="AX37" s="171"/>
      <c r="AZ37" s="171"/>
      <c r="BB37" s="171"/>
      <c r="BD37" s="171"/>
      <c r="BE37" s="168"/>
      <c r="BF37" s="171"/>
    </row>
    <row r="38" spans="2:58">
      <c r="B38" s="416"/>
      <c r="C38" s="419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O38" s="160">
        <f t="shared" si="1"/>
        <v>0</v>
      </c>
      <c r="P38" s="165"/>
      <c r="Q38" s="159">
        <f t="shared" si="4"/>
        <v>0</v>
      </c>
      <c r="S38" s="159">
        <f t="shared" si="5"/>
        <v>0</v>
      </c>
      <c r="AR38" s="171"/>
      <c r="AT38" s="171"/>
      <c r="AV38" s="171"/>
      <c r="AX38" s="171"/>
      <c r="AZ38" s="171"/>
      <c r="BB38" s="171"/>
      <c r="BD38" s="171"/>
      <c r="BE38" s="168"/>
      <c r="BF38" s="171"/>
    </row>
    <row r="39" spans="2:58">
      <c r="B39" s="416"/>
      <c r="C39" s="419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O39" s="160">
        <f t="shared" si="1"/>
        <v>120</v>
      </c>
      <c r="P39" s="165"/>
      <c r="Q39" s="159">
        <f t="shared" si="4"/>
        <v>0</v>
      </c>
      <c r="S39" s="159">
        <f t="shared" si="5"/>
        <v>0</v>
      </c>
      <c r="AR39" s="171"/>
      <c r="AT39" s="171"/>
      <c r="AV39" s="171"/>
      <c r="AX39" s="171"/>
      <c r="AZ39" s="171"/>
      <c r="BB39" s="171"/>
      <c r="BD39" s="171"/>
      <c r="BE39" s="168"/>
      <c r="BF39" s="171"/>
    </row>
    <row r="40" spans="2:58">
      <c r="B40" s="417"/>
      <c r="C40" s="420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O40" s="160">
        <f t="shared" si="1"/>
        <v>0</v>
      </c>
      <c r="P40" s="165"/>
      <c r="Q40" s="159">
        <f t="shared" si="4"/>
        <v>0</v>
      </c>
      <c r="S40" s="159">
        <f t="shared" si="5"/>
        <v>0</v>
      </c>
      <c r="AR40" s="171"/>
      <c r="AT40" s="171"/>
      <c r="AV40" s="171"/>
      <c r="AX40" s="171"/>
      <c r="AZ40" s="171"/>
      <c r="BB40" s="171"/>
      <c r="BD40" s="171"/>
      <c r="BE40" s="168"/>
      <c r="BF40" s="171"/>
    </row>
    <row r="41" spans="2:58">
      <c r="B41" s="429" t="s">
        <v>321</v>
      </c>
      <c r="C41" s="422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O41" s="160">
        <f t="shared" si="1"/>
        <v>6034</v>
      </c>
      <c r="P41" s="165">
        <v>0.125</v>
      </c>
      <c r="Q41" s="159">
        <f t="shared" si="4"/>
        <v>754.25</v>
      </c>
      <c r="S41" s="159">
        <f t="shared" si="5"/>
        <v>754.25</v>
      </c>
      <c r="V41" s="130">
        <v>186</v>
      </c>
      <c r="X41" s="157">
        <v>17</v>
      </c>
      <c r="Y41" s="130">
        <v>92</v>
      </c>
      <c r="Z41" s="130">
        <v>31</v>
      </c>
      <c r="AA41" s="130">
        <v>93</v>
      </c>
      <c r="AB41" s="130">
        <v>22</v>
      </c>
      <c r="AC41" s="130" t="s">
        <v>294</v>
      </c>
      <c r="AD41" s="130">
        <v>21</v>
      </c>
      <c r="AR41" s="171"/>
      <c r="AT41" s="171"/>
      <c r="AV41" s="171"/>
      <c r="AX41" s="171"/>
      <c r="AZ41" s="171"/>
      <c r="BB41" s="171"/>
      <c r="BD41" s="171"/>
      <c r="BE41" s="168"/>
      <c r="BF41" s="171"/>
    </row>
    <row r="42" spans="2:58">
      <c r="B42" s="430"/>
      <c r="C42" s="423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O42" s="160">
        <f t="shared" si="1"/>
        <v>12691</v>
      </c>
      <c r="P42" s="165"/>
      <c r="Q42" s="159">
        <f t="shared" si="4"/>
        <v>0</v>
      </c>
      <c r="S42" s="159">
        <f t="shared" si="5"/>
        <v>0</v>
      </c>
      <c r="AR42" s="171"/>
      <c r="AT42" s="171"/>
      <c r="AV42" s="171"/>
      <c r="AX42" s="171"/>
      <c r="AZ42" s="171"/>
      <c r="BB42" s="171"/>
      <c r="BD42" s="171"/>
      <c r="BE42" s="168"/>
      <c r="BF42" s="171"/>
    </row>
    <row r="43" spans="2:58">
      <c r="B43" s="430"/>
      <c r="C43" s="423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O43" s="160">
        <f t="shared" si="1"/>
        <v>37666</v>
      </c>
      <c r="P43" s="165"/>
      <c r="Q43" s="159">
        <f t="shared" si="4"/>
        <v>0</v>
      </c>
      <c r="S43" s="159">
        <f t="shared" si="5"/>
        <v>0</v>
      </c>
      <c r="AR43" s="171"/>
      <c r="AT43" s="171"/>
      <c r="AV43" s="171"/>
      <c r="AX43" s="171"/>
      <c r="AZ43" s="171"/>
      <c r="BB43" s="171"/>
      <c r="BD43" s="171"/>
      <c r="BE43" s="168"/>
      <c r="BF43" s="171"/>
    </row>
    <row r="44" spans="2:58">
      <c r="B44" s="430"/>
      <c r="C44" s="423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P44" s="165"/>
      <c r="AR44" s="171"/>
      <c r="AT44" s="171"/>
      <c r="AV44" s="171"/>
      <c r="AX44" s="171"/>
      <c r="AZ44" s="171"/>
      <c r="BB44" s="171"/>
      <c r="BD44" s="171"/>
      <c r="BE44" s="168"/>
      <c r="BF44" s="171"/>
    </row>
    <row r="45" spans="2:58">
      <c r="B45" s="430"/>
      <c r="C45" s="423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O45" s="160">
        <f t="shared" si="1"/>
        <v>33</v>
      </c>
      <c r="P45" s="165"/>
      <c r="Q45" s="159">
        <f t="shared" si="4"/>
        <v>0</v>
      </c>
      <c r="S45" s="159">
        <f t="shared" si="5"/>
        <v>0</v>
      </c>
      <c r="V45" s="163" t="s">
        <v>332</v>
      </c>
      <c r="AR45" s="171"/>
      <c r="AT45" s="171"/>
      <c r="AV45" s="171"/>
      <c r="AX45" s="171"/>
      <c r="AZ45" s="171"/>
      <c r="BB45" s="171"/>
      <c r="BD45" s="171"/>
      <c r="BE45" s="168"/>
      <c r="BF45" s="171"/>
    </row>
    <row r="46" spans="2:58">
      <c r="B46" s="415" t="s">
        <v>333</v>
      </c>
      <c r="C46" s="418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O46" s="160">
        <f t="shared" si="1"/>
        <v>50</v>
      </c>
      <c r="P46" s="165"/>
      <c r="Q46" s="159">
        <f t="shared" si="4"/>
        <v>0</v>
      </c>
      <c r="S46" s="159">
        <f t="shared" si="5"/>
        <v>0</v>
      </c>
      <c r="V46" s="130">
        <v>189</v>
      </c>
      <c r="X46" s="157">
        <v>32</v>
      </c>
      <c r="Y46" s="130">
        <v>23</v>
      </c>
      <c r="Z46" s="130">
        <v>21</v>
      </c>
      <c r="AA46" s="130" t="s">
        <v>334</v>
      </c>
      <c r="AB46" s="130">
        <v>20</v>
      </c>
      <c r="AC46" s="130" t="s">
        <v>335</v>
      </c>
      <c r="AD46" s="130" t="s">
        <v>294</v>
      </c>
      <c r="AE46" s="158" t="s">
        <v>294</v>
      </c>
      <c r="AR46" s="171"/>
      <c r="AT46" s="171"/>
      <c r="AV46" s="171"/>
      <c r="AX46" s="171"/>
      <c r="AZ46" s="171"/>
      <c r="BB46" s="171"/>
      <c r="BD46" s="171"/>
      <c r="BE46" s="168"/>
      <c r="BF46" s="171"/>
    </row>
    <row r="47" spans="2:58">
      <c r="B47" s="416"/>
      <c r="C47" s="419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O47" s="160">
        <f t="shared" si="1"/>
        <v>35</v>
      </c>
      <c r="P47" s="165"/>
      <c r="Q47" s="159">
        <f t="shared" si="4"/>
        <v>0</v>
      </c>
      <c r="S47" s="159">
        <f t="shared" si="5"/>
        <v>0</v>
      </c>
      <c r="AR47" s="171"/>
      <c r="AT47" s="171"/>
      <c r="AV47" s="171"/>
      <c r="AX47" s="171"/>
      <c r="AZ47" s="171"/>
      <c r="BB47" s="171"/>
      <c r="BD47" s="171"/>
      <c r="BE47" s="168"/>
      <c r="BF47" s="171"/>
    </row>
    <row r="48" spans="2:58">
      <c r="B48" s="416"/>
      <c r="C48" s="419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O48" s="160">
        <f t="shared" si="1"/>
        <v>33</v>
      </c>
      <c r="P48" s="165"/>
      <c r="Q48" s="159">
        <f t="shared" si="4"/>
        <v>0</v>
      </c>
      <c r="S48" s="159">
        <f t="shared" si="5"/>
        <v>0</v>
      </c>
      <c r="AR48" s="171"/>
      <c r="AT48" s="171"/>
      <c r="AV48" s="171"/>
      <c r="AX48" s="171"/>
      <c r="AZ48" s="171"/>
      <c r="BB48" s="171"/>
      <c r="BD48" s="171"/>
      <c r="BE48" s="168"/>
      <c r="BF48" s="171"/>
    </row>
    <row r="49" spans="2:58">
      <c r="B49" s="416"/>
      <c r="C49" s="419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O49" s="160">
        <f t="shared" si="1"/>
        <v>63</v>
      </c>
      <c r="P49" s="165"/>
      <c r="Q49" s="159">
        <f t="shared" si="4"/>
        <v>0</v>
      </c>
      <c r="S49" s="159">
        <f t="shared" si="5"/>
        <v>0</v>
      </c>
      <c r="AR49" s="171"/>
      <c r="AT49" s="171"/>
      <c r="AV49" s="171"/>
      <c r="AX49" s="171"/>
      <c r="AZ49" s="171"/>
      <c r="BB49" s="171"/>
      <c r="BD49" s="171"/>
      <c r="BE49" s="168"/>
      <c r="BF49" s="171"/>
    </row>
    <row r="50" spans="2:58">
      <c r="B50" s="416"/>
      <c r="C50" s="419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O50" s="160">
        <f t="shared" si="1"/>
        <v>32</v>
      </c>
      <c r="Q50" s="159">
        <f t="shared" si="4"/>
        <v>0</v>
      </c>
      <c r="S50" s="159">
        <f t="shared" si="5"/>
        <v>0</v>
      </c>
      <c r="AR50" s="171"/>
      <c r="AT50" s="171"/>
      <c r="AV50" s="171"/>
      <c r="AX50" s="171"/>
      <c r="AZ50" s="171"/>
      <c r="BB50" s="171"/>
      <c r="BD50" s="171"/>
      <c r="BE50" s="168"/>
      <c r="BF50" s="171"/>
    </row>
    <row r="51" spans="2:58">
      <c r="B51" s="416"/>
      <c r="C51" s="419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O51" s="160">
        <f t="shared" si="1"/>
        <v>210</v>
      </c>
      <c r="Q51" s="159">
        <f t="shared" si="4"/>
        <v>0</v>
      </c>
      <c r="S51" s="159">
        <f t="shared" si="5"/>
        <v>0</v>
      </c>
      <c r="AR51" s="171"/>
      <c r="AT51" s="171"/>
      <c r="AV51" s="171"/>
      <c r="AX51" s="171"/>
      <c r="AZ51" s="171"/>
      <c r="BB51" s="171"/>
      <c r="BD51" s="171"/>
      <c r="BE51" s="168"/>
      <c r="BF51" s="171"/>
    </row>
    <row r="52" spans="2:58">
      <c r="B52" s="416"/>
      <c r="C52" s="419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O52" s="160">
        <f t="shared" si="1"/>
        <v>0</v>
      </c>
      <c r="Q52" s="159">
        <f t="shared" si="4"/>
        <v>0</v>
      </c>
      <c r="S52" s="159">
        <f t="shared" si="5"/>
        <v>0</v>
      </c>
      <c r="AR52" s="171"/>
      <c r="AT52" s="171"/>
      <c r="AV52" s="171"/>
      <c r="AX52" s="171"/>
      <c r="AZ52" s="171"/>
      <c r="BB52" s="171"/>
      <c r="BD52" s="171"/>
      <c r="BE52" s="168"/>
      <c r="BF52" s="171"/>
    </row>
    <row r="53" spans="2:58">
      <c r="B53" s="417"/>
      <c r="C53" s="420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O53" s="160">
        <f t="shared" si="1"/>
        <v>0</v>
      </c>
      <c r="Q53" s="159">
        <f t="shared" si="4"/>
        <v>0</v>
      </c>
      <c r="S53" s="159">
        <f t="shared" si="5"/>
        <v>0</v>
      </c>
      <c r="AR53" s="171"/>
      <c r="AT53" s="171"/>
      <c r="AV53" s="171"/>
      <c r="AX53" s="171"/>
      <c r="AZ53" s="171"/>
      <c r="BB53" s="171"/>
      <c r="BD53" s="171"/>
      <c r="BE53" s="168"/>
      <c r="BF53" s="171"/>
    </row>
    <row r="54" spans="2:58">
      <c r="B54" s="415" t="s">
        <v>336</v>
      </c>
      <c r="C54" s="418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O54" s="160">
        <f t="shared" si="1"/>
        <v>50</v>
      </c>
      <c r="Q54" s="159">
        <f t="shared" si="4"/>
        <v>0</v>
      </c>
      <c r="S54" s="159">
        <f t="shared" si="5"/>
        <v>0</v>
      </c>
      <c r="V54" s="130" t="s">
        <v>336</v>
      </c>
      <c r="X54" s="157">
        <v>32</v>
      </c>
      <c r="Y54" s="130">
        <v>28</v>
      </c>
      <c r="Z54" s="130" t="s">
        <v>294</v>
      </c>
      <c r="AA54" s="130" t="s">
        <v>337</v>
      </c>
      <c r="AB54" s="130" t="s">
        <v>338</v>
      </c>
      <c r="AC54" s="130" t="s">
        <v>339</v>
      </c>
      <c r="AD54" s="130" t="s">
        <v>340</v>
      </c>
      <c r="AE54" s="158">
        <v>90</v>
      </c>
      <c r="AR54" s="171"/>
      <c r="AT54" s="171"/>
      <c r="AV54" s="171"/>
      <c r="AX54" s="171"/>
      <c r="AZ54" s="171"/>
      <c r="BB54" s="171"/>
      <c r="BD54" s="171"/>
      <c r="BE54" s="168"/>
      <c r="BF54" s="171"/>
    </row>
    <row r="55" spans="2:58">
      <c r="B55" s="416"/>
      <c r="C55" s="419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O55" s="160">
        <f t="shared" si="1"/>
        <v>40</v>
      </c>
      <c r="Q55" s="159">
        <f t="shared" si="4"/>
        <v>0</v>
      </c>
      <c r="S55" s="159">
        <f t="shared" si="5"/>
        <v>0</v>
      </c>
      <c r="AR55" s="171"/>
      <c r="AT55" s="171"/>
      <c r="AV55" s="171"/>
      <c r="AX55" s="171"/>
      <c r="AZ55" s="171"/>
      <c r="BB55" s="171"/>
      <c r="BD55" s="171"/>
      <c r="BE55" s="168"/>
      <c r="BF55" s="171"/>
    </row>
    <row r="56" spans="2:58">
      <c r="B56" s="416"/>
      <c r="C56" s="419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O56" s="160">
        <f t="shared" si="1"/>
        <v>6</v>
      </c>
      <c r="Q56" s="159">
        <f t="shared" si="4"/>
        <v>0</v>
      </c>
      <c r="S56" s="159">
        <f t="shared" si="5"/>
        <v>0</v>
      </c>
      <c r="AR56" s="171"/>
      <c r="AT56" s="171"/>
      <c r="AV56" s="171"/>
      <c r="AX56" s="171"/>
      <c r="AZ56" s="171"/>
      <c r="BB56" s="171"/>
      <c r="BD56" s="171"/>
      <c r="BE56" s="168"/>
      <c r="BF56" s="171"/>
    </row>
    <row r="57" spans="2:58">
      <c r="B57" s="416"/>
      <c r="C57" s="419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O57" s="160">
        <f t="shared" si="1"/>
        <v>172</v>
      </c>
      <c r="Q57" s="159">
        <f t="shared" si="4"/>
        <v>0</v>
      </c>
      <c r="S57" s="159">
        <f t="shared" si="5"/>
        <v>0</v>
      </c>
      <c r="AR57" s="171"/>
      <c r="AT57" s="171"/>
      <c r="AV57" s="171"/>
      <c r="AX57" s="171"/>
      <c r="AZ57" s="171"/>
      <c r="BB57" s="171"/>
      <c r="BD57" s="171"/>
      <c r="BE57" s="168"/>
      <c r="BF57" s="171"/>
    </row>
    <row r="58" spans="2:58">
      <c r="B58" s="416"/>
      <c r="C58" s="419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O58" s="160">
        <f t="shared" si="1"/>
        <v>4</v>
      </c>
      <c r="Q58" s="159">
        <f t="shared" si="4"/>
        <v>0</v>
      </c>
      <c r="S58" s="159">
        <f t="shared" si="5"/>
        <v>0</v>
      </c>
      <c r="AR58" s="171"/>
      <c r="AT58" s="171"/>
      <c r="AV58" s="171"/>
      <c r="AX58" s="171"/>
      <c r="AZ58" s="171"/>
      <c r="BB58" s="171"/>
      <c r="BD58" s="171"/>
      <c r="BE58" s="168"/>
      <c r="BF58" s="171"/>
    </row>
    <row r="59" spans="2:58">
      <c r="B59" s="416"/>
      <c r="C59" s="419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O59" s="160">
        <f t="shared" ref="O59:O118" si="7">HEX2DEC(N59)</f>
        <v>242</v>
      </c>
      <c r="Q59" s="159">
        <f t="shared" si="4"/>
        <v>0</v>
      </c>
      <c r="S59" s="159">
        <f t="shared" si="5"/>
        <v>0</v>
      </c>
      <c r="AR59" s="171"/>
      <c r="AT59" s="171"/>
      <c r="AV59" s="171"/>
      <c r="AX59" s="171"/>
      <c r="AZ59" s="171"/>
      <c r="BB59" s="171"/>
      <c r="BD59" s="171"/>
      <c r="BE59" s="168"/>
      <c r="BF59" s="171"/>
    </row>
    <row r="60" spans="2:58">
      <c r="B60" s="417"/>
      <c r="C60" s="420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O60" s="160">
        <f t="shared" si="7"/>
        <v>144</v>
      </c>
      <c r="Q60" s="159">
        <f t="shared" ref="Q60:Q119" si="8">O60*P60</f>
        <v>0</v>
      </c>
      <c r="S60" s="159">
        <f t="shared" ref="S60:S119" si="9">Q60+R60</f>
        <v>0</v>
      </c>
      <c r="AR60" s="171"/>
      <c r="AT60" s="171"/>
      <c r="AV60" s="171"/>
      <c r="AX60" s="171"/>
      <c r="AZ60" s="171"/>
      <c r="BB60" s="171"/>
      <c r="BD60" s="171"/>
      <c r="BE60" s="168"/>
      <c r="BF60" s="171"/>
    </row>
    <row r="61" spans="2:58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O61" s="160">
        <f t="shared" si="7"/>
        <v>240</v>
      </c>
      <c r="Q61" s="159">
        <f t="shared" si="8"/>
        <v>0</v>
      </c>
      <c r="S61" s="159">
        <f t="shared" si="9"/>
        <v>0</v>
      </c>
      <c r="V61" s="130" t="s">
        <v>343</v>
      </c>
      <c r="X61" s="157" t="s">
        <v>344</v>
      </c>
      <c r="AR61" s="171"/>
      <c r="AT61" s="171"/>
      <c r="AV61" s="171"/>
      <c r="AX61" s="171"/>
      <c r="AZ61" s="171"/>
      <c r="BB61" s="171"/>
      <c r="BD61" s="171"/>
      <c r="BE61" s="168"/>
      <c r="BF61" s="171"/>
    </row>
    <row r="62" spans="2:58">
      <c r="B62" s="415" t="s">
        <v>346</v>
      </c>
      <c r="C62" s="418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O62" s="160">
        <f t="shared" si="7"/>
        <v>32</v>
      </c>
      <c r="Q62" s="159">
        <f t="shared" si="8"/>
        <v>0</v>
      </c>
      <c r="S62" s="159">
        <f t="shared" si="9"/>
        <v>0</v>
      </c>
      <c r="V62" s="130" t="s">
        <v>346</v>
      </c>
      <c r="X62" s="157">
        <v>20</v>
      </c>
      <c r="Y62" s="130">
        <v>62</v>
      </c>
      <c r="Z62" s="130" t="s">
        <v>294</v>
      </c>
      <c r="AA62" s="130" t="s">
        <v>294</v>
      </c>
      <c r="AB62" s="130" t="s">
        <v>347</v>
      </c>
      <c r="AC62" s="130" t="s">
        <v>294</v>
      </c>
      <c r="AD62" s="130" t="s">
        <v>294</v>
      </c>
      <c r="AE62" s="158" t="s">
        <v>294</v>
      </c>
      <c r="AR62" s="171"/>
      <c r="AT62" s="171"/>
      <c r="AV62" s="171"/>
      <c r="AX62" s="171"/>
      <c r="AZ62" s="171"/>
      <c r="BB62" s="171"/>
      <c r="BD62" s="171"/>
      <c r="BE62" s="168"/>
      <c r="BF62" s="171"/>
    </row>
    <row r="63" spans="2:58">
      <c r="B63" s="416"/>
      <c r="C63" s="419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O63" s="160">
        <f t="shared" si="7"/>
        <v>98</v>
      </c>
      <c r="Q63" s="159">
        <f t="shared" si="8"/>
        <v>0</v>
      </c>
      <c r="S63" s="159">
        <f t="shared" si="9"/>
        <v>0</v>
      </c>
      <c r="AR63" s="171"/>
      <c r="AT63" s="171"/>
      <c r="AV63" s="171"/>
      <c r="AX63" s="171"/>
      <c r="AZ63" s="171"/>
      <c r="BB63" s="171"/>
      <c r="BD63" s="171"/>
      <c r="BE63" s="168"/>
      <c r="BF63" s="171"/>
    </row>
    <row r="64" spans="2:58">
      <c r="B64" s="416"/>
      <c r="C64" s="419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O64" s="160">
        <f t="shared" si="7"/>
        <v>0</v>
      </c>
      <c r="Q64" s="159">
        <f t="shared" si="8"/>
        <v>0</v>
      </c>
      <c r="S64" s="159">
        <f t="shared" si="9"/>
        <v>0</v>
      </c>
      <c r="AR64" s="171"/>
      <c r="AT64" s="171"/>
      <c r="AV64" s="171"/>
      <c r="AX64" s="171"/>
      <c r="AZ64" s="171"/>
      <c r="BB64" s="171"/>
      <c r="BD64" s="171"/>
      <c r="BE64" s="168"/>
      <c r="BF64" s="171"/>
    </row>
    <row r="65" spans="2:58">
      <c r="B65" s="416"/>
      <c r="C65" s="419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O65" s="160">
        <f t="shared" si="7"/>
        <v>0</v>
      </c>
      <c r="Q65" s="159">
        <f t="shared" si="8"/>
        <v>0</v>
      </c>
      <c r="S65" s="159">
        <f t="shared" si="9"/>
        <v>0</v>
      </c>
      <c r="AR65" s="171"/>
      <c r="AT65" s="171"/>
      <c r="AV65" s="171"/>
      <c r="AX65" s="171"/>
      <c r="AZ65" s="171"/>
      <c r="BB65" s="171"/>
      <c r="BD65" s="171"/>
      <c r="BE65" s="168"/>
      <c r="BF65" s="171"/>
    </row>
    <row r="66" spans="2:58">
      <c r="B66" s="416"/>
      <c r="C66" s="419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O66" s="160">
        <f t="shared" si="7"/>
        <v>3</v>
      </c>
      <c r="Q66" s="159">
        <f t="shared" si="8"/>
        <v>0</v>
      </c>
      <c r="S66" s="159">
        <f t="shared" si="9"/>
        <v>0</v>
      </c>
      <c r="AR66" s="171"/>
      <c r="AT66" s="171"/>
      <c r="AV66" s="171"/>
      <c r="AX66" s="171"/>
      <c r="AZ66" s="171"/>
      <c r="BB66" s="171"/>
      <c r="BD66" s="171"/>
      <c r="BE66" s="168"/>
      <c r="BF66" s="171"/>
    </row>
    <row r="67" spans="2:58">
      <c r="B67" s="416"/>
      <c r="C67" s="419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O67" s="160">
        <f t="shared" si="7"/>
        <v>0</v>
      </c>
      <c r="Q67" s="159">
        <f t="shared" si="8"/>
        <v>0</v>
      </c>
      <c r="S67" s="159">
        <f t="shared" si="9"/>
        <v>0</v>
      </c>
      <c r="AR67" s="171"/>
      <c r="AT67" s="171"/>
      <c r="AV67" s="171"/>
      <c r="AX67" s="171"/>
      <c r="AZ67" s="171"/>
      <c r="BB67" s="171"/>
      <c r="BD67" s="171"/>
      <c r="BE67" s="168"/>
      <c r="BF67" s="171"/>
    </row>
    <row r="68" spans="2:58">
      <c r="B68" s="416"/>
      <c r="C68" s="419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O68" s="160">
        <f t="shared" si="7"/>
        <v>0</v>
      </c>
      <c r="Q68" s="159">
        <f t="shared" si="8"/>
        <v>0</v>
      </c>
      <c r="S68" s="159">
        <f t="shared" si="9"/>
        <v>0</v>
      </c>
      <c r="AR68" s="171"/>
      <c r="AT68" s="171"/>
      <c r="AV68" s="171"/>
      <c r="AX68" s="171"/>
      <c r="AZ68" s="171"/>
      <c r="BB68" s="171"/>
      <c r="BD68" s="171"/>
      <c r="BE68" s="168"/>
      <c r="BF68" s="171"/>
    </row>
    <row r="69" spans="2:58">
      <c r="B69" s="417"/>
      <c r="C69" s="420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O69" s="160">
        <f t="shared" si="7"/>
        <v>0</v>
      </c>
      <c r="Q69" s="159">
        <f t="shared" si="8"/>
        <v>0</v>
      </c>
      <c r="S69" s="159">
        <f t="shared" si="9"/>
        <v>0</v>
      </c>
      <c r="AR69" s="171"/>
      <c r="AT69" s="171"/>
      <c r="AV69" s="171"/>
      <c r="AX69" s="171"/>
      <c r="AZ69" s="171"/>
      <c r="BB69" s="171"/>
      <c r="BD69" s="171"/>
      <c r="BE69" s="168"/>
      <c r="BF69" s="171"/>
    </row>
    <row r="70" spans="2:58">
      <c r="B70" s="415" t="s">
        <v>348</v>
      </c>
      <c r="C70" s="418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O70" s="160">
        <f t="shared" si="7"/>
        <v>13</v>
      </c>
      <c r="Q70" s="159">
        <f t="shared" si="8"/>
        <v>0</v>
      </c>
      <c r="S70" s="159">
        <f t="shared" si="9"/>
        <v>0</v>
      </c>
      <c r="V70" s="130" t="s">
        <v>348</v>
      </c>
      <c r="X70" s="157" t="s">
        <v>349</v>
      </c>
      <c r="Y70" s="130" t="s">
        <v>306</v>
      </c>
      <c r="Z70" s="130" t="s">
        <v>349</v>
      </c>
      <c r="AA70" s="130">
        <v>94</v>
      </c>
      <c r="AB70" s="130" t="s">
        <v>294</v>
      </c>
      <c r="AC70" s="130" t="s">
        <v>294</v>
      </c>
      <c r="AD70" s="130" t="s">
        <v>294</v>
      </c>
      <c r="AE70" s="158" t="s">
        <v>350</v>
      </c>
      <c r="AR70" s="171"/>
      <c r="AT70" s="171"/>
      <c r="AV70" s="171"/>
      <c r="AX70" s="171"/>
      <c r="AZ70" s="171"/>
      <c r="BB70" s="171"/>
      <c r="BD70" s="171"/>
      <c r="BE70" s="168"/>
      <c r="BF70" s="171"/>
    </row>
    <row r="71" spans="2:58">
      <c r="B71" s="416"/>
      <c r="C71" s="419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O71" s="160">
        <f t="shared" si="7"/>
        <v>254</v>
      </c>
      <c r="Q71" s="159">
        <f t="shared" si="8"/>
        <v>0</v>
      </c>
      <c r="S71" s="159">
        <f t="shared" si="9"/>
        <v>0</v>
      </c>
      <c r="AR71" s="171"/>
      <c r="AT71" s="171"/>
      <c r="AV71" s="171"/>
      <c r="AX71" s="171"/>
      <c r="AZ71" s="171"/>
      <c r="BB71" s="171"/>
      <c r="BD71" s="171"/>
      <c r="BE71" s="168"/>
      <c r="BF71" s="171"/>
    </row>
    <row r="72" spans="2:58">
      <c r="B72" s="416"/>
      <c r="C72" s="419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O72" s="160">
        <f t="shared" si="7"/>
        <v>13</v>
      </c>
      <c r="Q72" s="159">
        <f t="shared" si="8"/>
        <v>0</v>
      </c>
      <c r="S72" s="159">
        <f t="shared" si="9"/>
        <v>0</v>
      </c>
      <c r="AR72" s="171"/>
      <c r="AT72" s="171"/>
      <c r="AV72" s="171"/>
      <c r="AX72" s="171"/>
      <c r="AZ72" s="171"/>
      <c r="BB72" s="171"/>
      <c r="BD72" s="171"/>
      <c r="BE72" s="168"/>
      <c r="BF72" s="171"/>
    </row>
    <row r="73" spans="2:58">
      <c r="B73" s="416"/>
      <c r="C73" s="419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O73" s="160">
        <f t="shared" si="7"/>
        <v>148</v>
      </c>
      <c r="Q73" s="159">
        <f t="shared" si="8"/>
        <v>0</v>
      </c>
      <c r="S73" s="159">
        <f t="shared" si="9"/>
        <v>0</v>
      </c>
      <c r="AR73" s="171"/>
      <c r="AT73" s="171"/>
      <c r="AV73" s="171"/>
      <c r="AX73" s="171"/>
      <c r="AZ73" s="171"/>
      <c r="BB73" s="171"/>
      <c r="BD73" s="171"/>
      <c r="BE73" s="168"/>
      <c r="BF73" s="171"/>
    </row>
    <row r="74" spans="2:58">
      <c r="B74" s="416"/>
      <c r="C74" s="419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O74" s="160">
        <f t="shared" si="7"/>
        <v>0</v>
      </c>
      <c r="Q74" s="159">
        <f t="shared" si="8"/>
        <v>0</v>
      </c>
      <c r="S74" s="159">
        <f t="shared" si="9"/>
        <v>0</v>
      </c>
      <c r="AR74" s="171"/>
      <c r="AT74" s="171"/>
      <c r="AV74" s="171"/>
      <c r="AX74" s="171"/>
      <c r="AZ74" s="171"/>
      <c r="BB74" s="171"/>
      <c r="BD74" s="171"/>
      <c r="BE74" s="168"/>
      <c r="BF74" s="171"/>
    </row>
    <row r="75" spans="2:58">
      <c r="B75" s="416"/>
      <c r="C75" s="419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O75" s="160">
        <f t="shared" si="7"/>
        <v>0</v>
      </c>
      <c r="Q75" s="159">
        <f t="shared" si="8"/>
        <v>0</v>
      </c>
      <c r="S75" s="159">
        <f t="shared" si="9"/>
        <v>0</v>
      </c>
      <c r="AR75" s="171"/>
      <c r="AT75" s="171"/>
      <c r="AV75" s="171"/>
      <c r="AX75" s="171"/>
      <c r="AZ75" s="171"/>
      <c r="BB75" s="171"/>
      <c r="BD75" s="171"/>
      <c r="BE75" s="168"/>
      <c r="BF75" s="171"/>
    </row>
    <row r="76" spans="2:58">
      <c r="B76" s="416"/>
      <c r="C76" s="419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O76" s="160">
        <f t="shared" si="7"/>
        <v>0</v>
      </c>
      <c r="Q76" s="159">
        <f t="shared" si="8"/>
        <v>0</v>
      </c>
      <c r="S76" s="159">
        <f t="shared" si="9"/>
        <v>0</v>
      </c>
      <c r="AR76" s="171"/>
      <c r="AT76" s="171"/>
      <c r="AV76" s="171"/>
      <c r="AX76" s="171"/>
      <c r="AZ76" s="171"/>
      <c r="BB76" s="171"/>
      <c r="BD76" s="171"/>
      <c r="BE76" s="168"/>
      <c r="BF76" s="171"/>
    </row>
    <row r="77" spans="2:58">
      <c r="B77" s="417"/>
      <c r="C77" s="420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O77" s="160">
        <f t="shared" si="7"/>
        <v>9</v>
      </c>
      <c r="Q77" s="159">
        <f t="shared" si="8"/>
        <v>0</v>
      </c>
      <c r="S77" s="159">
        <f t="shared" si="9"/>
        <v>0</v>
      </c>
      <c r="AR77" s="171"/>
      <c r="AT77" s="171"/>
      <c r="AV77" s="171"/>
      <c r="AX77" s="171"/>
      <c r="AZ77" s="171"/>
      <c r="BB77" s="171"/>
      <c r="BD77" s="171"/>
      <c r="BE77" s="168"/>
      <c r="BF77" s="171"/>
    </row>
    <row r="78" spans="2:58">
      <c r="B78" s="415" t="s">
        <v>351</v>
      </c>
      <c r="C78" s="418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O78" s="160">
        <f t="shared" si="7"/>
        <v>30</v>
      </c>
      <c r="Q78" s="159">
        <f t="shared" si="8"/>
        <v>0</v>
      </c>
      <c r="S78" s="159">
        <f t="shared" si="9"/>
        <v>0</v>
      </c>
      <c r="V78" s="130" t="s">
        <v>351</v>
      </c>
      <c r="X78" s="157" t="s">
        <v>352</v>
      </c>
      <c r="Y78" s="130">
        <v>20</v>
      </c>
      <c r="Z78" s="130">
        <v>80</v>
      </c>
      <c r="AA78" s="130" t="s">
        <v>353</v>
      </c>
      <c r="AB78" s="130">
        <v>81</v>
      </c>
      <c r="AC78" s="130" t="s">
        <v>354</v>
      </c>
      <c r="AD78" s="130" t="s">
        <v>308</v>
      </c>
      <c r="AE78" s="158" t="s">
        <v>306</v>
      </c>
      <c r="AR78" s="171"/>
      <c r="AT78" s="171"/>
      <c r="AV78" s="171"/>
      <c r="AX78" s="171"/>
      <c r="AZ78" s="171"/>
      <c r="BB78" s="171"/>
      <c r="BD78" s="171"/>
      <c r="BE78" s="168"/>
      <c r="BF78" s="171"/>
    </row>
    <row r="79" spans="2:58">
      <c r="B79" s="416"/>
      <c r="C79" s="419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O79" s="160">
        <f t="shared" si="7"/>
        <v>32</v>
      </c>
      <c r="Q79" s="159">
        <f t="shared" si="8"/>
        <v>0</v>
      </c>
      <c r="S79" s="159">
        <f t="shared" si="9"/>
        <v>0</v>
      </c>
      <c r="AR79" s="171"/>
      <c r="AT79" s="171"/>
      <c r="AV79" s="171"/>
      <c r="AX79" s="171"/>
      <c r="AZ79" s="171"/>
      <c r="BB79" s="171"/>
      <c r="BD79" s="171"/>
      <c r="BE79" s="168"/>
      <c r="BF79" s="171"/>
    </row>
    <row r="80" spans="2:58">
      <c r="B80" s="416"/>
      <c r="C80" s="419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O80" s="160">
        <f t="shared" si="7"/>
        <v>32826</v>
      </c>
      <c r="Q80" s="159">
        <f t="shared" si="8"/>
        <v>0</v>
      </c>
      <c r="S80" s="159">
        <f t="shared" si="9"/>
        <v>0</v>
      </c>
      <c r="AR80" s="171"/>
      <c r="AT80" s="171"/>
      <c r="AV80" s="171"/>
      <c r="AX80" s="171"/>
      <c r="AZ80" s="171"/>
      <c r="BB80" s="171"/>
      <c r="BD80" s="171"/>
      <c r="BE80" s="168"/>
      <c r="BF80" s="171"/>
    </row>
    <row r="81" spans="2:58">
      <c r="B81" s="416"/>
      <c r="C81" s="419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O81" s="160">
        <f t="shared" si="7"/>
        <v>129</v>
      </c>
      <c r="Q81" s="159">
        <f t="shared" si="8"/>
        <v>0</v>
      </c>
      <c r="S81" s="159">
        <f t="shared" si="9"/>
        <v>0</v>
      </c>
      <c r="AR81" s="171"/>
      <c r="AT81" s="171"/>
      <c r="AV81" s="171"/>
      <c r="AX81" s="171"/>
      <c r="AZ81" s="171"/>
      <c r="BB81" s="171"/>
      <c r="BD81" s="171"/>
      <c r="BE81" s="168"/>
      <c r="BF81" s="171"/>
    </row>
    <row r="82" spans="2:58">
      <c r="B82" s="416"/>
      <c r="C82" s="419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O82" s="160">
        <f t="shared" si="7"/>
        <v>1</v>
      </c>
      <c r="Q82" s="159">
        <f t="shared" si="8"/>
        <v>0</v>
      </c>
      <c r="S82" s="159">
        <f t="shared" si="9"/>
        <v>0</v>
      </c>
      <c r="AR82" s="171"/>
      <c r="AT82" s="171"/>
      <c r="AV82" s="171"/>
      <c r="AX82" s="171"/>
      <c r="AZ82" s="171"/>
      <c r="BB82" s="171"/>
      <c r="BD82" s="171"/>
      <c r="BE82" s="168"/>
      <c r="BF82" s="171"/>
    </row>
    <row r="83" spans="2:58">
      <c r="B83" s="416"/>
      <c r="C83" s="419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O83" s="160">
        <f t="shared" si="7"/>
        <v>255</v>
      </c>
      <c r="Q83" s="159">
        <f t="shared" si="8"/>
        <v>0</v>
      </c>
      <c r="S83" s="159">
        <f t="shared" si="9"/>
        <v>0</v>
      </c>
      <c r="AR83" s="171"/>
      <c r="AT83" s="171"/>
      <c r="AV83" s="171"/>
      <c r="AX83" s="171"/>
      <c r="AZ83" s="171"/>
      <c r="BB83" s="171"/>
      <c r="BD83" s="171"/>
      <c r="BE83" s="168"/>
      <c r="BF83" s="171"/>
    </row>
    <row r="84" spans="2:58">
      <c r="B84" s="417"/>
      <c r="C84" s="420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O84" s="160">
        <f t="shared" si="7"/>
        <v>254</v>
      </c>
      <c r="Q84" s="159">
        <f t="shared" si="8"/>
        <v>0</v>
      </c>
      <c r="S84" s="159">
        <f t="shared" si="9"/>
        <v>0</v>
      </c>
      <c r="AR84" s="171"/>
      <c r="AT84" s="171"/>
      <c r="AV84" s="171"/>
      <c r="AX84" s="171"/>
      <c r="AZ84" s="171"/>
      <c r="BB84" s="171"/>
      <c r="BD84" s="171"/>
      <c r="BE84" s="168"/>
      <c r="BF84" s="171"/>
    </row>
    <row r="85" spans="2:58">
      <c r="B85" s="415" t="s">
        <v>359</v>
      </c>
      <c r="C85" s="418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O85" s="160">
        <f t="shared" si="7"/>
        <v>0</v>
      </c>
      <c r="Q85" s="159">
        <f t="shared" si="8"/>
        <v>0</v>
      </c>
      <c r="S85" s="159">
        <f t="shared" si="9"/>
        <v>0</v>
      </c>
      <c r="V85" s="130" t="s">
        <v>359</v>
      </c>
      <c r="X85" s="157" t="s">
        <v>294</v>
      </c>
      <c r="Y85" s="130" t="s">
        <v>294</v>
      </c>
      <c r="Z85" s="130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58" t="s">
        <v>294</v>
      </c>
      <c r="AR85" s="171"/>
      <c r="AT85" s="171"/>
      <c r="AV85" s="171"/>
      <c r="AX85" s="171"/>
      <c r="AZ85" s="171"/>
      <c r="BB85" s="171"/>
      <c r="BD85" s="171"/>
      <c r="BE85" s="168"/>
      <c r="BF85" s="171"/>
    </row>
    <row r="86" spans="2:58">
      <c r="B86" s="416"/>
      <c r="C86" s="419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O86" s="160">
        <f t="shared" si="7"/>
        <v>0</v>
      </c>
      <c r="Q86" s="159">
        <f t="shared" si="8"/>
        <v>0</v>
      </c>
      <c r="S86" s="159">
        <f t="shared" si="9"/>
        <v>0</v>
      </c>
      <c r="AR86" s="171"/>
      <c r="AT86" s="171"/>
      <c r="AV86" s="171"/>
      <c r="AX86" s="171"/>
      <c r="AZ86" s="171"/>
      <c r="BB86" s="171"/>
      <c r="BD86" s="171"/>
      <c r="BE86" s="168"/>
      <c r="BF86" s="171"/>
    </row>
    <row r="87" spans="2:58">
      <c r="B87" s="416"/>
      <c r="C87" s="419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O87" s="160">
        <f t="shared" si="7"/>
        <v>0</v>
      </c>
      <c r="Q87" s="159">
        <f t="shared" si="8"/>
        <v>0</v>
      </c>
      <c r="S87" s="159">
        <f t="shared" si="9"/>
        <v>0</v>
      </c>
      <c r="AR87" s="171"/>
      <c r="AT87" s="171"/>
      <c r="AV87" s="171"/>
      <c r="AX87" s="171"/>
      <c r="AZ87" s="171"/>
      <c r="BB87" s="171"/>
      <c r="BD87" s="171"/>
      <c r="BE87" s="168"/>
      <c r="BF87" s="171"/>
    </row>
    <row r="88" spans="2:58">
      <c r="B88" s="416"/>
      <c r="C88" s="419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O88" s="160">
        <f t="shared" si="7"/>
        <v>0</v>
      </c>
      <c r="Q88" s="159">
        <f t="shared" si="8"/>
        <v>0</v>
      </c>
      <c r="S88" s="159">
        <f t="shared" si="9"/>
        <v>0</v>
      </c>
      <c r="AR88" s="171"/>
      <c r="AT88" s="171"/>
      <c r="AV88" s="171"/>
      <c r="AX88" s="171"/>
      <c r="AZ88" s="171"/>
      <c r="BB88" s="171"/>
      <c r="BD88" s="171"/>
      <c r="BE88" s="168"/>
      <c r="BF88" s="171"/>
    </row>
    <row r="89" spans="2:58">
      <c r="B89" s="416"/>
      <c r="C89" s="419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O89" s="160">
        <f t="shared" si="7"/>
        <v>0</v>
      </c>
      <c r="Q89" s="159">
        <f t="shared" si="8"/>
        <v>0</v>
      </c>
      <c r="S89" s="159">
        <f t="shared" si="9"/>
        <v>0</v>
      </c>
      <c r="AR89" s="171"/>
      <c r="AT89" s="171"/>
      <c r="AV89" s="171"/>
      <c r="AX89" s="171"/>
      <c r="AZ89" s="171"/>
      <c r="BB89" s="171"/>
      <c r="BD89" s="171"/>
      <c r="BE89" s="168"/>
      <c r="BF89" s="171"/>
    </row>
    <row r="90" spans="2:58">
      <c r="B90" s="416"/>
      <c r="C90" s="419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O90" s="160">
        <f t="shared" si="7"/>
        <v>0</v>
      </c>
      <c r="Q90" s="159">
        <f t="shared" si="8"/>
        <v>0</v>
      </c>
      <c r="S90" s="159">
        <f t="shared" si="9"/>
        <v>0</v>
      </c>
      <c r="AR90" s="171"/>
      <c r="AT90" s="171"/>
      <c r="AV90" s="171"/>
      <c r="AX90" s="171"/>
      <c r="AZ90" s="171"/>
      <c r="BB90" s="171"/>
      <c r="BD90" s="171"/>
      <c r="BE90" s="168"/>
      <c r="BF90" s="171"/>
    </row>
    <row r="91" spans="2:58">
      <c r="B91" s="416"/>
      <c r="C91" s="419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O91" s="160">
        <f t="shared" si="7"/>
        <v>0</v>
      </c>
      <c r="Q91" s="159">
        <f t="shared" si="8"/>
        <v>0</v>
      </c>
      <c r="S91" s="159">
        <f t="shared" si="9"/>
        <v>0</v>
      </c>
      <c r="AR91" s="171"/>
      <c r="AT91" s="171"/>
      <c r="AV91" s="171"/>
      <c r="AX91" s="171"/>
      <c r="AZ91" s="171"/>
      <c r="BB91" s="171"/>
      <c r="BD91" s="171"/>
      <c r="BE91" s="168"/>
      <c r="BF91" s="171"/>
    </row>
    <row r="92" spans="2:58">
      <c r="B92" s="424"/>
      <c r="C92" s="421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O92" s="160">
        <f t="shared" si="7"/>
        <v>0</v>
      </c>
      <c r="Q92" s="159">
        <f t="shared" si="8"/>
        <v>0</v>
      </c>
      <c r="S92" s="159">
        <f t="shared" si="9"/>
        <v>0</v>
      </c>
      <c r="AR92" s="171"/>
      <c r="AT92" s="171"/>
      <c r="AV92" s="171"/>
      <c r="AX92" s="171"/>
      <c r="AZ92" s="171"/>
      <c r="BB92" s="171"/>
      <c r="BD92" s="171"/>
      <c r="BE92" s="168"/>
      <c r="BF92" s="171"/>
    </row>
    <row r="93" spans="2:58">
      <c r="B93" s="416" t="s">
        <v>360</v>
      </c>
      <c r="C93" s="419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O93" s="160">
        <f t="shared" si="7"/>
        <v>78</v>
      </c>
      <c r="Q93" s="159">
        <f t="shared" si="8"/>
        <v>0</v>
      </c>
      <c r="S93" s="159">
        <f t="shared" si="9"/>
        <v>0</v>
      </c>
      <c r="V93" s="130">
        <v>211</v>
      </c>
      <c r="X93" s="157" t="s">
        <v>361</v>
      </c>
      <c r="Y93" s="130">
        <v>13</v>
      </c>
      <c r="Z93" s="130" t="s">
        <v>362</v>
      </c>
      <c r="AA93" s="130">
        <v>64</v>
      </c>
      <c r="AB93" s="130" t="s">
        <v>363</v>
      </c>
      <c r="AC93" s="130">
        <v>28</v>
      </c>
      <c r="AD93" s="130" t="s">
        <v>294</v>
      </c>
      <c r="AE93" s="158" t="s">
        <v>364</v>
      </c>
      <c r="AR93" s="171"/>
      <c r="AT93" s="171"/>
      <c r="AV93" s="171"/>
      <c r="AX93" s="171"/>
      <c r="AZ93" s="171"/>
      <c r="BB93" s="171"/>
      <c r="BD93" s="171"/>
      <c r="BE93" s="168"/>
      <c r="BF93" s="171"/>
    </row>
    <row r="94" spans="2:58">
      <c r="B94" s="416"/>
      <c r="C94" s="419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O94" s="160">
        <f t="shared" si="7"/>
        <v>19</v>
      </c>
      <c r="Q94" s="159">
        <f t="shared" si="8"/>
        <v>0</v>
      </c>
      <c r="S94" s="159">
        <f t="shared" si="9"/>
        <v>0</v>
      </c>
      <c r="AR94" s="171"/>
      <c r="AT94" s="171"/>
      <c r="AV94" s="171"/>
      <c r="AX94" s="171"/>
      <c r="AZ94" s="171"/>
      <c r="BB94" s="171"/>
      <c r="BD94" s="171"/>
      <c r="BE94" s="168"/>
      <c r="BF94" s="171"/>
    </row>
    <row r="95" spans="2:58">
      <c r="B95" s="416"/>
      <c r="C95" s="419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O95" s="160">
        <f t="shared" si="7"/>
        <v>10</v>
      </c>
      <c r="Q95" s="159">
        <f t="shared" si="8"/>
        <v>0</v>
      </c>
      <c r="S95" s="159">
        <f t="shared" si="9"/>
        <v>0</v>
      </c>
      <c r="AR95" s="171"/>
      <c r="AT95" s="171"/>
      <c r="AV95" s="171"/>
      <c r="AX95" s="171"/>
      <c r="AZ95" s="171"/>
      <c r="BB95" s="171"/>
      <c r="BD95" s="171"/>
      <c r="BE95" s="168"/>
      <c r="BF95" s="171"/>
    </row>
    <row r="96" spans="2:58">
      <c r="B96" s="416"/>
      <c r="C96" s="419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O96" s="160">
        <f t="shared" si="7"/>
        <v>100</v>
      </c>
      <c r="Q96" s="159">
        <f t="shared" si="8"/>
        <v>0</v>
      </c>
      <c r="S96" s="159">
        <f t="shared" si="9"/>
        <v>0</v>
      </c>
      <c r="AR96" s="171"/>
      <c r="AT96" s="171"/>
      <c r="AV96" s="171"/>
      <c r="AX96" s="171"/>
      <c r="AZ96" s="171"/>
      <c r="BB96" s="171"/>
      <c r="BD96" s="171"/>
      <c r="BE96" s="168"/>
      <c r="BF96" s="171"/>
    </row>
    <row r="97" spans="2:58">
      <c r="B97" s="416"/>
      <c r="C97" s="419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O97" s="160">
        <f t="shared" si="7"/>
        <v>241</v>
      </c>
      <c r="Q97" s="159">
        <f t="shared" si="8"/>
        <v>0</v>
      </c>
      <c r="S97" s="159">
        <f t="shared" si="9"/>
        <v>0</v>
      </c>
      <c r="AR97" s="171"/>
      <c r="AT97" s="171"/>
      <c r="AV97" s="171"/>
      <c r="AX97" s="171"/>
      <c r="AZ97" s="171"/>
      <c r="BB97" s="171"/>
      <c r="BD97" s="171"/>
      <c r="BE97" s="168"/>
      <c r="BF97" s="171"/>
    </row>
    <row r="98" spans="2:58">
      <c r="B98" s="416"/>
      <c r="C98" s="419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O98" s="160">
        <f t="shared" si="7"/>
        <v>40</v>
      </c>
      <c r="Q98" s="159">
        <f t="shared" si="8"/>
        <v>0</v>
      </c>
      <c r="S98" s="159">
        <f t="shared" si="9"/>
        <v>0</v>
      </c>
      <c r="AR98" s="171"/>
      <c r="AT98" s="171"/>
      <c r="AV98" s="171"/>
      <c r="AX98" s="171"/>
      <c r="AZ98" s="171"/>
      <c r="BB98" s="171"/>
      <c r="BD98" s="171"/>
      <c r="BE98" s="168"/>
      <c r="BF98" s="171"/>
    </row>
    <row r="99" spans="2:58">
      <c r="B99" s="416"/>
      <c r="C99" s="419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O99" s="160">
        <f t="shared" si="7"/>
        <v>0</v>
      </c>
      <c r="Q99" s="159">
        <f t="shared" si="8"/>
        <v>0</v>
      </c>
      <c r="S99" s="159">
        <f t="shared" si="9"/>
        <v>0</v>
      </c>
      <c r="AR99" s="171"/>
      <c r="AT99" s="171"/>
      <c r="AV99" s="171"/>
      <c r="AX99" s="171"/>
      <c r="AZ99" s="171"/>
      <c r="BB99" s="171"/>
      <c r="BD99" s="171"/>
      <c r="BE99" s="168"/>
      <c r="BF99" s="171"/>
    </row>
    <row r="100" spans="2:58">
      <c r="B100" s="417"/>
      <c r="C100" s="420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O100" s="160">
        <f t="shared" si="7"/>
        <v>231</v>
      </c>
      <c r="Q100" s="159">
        <f t="shared" si="8"/>
        <v>0</v>
      </c>
      <c r="S100" s="159">
        <f t="shared" si="9"/>
        <v>0</v>
      </c>
      <c r="AR100" s="171"/>
      <c r="AT100" s="171"/>
      <c r="AV100" s="171"/>
      <c r="AX100" s="171"/>
      <c r="AZ100" s="171"/>
      <c r="BB100" s="171"/>
      <c r="BD100" s="171"/>
      <c r="BE100" s="168"/>
      <c r="BF100" s="171"/>
    </row>
    <row r="101" spans="2:58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O101" s="160">
        <f t="shared" si="7"/>
        <v>1024</v>
      </c>
      <c r="Q101" s="159">
        <f t="shared" si="8"/>
        <v>0</v>
      </c>
      <c r="S101" s="159">
        <f t="shared" si="9"/>
        <v>0</v>
      </c>
      <c r="V101" s="130">
        <v>214</v>
      </c>
      <c r="X101" s="157" t="s">
        <v>339</v>
      </c>
      <c r="Y101" s="130" t="s">
        <v>294</v>
      </c>
      <c r="AR101" s="171"/>
      <c r="AT101" s="171"/>
      <c r="AV101" s="171"/>
      <c r="AX101" s="171"/>
      <c r="AZ101" s="171"/>
      <c r="BB101" s="171"/>
      <c r="BD101" s="171"/>
      <c r="BE101" s="168"/>
      <c r="BF101" s="171"/>
    </row>
    <row r="102" spans="2:58">
      <c r="B102" s="415" t="s">
        <v>369</v>
      </c>
      <c r="C102" s="410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O102" s="160">
        <f t="shared" si="7"/>
        <v>11</v>
      </c>
      <c r="Q102" s="159">
        <f t="shared" si="8"/>
        <v>0</v>
      </c>
      <c r="S102" s="159">
        <f t="shared" si="9"/>
        <v>0</v>
      </c>
      <c r="V102" s="130">
        <v>217</v>
      </c>
      <c r="X102" s="157" t="s">
        <v>371</v>
      </c>
      <c r="Y102" s="130" t="s">
        <v>294</v>
      </c>
      <c r="Z102" s="130" t="s">
        <v>294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R102" s="171"/>
      <c r="AT102" s="171"/>
      <c r="AV102" s="171"/>
      <c r="AX102" s="171"/>
      <c r="AZ102" s="171"/>
      <c r="BB102" s="171"/>
      <c r="BD102" s="171"/>
      <c r="BE102" s="168"/>
      <c r="BF102" s="171"/>
    </row>
    <row r="103" spans="2:58">
      <c r="B103" s="416"/>
      <c r="C103" s="411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O103" s="160">
        <f t="shared" si="7"/>
        <v>0</v>
      </c>
      <c r="Q103" s="159">
        <f t="shared" si="8"/>
        <v>0</v>
      </c>
      <c r="S103" s="159">
        <f t="shared" si="9"/>
        <v>0</v>
      </c>
      <c r="AR103" s="171"/>
      <c r="AT103" s="171"/>
      <c r="AV103" s="171"/>
      <c r="AX103" s="171"/>
      <c r="AZ103" s="171"/>
      <c r="BB103" s="171"/>
      <c r="BD103" s="171"/>
      <c r="BE103" s="168"/>
      <c r="BF103" s="171"/>
    </row>
    <row r="104" spans="2:58">
      <c r="B104" s="416"/>
      <c r="C104" s="411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O104" s="160">
        <f t="shared" si="7"/>
        <v>0</v>
      </c>
      <c r="Q104" s="159">
        <f t="shared" si="8"/>
        <v>0</v>
      </c>
      <c r="S104" s="159">
        <f t="shared" si="9"/>
        <v>0</v>
      </c>
      <c r="AR104" s="171"/>
      <c r="AT104" s="171"/>
      <c r="AV104" s="171"/>
      <c r="AX104" s="171"/>
      <c r="AZ104" s="171"/>
      <c r="BB104" s="171"/>
      <c r="BD104" s="171"/>
      <c r="BE104" s="168"/>
      <c r="BF104" s="171"/>
    </row>
    <row r="105" spans="2:58">
      <c r="B105" s="416"/>
      <c r="C105" s="411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O105" s="160">
        <f t="shared" si="7"/>
        <v>0</v>
      </c>
      <c r="Q105" s="159">
        <f t="shared" si="8"/>
        <v>0</v>
      </c>
      <c r="S105" s="159">
        <f t="shared" si="9"/>
        <v>0</v>
      </c>
      <c r="AR105" s="171"/>
      <c r="AT105" s="171"/>
      <c r="AV105" s="171"/>
      <c r="AX105" s="171"/>
      <c r="AZ105" s="171"/>
      <c r="BB105" s="171"/>
      <c r="BD105" s="171"/>
      <c r="BE105" s="168"/>
      <c r="BF105" s="171"/>
    </row>
    <row r="106" spans="2:58">
      <c r="B106" s="417"/>
      <c r="C106" s="412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O106" s="160">
        <f t="shared" si="7"/>
        <v>0</v>
      </c>
      <c r="Q106" s="159">
        <f t="shared" si="8"/>
        <v>0</v>
      </c>
      <c r="S106" s="159">
        <f t="shared" si="9"/>
        <v>0</v>
      </c>
      <c r="AR106" s="171"/>
      <c r="AT106" s="171"/>
      <c r="AV106" s="171"/>
      <c r="AX106" s="171"/>
      <c r="AZ106" s="171"/>
      <c r="BB106" s="171"/>
      <c r="BD106" s="171"/>
      <c r="BE106" s="168"/>
      <c r="BF106" s="171"/>
    </row>
    <row r="107" spans="2:58">
      <c r="B107" s="415" t="s">
        <v>373</v>
      </c>
      <c r="C107" s="418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O107" s="160">
        <f t="shared" si="7"/>
        <v>0</v>
      </c>
      <c r="Q107" s="159">
        <f t="shared" si="8"/>
        <v>0</v>
      </c>
      <c r="S107" s="159">
        <f t="shared" si="9"/>
        <v>0</v>
      </c>
      <c r="V107" s="130">
        <v>218</v>
      </c>
      <c r="X107" s="157" t="s">
        <v>294</v>
      </c>
      <c r="Y107" s="130" t="s">
        <v>294</v>
      </c>
      <c r="Z107" s="130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58" t="s">
        <v>294</v>
      </c>
      <c r="AR107" s="171"/>
      <c r="AT107" s="171"/>
      <c r="AV107" s="171"/>
      <c r="AX107" s="171"/>
      <c r="AZ107" s="171"/>
      <c r="BB107" s="171"/>
      <c r="BD107" s="171"/>
      <c r="BE107" s="168"/>
      <c r="BF107" s="171"/>
    </row>
    <row r="108" spans="2:58">
      <c r="B108" s="416"/>
      <c r="C108" s="419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O108" s="160">
        <f t="shared" si="7"/>
        <v>0</v>
      </c>
      <c r="Q108" s="159">
        <f t="shared" si="8"/>
        <v>0</v>
      </c>
      <c r="S108" s="159">
        <f t="shared" si="9"/>
        <v>0</v>
      </c>
      <c r="AR108" s="171"/>
      <c r="AT108" s="171"/>
      <c r="AV108" s="171"/>
      <c r="AX108" s="171"/>
      <c r="AZ108" s="171"/>
      <c r="BB108" s="171"/>
      <c r="BD108" s="171"/>
      <c r="BE108" s="168"/>
      <c r="BF108" s="171"/>
    </row>
    <row r="109" spans="2:58">
      <c r="B109" s="416"/>
      <c r="C109" s="419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O109" s="160">
        <f t="shared" si="7"/>
        <v>0</v>
      </c>
      <c r="Q109" s="159">
        <f t="shared" si="8"/>
        <v>0</v>
      </c>
      <c r="S109" s="159">
        <f t="shared" si="9"/>
        <v>0</v>
      </c>
      <c r="AR109" s="171"/>
      <c r="AT109" s="171"/>
      <c r="AV109" s="171"/>
      <c r="AX109" s="171"/>
      <c r="AZ109" s="171"/>
      <c r="BB109" s="171"/>
      <c r="BD109" s="171"/>
      <c r="BE109" s="168"/>
      <c r="BF109" s="171"/>
    </row>
    <row r="110" spans="2:58">
      <c r="B110" s="416"/>
      <c r="C110" s="419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O110" s="160">
        <f t="shared" si="7"/>
        <v>0</v>
      </c>
      <c r="Q110" s="159">
        <f t="shared" si="8"/>
        <v>0</v>
      </c>
      <c r="S110" s="159">
        <f t="shared" si="9"/>
        <v>0</v>
      </c>
      <c r="AR110" s="171"/>
      <c r="AT110" s="171"/>
      <c r="AV110" s="171"/>
      <c r="AX110" s="171"/>
      <c r="AZ110" s="171"/>
      <c r="BB110" s="171"/>
      <c r="BD110" s="171"/>
      <c r="BE110" s="168"/>
      <c r="BF110" s="171"/>
    </row>
    <row r="111" spans="2:58">
      <c r="B111" s="416"/>
      <c r="C111" s="419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O111" s="160">
        <f t="shared" si="7"/>
        <v>0</v>
      </c>
      <c r="Q111" s="159">
        <f t="shared" si="8"/>
        <v>0</v>
      </c>
      <c r="S111" s="159">
        <f t="shared" si="9"/>
        <v>0</v>
      </c>
      <c r="AR111" s="171"/>
      <c r="AT111" s="171"/>
      <c r="AV111" s="171"/>
      <c r="AX111" s="171"/>
      <c r="AZ111" s="171"/>
      <c r="BB111" s="171"/>
      <c r="BD111" s="171"/>
      <c r="BE111" s="168"/>
      <c r="BF111" s="171"/>
    </row>
    <row r="112" spans="2:58">
      <c r="B112" s="416"/>
      <c r="C112" s="419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O112" s="160">
        <f t="shared" si="7"/>
        <v>0</v>
      </c>
      <c r="Q112" s="159">
        <f t="shared" si="8"/>
        <v>0</v>
      </c>
      <c r="S112" s="159">
        <f t="shared" si="9"/>
        <v>0</v>
      </c>
      <c r="AR112" s="171"/>
      <c r="AT112" s="171"/>
      <c r="AV112" s="171"/>
      <c r="AX112" s="171"/>
      <c r="AZ112" s="171"/>
      <c r="BB112" s="171"/>
      <c r="BD112" s="171"/>
      <c r="BE112" s="168"/>
      <c r="BF112" s="171"/>
    </row>
    <row r="113" spans="2:58">
      <c r="B113" s="416"/>
      <c r="C113" s="419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O113" s="160">
        <f t="shared" si="7"/>
        <v>0</v>
      </c>
      <c r="Q113" s="159">
        <f t="shared" si="8"/>
        <v>0</v>
      </c>
      <c r="S113" s="159">
        <f t="shared" si="9"/>
        <v>0</v>
      </c>
      <c r="AR113" s="171"/>
      <c r="AT113" s="171"/>
      <c r="AV113" s="171"/>
      <c r="AX113" s="171"/>
      <c r="AZ113" s="171"/>
      <c r="BB113" s="171"/>
      <c r="BD113" s="171"/>
      <c r="BE113" s="168"/>
      <c r="BF113" s="171"/>
    </row>
    <row r="114" spans="2:58">
      <c r="B114" s="417"/>
      <c r="C114" s="420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O114" s="160">
        <f t="shared" si="7"/>
        <v>0</v>
      </c>
      <c r="Q114" s="159">
        <f t="shared" si="8"/>
        <v>0</v>
      </c>
      <c r="S114" s="159">
        <f t="shared" si="9"/>
        <v>0</v>
      </c>
      <c r="AR114" s="171"/>
      <c r="AT114" s="171"/>
      <c r="AV114" s="171"/>
      <c r="AX114" s="171"/>
      <c r="AZ114" s="171"/>
      <c r="BB114" s="171"/>
      <c r="BD114" s="171"/>
      <c r="BE114" s="168"/>
      <c r="BF114" s="171"/>
    </row>
    <row r="115" spans="2:58">
      <c r="B115" s="415" t="s">
        <v>374</v>
      </c>
      <c r="C115" s="410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O115" s="160">
        <f t="shared" si="7"/>
        <v>0</v>
      </c>
      <c r="Q115" s="159">
        <f t="shared" si="8"/>
        <v>0</v>
      </c>
      <c r="S115" s="159">
        <f t="shared" si="9"/>
        <v>0</v>
      </c>
      <c r="V115" s="130">
        <v>242</v>
      </c>
      <c r="X115" s="157" t="s">
        <v>294</v>
      </c>
      <c r="Y115" s="130" t="s">
        <v>294</v>
      </c>
      <c r="Z115" s="130" t="s">
        <v>308</v>
      </c>
      <c r="AA115" s="130" t="s">
        <v>375</v>
      </c>
      <c r="AB115" s="130" t="s">
        <v>306</v>
      </c>
      <c r="AC115" s="130" t="s">
        <v>294</v>
      </c>
      <c r="AD115" s="130" t="s">
        <v>349</v>
      </c>
      <c r="AR115" s="171"/>
      <c r="AT115" s="171"/>
      <c r="AV115" s="171"/>
      <c r="AX115" s="171"/>
      <c r="AZ115" s="171"/>
      <c r="BB115" s="171"/>
      <c r="BD115" s="171"/>
      <c r="BE115" s="168"/>
      <c r="BF115" s="171"/>
    </row>
    <row r="116" spans="2:58">
      <c r="B116" s="416"/>
      <c r="C116" s="411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O116" s="160">
        <f t="shared" si="7"/>
        <v>0</v>
      </c>
      <c r="Q116" s="159">
        <f t="shared" si="8"/>
        <v>0</v>
      </c>
      <c r="S116" s="159">
        <f t="shared" si="9"/>
        <v>0</v>
      </c>
      <c r="AR116" s="171"/>
      <c r="AT116" s="171"/>
      <c r="AV116" s="171"/>
      <c r="AX116" s="171"/>
      <c r="AZ116" s="171"/>
      <c r="BB116" s="171"/>
      <c r="BD116" s="171"/>
      <c r="BE116" s="168"/>
      <c r="BF116" s="171"/>
    </row>
    <row r="117" spans="2:58">
      <c r="B117" s="416"/>
      <c r="C117" s="411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O117" s="160">
        <f t="shared" si="7"/>
        <v>255</v>
      </c>
      <c r="Q117" s="159">
        <f t="shared" si="8"/>
        <v>0</v>
      </c>
      <c r="S117" s="159">
        <f t="shared" si="9"/>
        <v>0</v>
      </c>
      <c r="AR117" s="171"/>
      <c r="AT117" s="171"/>
      <c r="AV117" s="171"/>
      <c r="AX117" s="171"/>
      <c r="AZ117" s="171"/>
      <c r="BB117" s="171"/>
      <c r="BD117" s="171"/>
      <c r="BE117" s="168"/>
      <c r="BF117" s="171"/>
    </row>
    <row r="118" spans="2:58">
      <c r="B118" s="416"/>
      <c r="C118" s="411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O118" s="160">
        <f t="shared" si="7"/>
        <v>239</v>
      </c>
      <c r="Q118" s="159">
        <f t="shared" si="8"/>
        <v>0</v>
      </c>
      <c r="S118" s="159">
        <f t="shared" si="9"/>
        <v>0</v>
      </c>
      <c r="AR118" s="171"/>
      <c r="AT118" s="171"/>
      <c r="AV118" s="171"/>
      <c r="AX118" s="171"/>
      <c r="AZ118" s="171"/>
      <c r="BB118" s="171"/>
      <c r="BD118" s="171"/>
      <c r="BE118" s="168"/>
      <c r="BF118" s="171"/>
    </row>
    <row r="119" spans="2:58">
      <c r="B119" s="416"/>
      <c r="C119" s="411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O119" s="160">
        <f t="shared" ref="O119:O175" si="11">HEX2DEC(N119)</f>
        <v>254</v>
      </c>
      <c r="Q119" s="159">
        <f t="shared" si="8"/>
        <v>0</v>
      </c>
      <c r="S119" s="159">
        <f t="shared" si="9"/>
        <v>0</v>
      </c>
      <c r="AR119" s="171"/>
      <c r="AT119" s="171"/>
      <c r="AV119" s="171"/>
      <c r="AX119" s="171"/>
      <c r="AZ119" s="171"/>
      <c r="BB119" s="171"/>
      <c r="BD119" s="171"/>
      <c r="BE119" s="168"/>
      <c r="BF119" s="171"/>
    </row>
    <row r="120" spans="2:58">
      <c r="B120" s="416"/>
      <c r="C120" s="411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O120" s="160">
        <f t="shared" si="11"/>
        <v>0</v>
      </c>
      <c r="Q120" s="159">
        <f t="shared" ref="Q120:Q176" si="12">O120*P120</f>
        <v>0</v>
      </c>
      <c r="S120" s="159">
        <f t="shared" ref="S120:S176" si="13">Q120+R120</f>
        <v>0</v>
      </c>
      <c r="AR120" s="171"/>
      <c r="AT120" s="171"/>
      <c r="AV120" s="171"/>
      <c r="AX120" s="171"/>
      <c r="AZ120" s="171"/>
      <c r="BB120" s="171"/>
      <c r="BD120" s="171"/>
      <c r="BE120" s="168"/>
      <c r="BF120" s="171"/>
    </row>
    <row r="121" spans="2:58">
      <c r="B121" s="417"/>
      <c r="C121" s="412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O121" s="160">
        <f t="shared" si="11"/>
        <v>13</v>
      </c>
      <c r="Q121" s="159">
        <f t="shared" si="12"/>
        <v>0</v>
      </c>
      <c r="S121" s="159">
        <f t="shared" si="13"/>
        <v>0</v>
      </c>
      <c r="AR121" s="171"/>
      <c r="AT121" s="171"/>
      <c r="AV121" s="171"/>
      <c r="AX121" s="171"/>
      <c r="AZ121" s="171"/>
      <c r="BB121" s="171"/>
      <c r="BD121" s="171"/>
      <c r="BE121" s="168"/>
      <c r="BF121" s="171"/>
    </row>
    <row r="122" spans="2:58">
      <c r="B122" s="415" t="s">
        <v>376</v>
      </c>
      <c r="C122" s="410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O122" s="160">
        <f t="shared" si="11"/>
        <v>0</v>
      </c>
      <c r="P122" s="159">
        <f>1/24</f>
        <v>4.1666666666666664E-2</v>
      </c>
      <c r="Q122" s="159">
        <f t="shared" si="12"/>
        <v>0</v>
      </c>
      <c r="S122" s="159">
        <f t="shared" si="13"/>
        <v>0</v>
      </c>
      <c r="V122" s="130" t="s">
        <v>376</v>
      </c>
      <c r="X122" s="157" t="s">
        <v>294</v>
      </c>
      <c r="Y122" s="130" t="s">
        <v>294</v>
      </c>
      <c r="Z122" s="130" t="s">
        <v>294</v>
      </c>
      <c r="AA122" s="130" t="s">
        <v>294</v>
      </c>
      <c r="AB122" s="130" t="s">
        <v>294</v>
      </c>
      <c r="AC122" s="130" t="s">
        <v>294</v>
      </c>
      <c r="AD122" s="130" t="s">
        <v>354</v>
      </c>
      <c r="AE122" s="158" t="s">
        <v>306</v>
      </c>
      <c r="AR122" s="171"/>
      <c r="AT122" s="171"/>
      <c r="AV122" s="171"/>
      <c r="AX122" s="171"/>
      <c r="AZ122" s="171"/>
      <c r="BB122" s="171"/>
      <c r="BD122" s="171"/>
      <c r="BE122" s="168"/>
      <c r="BF122" s="171"/>
    </row>
    <row r="123" spans="2:58">
      <c r="B123" s="416"/>
      <c r="C123" s="411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O123" s="160">
        <f t="shared" si="11"/>
        <v>0</v>
      </c>
      <c r="P123" s="159">
        <f>1/24</f>
        <v>4.1666666666666664E-2</v>
      </c>
      <c r="Q123" s="159">
        <f t="shared" si="12"/>
        <v>0</v>
      </c>
      <c r="S123" s="159">
        <f t="shared" si="13"/>
        <v>0</v>
      </c>
      <c r="AR123" s="171"/>
      <c r="AT123" s="171"/>
      <c r="AV123" s="171"/>
      <c r="AX123" s="171"/>
      <c r="AZ123" s="171"/>
      <c r="BB123" s="171"/>
      <c r="BD123" s="171"/>
      <c r="BE123" s="168"/>
      <c r="BF123" s="171"/>
    </row>
    <row r="124" spans="2:58">
      <c r="B124" s="416"/>
      <c r="C124" s="411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O124" s="160">
        <f t="shared" si="11"/>
        <v>0</v>
      </c>
      <c r="P124" s="159">
        <v>0.01</v>
      </c>
      <c r="Q124" s="159">
        <f t="shared" si="12"/>
        <v>0</v>
      </c>
      <c r="S124" s="159">
        <f t="shared" si="13"/>
        <v>0</v>
      </c>
      <c r="AR124" s="171"/>
      <c r="AT124" s="171"/>
      <c r="AV124" s="171"/>
      <c r="AX124" s="171"/>
      <c r="AZ124" s="171"/>
      <c r="BB124" s="171"/>
      <c r="BD124" s="171"/>
      <c r="BE124" s="168"/>
      <c r="BF124" s="171"/>
    </row>
    <row r="125" spans="2:58">
      <c r="B125" s="416"/>
      <c r="C125" s="411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O125" s="160">
        <f t="shared" si="11"/>
        <v>1</v>
      </c>
      <c r="Q125" s="159">
        <f t="shared" si="12"/>
        <v>0</v>
      </c>
      <c r="S125" s="159">
        <f t="shared" si="13"/>
        <v>0</v>
      </c>
      <c r="AR125" s="171"/>
      <c r="AT125" s="171"/>
      <c r="AV125" s="171"/>
      <c r="AX125" s="171"/>
      <c r="AZ125" s="171"/>
      <c r="BB125" s="171"/>
      <c r="BD125" s="171"/>
      <c r="BE125" s="168"/>
      <c r="BF125" s="171"/>
    </row>
    <row r="126" spans="2:58">
      <c r="B126" s="417"/>
      <c r="C126" s="412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O126" s="160">
        <f t="shared" si="11"/>
        <v>254</v>
      </c>
      <c r="Q126" s="159">
        <f t="shared" si="12"/>
        <v>0</v>
      </c>
      <c r="S126" s="159">
        <f t="shared" si="13"/>
        <v>0</v>
      </c>
      <c r="AR126" s="171"/>
      <c r="AT126" s="171"/>
      <c r="AV126" s="171"/>
      <c r="AX126" s="171"/>
      <c r="AZ126" s="171"/>
      <c r="BB126" s="171"/>
      <c r="BD126" s="171"/>
      <c r="BE126" s="168"/>
      <c r="BF126" s="171"/>
    </row>
    <row r="127" spans="2:58">
      <c r="B127" s="415" t="s">
        <v>382</v>
      </c>
      <c r="C127" s="410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O127" s="160">
        <f t="shared" si="11"/>
        <v>0</v>
      </c>
      <c r="P127" s="159">
        <f>1/24</f>
        <v>4.1666666666666664E-2</v>
      </c>
      <c r="Q127" s="159">
        <f t="shared" si="12"/>
        <v>0</v>
      </c>
      <c r="S127" s="159">
        <f t="shared" si="13"/>
        <v>0</v>
      </c>
      <c r="V127" s="130" t="s">
        <v>382</v>
      </c>
      <c r="X127" s="157" t="s">
        <v>294</v>
      </c>
      <c r="Y127" s="130" t="s">
        <v>294</v>
      </c>
      <c r="Z127" s="130" t="s">
        <v>294</v>
      </c>
      <c r="AA127" s="130" t="s">
        <v>294</v>
      </c>
      <c r="AB127" s="130" t="s">
        <v>308</v>
      </c>
      <c r="AC127" s="130" t="s">
        <v>308</v>
      </c>
      <c r="AD127" s="130" t="s">
        <v>308</v>
      </c>
      <c r="AE127" s="158" t="s">
        <v>308</v>
      </c>
      <c r="AR127" s="171"/>
      <c r="AT127" s="171"/>
      <c r="AV127" s="171"/>
      <c r="AX127" s="171"/>
      <c r="AZ127" s="171"/>
      <c r="BB127" s="171"/>
      <c r="BD127" s="171"/>
      <c r="BE127" s="168"/>
      <c r="BF127" s="171"/>
    </row>
    <row r="128" spans="2:58">
      <c r="B128" s="416"/>
      <c r="C128" s="411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O128" s="160">
        <f t="shared" si="11"/>
        <v>0</v>
      </c>
      <c r="P128" s="159">
        <f>1/24</f>
        <v>4.1666666666666664E-2</v>
      </c>
      <c r="Q128" s="159">
        <f t="shared" si="12"/>
        <v>0</v>
      </c>
      <c r="S128" s="159">
        <f t="shared" si="13"/>
        <v>0</v>
      </c>
      <c r="AR128" s="171"/>
      <c r="AT128" s="171"/>
      <c r="AV128" s="171"/>
      <c r="AX128" s="171"/>
      <c r="AZ128" s="171"/>
      <c r="BB128" s="171"/>
      <c r="BD128" s="171"/>
      <c r="BE128" s="168"/>
      <c r="BF128" s="171"/>
    </row>
    <row r="129" spans="2:58">
      <c r="B129" s="416"/>
      <c r="C129" s="411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O129" s="160">
        <f t="shared" si="11"/>
        <v>255</v>
      </c>
      <c r="Q129" s="159">
        <f t="shared" si="12"/>
        <v>0</v>
      </c>
      <c r="S129" s="159">
        <f t="shared" si="13"/>
        <v>0</v>
      </c>
      <c r="AR129" s="171"/>
      <c r="AT129" s="171"/>
      <c r="AV129" s="171"/>
      <c r="AX129" s="171"/>
      <c r="AZ129" s="171"/>
      <c r="BB129" s="171"/>
      <c r="BD129" s="171"/>
      <c r="BE129" s="168"/>
      <c r="BF129" s="171"/>
    </row>
    <row r="130" spans="2:58">
      <c r="B130" s="416"/>
      <c r="C130" s="411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O130" s="160">
        <f t="shared" si="11"/>
        <v>255</v>
      </c>
      <c r="Q130" s="159">
        <f t="shared" si="12"/>
        <v>0</v>
      </c>
      <c r="S130" s="159">
        <f t="shared" si="13"/>
        <v>0</v>
      </c>
      <c r="AR130" s="171"/>
      <c r="AT130" s="171"/>
      <c r="AV130" s="171"/>
      <c r="AX130" s="171"/>
      <c r="AZ130" s="171"/>
      <c r="BB130" s="171"/>
      <c r="BD130" s="171"/>
      <c r="BE130" s="168"/>
      <c r="BF130" s="171"/>
    </row>
    <row r="131" spans="2:58">
      <c r="B131" s="416"/>
      <c r="C131" s="411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O131" s="160">
        <f t="shared" si="11"/>
        <v>65535</v>
      </c>
      <c r="Q131" s="159">
        <f t="shared" si="12"/>
        <v>0</v>
      </c>
      <c r="S131" s="159">
        <f t="shared" si="13"/>
        <v>0</v>
      </c>
      <c r="AR131" s="171"/>
      <c r="AT131" s="171"/>
      <c r="AV131" s="171"/>
      <c r="AX131" s="171"/>
      <c r="AZ131" s="171"/>
      <c r="BB131" s="171"/>
      <c r="BD131" s="171"/>
      <c r="BE131" s="168"/>
      <c r="BF131" s="171"/>
    </row>
    <row r="132" spans="2:58">
      <c r="B132" s="415" t="s">
        <v>385</v>
      </c>
      <c r="C132" s="410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O132" s="160">
        <f t="shared" si="11"/>
        <v>0</v>
      </c>
      <c r="Q132" s="159">
        <f t="shared" si="12"/>
        <v>0</v>
      </c>
      <c r="S132" s="159">
        <f t="shared" si="13"/>
        <v>0</v>
      </c>
      <c r="V132" s="130" t="s">
        <v>385</v>
      </c>
      <c r="X132" s="157" t="s">
        <v>294</v>
      </c>
      <c r="Y132" s="130" t="s">
        <v>386</v>
      </c>
      <c r="Z132" s="130" t="s">
        <v>308</v>
      </c>
      <c r="AA132" s="130" t="s">
        <v>306</v>
      </c>
      <c r="AB132" s="130" t="s">
        <v>354</v>
      </c>
      <c r="AR132" s="171"/>
      <c r="AT132" s="171"/>
      <c r="AV132" s="171"/>
      <c r="AX132" s="171"/>
      <c r="AZ132" s="171"/>
      <c r="BB132" s="171"/>
      <c r="BD132" s="171"/>
      <c r="BE132" s="168"/>
      <c r="BF132" s="171"/>
    </row>
    <row r="133" spans="2:58">
      <c r="B133" s="416"/>
      <c r="C133" s="411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O133" s="160">
        <f t="shared" si="11"/>
        <v>224</v>
      </c>
      <c r="Q133" s="159">
        <f t="shared" si="12"/>
        <v>0</v>
      </c>
      <c r="S133" s="159">
        <f t="shared" si="13"/>
        <v>0</v>
      </c>
      <c r="AR133" s="171"/>
      <c r="AT133" s="171"/>
      <c r="AV133" s="171"/>
      <c r="AX133" s="171"/>
      <c r="AZ133" s="171"/>
      <c r="BB133" s="171"/>
      <c r="BD133" s="171"/>
      <c r="BE133" s="168"/>
      <c r="BF133" s="171"/>
    </row>
    <row r="134" spans="2:58">
      <c r="B134" s="416"/>
      <c r="C134" s="411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O134" s="160">
        <f t="shared" si="11"/>
        <v>255</v>
      </c>
      <c r="Q134" s="159">
        <f t="shared" si="12"/>
        <v>0</v>
      </c>
      <c r="S134" s="159">
        <f t="shared" si="13"/>
        <v>0</v>
      </c>
      <c r="AR134" s="171"/>
      <c r="AT134" s="171"/>
      <c r="AV134" s="171"/>
      <c r="AX134" s="171"/>
      <c r="AZ134" s="171"/>
      <c r="BB134" s="171"/>
      <c r="BD134" s="171"/>
      <c r="BE134" s="168"/>
      <c r="BF134" s="171"/>
    </row>
    <row r="135" spans="2:58">
      <c r="B135" s="416"/>
      <c r="C135" s="411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O135" s="160">
        <f t="shared" si="11"/>
        <v>254</v>
      </c>
      <c r="Q135" s="159">
        <f t="shared" si="12"/>
        <v>0</v>
      </c>
      <c r="S135" s="159">
        <f t="shared" si="13"/>
        <v>0</v>
      </c>
      <c r="AR135" s="171"/>
      <c r="AT135" s="171"/>
      <c r="AV135" s="171"/>
      <c r="AX135" s="171"/>
      <c r="AZ135" s="171"/>
      <c r="BB135" s="171"/>
      <c r="BD135" s="171"/>
      <c r="BE135" s="168"/>
      <c r="BF135" s="171"/>
    </row>
    <row r="136" spans="2:58">
      <c r="B136" s="417"/>
      <c r="C136" s="412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O136" s="160">
        <f t="shared" si="11"/>
        <v>1</v>
      </c>
      <c r="Q136" s="159">
        <f t="shared" si="12"/>
        <v>0</v>
      </c>
      <c r="S136" s="159">
        <f t="shared" si="13"/>
        <v>0</v>
      </c>
      <c r="AR136" s="171"/>
      <c r="AT136" s="171"/>
      <c r="AV136" s="171"/>
      <c r="AX136" s="171"/>
      <c r="AZ136" s="171"/>
      <c r="BB136" s="171"/>
      <c r="BD136" s="171"/>
      <c r="BE136" s="168"/>
      <c r="BF136" s="171"/>
    </row>
    <row r="137" spans="2:58">
      <c r="B137" s="415" t="s">
        <v>387</v>
      </c>
      <c r="C137" s="410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O137" s="160">
        <f t="shared" si="11"/>
        <v>255</v>
      </c>
      <c r="Q137" s="159">
        <f t="shared" si="12"/>
        <v>0</v>
      </c>
      <c r="S137" s="159">
        <f t="shared" si="13"/>
        <v>0</v>
      </c>
      <c r="V137" s="130" t="s">
        <v>387</v>
      </c>
      <c r="X137" s="157" t="s">
        <v>308</v>
      </c>
      <c r="Y137" s="130" t="s">
        <v>308</v>
      </c>
      <c r="Z137" s="130" t="s">
        <v>308</v>
      </c>
      <c r="AA137" s="130" t="s">
        <v>308</v>
      </c>
      <c r="AB137" s="130" t="s">
        <v>308</v>
      </c>
      <c r="AC137" s="130" t="s">
        <v>344</v>
      </c>
      <c r="AR137" s="171"/>
      <c r="AT137" s="171"/>
      <c r="AV137" s="171"/>
      <c r="AX137" s="171"/>
      <c r="AZ137" s="171"/>
      <c r="BB137" s="171"/>
      <c r="BD137" s="171"/>
      <c r="BE137" s="168"/>
      <c r="BF137" s="171"/>
    </row>
    <row r="138" spans="2:58">
      <c r="B138" s="416"/>
      <c r="C138" s="411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O138" s="160">
        <f t="shared" si="11"/>
        <v>254</v>
      </c>
      <c r="Q138" s="159">
        <f t="shared" si="12"/>
        <v>0</v>
      </c>
      <c r="S138" s="159">
        <f t="shared" si="13"/>
        <v>0</v>
      </c>
      <c r="AR138" s="171"/>
      <c r="AT138" s="171"/>
      <c r="AV138" s="171"/>
      <c r="AX138" s="171"/>
      <c r="AZ138" s="171"/>
      <c r="BB138" s="171"/>
      <c r="BD138" s="171"/>
      <c r="BE138" s="168"/>
      <c r="BF138" s="171"/>
    </row>
    <row r="139" spans="2:58">
      <c r="B139" s="416"/>
      <c r="C139" s="411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O139" s="160">
        <f t="shared" si="11"/>
        <v>255</v>
      </c>
      <c r="Q139" s="159">
        <f t="shared" si="12"/>
        <v>0</v>
      </c>
      <c r="S139" s="159">
        <f t="shared" si="13"/>
        <v>0</v>
      </c>
      <c r="AR139" s="171"/>
      <c r="AT139" s="171"/>
      <c r="AV139" s="171"/>
      <c r="AX139" s="171"/>
      <c r="AZ139" s="171"/>
      <c r="BB139" s="171"/>
      <c r="BD139" s="171"/>
      <c r="BE139" s="168"/>
      <c r="BF139" s="171"/>
    </row>
    <row r="140" spans="2:58">
      <c r="B140" s="416"/>
      <c r="C140" s="411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O140" s="160">
        <f t="shared" si="11"/>
        <v>255</v>
      </c>
      <c r="Q140" s="159">
        <f t="shared" si="12"/>
        <v>0</v>
      </c>
      <c r="S140" s="159">
        <f t="shared" si="13"/>
        <v>0</v>
      </c>
      <c r="AR140" s="171"/>
      <c r="AT140" s="171"/>
      <c r="AV140" s="171"/>
      <c r="AX140" s="171"/>
      <c r="AZ140" s="171"/>
      <c r="BB140" s="171"/>
      <c r="BD140" s="171"/>
      <c r="BE140" s="168"/>
      <c r="BF140" s="171"/>
    </row>
    <row r="141" spans="2:58">
      <c r="B141" s="416"/>
      <c r="C141" s="411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O141" s="160">
        <f t="shared" si="11"/>
        <v>255</v>
      </c>
      <c r="Q141" s="159">
        <f t="shared" si="12"/>
        <v>0</v>
      </c>
      <c r="S141" s="159">
        <f t="shared" si="13"/>
        <v>0</v>
      </c>
      <c r="AR141" s="171"/>
      <c r="AT141" s="171"/>
      <c r="AV141" s="171"/>
      <c r="AX141" s="171"/>
      <c r="AZ141" s="171"/>
      <c r="BB141" s="171"/>
      <c r="BD141" s="171"/>
      <c r="BE141" s="168"/>
      <c r="BF141" s="171"/>
    </row>
    <row r="142" spans="2:58">
      <c r="B142" s="417"/>
      <c r="C142" s="412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O142" s="160">
        <f t="shared" si="11"/>
        <v>240</v>
      </c>
      <c r="Q142" s="159">
        <f t="shared" si="12"/>
        <v>0</v>
      </c>
      <c r="S142" s="159">
        <f t="shared" si="13"/>
        <v>0</v>
      </c>
      <c r="AR142" s="171"/>
      <c r="AT142" s="171"/>
      <c r="AV142" s="171"/>
      <c r="AX142" s="171"/>
      <c r="AZ142" s="171"/>
      <c r="BB142" s="171"/>
      <c r="BD142" s="171"/>
      <c r="BE142" s="168"/>
      <c r="BF142" s="171"/>
    </row>
    <row r="143" spans="2:58">
      <c r="B143" s="415" t="s">
        <v>388</v>
      </c>
      <c r="C143" s="410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O143" s="160">
        <f t="shared" si="11"/>
        <v>89</v>
      </c>
      <c r="Q143" s="159">
        <f t="shared" si="12"/>
        <v>0</v>
      </c>
      <c r="S143" s="159">
        <f t="shared" si="13"/>
        <v>0</v>
      </c>
      <c r="V143" s="130">
        <v>303</v>
      </c>
      <c r="X143" s="157">
        <v>59</v>
      </c>
      <c r="Y143" s="130" t="s">
        <v>390</v>
      </c>
      <c r="Z143" s="130" t="s">
        <v>391</v>
      </c>
      <c r="AA143" s="130">
        <v>18</v>
      </c>
      <c r="AB143" s="130">
        <v>66</v>
      </c>
      <c r="AC143" s="130">
        <v>80</v>
      </c>
      <c r="AD143" s="130" t="s">
        <v>294</v>
      </c>
      <c r="AR143" s="171"/>
      <c r="AT143" s="171"/>
      <c r="AV143" s="171"/>
      <c r="AX143" s="171"/>
      <c r="AZ143" s="171"/>
      <c r="BB143" s="171"/>
      <c r="BD143" s="171"/>
      <c r="BE143" s="168"/>
      <c r="BF143" s="171"/>
    </row>
    <row r="144" spans="2:58">
      <c r="B144" s="416"/>
      <c r="C144" s="411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O144" s="160">
        <f t="shared" si="11"/>
        <v>125</v>
      </c>
      <c r="Q144" s="159">
        <f t="shared" si="12"/>
        <v>0</v>
      </c>
      <c r="S144" s="159">
        <f t="shared" si="13"/>
        <v>0</v>
      </c>
      <c r="AR144" s="171"/>
      <c r="AT144" s="171"/>
      <c r="AV144" s="171"/>
      <c r="AX144" s="171"/>
      <c r="AZ144" s="171"/>
      <c r="BB144" s="171"/>
      <c r="BD144" s="171"/>
      <c r="BE144" s="168"/>
      <c r="BF144" s="171"/>
    </row>
    <row r="145" spans="2:58">
      <c r="B145" s="416"/>
      <c r="C145" s="411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O145" s="160">
        <f t="shared" si="11"/>
        <v>90</v>
      </c>
      <c r="Q145" s="159">
        <f t="shared" si="12"/>
        <v>0</v>
      </c>
      <c r="S145" s="159">
        <f t="shared" si="13"/>
        <v>0</v>
      </c>
      <c r="AR145" s="171"/>
      <c r="AT145" s="171"/>
      <c r="AV145" s="171"/>
      <c r="AX145" s="171"/>
      <c r="AZ145" s="171"/>
      <c r="BB145" s="171"/>
      <c r="BD145" s="171"/>
      <c r="BE145" s="168"/>
      <c r="BF145" s="171"/>
    </row>
    <row r="146" spans="2:58">
      <c r="B146" s="416"/>
      <c r="C146" s="411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O146" s="160">
        <f t="shared" si="11"/>
        <v>24</v>
      </c>
      <c r="Q146" s="159">
        <f t="shared" si="12"/>
        <v>0</v>
      </c>
      <c r="S146" s="159">
        <f t="shared" si="13"/>
        <v>0</v>
      </c>
      <c r="AR146" s="171"/>
      <c r="AT146" s="171"/>
      <c r="AV146" s="171"/>
      <c r="AX146" s="171"/>
      <c r="AZ146" s="171"/>
      <c r="BB146" s="171"/>
      <c r="BD146" s="171"/>
      <c r="BE146" s="168"/>
      <c r="BF146" s="171"/>
    </row>
    <row r="147" spans="2:58">
      <c r="B147" s="416"/>
      <c r="C147" s="411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O147" s="160">
        <f t="shared" si="11"/>
        <v>102</v>
      </c>
      <c r="Q147" s="159">
        <f t="shared" si="12"/>
        <v>0</v>
      </c>
      <c r="S147" s="159">
        <f t="shared" si="13"/>
        <v>0</v>
      </c>
      <c r="AR147" s="171"/>
      <c r="AT147" s="171"/>
      <c r="AV147" s="171"/>
      <c r="AX147" s="171"/>
      <c r="AZ147" s="171"/>
      <c r="BB147" s="171"/>
      <c r="BD147" s="171"/>
      <c r="BE147" s="168"/>
      <c r="BF147" s="171"/>
    </row>
    <row r="148" spans="2:58">
      <c r="B148" s="416"/>
      <c r="C148" s="411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O148" s="160">
        <f t="shared" si="11"/>
        <v>128</v>
      </c>
      <c r="Q148" s="159">
        <f t="shared" si="12"/>
        <v>0</v>
      </c>
      <c r="S148" s="159">
        <f t="shared" si="13"/>
        <v>0</v>
      </c>
      <c r="AR148" s="171"/>
      <c r="AT148" s="171"/>
      <c r="AV148" s="171"/>
      <c r="AX148" s="171"/>
      <c r="AZ148" s="171"/>
      <c r="BB148" s="171"/>
      <c r="BD148" s="171"/>
      <c r="BE148" s="168"/>
      <c r="BF148" s="171"/>
    </row>
    <row r="149" spans="2:58">
      <c r="B149" s="417"/>
      <c r="C149" s="412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O149" s="160">
        <f t="shared" si="11"/>
        <v>0</v>
      </c>
      <c r="Q149" s="159">
        <f t="shared" si="12"/>
        <v>0</v>
      </c>
      <c r="S149" s="159">
        <f t="shared" si="13"/>
        <v>0</v>
      </c>
      <c r="AR149" s="171"/>
      <c r="AT149" s="171"/>
      <c r="AV149" s="171"/>
      <c r="AX149" s="171"/>
      <c r="AZ149" s="171"/>
      <c r="BB149" s="171"/>
      <c r="BD149" s="171"/>
      <c r="BE149" s="168"/>
      <c r="BF149" s="171"/>
    </row>
    <row r="150" spans="2:58">
      <c r="B150" s="415" t="s">
        <v>395</v>
      </c>
      <c r="C150" s="410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O150" s="160">
        <f t="shared" si="11"/>
        <v>199</v>
      </c>
      <c r="Q150" s="159">
        <f t="shared" si="12"/>
        <v>0</v>
      </c>
      <c r="S150" s="159">
        <f t="shared" si="13"/>
        <v>0</v>
      </c>
      <c r="V150" s="130">
        <v>350</v>
      </c>
      <c r="X150" s="157" t="s">
        <v>304</v>
      </c>
      <c r="Y150" s="130" t="s">
        <v>361</v>
      </c>
      <c r="Z150" s="130">
        <v>82</v>
      </c>
      <c r="AA150" s="130" t="s">
        <v>396</v>
      </c>
      <c r="AB150" s="130">
        <v>14</v>
      </c>
      <c r="AC150" s="130" t="s">
        <v>397</v>
      </c>
      <c r="AD150" s="130">
        <v>94</v>
      </c>
      <c r="AE150" s="158">
        <v>85</v>
      </c>
      <c r="AR150" s="171"/>
      <c r="AT150" s="171"/>
      <c r="AV150" s="171"/>
      <c r="AX150" s="171"/>
      <c r="AZ150" s="171"/>
      <c r="BB150" s="171"/>
      <c r="BD150" s="171"/>
      <c r="BE150" s="168"/>
      <c r="BF150" s="171"/>
    </row>
    <row r="151" spans="2:58">
      <c r="B151" s="416"/>
      <c r="C151" s="411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O151" s="160">
        <f t="shared" si="11"/>
        <v>78</v>
      </c>
      <c r="Q151" s="159">
        <f t="shared" si="12"/>
        <v>0</v>
      </c>
      <c r="S151" s="159">
        <f t="shared" si="13"/>
        <v>0</v>
      </c>
      <c r="AR151" s="171"/>
      <c r="AT151" s="171"/>
      <c r="AV151" s="171"/>
      <c r="AX151" s="171"/>
      <c r="AZ151" s="171"/>
      <c r="BB151" s="171"/>
      <c r="BD151" s="171"/>
      <c r="BE151" s="168"/>
      <c r="BF151" s="171"/>
    </row>
    <row r="152" spans="2:58">
      <c r="B152" s="416"/>
      <c r="C152" s="411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O152" s="160">
        <f t="shared" si="11"/>
        <v>130</v>
      </c>
      <c r="Q152" s="159">
        <f t="shared" si="12"/>
        <v>0</v>
      </c>
      <c r="S152" s="159">
        <f t="shared" si="13"/>
        <v>0</v>
      </c>
      <c r="AR152" s="171"/>
      <c r="AT152" s="171"/>
      <c r="AV152" s="171"/>
      <c r="AX152" s="171"/>
      <c r="AZ152" s="171"/>
      <c r="BB152" s="171"/>
      <c r="BD152" s="171"/>
      <c r="BE152" s="168"/>
      <c r="BF152" s="171"/>
    </row>
    <row r="153" spans="2:58">
      <c r="B153" s="416"/>
      <c r="C153" s="411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O153" s="160">
        <f t="shared" si="11"/>
        <v>178</v>
      </c>
      <c r="Q153" s="159">
        <f t="shared" si="12"/>
        <v>0</v>
      </c>
      <c r="S153" s="159">
        <f t="shared" si="13"/>
        <v>0</v>
      </c>
      <c r="AR153" s="171"/>
      <c r="AT153" s="171"/>
      <c r="AV153" s="171"/>
      <c r="AX153" s="171"/>
      <c r="AZ153" s="171"/>
      <c r="BB153" s="171"/>
      <c r="BD153" s="171"/>
      <c r="BE153" s="168"/>
      <c r="BF153" s="171"/>
    </row>
    <row r="154" spans="2:58">
      <c r="B154" s="416"/>
      <c r="C154" s="411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O154" s="160">
        <f t="shared" si="11"/>
        <v>20</v>
      </c>
      <c r="Q154" s="159">
        <f t="shared" si="12"/>
        <v>0</v>
      </c>
      <c r="S154" s="159">
        <f t="shared" si="13"/>
        <v>0</v>
      </c>
      <c r="AR154" s="171"/>
      <c r="AT154" s="171"/>
      <c r="AV154" s="171"/>
      <c r="AX154" s="171"/>
      <c r="AZ154" s="171"/>
      <c r="BB154" s="171"/>
      <c r="BD154" s="171"/>
      <c r="BE154" s="168"/>
      <c r="BF154" s="171"/>
    </row>
    <row r="155" spans="2:58">
      <c r="B155" s="416"/>
      <c r="C155" s="411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O155" s="160">
        <f t="shared" si="11"/>
        <v>200</v>
      </c>
      <c r="Q155" s="159">
        <f t="shared" si="12"/>
        <v>0</v>
      </c>
      <c r="S155" s="159">
        <f t="shared" si="13"/>
        <v>0</v>
      </c>
      <c r="AR155" s="171"/>
      <c r="AT155" s="171"/>
      <c r="AV155" s="171"/>
      <c r="AX155" s="171"/>
      <c r="AZ155" s="171"/>
      <c r="BB155" s="171"/>
      <c r="BD155" s="171"/>
      <c r="BE155" s="168"/>
      <c r="BF155" s="171"/>
    </row>
    <row r="156" spans="2:58">
      <c r="B156" s="416"/>
      <c r="C156" s="411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O156" s="160">
        <f t="shared" si="11"/>
        <v>148</v>
      </c>
      <c r="Q156" s="159">
        <f t="shared" si="12"/>
        <v>0</v>
      </c>
      <c r="S156" s="159">
        <f t="shared" si="13"/>
        <v>0</v>
      </c>
      <c r="AR156" s="171"/>
      <c r="AT156" s="171"/>
      <c r="AV156" s="171"/>
      <c r="AX156" s="171"/>
      <c r="AZ156" s="171"/>
      <c r="BB156" s="171"/>
      <c r="BD156" s="171"/>
      <c r="BE156" s="168"/>
      <c r="BF156" s="171"/>
    </row>
    <row r="157" spans="2:58">
      <c r="B157" s="417"/>
      <c r="C157" s="412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O157" s="160">
        <f t="shared" si="11"/>
        <v>133</v>
      </c>
      <c r="Q157" s="159">
        <f t="shared" si="12"/>
        <v>0</v>
      </c>
      <c r="S157" s="159">
        <f t="shared" si="13"/>
        <v>0</v>
      </c>
      <c r="AR157" s="171"/>
      <c r="AT157" s="171"/>
      <c r="AV157" s="171"/>
      <c r="AX157" s="171"/>
      <c r="AZ157" s="171"/>
      <c r="BB157" s="171"/>
      <c r="BD157" s="171"/>
      <c r="BE157" s="168"/>
      <c r="BF157" s="171"/>
    </row>
    <row r="158" spans="2:58">
      <c r="B158" s="415" t="s">
        <v>402</v>
      </c>
      <c r="C158" s="410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O158" s="160">
        <f t="shared" si="11"/>
        <v>92</v>
      </c>
      <c r="Q158" s="159">
        <f t="shared" si="12"/>
        <v>0</v>
      </c>
      <c r="S158" s="159">
        <f t="shared" si="13"/>
        <v>0</v>
      </c>
      <c r="V158" s="130">
        <v>352</v>
      </c>
      <c r="X158" s="157" t="s">
        <v>403</v>
      </c>
      <c r="Y158" s="130" t="s">
        <v>294</v>
      </c>
      <c r="Z158" s="130" t="s">
        <v>294</v>
      </c>
      <c r="AA158" s="130">
        <v>26</v>
      </c>
      <c r="AR158" s="171"/>
      <c r="AT158" s="171"/>
      <c r="AV158" s="171"/>
      <c r="AX158" s="171"/>
      <c r="AZ158" s="171"/>
      <c r="BB158" s="171"/>
      <c r="BD158" s="171"/>
      <c r="BE158" s="168"/>
      <c r="BF158" s="171"/>
    </row>
    <row r="159" spans="2:58">
      <c r="B159" s="416"/>
      <c r="C159" s="411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O159" s="160">
        <f t="shared" si="11"/>
        <v>0</v>
      </c>
      <c r="Q159" s="159">
        <f t="shared" si="12"/>
        <v>0</v>
      </c>
      <c r="S159" s="159">
        <f t="shared" si="13"/>
        <v>0</v>
      </c>
      <c r="AR159" s="171"/>
      <c r="AT159" s="171"/>
      <c r="AV159" s="171"/>
      <c r="AX159" s="171"/>
      <c r="AZ159" s="171"/>
      <c r="BB159" s="171"/>
      <c r="BD159" s="171"/>
      <c r="BE159" s="168"/>
      <c r="BF159" s="171"/>
    </row>
    <row r="160" spans="2:58">
      <c r="B160" s="416"/>
      <c r="C160" s="411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O160" s="160">
        <f t="shared" si="11"/>
        <v>38</v>
      </c>
      <c r="P160" s="159">
        <v>0.5</v>
      </c>
      <c r="Q160" s="159">
        <f t="shared" si="12"/>
        <v>19</v>
      </c>
      <c r="S160" s="159">
        <f t="shared" si="13"/>
        <v>19</v>
      </c>
      <c r="AR160" s="171"/>
      <c r="AT160" s="171"/>
      <c r="AV160" s="171"/>
      <c r="AX160" s="171"/>
      <c r="AZ160" s="171"/>
      <c r="BB160" s="171"/>
      <c r="BD160" s="171"/>
      <c r="BE160" s="168"/>
      <c r="BF160" s="171"/>
    </row>
    <row r="161" spans="2:58">
      <c r="B161" s="415" t="s">
        <v>407</v>
      </c>
      <c r="C161" s="410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O161" s="160">
        <f t="shared" si="11"/>
        <v>65535</v>
      </c>
      <c r="Q161" s="159">
        <f t="shared" si="12"/>
        <v>0</v>
      </c>
      <c r="S161" s="159">
        <f t="shared" si="13"/>
        <v>0</v>
      </c>
      <c r="V161" s="130">
        <v>354</v>
      </c>
      <c r="X161" s="157" t="s">
        <v>308</v>
      </c>
      <c r="Y161" s="130" t="s">
        <v>308</v>
      </c>
      <c r="Z161" s="130" t="s">
        <v>308</v>
      </c>
      <c r="AA161" s="130" t="s">
        <v>308</v>
      </c>
      <c r="AB161" s="130" t="s">
        <v>308</v>
      </c>
      <c r="AC161" s="130" t="s">
        <v>344</v>
      </c>
      <c r="AR161" s="171"/>
      <c r="AT161" s="171"/>
      <c r="AV161" s="171"/>
      <c r="AX161" s="171"/>
      <c r="AZ161" s="171"/>
      <c r="BB161" s="171"/>
      <c r="BD161" s="171"/>
      <c r="BE161" s="168"/>
      <c r="BF161" s="171"/>
    </row>
    <row r="162" spans="2:58">
      <c r="B162" s="416"/>
      <c r="C162" s="411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O162" s="160">
        <f t="shared" si="11"/>
        <v>255</v>
      </c>
      <c r="Q162" s="159">
        <f t="shared" si="12"/>
        <v>0</v>
      </c>
      <c r="S162" s="159">
        <f t="shared" si="13"/>
        <v>0</v>
      </c>
      <c r="AR162" s="171"/>
      <c r="AT162" s="171"/>
      <c r="AV162" s="171"/>
      <c r="AX162" s="171"/>
      <c r="AZ162" s="171"/>
      <c r="BB162" s="171"/>
      <c r="BD162" s="171"/>
      <c r="BE162" s="168"/>
      <c r="BF162" s="171"/>
    </row>
    <row r="163" spans="2:58">
      <c r="B163" s="416"/>
      <c r="C163" s="411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O163" s="160">
        <f t="shared" si="11"/>
        <v>255</v>
      </c>
      <c r="Q163" s="159">
        <f t="shared" si="12"/>
        <v>0</v>
      </c>
      <c r="S163" s="159">
        <f t="shared" si="13"/>
        <v>0</v>
      </c>
      <c r="AR163" s="171"/>
      <c r="AT163" s="171"/>
      <c r="AV163" s="171"/>
      <c r="AX163" s="171"/>
      <c r="AZ163" s="171"/>
      <c r="BB163" s="171"/>
      <c r="BD163" s="171"/>
      <c r="BE163" s="168"/>
      <c r="BF163" s="171"/>
    </row>
    <row r="164" spans="2:58">
      <c r="B164" s="416"/>
      <c r="C164" s="411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O164" s="160">
        <f t="shared" si="11"/>
        <v>255</v>
      </c>
      <c r="Q164" s="159">
        <f t="shared" si="12"/>
        <v>0</v>
      </c>
      <c r="S164" s="159">
        <f t="shared" si="13"/>
        <v>0</v>
      </c>
      <c r="AR164" s="171"/>
      <c r="AT164" s="171"/>
      <c r="AV164" s="171"/>
      <c r="AX164" s="171"/>
      <c r="AZ164" s="171"/>
      <c r="BB164" s="171"/>
      <c r="BD164" s="171"/>
      <c r="BE164" s="168"/>
      <c r="BF164" s="171"/>
    </row>
    <row r="165" spans="2:58">
      <c r="B165" s="417"/>
      <c r="C165" s="412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O165" s="160">
        <f t="shared" si="11"/>
        <v>240</v>
      </c>
      <c r="Q165" s="159">
        <f t="shared" si="12"/>
        <v>0</v>
      </c>
      <c r="S165" s="159">
        <f t="shared" si="13"/>
        <v>0</v>
      </c>
      <c r="AR165" s="171"/>
      <c r="AT165" s="171"/>
      <c r="AV165" s="171"/>
      <c r="AX165" s="171"/>
      <c r="AZ165" s="171"/>
      <c r="BB165" s="171"/>
      <c r="BD165" s="171"/>
      <c r="BE165" s="168"/>
      <c r="BF165" s="171"/>
    </row>
    <row r="166" spans="2:58">
      <c r="B166" s="415" t="s">
        <v>408</v>
      </c>
      <c r="C166" s="410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O166" s="160">
        <f t="shared" si="11"/>
        <v>103</v>
      </c>
      <c r="Q166" s="159">
        <f t="shared" si="12"/>
        <v>0</v>
      </c>
      <c r="S166" s="159">
        <f t="shared" si="13"/>
        <v>0</v>
      </c>
      <c r="V166" s="130">
        <v>356</v>
      </c>
      <c r="X166" s="157">
        <v>67</v>
      </c>
      <c r="Y166" s="130" t="s">
        <v>308</v>
      </c>
      <c r="Z166" s="130" t="s">
        <v>294</v>
      </c>
      <c r="AA166" s="130" t="s">
        <v>308</v>
      </c>
      <c r="AB166" s="130" t="s">
        <v>294</v>
      </c>
      <c r="AC166" s="130" t="s">
        <v>294</v>
      </c>
      <c r="AR166" s="171"/>
      <c r="AT166" s="171"/>
      <c r="AV166" s="171"/>
      <c r="AX166" s="171"/>
      <c r="AZ166" s="171"/>
      <c r="BB166" s="171"/>
      <c r="BD166" s="171"/>
      <c r="BE166" s="168"/>
      <c r="BF166" s="171"/>
    </row>
    <row r="167" spans="2:58">
      <c r="B167" s="416"/>
      <c r="C167" s="411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O167" s="160">
        <f t="shared" si="11"/>
        <v>255</v>
      </c>
      <c r="Q167" s="159">
        <f t="shared" si="12"/>
        <v>0</v>
      </c>
      <c r="S167" s="159">
        <f t="shared" si="13"/>
        <v>0</v>
      </c>
      <c r="AR167" s="171"/>
      <c r="AT167" s="171"/>
      <c r="AV167" s="171"/>
      <c r="AX167" s="171"/>
      <c r="AZ167" s="171"/>
      <c r="BB167" s="171"/>
      <c r="BD167" s="171"/>
      <c r="BE167" s="168"/>
      <c r="BF167" s="171"/>
    </row>
    <row r="168" spans="2:58">
      <c r="B168" s="416"/>
      <c r="C168" s="411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O168" s="160">
        <f t="shared" si="11"/>
        <v>0</v>
      </c>
      <c r="Q168" s="159">
        <f t="shared" si="12"/>
        <v>0</v>
      </c>
      <c r="S168" s="159">
        <f t="shared" si="13"/>
        <v>0</v>
      </c>
      <c r="AR168" s="171"/>
      <c r="AT168" s="171"/>
      <c r="AV168" s="171"/>
      <c r="AX168" s="171"/>
      <c r="AZ168" s="171"/>
      <c r="BB168" s="171"/>
      <c r="BD168" s="171"/>
      <c r="BE168" s="168"/>
      <c r="BF168" s="171"/>
    </row>
    <row r="169" spans="2:58">
      <c r="B169" s="416"/>
      <c r="C169" s="411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O169" s="160">
        <f t="shared" si="11"/>
        <v>255</v>
      </c>
      <c r="Q169" s="159">
        <f t="shared" si="12"/>
        <v>0</v>
      </c>
      <c r="S169" s="159">
        <f t="shared" si="13"/>
        <v>0</v>
      </c>
      <c r="AR169" s="171"/>
      <c r="AT169" s="171"/>
      <c r="AV169" s="171"/>
      <c r="AX169" s="171"/>
      <c r="AZ169" s="171"/>
      <c r="BB169" s="171"/>
      <c r="BD169" s="171"/>
      <c r="BE169" s="168"/>
      <c r="BF169" s="171"/>
    </row>
    <row r="170" spans="2:58">
      <c r="B170" s="416"/>
      <c r="C170" s="411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O170" s="160">
        <f t="shared" si="11"/>
        <v>0</v>
      </c>
      <c r="Q170" s="159">
        <f t="shared" si="12"/>
        <v>0</v>
      </c>
      <c r="S170" s="159">
        <f t="shared" si="13"/>
        <v>0</v>
      </c>
      <c r="AR170" s="171"/>
      <c r="AT170" s="171"/>
      <c r="AV170" s="171"/>
      <c r="AX170" s="171"/>
      <c r="AZ170" s="171"/>
      <c r="BB170" s="171"/>
      <c r="BD170" s="171"/>
      <c r="BE170" s="168"/>
      <c r="BF170" s="171"/>
    </row>
    <row r="171" spans="2:58">
      <c r="B171" s="417"/>
      <c r="C171" s="412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O171" s="160">
        <f t="shared" si="11"/>
        <v>0</v>
      </c>
      <c r="Q171" s="159">
        <f t="shared" si="12"/>
        <v>0</v>
      </c>
      <c r="S171" s="159">
        <f t="shared" si="13"/>
        <v>0</v>
      </c>
      <c r="AR171" s="171"/>
      <c r="AT171" s="171"/>
      <c r="AV171" s="171"/>
      <c r="AX171" s="171"/>
      <c r="AZ171" s="171"/>
      <c r="BB171" s="171"/>
      <c r="BD171" s="171"/>
      <c r="BE171" s="168"/>
      <c r="BF171" s="171"/>
    </row>
    <row r="172" spans="2:58">
      <c r="B172" s="415" t="s">
        <v>410</v>
      </c>
      <c r="C172" s="410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O172" s="160">
        <f t="shared" si="11"/>
        <v>0</v>
      </c>
      <c r="Q172" s="159">
        <f t="shared" si="12"/>
        <v>0</v>
      </c>
      <c r="S172" s="159">
        <f t="shared" si="13"/>
        <v>0</v>
      </c>
      <c r="V172" s="130">
        <v>392</v>
      </c>
      <c r="X172" s="157" t="s">
        <v>294</v>
      </c>
      <c r="Y172" s="130">
        <v>46</v>
      </c>
      <c r="Z172" s="130" t="s">
        <v>294</v>
      </c>
      <c r="AA172" s="130" t="s">
        <v>294</v>
      </c>
      <c r="AB172" s="130" t="s">
        <v>294</v>
      </c>
      <c r="AR172" s="171"/>
      <c r="AT172" s="171"/>
      <c r="AV172" s="171"/>
      <c r="AX172" s="171"/>
      <c r="AZ172" s="171"/>
      <c r="BB172" s="171"/>
      <c r="BD172" s="171"/>
      <c r="BE172" s="168"/>
      <c r="BF172" s="171"/>
    </row>
    <row r="173" spans="2:58">
      <c r="B173" s="416"/>
      <c r="C173" s="411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O173" s="160">
        <f t="shared" si="11"/>
        <v>70</v>
      </c>
      <c r="Q173" s="159">
        <f t="shared" si="12"/>
        <v>0</v>
      </c>
      <c r="S173" s="159">
        <f t="shared" si="13"/>
        <v>0</v>
      </c>
      <c r="AR173" s="171"/>
      <c r="AT173" s="171"/>
      <c r="AV173" s="171"/>
      <c r="AX173" s="171"/>
      <c r="AZ173" s="171"/>
      <c r="BB173" s="171"/>
      <c r="BD173" s="171"/>
      <c r="BE173" s="168"/>
      <c r="BF173" s="171"/>
    </row>
    <row r="174" spans="2:58">
      <c r="B174" s="416"/>
      <c r="C174" s="411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O174" s="160">
        <f t="shared" si="11"/>
        <v>0</v>
      </c>
      <c r="Q174" s="159">
        <f t="shared" si="12"/>
        <v>0</v>
      </c>
      <c r="S174" s="159">
        <f t="shared" si="13"/>
        <v>0</v>
      </c>
      <c r="AR174" s="171"/>
      <c r="AT174" s="171"/>
      <c r="AV174" s="171"/>
      <c r="AX174" s="171"/>
      <c r="AZ174" s="171"/>
      <c r="BB174" s="171"/>
      <c r="BD174" s="171"/>
      <c r="BE174" s="168"/>
      <c r="BF174" s="171"/>
    </row>
    <row r="175" spans="2:58">
      <c r="B175" s="416"/>
      <c r="C175" s="411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O175" s="160">
        <f t="shared" si="11"/>
        <v>0</v>
      </c>
      <c r="Q175" s="159">
        <f t="shared" si="12"/>
        <v>0</v>
      </c>
      <c r="S175" s="159">
        <f t="shared" si="13"/>
        <v>0</v>
      </c>
      <c r="AR175" s="171"/>
      <c r="AT175" s="171"/>
      <c r="AV175" s="171"/>
      <c r="AX175" s="171"/>
      <c r="AZ175" s="171"/>
      <c r="BB175" s="171"/>
      <c r="BD175" s="171"/>
      <c r="BE175" s="168"/>
      <c r="BF175" s="171"/>
    </row>
    <row r="176" spans="2:58">
      <c r="B176" s="417"/>
      <c r="C176" s="412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O176" s="160">
        <f t="shared" ref="O176:O225" si="15">HEX2DEC(N176)</f>
        <v>0</v>
      </c>
      <c r="Q176" s="159">
        <f t="shared" si="12"/>
        <v>0</v>
      </c>
      <c r="S176" s="159">
        <f t="shared" si="13"/>
        <v>0</v>
      </c>
      <c r="AR176" s="171"/>
      <c r="AT176" s="171"/>
      <c r="AV176" s="171"/>
      <c r="AX176" s="171"/>
      <c r="AZ176" s="171"/>
      <c r="BB176" s="171"/>
      <c r="BD176" s="171"/>
      <c r="BE176" s="168"/>
      <c r="BF176" s="171"/>
    </row>
    <row r="177" spans="2:58">
      <c r="B177" s="415" t="s">
        <v>411</v>
      </c>
      <c r="C177" s="410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O177" s="160">
        <f t="shared" si="15"/>
        <v>48</v>
      </c>
      <c r="Q177" s="159">
        <f t="shared" ref="Q177" si="16">O177*P177</f>
        <v>0</v>
      </c>
      <c r="S177" s="159">
        <f t="shared" ref="S177" si="17">Q177+R177</f>
        <v>0</v>
      </c>
      <c r="V177" s="130" t="s">
        <v>411</v>
      </c>
      <c r="X177" s="157">
        <v>30</v>
      </c>
      <c r="Y177" s="130">
        <v>64</v>
      </c>
      <c r="Z177" s="130" t="s">
        <v>308</v>
      </c>
      <c r="AA177" s="130" t="s">
        <v>413</v>
      </c>
      <c r="AB177" s="130" t="s">
        <v>298</v>
      </c>
      <c r="AC177" s="130">
        <v>46</v>
      </c>
      <c r="AD177" s="130" t="s">
        <v>308</v>
      </c>
      <c r="AE177" s="158" t="s">
        <v>308</v>
      </c>
      <c r="AR177" s="171"/>
      <c r="AT177" s="171"/>
      <c r="AV177" s="171"/>
      <c r="AX177" s="171"/>
      <c r="AZ177" s="171"/>
      <c r="BB177" s="171"/>
      <c r="BD177" s="171"/>
      <c r="BE177" s="168"/>
      <c r="BF177" s="171"/>
    </row>
    <row r="178" spans="2:58">
      <c r="B178" s="416"/>
      <c r="C178" s="411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O178" s="160">
        <f t="shared" si="15"/>
        <v>250</v>
      </c>
      <c r="P178" s="159">
        <v>0.4</v>
      </c>
      <c r="Q178" s="159">
        <f>O178*P178</f>
        <v>100</v>
      </c>
      <c r="S178" s="159">
        <f>Q178+R178</f>
        <v>100</v>
      </c>
      <c r="AR178" s="171"/>
      <c r="AT178" s="171"/>
      <c r="AV178" s="171"/>
      <c r="AX178" s="171"/>
      <c r="AZ178" s="171"/>
      <c r="BB178" s="171"/>
      <c r="BD178" s="171"/>
      <c r="BE178" s="168"/>
      <c r="BF178" s="171"/>
    </row>
    <row r="179" spans="2:58">
      <c r="B179" s="416"/>
      <c r="C179" s="411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O179" s="160">
        <f t="shared" si="15"/>
        <v>255</v>
      </c>
      <c r="Q179" s="159">
        <f t="shared" ref="Q179:Q226" si="18">O179*P179</f>
        <v>0</v>
      </c>
      <c r="S179" s="159">
        <f t="shared" ref="S179:S226" si="19">Q179+R179</f>
        <v>0</v>
      </c>
      <c r="AR179" s="171"/>
      <c r="AT179" s="171"/>
      <c r="AV179" s="171"/>
      <c r="AX179" s="171"/>
      <c r="AZ179" s="171"/>
      <c r="BB179" s="171"/>
      <c r="BD179" s="171"/>
      <c r="BE179" s="168"/>
      <c r="BF179" s="171"/>
    </row>
    <row r="180" spans="2:58">
      <c r="B180" s="416"/>
      <c r="C180" s="411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O180" s="160">
        <f t="shared" si="15"/>
        <v>143</v>
      </c>
      <c r="Q180" s="159">
        <f t="shared" si="18"/>
        <v>0</v>
      </c>
      <c r="S180" s="159">
        <f t="shared" si="19"/>
        <v>0</v>
      </c>
      <c r="AR180" s="171"/>
      <c r="AT180" s="171"/>
      <c r="AV180" s="171"/>
      <c r="AX180" s="171"/>
      <c r="AZ180" s="171"/>
      <c r="BB180" s="171"/>
      <c r="BD180" s="171"/>
      <c r="BE180" s="168"/>
      <c r="BF180" s="171"/>
    </row>
    <row r="181" spans="2:58">
      <c r="B181" s="416"/>
      <c r="C181" s="411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O181" s="160">
        <f t="shared" si="15"/>
        <v>127</v>
      </c>
      <c r="Q181" s="159">
        <f t="shared" si="18"/>
        <v>0</v>
      </c>
      <c r="S181" s="159">
        <f t="shared" si="19"/>
        <v>0</v>
      </c>
      <c r="AR181" s="171"/>
      <c r="AT181" s="171"/>
      <c r="AV181" s="171"/>
      <c r="AX181" s="171"/>
      <c r="AZ181" s="171"/>
      <c r="BB181" s="171"/>
      <c r="BD181" s="171"/>
      <c r="BE181" s="168"/>
      <c r="BF181" s="171"/>
    </row>
    <row r="182" spans="2:58">
      <c r="B182" s="416"/>
      <c r="C182" s="411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O182" s="160">
        <f t="shared" si="15"/>
        <v>70</v>
      </c>
      <c r="Q182" s="159">
        <f t="shared" si="18"/>
        <v>0</v>
      </c>
      <c r="S182" s="159">
        <f t="shared" si="19"/>
        <v>0</v>
      </c>
      <c r="AR182" s="171"/>
      <c r="AT182" s="171"/>
      <c r="AV182" s="171"/>
      <c r="AX182" s="171"/>
      <c r="AZ182" s="171"/>
      <c r="BB182" s="171"/>
      <c r="BD182" s="171"/>
      <c r="BE182" s="168"/>
      <c r="BF182" s="171"/>
    </row>
    <row r="183" spans="2:58">
      <c r="B183" s="416"/>
      <c r="C183" s="411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O183" s="160">
        <f t="shared" si="15"/>
        <v>255</v>
      </c>
      <c r="Q183" s="159">
        <f t="shared" si="18"/>
        <v>0</v>
      </c>
      <c r="S183" s="159">
        <f t="shared" si="19"/>
        <v>0</v>
      </c>
      <c r="AR183" s="171"/>
      <c r="AT183" s="171"/>
      <c r="AV183" s="171"/>
      <c r="AX183" s="171"/>
      <c r="AZ183" s="171"/>
      <c r="BB183" s="171"/>
      <c r="BD183" s="171"/>
      <c r="BE183" s="168"/>
      <c r="BF183" s="171"/>
    </row>
    <row r="184" spans="2:58">
      <c r="B184" s="417"/>
      <c r="C184" s="412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O184" s="160">
        <f t="shared" si="15"/>
        <v>255</v>
      </c>
      <c r="Q184" s="159">
        <f t="shared" si="18"/>
        <v>0</v>
      </c>
      <c r="S184" s="159">
        <f t="shared" si="19"/>
        <v>0</v>
      </c>
      <c r="AG184" s="169">
        <f t="shared" ref="AG184:AO184" si="20">HEX2DEC(AG185)</f>
        <v>8</v>
      </c>
      <c r="AH184" s="171">
        <f t="shared" si="20"/>
        <v>16</v>
      </c>
      <c r="AI184" s="168">
        <f t="shared" si="20"/>
        <v>24</v>
      </c>
      <c r="AJ184" s="171">
        <f t="shared" si="20"/>
        <v>192</v>
      </c>
      <c r="AK184" s="168">
        <f t="shared" si="20"/>
        <v>200</v>
      </c>
      <c r="AL184" s="171">
        <f t="shared" si="20"/>
        <v>208</v>
      </c>
      <c r="AM184" s="168">
        <f t="shared" si="20"/>
        <v>216</v>
      </c>
      <c r="AN184" s="171">
        <f t="shared" si="20"/>
        <v>224</v>
      </c>
      <c r="AO184" s="168">
        <f t="shared" si="20"/>
        <v>232</v>
      </c>
      <c r="AQ184" s="168">
        <f>HEX2DEC(AK187)</f>
        <v>136</v>
      </c>
      <c r="AR184" s="171">
        <f t="shared" ref="AR184:AW184" si="21">AQ184+8</f>
        <v>144</v>
      </c>
      <c r="AS184" s="168">
        <f t="shared" si="21"/>
        <v>152</v>
      </c>
      <c r="AT184" s="171">
        <f t="shared" si="21"/>
        <v>160</v>
      </c>
      <c r="AU184" s="168">
        <f t="shared" si="21"/>
        <v>168</v>
      </c>
      <c r="AV184" s="171">
        <f t="shared" si="21"/>
        <v>176</v>
      </c>
      <c r="AW184" s="168">
        <f t="shared" si="21"/>
        <v>184</v>
      </c>
      <c r="AX184" s="171"/>
      <c r="AZ184" s="171"/>
      <c r="BB184" s="171"/>
      <c r="BD184" s="171"/>
      <c r="BE184" s="168"/>
      <c r="BF184" s="171"/>
    </row>
    <row r="185" spans="2:58">
      <c r="B185" s="415" t="s">
        <v>417</v>
      </c>
      <c r="C185" s="410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O185" s="160">
        <f t="shared" si="15"/>
        <v>192</v>
      </c>
      <c r="Q185" s="159">
        <f t="shared" si="18"/>
        <v>0</v>
      </c>
      <c r="S185" s="159">
        <f t="shared" si="19"/>
        <v>0</v>
      </c>
      <c r="V185" s="130" t="s">
        <v>417</v>
      </c>
      <c r="X185" s="157" t="s">
        <v>418</v>
      </c>
      <c r="Y185" s="130" t="s">
        <v>294</v>
      </c>
      <c r="Z185" s="130" t="s">
        <v>339</v>
      </c>
      <c r="AG185" s="170" t="s">
        <v>300</v>
      </c>
      <c r="AH185" s="171">
        <v>10</v>
      </c>
      <c r="AI185" s="168">
        <v>18</v>
      </c>
      <c r="AJ185" s="171" t="s">
        <v>418</v>
      </c>
      <c r="AK185" s="168" t="s">
        <v>397</v>
      </c>
      <c r="AL185" s="171" t="s">
        <v>307</v>
      </c>
      <c r="AM185" s="168" t="s">
        <v>421</v>
      </c>
      <c r="AN185" s="171" t="s">
        <v>386</v>
      </c>
      <c r="AO185" s="168" t="s">
        <v>422</v>
      </c>
      <c r="AR185" s="171"/>
      <c r="AT185" s="171"/>
      <c r="AV185" s="171"/>
      <c r="AX185" s="171"/>
      <c r="AZ185" s="171"/>
      <c r="BB185" s="171"/>
      <c r="BD185" s="171"/>
      <c r="BE185" s="168"/>
      <c r="BF185" s="171"/>
    </row>
    <row r="186" spans="2:58">
      <c r="B186" s="416"/>
      <c r="C186" s="411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O186" s="160">
        <f t="shared" si="15"/>
        <v>0</v>
      </c>
      <c r="P186" s="159">
        <f>1/16</f>
        <v>6.25E-2</v>
      </c>
      <c r="Q186" s="159">
        <f t="shared" si="18"/>
        <v>0</v>
      </c>
      <c r="S186" s="159">
        <f t="shared" si="19"/>
        <v>0</v>
      </c>
      <c r="AG186" s="169" t="s">
        <v>425</v>
      </c>
      <c r="AH186" s="171" t="s">
        <v>426</v>
      </c>
      <c r="AI186" s="168" t="s">
        <v>427</v>
      </c>
      <c r="AJ186" s="171">
        <v>1</v>
      </c>
      <c r="AK186" s="168">
        <v>2</v>
      </c>
      <c r="AL186" s="171">
        <v>3</v>
      </c>
      <c r="AM186" s="168">
        <v>4</v>
      </c>
      <c r="AN186" s="171">
        <v>5</v>
      </c>
      <c r="AO186" s="168">
        <v>6</v>
      </c>
      <c r="AR186" s="171"/>
      <c r="AT186" s="171"/>
      <c r="AV186" s="171"/>
      <c r="AX186" s="171"/>
      <c r="AZ186" s="171"/>
      <c r="BB186" s="171"/>
      <c r="BD186" s="171"/>
      <c r="BE186" s="168"/>
      <c r="BF186" s="171"/>
    </row>
    <row r="187" spans="2:58">
      <c r="B187" s="417"/>
      <c r="C187" s="412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O187" s="160">
        <f t="shared" si="15"/>
        <v>4</v>
      </c>
      <c r="Q187" s="159">
        <f t="shared" si="18"/>
        <v>0</v>
      </c>
      <c r="S187" s="159">
        <f t="shared" si="19"/>
        <v>0</v>
      </c>
      <c r="AJ187" s="171">
        <v>80</v>
      </c>
      <c r="AK187" s="168">
        <v>88</v>
      </c>
      <c r="AL187" s="171" t="s">
        <v>428</v>
      </c>
      <c r="AM187" s="168" t="s">
        <v>429</v>
      </c>
      <c r="AN187" s="171" t="s">
        <v>430</v>
      </c>
      <c r="AO187" s="168" t="s">
        <v>431</v>
      </c>
      <c r="AR187" s="171"/>
      <c r="AT187" s="171"/>
      <c r="AV187" s="171"/>
      <c r="AX187" s="171"/>
      <c r="AZ187" s="171"/>
      <c r="BB187" s="171"/>
      <c r="BD187" s="171"/>
      <c r="BE187" s="168"/>
      <c r="BF187" s="171"/>
    </row>
    <row r="188" spans="2:58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O188" s="160">
        <f t="shared" si="15"/>
        <v>0</v>
      </c>
      <c r="Q188" s="159">
        <f t="shared" si="18"/>
        <v>0</v>
      </c>
      <c r="S188" s="159">
        <f t="shared" si="19"/>
        <v>0</v>
      </c>
      <c r="V188" s="130" t="s">
        <v>432</v>
      </c>
      <c r="X188" s="157" t="s">
        <v>294</v>
      </c>
      <c r="AJ188" s="171" t="s">
        <v>433</v>
      </c>
      <c r="AK188" s="168" t="s">
        <v>434</v>
      </c>
      <c r="AL188" s="171" t="s">
        <v>435</v>
      </c>
      <c r="AM188" s="168" t="s">
        <v>436</v>
      </c>
      <c r="AN188" s="171" t="s">
        <v>437</v>
      </c>
      <c r="AO188" s="168" t="s">
        <v>438</v>
      </c>
      <c r="AR188" s="171"/>
      <c r="AT188" s="171"/>
      <c r="AV188" s="171"/>
      <c r="AX188" s="171"/>
      <c r="AZ188" s="171"/>
      <c r="BB188" s="171"/>
      <c r="BD188" s="171"/>
      <c r="BE188" s="168"/>
      <c r="BF188" s="171"/>
    </row>
    <row r="189" spans="2:58">
      <c r="B189" s="415" t="s">
        <v>439</v>
      </c>
      <c r="C189" s="410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O189" s="160">
        <f t="shared" si="15"/>
        <v>0</v>
      </c>
      <c r="Q189" s="159">
        <f t="shared" si="18"/>
        <v>0</v>
      </c>
      <c r="S189" s="159">
        <f t="shared" si="19"/>
        <v>0</v>
      </c>
      <c r="V189" s="130" t="s">
        <v>439</v>
      </c>
      <c r="X189" s="157" t="s">
        <v>294</v>
      </c>
      <c r="Y189" s="130" t="s">
        <v>294</v>
      </c>
      <c r="AJ189" s="171">
        <f>HEX2DEC(AJ187)</f>
        <v>128</v>
      </c>
      <c r="AK189" s="168">
        <f t="shared" ref="AK189:AO189" si="22">HEX2DEC(AK187)</f>
        <v>136</v>
      </c>
      <c r="AL189" s="171">
        <f t="shared" si="22"/>
        <v>144</v>
      </c>
      <c r="AM189" s="168">
        <f t="shared" si="22"/>
        <v>152</v>
      </c>
      <c r="AN189" s="171">
        <f t="shared" si="22"/>
        <v>160</v>
      </c>
      <c r="AO189" s="168">
        <f t="shared" si="22"/>
        <v>168</v>
      </c>
      <c r="AR189" s="171"/>
      <c r="AT189" s="171"/>
      <c r="AV189" s="171"/>
      <c r="AX189" s="171"/>
      <c r="AZ189" s="171"/>
      <c r="BB189" s="171"/>
      <c r="BD189" s="171"/>
      <c r="BE189" s="168"/>
      <c r="BF189" s="171"/>
    </row>
    <row r="190" spans="2:58">
      <c r="B190" s="417"/>
      <c r="C190" s="412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O190" s="160">
        <f t="shared" si="15"/>
        <v>0</v>
      </c>
      <c r="Q190" s="159">
        <f t="shared" si="18"/>
        <v>0</v>
      </c>
      <c r="S190" s="159">
        <f t="shared" si="19"/>
        <v>0</v>
      </c>
      <c r="AR190" s="171"/>
      <c r="AT190" s="171"/>
      <c r="AV190" s="171"/>
      <c r="AX190" s="171"/>
      <c r="AZ190" s="171"/>
      <c r="BB190" s="171"/>
      <c r="BD190" s="171"/>
      <c r="BE190" s="168"/>
      <c r="BF190" s="171"/>
    </row>
    <row r="191" spans="2:58">
      <c r="B191" s="415" t="s">
        <v>440</v>
      </c>
      <c r="C191" s="410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O191" s="160">
        <f t="shared" si="15"/>
        <v>0</v>
      </c>
      <c r="Q191" s="159">
        <f t="shared" si="18"/>
        <v>0</v>
      </c>
      <c r="S191" s="159">
        <f t="shared" si="19"/>
        <v>0</v>
      </c>
      <c r="V191" s="130">
        <v>401</v>
      </c>
      <c r="X191" s="157" t="s">
        <v>294</v>
      </c>
      <c r="Y191" s="130" t="s">
        <v>294</v>
      </c>
      <c r="Z191" s="130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58" t="s">
        <v>294</v>
      </c>
      <c r="AK191" s="168">
        <v>88</v>
      </c>
      <c r="AL191" s="171">
        <v>89</v>
      </c>
      <c r="AM191" s="168" t="s">
        <v>442</v>
      </c>
      <c r="AN191" s="171" t="s">
        <v>443</v>
      </c>
      <c r="AO191" s="168" t="s">
        <v>444</v>
      </c>
      <c r="AP191" s="171" t="s">
        <v>445</v>
      </c>
      <c r="AQ191" s="168" t="s">
        <v>446</v>
      </c>
      <c r="AR191" s="171" t="s">
        <v>413</v>
      </c>
      <c r="AT191" s="171"/>
      <c r="AV191" s="171"/>
      <c r="AX191" s="171"/>
      <c r="AZ191" s="171"/>
      <c r="BB191" s="171"/>
      <c r="BD191" s="171"/>
      <c r="BE191" s="168"/>
      <c r="BF191" s="171"/>
    </row>
    <row r="192" spans="2:58">
      <c r="B192" s="416"/>
      <c r="C192" s="411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O192" s="160">
        <f t="shared" si="15"/>
        <v>0</v>
      </c>
      <c r="Q192" s="159">
        <f t="shared" si="18"/>
        <v>0</v>
      </c>
      <c r="S192" s="159">
        <f t="shared" si="19"/>
        <v>0</v>
      </c>
      <c r="AR192" s="171"/>
      <c r="AT192" s="171"/>
      <c r="AV192" s="171"/>
      <c r="AX192" s="171"/>
      <c r="AZ192" s="171"/>
      <c r="BB192" s="171"/>
      <c r="BD192" s="171"/>
      <c r="BE192" s="168"/>
      <c r="BF192" s="171"/>
    </row>
    <row r="193" spans="2:58">
      <c r="B193" s="416"/>
      <c r="C193" s="411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O193" s="160">
        <f t="shared" si="15"/>
        <v>0</v>
      </c>
      <c r="Q193" s="159">
        <f t="shared" si="18"/>
        <v>0</v>
      </c>
      <c r="S193" s="159">
        <f t="shared" si="19"/>
        <v>0</v>
      </c>
      <c r="AR193" s="171"/>
      <c r="AT193" s="171"/>
      <c r="AV193" s="171"/>
      <c r="AX193" s="171"/>
      <c r="AZ193" s="171"/>
      <c r="BB193" s="171"/>
      <c r="BD193" s="171"/>
      <c r="BE193" s="168"/>
      <c r="BF193" s="171"/>
    </row>
    <row r="194" spans="2:58">
      <c r="B194" s="416"/>
      <c r="C194" s="411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O194" s="160">
        <f t="shared" si="15"/>
        <v>0</v>
      </c>
      <c r="Q194" s="159">
        <f t="shared" si="18"/>
        <v>0</v>
      </c>
      <c r="S194" s="159">
        <f t="shared" si="19"/>
        <v>0</v>
      </c>
      <c r="AR194" s="171"/>
      <c r="AT194" s="171"/>
      <c r="AV194" s="171"/>
      <c r="AX194" s="171"/>
      <c r="AZ194" s="171"/>
      <c r="BB194" s="171"/>
      <c r="BD194" s="171"/>
      <c r="BE194" s="168"/>
      <c r="BF194" s="171"/>
    </row>
    <row r="195" spans="2:58">
      <c r="B195" s="416"/>
      <c r="C195" s="411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O195" s="160">
        <f t="shared" si="15"/>
        <v>0</v>
      </c>
      <c r="Q195" s="159">
        <f t="shared" si="18"/>
        <v>0</v>
      </c>
      <c r="S195" s="159">
        <f t="shared" si="19"/>
        <v>0</v>
      </c>
      <c r="AR195" s="171"/>
      <c r="AT195" s="171"/>
      <c r="AV195" s="171"/>
      <c r="AX195" s="171"/>
      <c r="AZ195" s="171"/>
      <c r="BB195" s="171"/>
      <c r="BD195" s="171"/>
      <c r="BE195" s="168"/>
      <c r="BF195" s="171"/>
    </row>
    <row r="196" spans="2:58">
      <c r="B196" s="416"/>
      <c r="C196" s="411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O196" s="160">
        <f t="shared" si="15"/>
        <v>0</v>
      </c>
      <c r="Q196" s="159">
        <f t="shared" si="18"/>
        <v>0</v>
      </c>
      <c r="S196" s="159">
        <f t="shared" si="19"/>
        <v>0</v>
      </c>
      <c r="AR196" s="171"/>
      <c r="AT196" s="171"/>
      <c r="AV196" s="171"/>
      <c r="AX196" s="171"/>
      <c r="AZ196" s="171"/>
      <c r="BB196" s="171"/>
      <c r="BD196" s="171"/>
      <c r="BE196" s="168"/>
      <c r="BF196" s="171"/>
    </row>
    <row r="197" spans="2:58">
      <c r="B197" s="416"/>
      <c r="C197" s="411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O197" s="160">
        <f t="shared" si="15"/>
        <v>0</v>
      </c>
      <c r="Q197" s="159">
        <f t="shared" si="18"/>
        <v>0</v>
      </c>
      <c r="S197" s="159">
        <f t="shared" si="19"/>
        <v>0</v>
      </c>
      <c r="AR197" s="171"/>
      <c r="AT197" s="171"/>
      <c r="AV197" s="171"/>
      <c r="AX197" s="171"/>
      <c r="AZ197" s="171"/>
      <c r="BB197" s="171"/>
      <c r="BD197" s="171"/>
      <c r="BE197" s="168"/>
      <c r="BF197" s="171"/>
    </row>
    <row r="198" spans="2:58">
      <c r="B198" s="417"/>
      <c r="C198" s="412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O198" s="160">
        <f t="shared" si="15"/>
        <v>0</v>
      </c>
      <c r="Q198" s="159">
        <f t="shared" si="18"/>
        <v>0</v>
      </c>
      <c r="S198" s="159">
        <f t="shared" si="19"/>
        <v>0</v>
      </c>
      <c r="AR198" s="171"/>
      <c r="AT198" s="171"/>
      <c r="AV198" s="171"/>
      <c r="AX198" s="171"/>
      <c r="AZ198" s="171"/>
      <c r="BB198" s="171"/>
      <c r="BD198" s="171"/>
      <c r="BE198" s="168"/>
      <c r="BF198" s="171"/>
    </row>
    <row r="199" spans="2:58">
      <c r="B199" s="415" t="s">
        <v>447</v>
      </c>
      <c r="C199" s="410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O199" s="160">
        <f t="shared" si="15"/>
        <v>0</v>
      </c>
      <c r="Q199" s="159">
        <f t="shared" si="18"/>
        <v>0</v>
      </c>
      <c r="S199" s="159">
        <f t="shared" si="19"/>
        <v>0</v>
      </c>
      <c r="V199" s="130">
        <v>405</v>
      </c>
      <c r="X199" s="157" t="s">
        <v>294</v>
      </c>
      <c r="Y199" s="130" t="s">
        <v>294</v>
      </c>
      <c r="Z199" s="130" t="s">
        <v>294</v>
      </c>
      <c r="AA199" s="130" t="s">
        <v>294</v>
      </c>
      <c r="AB199" s="130" t="s">
        <v>448</v>
      </c>
      <c r="AC199" s="130" t="s">
        <v>334</v>
      </c>
      <c r="AD199" s="130" t="s">
        <v>386</v>
      </c>
      <c r="AE199" s="158" t="s">
        <v>294</v>
      </c>
      <c r="AR199" s="171"/>
      <c r="AT199" s="171"/>
      <c r="AV199" s="171"/>
      <c r="AX199" s="171"/>
      <c r="AZ199" s="171"/>
      <c r="BB199" s="171"/>
      <c r="BD199" s="171"/>
      <c r="BE199" s="168"/>
      <c r="BF199" s="171"/>
    </row>
    <row r="200" spans="2:58">
      <c r="B200" s="416"/>
      <c r="C200" s="411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O200" s="160">
        <f t="shared" si="15"/>
        <v>0</v>
      </c>
      <c r="Q200" s="159">
        <f t="shared" si="18"/>
        <v>0</v>
      </c>
      <c r="S200" s="159">
        <f t="shared" si="19"/>
        <v>0</v>
      </c>
      <c r="AR200" s="171"/>
      <c r="AT200" s="171"/>
      <c r="AV200" s="171"/>
      <c r="AX200" s="171"/>
      <c r="AZ200" s="171"/>
      <c r="BB200" s="171"/>
      <c r="BD200" s="171"/>
      <c r="BE200" s="168"/>
      <c r="BF200" s="171"/>
    </row>
    <row r="201" spans="2:58">
      <c r="B201" s="416"/>
      <c r="C201" s="411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O201" s="160">
        <f t="shared" si="15"/>
        <v>0</v>
      </c>
      <c r="Q201" s="159">
        <f t="shared" si="18"/>
        <v>0</v>
      </c>
      <c r="S201" s="159">
        <f t="shared" si="19"/>
        <v>0</v>
      </c>
      <c r="AR201" s="171"/>
      <c r="AT201" s="171"/>
      <c r="AV201" s="171"/>
      <c r="AX201" s="171"/>
      <c r="AZ201" s="171"/>
      <c r="BB201" s="171"/>
      <c r="BD201" s="171"/>
      <c r="BE201" s="168"/>
      <c r="BF201" s="171"/>
    </row>
    <row r="202" spans="2:58">
      <c r="B202" s="416"/>
      <c r="C202" s="411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O202" s="160">
        <f t="shared" si="15"/>
        <v>0</v>
      </c>
      <c r="Q202" s="159">
        <f t="shared" si="18"/>
        <v>0</v>
      </c>
      <c r="S202" s="159">
        <f t="shared" si="19"/>
        <v>0</v>
      </c>
      <c r="AR202" s="171"/>
      <c r="AT202" s="171"/>
      <c r="AV202" s="171"/>
      <c r="AX202" s="171"/>
      <c r="AZ202" s="171"/>
      <c r="BB202" s="171"/>
      <c r="BD202" s="171"/>
      <c r="BE202" s="168"/>
      <c r="BF202" s="171"/>
    </row>
    <row r="203" spans="2:58">
      <c r="B203" s="416"/>
      <c r="C203" s="411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O203" s="160">
        <f t="shared" si="15"/>
        <v>60</v>
      </c>
      <c r="Q203" s="159">
        <f t="shared" si="18"/>
        <v>0</v>
      </c>
      <c r="S203" s="159">
        <f t="shared" si="19"/>
        <v>0</v>
      </c>
      <c r="AR203" s="171"/>
      <c r="AT203" s="171"/>
      <c r="AV203" s="171"/>
      <c r="AX203" s="171"/>
      <c r="AZ203" s="171"/>
      <c r="BB203" s="171"/>
      <c r="BD203" s="171"/>
      <c r="BE203" s="168"/>
      <c r="BF203" s="171"/>
    </row>
    <row r="204" spans="2:58">
      <c r="B204" s="416"/>
      <c r="C204" s="411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O204" s="160">
        <f t="shared" si="15"/>
        <v>63</v>
      </c>
      <c r="Q204" s="159">
        <f t="shared" si="18"/>
        <v>0</v>
      </c>
      <c r="S204" s="159">
        <f t="shared" si="19"/>
        <v>0</v>
      </c>
      <c r="AR204" s="171"/>
      <c r="AT204" s="171"/>
      <c r="AV204" s="171"/>
      <c r="AX204" s="171"/>
      <c r="AZ204" s="171"/>
      <c r="BB204" s="171"/>
      <c r="BD204" s="171"/>
      <c r="BE204" s="168"/>
      <c r="BF204" s="171"/>
    </row>
    <row r="205" spans="2:58">
      <c r="B205" s="416"/>
      <c r="C205" s="411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O205" s="160">
        <f t="shared" si="15"/>
        <v>224</v>
      </c>
      <c r="Q205" s="159">
        <f t="shared" si="18"/>
        <v>0</v>
      </c>
      <c r="S205" s="159">
        <f t="shared" si="19"/>
        <v>0</v>
      </c>
      <c r="AR205" s="171"/>
      <c r="AT205" s="171"/>
      <c r="AV205" s="171"/>
      <c r="AX205" s="171"/>
      <c r="AZ205" s="171"/>
      <c r="BB205" s="171"/>
      <c r="BD205" s="171"/>
      <c r="BE205" s="168"/>
      <c r="BF205" s="171"/>
    </row>
    <row r="206" spans="2:58">
      <c r="B206" s="417"/>
      <c r="C206" s="412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O206" s="160">
        <f t="shared" si="15"/>
        <v>0</v>
      </c>
      <c r="Q206" s="159">
        <f t="shared" si="18"/>
        <v>0</v>
      </c>
      <c r="S206" s="159">
        <f t="shared" si="19"/>
        <v>0</v>
      </c>
      <c r="AR206" s="171"/>
      <c r="AT206" s="171"/>
      <c r="AV206" s="171"/>
      <c r="AX206" s="171"/>
      <c r="AZ206" s="171"/>
      <c r="BB206" s="171"/>
      <c r="BD206" s="171"/>
      <c r="BE206" s="168"/>
      <c r="BF206" s="171"/>
    </row>
    <row r="207" spans="2:58">
      <c r="B207" s="415" t="s">
        <v>449</v>
      </c>
      <c r="C207" s="410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O207" s="160">
        <f t="shared" si="15"/>
        <v>0</v>
      </c>
      <c r="Q207" s="159">
        <f t="shared" si="18"/>
        <v>0</v>
      </c>
      <c r="S207" s="159">
        <f t="shared" si="19"/>
        <v>0</v>
      </c>
      <c r="V207" s="130">
        <v>433</v>
      </c>
      <c r="X207" s="157" t="s">
        <v>294</v>
      </c>
      <c r="Y207" s="130" t="s">
        <v>294</v>
      </c>
      <c r="Z207" s="130" t="s">
        <v>294</v>
      </c>
      <c r="AA207" s="130" t="s">
        <v>294</v>
      </c>
      <c r="AB207" s="130" t="s">
        <v>308</v>
      </c>
      <c r="AC207" s="130" t="s">
        <v>450</v>
      </c>
      <c r="AD207" s="130" t="s">
        <v>451</v>
      </c>
      <c r="AR207" s="171"/>
      <c r="AT207" s="171"/>
      <c r="AV207" s="171"/>
      <c r="AX207" s="171"/>
      <c r="AZ207" s="171"/>
      <c r="BB207" s="171"/>
      <c r="BD207" s="171"/>
      <c r="BE207" s="168"/>
      <c r="BF207" s="171"/>
    </row>
    <row r="208" spans="2:58">
      <c r="B208" s="416"/>
      <c r="C208" s="411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O208" s="160">
        <f t="shared" si="15"/>
        <v>0</v>
      </c>
      <c r="Q208" s="159">
        <f t="shared" si="18"/>
        <v>0</v>
      </c>
      <c r="S208" s="159">
        <f t="shared" si="19"/>
        <v>0</v>
      </c>
      <c r="AR208" s="171"/>
      <c r="AT208" s="171"/>
      <c r="AV208" s="171"/>
      <c r="AX208" s="171"/>
      <c r="AZ208" s="171"/>
      <c r="BB208" s="171"/>
      <c r="BD208" s="171"/>
      <c r="BE208" s="168"/>
      <c r="BF208" s="171"/>
    </row>
    <row r="209" spans="2:58">
      <c r="B209" s="416"/>
      <c r="C209" s="411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O209" s="160">
        <f t="shared" si="15"/>
        <v>0</v>
      </c>
      <c r="Q209" s="159">
        <f t="shared" si="18"/>
        <v>0</v>
      </c>
      <c r="S209" s="159">
        <f t="shared" si="19"/>
        <v>0</v>
      </c>
      <c r="AR209" s="171"/>
      <c r="AT209" s="171"/>
      <c r="AV209" s="171"/>
      <c r="AX209" s="171"/>
      <c r="AZ209" s="171"/>
      <c r="BB209" s="171"/>
      <c r="BD209" s="171"/>
      <c r="BE209" s="168"/>
      <c r="BF209" s="171"/>
    </row>
    <row r="210" spans="2:58">
      <c r="B210" s="416"/>
      <c r="C210" s="411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O210" s="160">
        <f t="shared" si="15"/>
        <v>0</v>
      </c>
      <c r="Q210" s="159">
        <f t="shared" si="18"/>
        <v>0</v>
      </c>
      <c r="S210" s="159">
        <f t="shared" si="19"/>
        <v>0</v>
      </c>
      <c r="AR210" s="171"/>
      <c r="AT210" s="171"/>
      <c r="AV210" s="171"/>
      <c r="AX210" s="171"/>
      <c r="AZ210" s="171"/>
      <c r="BB210" s="171"/>
      <c r="BD210" s="171"/>
      <c r="BE210" s="168"/>
      <c r="BF210" s="171"/>
    </row>
    <row r="211" spans="2:58">
      <c r="B211" s="416"/>
      <c r="C211" s="411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O211" s="160">
        <f t="shared" si="15"/>
        <v>221</v>
      </c>
      <c r="Q211" s="159">
        <f t="shared" si="18"/>
        <v>0</v>
      </c>
      <c r="S211" s="159">
        <f t="shared" si="19"/>
        <v>0</v>
      </c>
      <c r="AR211" s="171"/>
      <c r="AT211" s="171"/>
      <c r="AV211" s="171"/>
      <c r="AX211" s="171"/>
      <c r="AZ211" s="171"/>
      <c r="BB211" s="171"/>
      <c r="BD211" s="171"/>
      <c r="BE211" s="168"/>
      <c r="BF211" s="171"/>
    </row>
    <row r="212" spans="2:58">
      <c r="B212" s="416"/>
      <c r="C212" s="411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O212" s="160">
        <f t="shared" si="15"/>
        <v>223</v>
      </c>
      <c r="Q212" s="159">
        <f t="shared" si="18"/>
        <v>0</v>
      </c>
      <c r="S212" s="159">
        <f t="shared" si="19"/>
        <v>0</v>
      </c>
      <c r="AR212" s="171"/>
      <c r="AT212" s="171"/>
      <c r="AV212" s="171"/>
      <c r="AX212" s="171"/>
      <c r="AZ212" s="171"/>
      <c r="BB212" s="171"/>
      <c r="BD212" s="171"/>
      <c r="BE212" s="168"/>
      <c r="BF212" s="171"/>
    </row>
    <row r="213" spans="2:58">
      <c r="B213" s="417"/>
      <c r="C213" s="412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O213" s="160">
        <f t="shared" si="15"/>
        <v>248</v>
      </c>
      <c r="Q213" s="159">
        <f t="shared" si="18"/>
        <v>0</v>
      </c>
      <c r="S213" s="159">
        <f t="shared" si="19"/>
        <v>0</v>
      </c>
      <c r="AR213" s="171"/>
      <c r="AT213" s="171"/>
      <c r="AV213" s="171"/>
      <c r="AX213" s="171"/>
      <c r="AZ213" s="171"/>
      <c r="BB213" s="171"/>
      <c r="BD213" s="171"/>
      <c r="BE213" s="168"/>
      <c r="BF213" s="171"/>
    </row>
    <row r="214" spans="2:58">
      <c r="B214" s="415" t="s">
        <v>453</v>
      </c>
      <c r="C214" s="410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O214" s="160">
        <f t="shared" si="15"/>
        <v>0</v>
      </c>
      <c r="Q214" s="159">
        <f t="shared" si="18"/>
        <v>0</v>
      </c>
      <c r="S214" s="159">
        <f t="shared" si="19"/>
        <v>0</v>
      </c>
      <c r="V214" s="130" t="s">
        <v>453</v>
      </c>
      <c r="X214" s="157" t="s">
        <v>294</v>
      </c>
      <c r="Y214" s="130" t="s">
        <v>294</v>
      </c>
      <c r="Z214" s="130" t="s">
        <v>294</v>
      </c>
      <c r="AA214" s="130" t="s">
        <v>294</v>
      </c>
      <c r="AR214" s="171"/>
      <c r="AT214" s="171"/>
      <c r="AV214" s="171"/>
      <c r="AX214" s="171"/>
      <c r="AZ214" s="171"/>
      <c r="BB214" s="171"/>
      <c r="BD214" s="171"/>
      <c r="BE214" s="168"/>
      <c r="BF214" s="171"/>
    </row>
    <row r="215" spans="2:58">
      <c r="B215" s="416"/>
      <c r="C215" s="411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O215" s="160">
        <f t="shared" si="15"/>
        <v>0</v>
      </c>
      <c r="Q215" s="159">
        <f t="shared" si="18"/>
        <v>0</v>
      </c>
      <c r="S215" s="159">
        <f t="shared" si="19"/>
        <v>0</v>
      </c>
      <c r="AR215" s="171"/>
      <c r="AT215" s="171"/>
      <c r="AV215" s="171"/>
      <c r="AX215" s="171"/>
      <c r="AZ215" s="171"/>
      <c r="BB215" s="171"/>
      <c r="BD215" s="171"/>
      <c r="BE215" s="168"/>
      <c r="BF215" s="171"/>
    </row>
    <row r="216" spans="2:58">
      <c r="B216" s="416"/>
      <c r="C216" s="411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O216" s="160">
        <f t="shared" si="15"/>
        <v>0</v>
      </c>
      <c r="Q216" s="159">
        <f t="shared" si="18"/>
        <v>0</v>
      </c>
      <c r="S216" s="159">
        <f t="shared" si="19"/>
        <v>0</v>
      </c>
      <c r="AR216" s="171"/>
      <c r="AT216" s="171"/>
      <c r="AV216" s="171"/>
      <c r="AX216" s="171"/>
      <c r="AZ216" s="171"/>
      <c r="BB216" s="171"/>
      <c r="BD216" s="171"/>
      <c r="BE216" s="168"/>
      <c r="BF216" s="171"/>
    </row>
    <row r="217" spans="2:58">
      <c r="B217" s="417"/>
      <c r="C217" s="412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O217" s="160">
        <f t="shared" si="15"/>
        <v>0</v>
      </c>
      <c r="Q217" s="159">
        <f t="shared" si="18"/>
        <v>0</v>
      </c>
      <c r="S217" s="159">
        <f t="shared" si="19"/>
        <v>0</v>
      </c>
      <c r="AR217" s="171"/>
      <c r="AT217" s="171"/>
      <c r="AV217" s="171"/>
      <c r="AX217" s="171"/>
      <c r="AZ217" s="171"/>
      <c r="BB217" s="171"/>
      <c r="BD217" s="171"/>
      <c r="BE217" s="168"/>
      <c r="BF217" s="171"/>
    </row>
    <row r="218" spans="2:58">
      <c r="B218" s="415" t="s">
        <v>454</v>
      </c>
      <c r="C218" s="410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O218" s="160">
        <f t="shared" si="15"/>
        <v>0</v>
      </c>
      <c r="Q218" s="159">
        <f t="shared" si="18"/>
        <v>0</v>
      </c>
      <c r="S218" s="159">
        <f t="shared" si="19"/>
        <v>0</v>
      </c>
      <c r="V218" s="130" t="s">
        <v>454</v>
      </c>
      <c r="X218" s="157" t="s">
        <v>294</v>
      </c>
      <c r="Y218" s="130" t="s">
        <v>455</v>
      </c>
      <c r="Z218" s="130" t="s">
        <v>294</v>
      </c>
      <c r="AA218" s="130" t="s">
        <v>294</v>
      </c>
      <c r="AB218" s="130" t="s">
        <v>294</v>
      </c>
      <c r="AC218" s="130" t="s">
        <v>294</v>
      </c>
      <c r="AD218" s="130" t="s">
        <v>294</v>
      </c>
      <c r="AR218" s="171"/>
      <c r="AT218" s="171"/>
      <c r="AV218" s="171"/>
      <c r="AX218" s="171"/>
      <c r="AZ218" s="171"/>
      <c r="BB218" s="171"/>
      <c r="BD218" s="171"/>
      <c r="BE218" s="168"/>
      <c r="BF218" s="171"/>
    </row>
    <row r="219" spans="2:58">
      <c r="B219" s="416"/>
      <c r="C219" s="411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O219" s="160">
        <f t="shared" si="15"/>
        <v>176</v>
      </c>
      <c r="Q219" s="159">
        <f t="shared" si="18"/>
        <v>0</v>
      </c>
      <c r="S219" s="159">
        <f t="shared" si="19"/>
        <v>0</v>
      </c>
      <c r="AR219" s="171"/>
      <c r="AT219" s="171"/>
      <c r="AV219" s="171"/>
      <c r="AX219" s="171"/>
      <c r="AZ219" s="171"/>
      <c r="BB219" s="171"/>
      <c r="BD219" s="171"/>
      <c r="BE219" s="168"/>
      <c r="BF219" s="171"/>
    </row>
    <row r="220" spans="2:58">
      <c r="B220" s="416"/>
      <c r="C220" s="411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O220" s="160">
        <f t="shared" si="15"/>
        <v>0</v>
      </c>
      <c r="Q220" s="159">
        <f t="shared" si="18"/>
        <v>0</v>
      </c>
      <c r="S220" s="159">
        <f t="shared" si="19"/>
        <v>0</v>
      </c>
      <c r="AR220" s="171"/>
      <c r="AT220" s="171"/>
      <c r="AV220" s="171"/>
      <c r="AX220" s="171"/>
      <c r="AZ220" s="171"/>
      <c r="BB220" s="171"/>
      <c r="BD220" s="171"/>
      <c r="BE220" s="168"/>
      <c r="BF220" s="171"/>
    </row>
    <row r="221" spans="2:58">
      <c r="B221" s="416"/>
      <c r="C221" s="411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O221" s="160">
        <f t="shared" si="15"/>
        <v>0</v>
      </c>
      <c r="Q221" s="159">
        <f t="shared" si="18"/>
        <v>0</v>
      </c>
      <c r="S221" s="159">
        <f t="shared" si="19"/>
        <v>0</v>
      </c>
      <c r="AR221" s="171"/>
      <c r="AT221" s="171"/>
      <c r="AV221" s="171"/>
      <c r="AX221" s="171"/>
      <c r="AZ221" s="171"/>
      <c r="BB221" s="171"/>
      <c r="BD221" s="171"/>
      <c r="BE221" s="168"/>
      <c r="BF221" s="171"/>
    </row>
    <row r="222" spans="2:58">
      <c r="B222" s="416"/>
      <c r="C222" s="411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O222" s="160">
        <f t="shared" si="15"/>
        <v>0</v>
      </c>
      <c r="Q222" s="159">
        <f t="shared" si="18"/>
        <v>0</v>
      </c>
      <c r="S222" s="159">
        <f t="shared" si="19"/>
        <v>0</v>
      </c>
      <c r="AR222" s="171"/>
      <c r="AT222" s="171"/>
      <c r="AV222" s="171"/>
      <c r="AX222" s="171"/>
      <c r="AZ222" s="171"/>
      <c r="BB222" s="171"/>
      <c r="BD222" s="171"/>
      <c r="BE222" s="168"/>
      <c r="BF222" s="171"/>
    </row>
    <row r="223" spans="2:58">
      <c r="B223" s="416"/>
      <c r="C223" s="411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O223" s="160">
        <f t="shared" si="15"/>
        <v>0</v>
      </c>
      <c r="Q223" s="159">
        <f t="shared" si="18"/>
        <v>0</v>
      </c>
      <c r="S223" s="159">
        <f t="shared" si="19"/>
        <v>0</v>
      </c>
      <c r="AR223" s="171"/>
      <c r="AT223" s="171"/>
      <c r="AV223" s="171"/>
      <c r="AX223" s="171"/>
      <c r="AZ223" s="171"/>
      <c r="BB223" s="171"/>
      <c r="BD223" s="171"/>
      <c r="BE223" s="168"/>
      <c r="BF223" s="171"/>
    </row>
    <row r="224" spans="2:58">
      <c r="B224" s="417"/>
      <c r="C224" s="412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O224" s="160">
        <f t="shared" si="15"/>
        <v>0</v>
      </c>
      <c r="Q224" s="159">
        <f t="shared" si="18"/>
        <v>0</v>
      </c>
      <c r="S224" s="159">
        <f t="shared" si="19"/>
        <v>0</v>
      </c>
      <c r="AR224" s="171"/>
      <c r="AT224" s="171"/>
      <c r="AV224" s="171"/>
      <c r="AX224" s="171"/>
      <c r="AZ224" s="171"/>
      <c r="BB224" s="171"/>
      <c r="BD224" s="171"/>
      <c r="BE224" s="168"/>
      <c r="BF224" s="171"/>
    </row>
    <row r="225" spans="2:58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O225" s="160">
        <f t="shared" si="15"/>
        <v>128</v>
      </c>
      <c r="P225" s="159">
        <v>1</v>
      </c>
      <c r="Q225" s="159">
        <f t="shared" si="18"/>
        <v>128</v>
      </c>
      <c r="R225" s="159">
        <f>Q225/10 +(14.6727 - Q225/10) /2.5454</f>
        <v>13.535719336842932</v>
      </c>
      <c r="S225" s="159">
        <f t="shared" si="19"/>
        <v>141.53571933684293</v>
      </c>
      <c r="T225" s="159" t="s">
        <v>1216</v>
      </c>
      <c r="V225" s="130" t="s">
        <v>456</v>
      </c>
      <c r="X225" s="157">
        <v>80</v>
      </c>
      <c r="AR225" s="171"/>
      <c r="AT225" s="171"/>
      <c r="AV225" s="171"/>
      <c r="AX225" s="171"/>
      <c r="AZ225" s="171"/>
      <c r="BB225" s="171"/>
      <c r="BD225" s="171"/>
      <c r="BE225" s="168"/>
      <c r="BF225" s="171"/>
    </row>
    <row r="226" spans="2:58">
      <c r="B226" s="415" t="s">
        <v>457</v>
      </c>
      <c r="C226" s="410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O226" s="160">
        <f t="shared" ref="O226:O272" si="23">HEX2DEC(N226)</f>
        <v>84</v>
      </c>
      <c r="P226" s="159">
        <v>0.25</v>
      </c>
      <c r="Q226" s="159">
        <f t="shared" si="18"/>
        <v>21</v>
      </c>
      <c r="R226" s="159">
        <v>-21</v>
      </c>
      <c r="S226" s="159">
        <f t="shared" si="19"/>
        <v>0</v>
      </c>
      <c r="V226" s="130" t="s">
        <v>457</v>
      </c>
      <c r="X226" s="157">
        <v>54</v>
      </c>
      <c r="Y226" s="130">
        <v>14</v>
      </c>
      <c r="Z226" s="130">
        <v>30</v>
      </c>
      <c r="AA226" s="130" t="s">
        <v>308</v>
      </c>
      <c r="AB226" s="130" t="s">
        <v>308</v>
      </c>
      <c r="AC226" s="130" t="s">
        <v>347</v>
      </c>
      <c r="AD226" s="130" t="s">
        <v>308</v>
      </c>
      <c r="AE226" s="158" t="s">
        <v>294</v>
      </c>
      <c r="AR226" s="171"/>
      <c r="AT226" s="171"/>
      <c r="AV226" s="171"/>
      <c r="AX226" s="171"/>
      <c r="AZ226" s="171"/>
      <c r="BB226" s="171"/>
      <c r="BD226" s="171"/>
      <c r="BE226" s="168"/>
      <c r="BF226" s="171"/>
    </row>
    <row r="227" spans="2:58">
      <c r="B227" s="416"/>
      <c r="C227" s="411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O227" s="160">
        <f t="shared" si="23"/>
        <v>20</v>
      </c>
      <c r="Q227" s="159">
        <f t="shared" ref="Q227:Q228" si="24">O227*P227</f>
        <v>0</v>
      </c>
      <c r="S227" s="159">
        <f t="shared" ref="S227:S228" si="25">Q227+R227</f>
        <v>0</v>
      </c>
      <c r="AR227" s="171"/>
      <c r="AT227" s="171"/>
      <c r="AV227" s="171"/>
      <c r="AX227" s="171"/>
      <c r="AZ227" s="171"/>
      <c r="BB227" s="171"/>
      <c r="BD227" s="171"/>
      <c r="BE227" s="168"/>
      <c r="BF227" s="171"/>
    </row>
    <row r="228" spans="2:58">
      <c r="B228" s="416"/>
      <c r="C228" s="411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O228" s="160">
        <f t="shared" si="23"/>
        <v>48</v>
      </c>
      <c r="Q228" s="159">
        <f t="shared" si="24"/>
        <v>0</v>
      </c>
      <c r="S228" s="159">
        <f t="shared" si="25"/>
        <v>0</v>
      </c>
      <c r="AR228" s="171"/>
      <c r="AT228" s="171"/>
      <c r="AV228" s="171"/>
      <c r="AX228" s="171"/>
      <c r="AZ228" s="171"/>
      <c r="BB228" s="171"/>
      <c r="BD228" s="171"/>
      <c r="BE228" s="168"/>
      <c r="BF228" s="171"/>
    </row>
    <row r="229" spans="2:58">
      <c r="B229" s="416"/>
      <c r="C229" s="411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O229" s="160">
        <f t="shared" si="23"/>
        <v>65535</v>
      </c>
      <c r="Q229" s="159">
        <f t="shared" ref="Q229:Q278" si="26">O229*P229</f>
        <v>0</v>
      </c>
      <c r="S229" s="159">
        <f t="shared" ref="S229:S278" si="27">Q229+R229</f>
        <v>0</v>
      </c>
      <c r="AR229" s="171"/>
      <c r="AT229" s="171"/>
      <c r="AV229" s="171"/>
      <c r="AX229" s="171"/>
      <c r="AZ229" s="171"/>
      <c r="BB229" s="171"/>
      <c r="BD229" s="171"/>
      <c r="BE229" s="168"/>
      <c r="BF229" s="171"/>
    </row>
    <row r="230" spans="2:58">
      <c r="B230" s="416"/>
      <c r="C230" s="411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O230" s="160">
        <f t="shared" si="23"/>
        <v>3</v>
      </c>
      <c r="Q230" s="159">
        <f t="shared" si="26"/>
        <v>0</v>
      </c>
      <c r="S230" s="159">
        <f t="shared" si="27"/>
        <v>0</v>
      </c>
      <c r="AR230" s="171"/>
      <c r="AT230" s="171"/>
      <c r="AV230" s="171"/>
      <c r="AX230" s="171"/>
      <c r="AZ230" s="171"/>
      <c r="BB230" s="171"/>
      <c r="BD230" s="171"/>
      <c r="BE230" s="168"/>
      <c r="BF230" s="171"/>
    </row>
    <row r="231" spans="2:58">
      <c r="B231" s="416"/>
      <c r="C231" s="411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O231" s="160">
        <f t="shared" si="23"/>
        <v>255</v>
      </c>
      <c r="Q231" s="159">
        <f t="shared" si="26"/>
        <v>0</v>
      </c>
      <c r="S231" s="159">
        <f t="shared" si="27"/>
        <v>0</v>
      </c>
      <c r="AR231" s="171"/>
      <c r="AT231" s="171"/>
      <c r="AV231" s="171"/>
      <c r="AX231" s="171"/>
      <c r="AZ231" s="171"/>
      <c r="BB231" s="171"/>
      <c r="BD231" s="171"/>
      <c r="BE231" s="168"/>
      <c r="BF231" s="171"/>
    </row>
    <row r="232" spans="2:58">
      <c r="B232" s="424"/>
      <c r="C232" s="414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O232" s="160">
        <f t="shared" si="23"/>
        <v>0</v>
      </c>
      <c r="Q232" s="159">
        <f t="shared" si="26"/>
        <v>0</v>
      </c>
      <c r="S232" s="159">
        <f t="shared" si="27"/>
        <v>0</v>
      </c>
      <c r="AR232" s="171"/>
      <c r="AT232" s="171"/>
      <c r="AV232" s="171"/>
      <c r="AX232" s="171"/>
      <c r="AZ232" s="171"/>
      <c r="BB232" s="171"/>
      <c r="BD232" s="171"/>
      <c r="BE232" s="168"/>
      <c r="BF232" s="171"/>
    </row>
    <row r="233" spans="2:58">
      <c r="B233" s="416" t="s">
        <v>460</v>
      </c>
      <c r="C233" s="411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O233" s="160">
        <f t="shared" si="23"/>
        <v>8</v>
      </c>
      <c r="Q233" s="159">
        <f t="shared" si="26"/>
        <v>0</v>
      </c>
      <c r="S233" s="159">
        <f t="shared" si="27"/>
        <v>0</v>
      </c>
      <c r="V233" s="130" t="s">
        <v>460</v>
      </c>
      <c r="X233" s="157" t="s">
        <v>300</v>
      </c>
      <c r="Y233" s="130" t="s">
        <v>294</v>
      </c>
      <c r="AR233" s="171"/>
      <c r="AT233" s="171"/>
      <c r="AV233" s="171"/>
      <c r="AX233" s="171"/>
      <c r="AZ233" s="171"/>
      <c r="BB233" s="171"/>
      <c r="BD233" s="171"/>
      <c r="BE233" s="168"/>
      <c r="BF233" s="171"/>
    </row>
    <row r="234" spans="2:58">
      <c r="B234" s="417"/>
      <c r="C234" s="412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O234" s="160">
        <f t="shared" si="23"/>
        <v>0</v>
      </c>
      <c r="Q234" s="159">
        <f t="shared" si="26"/>
        <v>0</v>
      </c>
      <c r="S234" s="159">
        <f t="shared" si="27"/>
        <v>0</v>
      </c>
      <c r="AR234" s="171"/>
      <c r="AT234" s="171"/>
      <c r="AV234" s="171"/>
      <c r="AX234" s="171"/>
      <c r="AZ234" s="171"/>
      <c r="BB234" s="171"/>
      <c r="BD234" s="171"/>
      <c r="BE234" s="168"/>
      <c r="BF234" s="171"/>
    </row>
    <row r="235" spans="2:58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Q235" s="159">
        <f t="shared" si="26"/>
        <v>0</v>
      </c>
      <c r="S235" s="159">
        <f t="shared" si="27"/>
        <v>0</v>
      </c>
      <c r="V235" s="130">
        <v>500</v>
      </c>
      <c r="X235" s="157" t="s">
        <v>462</v>
      </c>
      <c r="Y235" s="130" t="s">
        <v>466</v>
      </c>
      <c r="Z235" s="130">
        <v>66</v>
      </c>
      <c r="AA235" s="130">
        <v>45</v>
      </c>
      <c r="AB235" s="130">
        <v>85</v>
      </c>
      <c r="AR235" s="171"/>
      <c r="AT235" s="171"/>
      <c r="AV235" s="171"/>
      <c r="AX235" s="171"/>
      <c r="AZ235" s="171"/>
      <c r="BB235" s="171"/>
      <c r="BD235" s="171"/>
      <c r="BE235" s="168"/>
      <c r="BF235" s="171"/>
    </row>
    <row r="236" spans="2:58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Q236" s="159">
        <f t="shared" si="26"/>
        <v>0</v>
      </c>
      <c r="S236" s="159">
        <f t="shared" si="27"/>
        <v>0</v>
      </c>
      <c r="V236" s="130">
        <v>511</v>
      </c>
      <c r="X236" s="157">
        <v>0</v>
      </c>
      <c r="Y236" s="130" t="s">
        <v>371</v>
      </c>
      <c r="Z236" s="130" t="s">
        <v>468</v>
      </c>
      <c r="AA236" s="130" t="s">
        <v>338</v>
      </c>
      <c r="AB236" s="130" t="s">
        <v>451</v>
      </c>
      <c r="AC236" s="130">
        <v>83</v>
      </c>
      <c r="AD236" s="130" t="s">
        <v>349</v>
      </c>
      <c r="AR236" s="171"/>
      <c r="AT236" s="171"/>
      <c r="AV236" s="171"/>
      <c r="AX236" s="171"/>
      <c r="AZ236" s="171"/>
      <c r="BB236" s="171"/>
      <c r="BD236" s="171"/>
      <c r="BE236" s="168"/>
      <c r="BF236" s="171"/>
    </row>
    <row r="237" spans="2:58">
      <c r="B237" s="415" t="s">
        <v>470</v>
      </c>
      <c r="C237" s="410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O237" s="160">
        <f t="shared" si="23"/>
        <v>0</v>
      </c>
      <c r="Q237" s="159">
        <f t="shared" si="26"/>
        <v>0</v>
      </c>
      <c r="S237" s="159">
        <f t="shared" si="27"/>
        <v>0</v>
      </c>
      <c r="V237" s="130">
        <v>552</v>
      </c>
      <c r="X237" s="157" t="s">
        <v>294</v>
      </c>
      <c r="Y237" s="130" t="s">
        <v>339</v>
      </c>
      <c r="AR237" s="171"/>
      <c r="AT237" s="171"/>
      <c r="AV237" s="171"/>
      <c r="AX237" s="171"/>
      <c r="AZ237" s="171"/>
      <c r="BB237" s="171"/>
      <c r="BD237" s="171"/>
      <c r="BE237" s="168"/>
      <c r="BF237" s="171"/>
    </row>
    <row r="238" spans="2:58">
      <c r="B238" s="417"/>
      <c r="C238" s="412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O238" s="160">
        <f t="shared" si="23"/>
        <v>4</v>
      </c>
      <c r="Q238" s="159">
        <f t="shared" si="26"/>
        <v>0</v>
      </c>
      <c r="S238" s="159">
        <f t="shared" si="27"/>
        <v>0</v>
      </c>
      <c r="AR238" s="171"/>
      <c r="AT238" s="171"/>
      <c r="AV238" s="171"/>
      <c r="AX238" s="171"/>
      <c r="AZ238" s="171"/>
      <c r="BB238" s="171"/>
      <c r="BD238" s="171"/>
      <c r="BE238" s="168"/>
      <c r="BF238" s="171"/>
    </row>
    <row r="239" spans="2:58">
      <c r="B239" s="415" t="s">
        <v>471</v>
      </c>
      <c r="C239" s="410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O239" s="160">
        <f t="shared" si="23"/>
        <v>1</v>
      </c>
      <c r="Q239" s="159">
        <f t="shared" si="26"/>
        <v>0</v>
      </c>
      <c r="S239" s="159">
        <f t="shared" si="27"/>
        <v>0</v>
      </c>
      <c r="V239" s="130" t="s">
        <v>471</v>
      </c>
      <c r="X239" s="157" t="s">
        <v>354</v>
      </c>
      <c r="Y239" s="130" t="s">
        <v>472</v>
      </c>
      <c r="Z239" s="130" t="s">
        <v>344</v>
      </c>
      <c r="AA239" s="130" t="s">
        <v>294</v>
      </c>
      <c r="AB239" s="130">
        <v>91</v>
      </c>
      <c r="AC239" s="130" t="s">
        <v>418</v>
      </c>
      <c r="AD239" s="130" t="s">
        <v>294</v>
      </c>
      <c r="AE239" s="158" t="s">
        <v>354</v>
      </c>
      <c r="AR239" s="171"/>
      <c r="AT239" s="171"/>
      <c r="AV239" s="171"/>
      <c r="AX239" s="171"/>
      <c r="AZ239" s="171"/>
      <c r="BB239" s="171"/>
      <c r="BD239" s="171"/>
      <c r="BE239" s="168"/>
      <c r="BF239" s="171"/>
    </row>
    <row r="240" spans="2:58">
      <c r="B240" s="416"/>
      <c r="C240" s="411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O240" s="160">
        <f t="shared" si="23"/>
        <v>29</v>
      </c>
      <c r="Q240" s="159">
        <f t="shared" si="26"/>
        <v>0</v>
      </c>
      <c r="S240" s="159">
        <f t="shared" si="27"/>
        <v>0</v>
      </c>
      <c r="AR240" s="171"/>
      <c r="AT240" s="171"/>
      <c r="AV240" s="171"/>
      <c r="AX240" s="171"/>
      <c r="AZ240" s="171"/>
      <c r="BB240" s="171"/>
      <c r="BD240" s="171"/>
      <c r="BE240" s="168"/>
      <c r="BF240" s="171"/>
    </row>
    <row r="241" spans="2:58">
      <c r="B241" s="416"/>
      <c r="C241" s="411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O241" s="160">
        <f t="shared" si="23"/>
        <v>240</v>
      </c>
      <c r="Q241" s="159">
        <f t="shared" si="26"/>
        <v>0</v>
      </c>
      <c r="S241" s="159">
        <f t="shared" si="27"/>
        <v>0</v>
      </c>
      <c r="AR241" s="171"/>
      <c r="AT241" s="171"/>
      <c r="AV241" s="171"/>
      <c r="AX241" s="171"/>
      <c r="AZ241" s="171"/>
      <c r="BB241" s="171"/>
      <c r="BD241" s="171"/>
      <c r="BE241" s="168"/>
      <c r="BF241" s="171"/>
    </row>
    <row r="242" spans="2:58">
      <c r="B242" s="416"/>
      <c r="C242" s="411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O242" s="160">
        <f t="shared" si="23"/>
        <v>0</v>
      </c>
      <c r="Q242" s="159">
        <f t="shared" si="26"/>
        <v>0</v>
      </c>
      <c r="S242" s="159">
        <f t="shared" si="27"/>
        <v>0</v>
      </c>
      <c r="AR242" s="171"/>
      <c r="AT242" s="171"/>
      <c r="AV242" s="171"/>
      <c r="AX242" s="171"/>
      <c r="AZ242" s="171"/>
      <c r="BB242" s="171"/>
      <c r="BD242" s="171"/>
      <c r="BE242" s="168"/>
      <c r="BF242" s="171"/>
    </row>
    <row r="243" spans="2:58">
      <c r="B243" s="416"/>
      <c r="C243" s="411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O243" s="160">
        <f t="shared" si="23"/>
        <v>145</v>
      </c>
      <c r="Q243" s="159">
        <f t="shared" si="26"/>
        <v>0</v>
      </c>
      <c r="S243" s="159">
        <f t="shared" si="27"/>
        <v>0</v>
      </c>
      <c r="AR243" s="171"/>
      <c r="AT243" s="171"/>
      <c r="AV243" s="171"/>
      <c r="AX243" s="171"/>
      <c r="AZ243" s="171"/>
      <c r="BB243" s="171"/>
      <c r="BD243" s="171"/>
      <c r="BE243" s="168"/>
      <c r="BF243" s="171"/>
    </row>
    <row r="244" spans="2:58">
      <c r="B244" s="416"/>
      <c r="C244" s="411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O244" s="160">
        <f t="shared" si="23"/>
        <v>192</v>
      </c>
      <c r="Q244" s="159">
        <f t="shared" si="26"/>
        <v>0</v>
      </c>
      <c r="S244" s="159">
        <f t="shared" si="27"/>
        <v>0</v>
      </c>
      <c r="AR244" s="171"/>
      <c r="AT244" s="171"/>
      <c r="AV244" s="171"/>
      <c r="AX244" s="171"/>
      <c r="AZ244" s="171"/>
      <c r="BB244" s="171"/>
      <c r="BD244" s="171"/>
      <c r="BE244" s="168"/>
      <c r="BF244" s="171"/>
    </row>
    <row r="245" spans="2:58">
      <c r="B245" s="416"/>
      <c r="C245" s="411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O245" s="160">
        <f t="shared" si="23"/>
        <v>0</v>
      </c>
      <c r="Q245" s="159">
        <f t="shared" si="26"/>
        <v>0</v>
      </c>
      <c r="S245" s="159">
        <f t="shared" si="27"/>
        <v>0</v>
      </c>
      <c r="AR245" s="171"/>
      <c r="AT245" s="171"/>
      <c r="AV245" s="171"/>
      <c r="AX245" s="171"/>
      <c r="AZ245" s="171"/>
      <c r="BB245" s="171"/>
      <c r="BD245" s="171"/>
      <c r="BE245" s="168"/>
      <c r="BF245" s="171"/>
    </row>
    <row r="246" spans="2:58">
      <c r="B246" s="417"/>
      <c r="C246" s="412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O246" s="160">
        <f t="shared" si="23"/>
        <v>1</v>
      </c>
      <c r="Q246" s="159">
        <f t="shared" si="26"/>
        <v>0</v>
      </c>
      <c r="S246" s="159">
        <f t="shared" si="27"/>
        <v>0</v>
      </c>
      <c r="AR246" s="171"/>
      <c r="AT246" s="171"/>
      <c r="AV246" s="171"/>
      <c r="AX246" s="171"/>
      <c r="AZ246" s="171"/>
      <c r="BB246" s="171"/>
      <c r="BD246" s="171"/>
      <c r="BE246" s="168"/>
      <c r="BF246" s="171"/>
    </row>
    <row r="247" spans="2:58">
      <c r="B247" s="415" t="s">
        <v>476</v>
      </c>
      <c r="C247" s="410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O247" s="160">
        <f t="shared" si="23"/>
        <v>40</v>
      </c>
      <c r="Q247" s="159">
        <f t="shared" si="26"/>
        <v>0</v>
      </c>
      <c r="S247" s="159">
        <f t="shared" si="27"/>
        <v>0</v>
      </c>
      <c r="V247" s="130">
        <v>563</v>
      </c>
      <c r="X247" s="157">
        <v>28</v>
      </c>
      <c r="Y247" s="130" t="s">
        <v>430</v>
      </c>
      <c r="AR247" s="171"/>
      <c r="AT247" s="171"/>
      <c r="AV247" s="171"/>
      <c r="AX247" s="171"/>
      <c r="AZ247" s="171"/>
      <c r="BB247" s="171"/>
      <c r="BD247" s="171"/>
      <c r="BE247" s="168"/>
      <c r="BF247" s="171"/>
    </row>
    <row r="248" spans="2:58">
      <c r="B248" s="417"/>
      <c r="C248" s="412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O248" s="160">
        <f t="shared" si="23"/>
        <v>160</v>
      </c>
      <c r="Q248" s="159">
        <f t="shared" si="26"/>
        <v>0</v>
      </c>
      <c r="S248" s="159">
        <f t="shared" si="27"/>
        <v>0</v>
      </c>
      <c r="AR248" s="171"/>
      <c r="AT248" s="171"/>
      <c r="AV248" s="171"/>
      <c r="AX248" s="171"/>
      <c r="AZ248" s="171"/>
      <c r="BB248" s="171"/>
      <c r="BD248" s="171"/>
      <c r="BE248" s="168"/>
      <c r="BF248" s="171"/>
    </row>
    <row r="249" spans="2:58">
      <c r="B249" s="415" t="s">
        <v>477</v>
      </c>
      <c r="C249" s="410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O249" s="160">
        <f t="shared" si="23"/>
        <v>6</v>
      </c>
      <c r="Q249" s="159">
        <f t="shared" si="26"/>
        <v>0</v>
      </c>
      <c r="S249" s="159">
        <f t="shared" si="27"/>
        <v>0</v>
      </c>
      <c r="V249" s="130">
        <v>564</v>
      </c>
      <c r="X249" s="157" t="s">
        <v>337</v>
      </c>
      <c r="Y249" s="130">
        <v>90</v>
      </c>
      <c r="AR249" s="171"/>
      <c r="AT249" s="171"/>
      <c r="AV249" s="171"/>
      <c r="AX249" s="171"/>
      <c r="AZ249" s="171"/>
      <c r="BB249" s="171"/>
      <c r="BD249" s="171"/>
      <c r="BE249" s="168"/>
      <c r="BF249" s="171"/>
    </row>
    <row r="250" spans="2:58">
      <c r="B250" s="417"/>
      <c r="C250" s="412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O250" s="160">
        <f t="shared" si="23"/>
        <v>144</v>
      </c>
      <c r="Q250" s="159">
        <f t="shared" si="26"/>
        <v>0</v>
      </c>
      <c r="S250" s="159">
        <f t="shared" si="27"/>
        <v>0</v>
      </c>
      <c r="AR250" s="171"/>
      <c r="AT250" s="171"/>
      <c r="AV250" s="171"/>
      <c r="AX250" s="171"/>
      <c r="AZ250" s="171"/>
      <c r="BB250" s="171"/>
      <c r="BD250" s="171"/>
      <c r="BE250" s="168"/>
      <c r="BF250" s="171"/>
    </row>
    <row r="251" spans="2:58">
      <c r="B251" s="415" t="s">
        <v>478</v>
      </c>
      <c r="C251" s="410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O251" s="160">
        <f t="shared" si="23"/>
        <v>64</v>
      </c>
      <c r="Q251" s="159">
        <f t="shared" si="26"/>
        <v>0</v>
      </c>
      <c r="S251" s="159">
        <f t="shared" si="27"/>
        <v>0</v>
      </c>
      <c r="V251" s="130">
        <v>575</v>
      </c>
      <c r="X251" s="157">
        <v>40</v>
      </c>
      <c r="Y251" s="130">
        <v>14</v>
      </c>
      <c r="AR251" s="171"/>
      <c r="AT251" s="171"/>
      <c r="AV251" s="171"/>
      <c r="AX251" s="171"/>
      <c r="AZ251" s="171"/>
      <c r="BB251" s="171"/>
      <c r="BD251" s="171"/>
      <c r="BE251" s="168"/>
      <c r="BF251" s="171"/>
    </row>
    <row r="252" spans="2:58">
      <c r="B252" s="417"/>
      <c r="C252" s="412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O252" s="160">
        <f t="shared" si="23"/>
        <v>20</v>
      </c>
      <c r="Q252" s="159">
        <f t="shared" si="26"/>
        <v>0</v>
      </c>
      <c r="S252" s="159">
        <f t="shared" si="27"/>
        <v>0</v>
      </c>
      <c r="AR252" s="171"/>
      <c r="AT252" s="171"/>
      <c r="AV252" s="171"/>
      <c r="AX252" s="171"/>
      <c r="AZ252" s="171"/>
      <c r="BB252" s="171"/>
      <c r="BD252" s="171"/>
      <c r="BE252" s="168"/>
      <c r="BF252" s="171"/>
    </row>
    <row r="253" spans="2:58">
      <c r="B253" s="415" t="s">
        <v>480</v>
      </c>
      <c r="C253" s="410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O253" s="160">
        <f t="shared" si="23"/>
        <v>1</v>
      </c>
      <c r="Q253" s="159">
        <f t="shared" si="26"/>
        <v>0</v>
      </c>
      <c r="S253" s="159">
        <f t="shared" si="27"/>
        <v>0</v>
      </c>
      <c r="V253" s="130">
        <v>579</v>
      </c>
      <c r="X253" s="157" t="s">
        <v>354</v>
      </c>
      <c r="Y253" s="130">
        <v>10</v>
      </c>
      <c r="Z253" s="130">
        <v>11</v>
      </c>
      <c r="AA253" s="130">
        <v>11</v>
      </c>
      <c r="AB253" s="130" t="s">
        <v>294</v>
      </c>
      <c r="AC253" s="130" t="s">
        <v>337</v>
      </c>
      <c r="AD253" s="130" t="s">
        <v>317</v>
      </c>
      <c r="AE253" s="158" t="s">
        <v>294</v>
      </c>
      <c r="AR253" s="171"/>
      <c r="AT253" s="171"/>
      <c r="AV253" s="171"/>
      <c r="AX253" s="171"/>
      <c r="AZ253" s="171"/>
      <c r="BB253" s="171"/>
      <c r="BD253" s="171"/>
      <c r="BE253" s="168"/>
      <c r="BF253" s="171"/>
    </row>
    <row r="254" spans="2:58">
      <c r="B254" s="416"/>
      <c r="C254" s="411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O254" s="160">
        <f t="shared" si="23"/>
        <v>16</v>
      </c>
      <c r="Q254" s="159">
        <f t="shared" si="26"/>
        <v>0</v>
      </c>
      <c r="S254" s="159">
        <f t="shared" si="27"/>
        <v>0</v>
      </c>
      <c r="AR254" s="171"/>
      <c r="AT254" s="171"/>
      <c r="AV254" s="171"/>
      <c r="AX254" s="171"/>
      <c r="AZ254" s="171"/>
      <c r="BB254" s="171"/>
      <c r="BD254" s="171"/>
      <c r="BE254" s="168"/>
      <c r="BF254" s="171"/>
    </row>
    <row r="255" spans="2:58">
      <c r="B255" s="416"/>
      <c r="C255" s="411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O255" s="160">
        <f t="shared" si="23"/>
        <v>17</v>
      </c>
      <c r="Q255" s="159">
        <f t="shared" si="26"/>
        <v>0</v>
      </c>
      <c r="S255" s="159">
        <f t="shared" si="27"/>
        <v>0</v>
      </c>
      <c r="AR255" s="171"/>
      <c r="AT255" s="171"/>
      <c r="AV255" s="171"/>
      <c r="AX255" s="171"/>
      <c r="AZ255" s="171"/>
      <c r="BB255" s="171"/>
      <c r="BD255" s="171"/>
      <c r="BE255" s="168"/>
      <c r="BF255" s="171"/>
    </row>
    <row r="256" spans="2:58">
      <c r="B256" s="416"/>
      <c r="C256" s="411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O256" s="160">
        <f t="shared" si="23"/>
        <v>17</v>
      </c>
      <c r="Q256" s="159">
        <f t="shared" si="26"/>
        <v>0</v>
      </c>
      <c r="S256" s="159">
        <f t="shared" si="27"/>
        <v>0</v>
      </c>
      <c r="AR256" s="171"/>
      <c r="AT256" s="171"/>
      <c r="AV256" s="171"/>
      <c r="AX256" s="171"/>
      <c r="AZ256" s="171"/>
      <c r="BB256" s="171"/>
      <c r="BD256" s="171"/>
      <c r="BE256" s="168"/>
      <c r="BF256" s="171"/>
    </row>
    <row r="257" spans="2:58">
      <c r="B257" s="416"/>
      <c r="C257" s="411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O257" s="160">
        <f t="shared" si="23"/>
        <v>0</v>
      </c>
      <c r="Q257" s="159">
        <f t="shared" si="26"/>
        <v>0</v>
      </c>
      <c r="S257" s="159">
        <f t="shared" si="27"/>
        <v>0</v>
      </c>
      <c r="AR257" s="171"/>
      <c r="AT257" s="171"/>
      <c r="AV257" s="171"/>
      <c r="AX257" s="171"/>
      <c r="AZ257" s="171"/>
      <c r="BB257" s="171"/>
      <c r="BD257" s="171"/>
      <c r="BE257" s="168"/>
      <c r="BF257" s="171"/>
    </row>
    <row r="258" spans="2:58">
      <c r="B258" s="416"/>
      <c r="C258" s="411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O258" s="160">
        <f t="shared" si="23"/>
        <v>6</v>
      </c>
      <c r="Q258" s="159">
        <f t="shared" si="26"/>
        <v>0</v>
      </c>
      <c r="S258" s="159">
        <f t="shared" si="27"/>
        <v>0</v>
      </c>
      <c r="AR258" s="171"/>
      <c r="AT258" s="171"/>
      <c r="AV258" s="171"/>
      <c r="AX258" s="171"/>
      <c r="AZ258" s="171"/>
      <c r="BB258" s="171"/>
      <c r="BD258" s="171"/>
      <c r="BE258" s="168"/>
      <c r="BF258" s="171"/>
    </row>
    <row r="259" spans="2:58">
      <c r="B259" s="416"/>
      <c r="C259" s="411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O259" s="160">
        <f t="shared" si="23"/>
        <v>195</v>
      </c>
      <c r="Q259" s="159">
        <f t="shared" si="26"/>
        <v>0</v>
      </c>
      <c r="S259" s="159">
        <f t="shared" si="27"/>
        <v>0</v>
      </c>
      <c r="AR259" s="171"/>
      <c r="AT259" s="171"/>
      <c r="AV259" s="171"/>
      <c r="AX259" s="171"/>
      <c r="AZ259" s="171"/>
      <c r="BB259" s="171"/>
      <c r="BD259" s="171"/>
      <c r="BE259" s="168"/>
      <c r="BF259" s="171"/>
    </row>
    <row r="260" spans="2:58">
      <c r="B260" s="417"/>
      <c r="C260" s="412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O260" s="160">
        <f t="shared" si="23"/>
        <v>0</v>
      </c>
      <c r="Q260" s="159">
        <f t="shared" si="26"/>
        <v>0</v>
      </c>
      <c r="S260" s="159">
        <f t="shared" si="27"/>
        <v>0</v>
      </c>
      <c r="AR260" s="171"/>
      <c r="AT260" s="171"/>
      <c r="AV260" s="171"/>
      <c r="AX260" s="171"/>
      <c r="AZ260" s="171"/>
      <c r="BB260" s="171"/>
      <c r="BD260" s="171"/>
      <c r="BE260" s="168"/>
      <c r="BF260" s="171"/>
    </row>
    <row r="261" spans="2:58">
      <c r="B261" s="415" t="s">
        <v>483</v>
      </c>
      <c r="C261" s="410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O261" s="160">
        <f t="shared" si="23"/>
        <v>127</v>
      </c>
      <c r="Q261" s="159">
        <f t="shared" si="26"/>
        <v>0</v>
      </c>
      <c r="S261" s="159">
        <f t="shared" si="27"/>
        <v>0</v>
      </c>
      <c r="V261" s="130">
        <v>596</v>
      </c>
      <c r="X261" s="157" t="s">
        <v>298</v>
      </c>
      <c r="Y261" s="130">
        <v>10</v>
      </c>
      <c r="Z261" s="130">
        <v>80</v>
      </c>
      <c r="AA261" s="130">
        <v>44</v>
      </c>
      <c r="AB261" s="130" t="s">
        <v>484</v>
      </c>
      <c r="AC261" s="130" t="s">
        <v>294</v>
      </c>
      <c r="AD261" s="130" t="s">
        <v>294</v>
      </c>
      <c r="AE261" s="158" t="s">
        <v>294</v>
      </c>
      <c r="AR261" s="171"/>
      <c r="AT261" s="171"/>
      <c r="AV261" s="171"/>
      <c r="AX261" s="171"/>
      <c r="AZ261" s="171"/>
      <c r="BB261" s="171"/>
      <c r="BD261" s="171"/>
      <c r="BE261" s="168"/>
      <c r="BF261" s="171"/>
    </row>
    <row r="262" spans="2:58">
      <c r="B262" s="416"/>
      <c r="C262" s="411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O262" s="160">
        <f t="shared" si="23"/>
        <v>16</v>
      </c>
      <c r="Q262" s="159">
        <f t="shared" si="26"/>
        <v>0</v>
      </c>
      <c r="S262" s="159">
        <f t="shared" si="27"/>
        <v>0</v>
      </c>
      <c r="AR262" s="171"/>
      <c r="AT262" s="171"/>
      <c r="AV262" s="171"/>
      <c r="AX262" s="171"/>
      <c r="AZ262" s="171"/>
      <c r="BB262" s="171"/>
      <c r="BD262" s="171"/>
      <c r="BE262" s="168"/>
      <c r="BF262" s="171"/>
    </row>
    <row r="263" spans="2:58">
      <c r="B263" s="416"/>
      <c r="C263" s="411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O263" s="160">
        <f t="shared" si="23"/>
        <v>128</v>
      </c>
      <c r="Q263" s="159">
        <f t="shared" si="26"/>
        <v>0</v>
      </c>
      <c r="S263" s="159">
        <f t="shared" si="27"/>
        <v>0</v>
      </c>
      <c r="AR263" s="171"/>
      <c r="AT263" s="171"/>
      <c r="AV263" s="171"/>
      <c r="AX263" s="171"/>
      <c r="AZ263" s="171"/>
      <c r="BB263" s="171"/>
      <c r="BD263" s="171"/>
      <c r="BE263" s="168"/>
      <c r="BF263" s="171"/>
    </row>
    <row r="264" spans="2:58">
      <c r="B264" s="416"/>
      <c r="C264" s="411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O264" s="160">
        <f t="shared" si="23"/>
        <v>68</v>
      </c>
      <c r="Q264" s="159">
        <f t="shared" si="26"/>
        <v>0</v>
      </c>
      <c r="S264" s="159">
        <f t="shared" si="27"/>
        <v>0</v>
      </c>
      <c r="AR264" s="171"/>
      <c r="AT264" s="171"/>
      <c r="AV264" s="171"/>
      <c r="AX264" s="171"/>
      <c r="AZ264" s="171"/>
      <c r="BB264" s="171"/>
      <c r="BD264" s="171"/>
      <c r="BE264" s="168"/>
      <c r="BF264" s="171"/>
    </row>
    <row r="265" spans="2:58">
      <c r="B265" s="416"/>
      <c r="C265" s="411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O265" s="160">
        <f t="shared" si="23"/>
        <v>26</v>
      </c>
      <c r="Q265" s="159">
        <f t="shared" si="26"/>
        <v>0</v>
      </c>
      <c r="S265" s="159">
        <f t="shared" si="27"/>
        <v>0</v>
      </c>
      <c r="AR265" s="171"/>
      <c r="AT265" s="171"/>
      <c r="AV265" s="171"/>
      <c r="AX265" s="171"/>
      <c r="AZ265" s="171"/>
      <c r="BB265" s="171"/>
      <c r="BD265" s="171"/>
      <c r="BE265" s="168"/>
      <c r="BF265" s="171"/>
    </row>
    <row r="266" spans="2:58">
      <c r="B266" s="416"/>
      <c r="C266" s="411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O266" s="160">
        <f t="shared" si="23"/>
        <v>0</v>
      </c>
      <c r="Q266" s="159">
        <f t="shared" si="26"/>
        <v>0</v>
      </c>
      <c r="S266" s="159">
        <f t="shared" si="27"/>
        <v>0</v>
      </c>
      <c r="AR266" s="171"/>
      <c r="AT266" s="171"/>
      <c r="AV266" s="171"/>
      <c r="AX266" s="171"/>
      <c r="AZ266" s="171"/>
      <c r="BB266" s="171"/>
      <c r="BD266" s="171"/>
      <c r="BE266" s="168"/>
      <c r="BF266" s="171"/>
    </row>
    <row r="267" spans="2:58">
      <c r="B267" s="416"/>
      <c r="C267" s="411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O267" s="160">
        <f t="shared" si="23"/>
        <v>0</v>
      </c>
      <c r="Q267" s="159">
        <f t="shared" si="26"/>
        <v>0</v>
      </c>
      <c r="S267" s="159">
        <f t="shared" si="27"/>
        <v>0</v>
      </c>
      <c r="AR267" s="171"/>
      <c r="AT267" s="171"/>
      <c r="AV267" s="171"/>
      <c r="AX267" s="171"/>
      <c r="AZ267" s="171"/>
      <c r="BB267" s="171"/>
      <c r="BD267" s="171"/>
      <c r="BE267" s="168"/>
      <c r="BF267" s="171"/>
    </row>
    <row r="268" spans="2:58">
      <c r="B268" s="417"/>
      <c r="C268" s="412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O268" s="160">
        <f t="shared" si="23"/>
        <v>0</v>
      </c>
      <c r="Q268" s="159">
        <f t="shared" si="26"/>
        <v>0</v>
      </c>
      <c r="S268" s="159">
        <f t="shared" si="27"/>
        <v>0</v>
      </c>
      <c r="AR268" s="171"/>
      <c r="AT268" s="171"/>
      <c r="AV268" s="171"/>
      <c r="AX268" s="171"/>
      <c r="AZ268" s="171"/>
      <c r="BB268" s="171"/>
      <c r="BD268" s="171"/>
      <c r="BE268" s="168"/>
      <c r="BF268" s="171"/>
    </row>
    <row r="269" spans="2:58">
      <c r="B269" s="415" t="s">
        <v>486</v>
      </c>
      <c r="C269" s="410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O269" s="160">
        <f t="shared" si="23"/>
        <v>56</v>
      </c>
      <c r="Q269" s="159">
        <f t="shared" si="26"/>
        <v>0</v>
      </c>
      <c r="S269" s="159">
        <f t="shared" si="27"/>
        <v>0</v>
      </c>
      <c r="V269" s="130" t="s">
        <v>486</v>
      </c>
      <c r="X269" s="157">
        <v>38</v>
      </c>
      <c r="Y269" s="130" t="s">
        <v>308</v>
      </c>
      <c r="Z269" s="130" t="s">
        <v>294</v>
      </c>
      <c r="AR269" s="171"/>
      <c r="AT269" s="171"/>
      <c r="AV269" s="171"/>
      <c r="AX269" s="171"/>
      <c r="AZ269" s="171"/>
      <c r="BB269" s="171"/>
      <c r="BD269" s="171"/>
      <c r="BE269" s="168"/>
      <c r="BF269" s="171"/>
    </row>
    <row r="270" spans="2:58">
      <c r="B270" s="416"/>
      <c r="C270" s="411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O270" s="160">
        <f t="shared" si="23"/>
        <v>255</v>
      </c>
      <c r="Q270" s="159">
        <f t="shared" si="26"/>
        <v>0</v>
      </c>
      <c r="S270" s="159">
        <f t="shared" si="27"/>
        <v>0</v>
      </c>
      <c r="AR270" s="171"/>
      <c r="AT270" s="171"/>
      <c r="AV270" s="171"/>
      <c r="AX270" s="171"/>
      <c r="AZ270" s="171"/>
      <c r="BB270" s="171"/>
      <c r="BD270" s="171"/>
      <c r="BE270" s="168"/>
      <c r="BF270" s="171"/>
    </row>
    <row r="271" spans="2:58">
      <c r="B271" s="417"/>
      <c r="C271" s="412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O271" s="160">
        <f t="shared" si="23"/>
        <v>0</v>
      </c>
      <c r="Q271" s="159">
        <f t="shared" si="26"/>
        <v>0</v>
      </c>
      <c r="S271" s="159">
        <f t="shared" si="27"/>
        <v>0</v>
      </c>
      <c r="AR271" s="171"/>
      <c r="AT271" s="171"/>
      <c r="AV271" s="171"/>
      <c r="AX271" s="171"/>
      <c r="AZ271" s="171"/>
      <c r="BB271" s="171"/>
      <c r="BD271" s="171"/>
      <c r="BE271" s="168"/>
      <c r="BF271" s="171"/>
    </row>
    <row r="272" spans="2:58">
      <c r="B272" s="415" t="s">
        <v>488</v>
      </c>
      <c r="C272" s="410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O272" s="160">
        <f t="shared" si="23"/>
        <v>0</v>
      </c>
      <c r="P272" s="159">
        <v>0.01</v>
      </c>
      <c r="Q272" s="159">
        <f t="shared" si="26"/>
        <v>0</v>
      </c>
      <c r="S272" s="159">
        <f t="shared" si="27"/>
        <v>0</v>
      </c>
      <c r="V272" s="130" t="s">
        <v>488</v>
      </c>
      <c r="X272" s="157" t="s">
        <v>294</v>
      </c>
      <c r="Y272" s="130" t="s">
        <v>294</v>
      </c>
      <c r="Z272" s="130">
        <v>12</v>
      </c>
      <c r="AA272" s="130" t="s">
        <v>298</v>
      </c>
      <c r="AB272" s="130" t="s">
        <v>350</v>
      </c>
      <c r="AC272" s="130">
        <v>70</v>
      </c>
      <c r="AD272" s="130" t="s">
        <v>489</v>
      </c>
      <c r="AR272" s="171"/>
      <c r="AT272" s="171"/>
      <c r="AV272" s="171"/>
      <c r="AX272" s="171"/>
      <c r="AZ272" s="171"/>
      <c r="BB272" s="171"/>
      <c r="BD272" s="171"/>
      <c r="BE272" s="168"/>
      <c r="BF272" s="171"/>
    </row>
    <row r="273" spans="2:58">
      <c r="B273" s="416"/>
      <c r="C273" s="411"/>
      <c r="D273" s="189"/>
      <c r="E273" s="237"/>
      <c r="F273" s="237" t="s">
        <v>490</v>
      </c>
      <c r="G273" s="237" t="s">
        <v>298</v>
      </c>
      <c r="H273" s="237" t="s">
        <v>350</v>
      </c>
      <c r="I273" s="237" t="s">
        <v>491</v>
      </c>
      <c r="J273" s="237"/>
      <c r="K273" s="190"/>
      <c r="L273" s="191" t="s">
        <v>492</v>
      </c>
      <c r="M273" s="238" t="s">
        <v>493</v>
      </c>
      <c r="N273" s="159" t="str">
        <f t="shared" si="28"/>
        <v>127F0970</v>
      </c>
      <c r="O273" s="160">
        <f>_xlfn.BITRSHIFT(HEX2DEC(N273), 4)</f>
        <v>19394711</v>
      </c>
      <c r="P273" s="159">
        <v>0.01</v>
      </c>
      <c r="Q273" s="159">
        <f t="shared" si="26"/>
        <v>193947.11000000002</v>
      </c>
      <c r="S273" s="159">
        <f t="shared" si="27"/>
        <v>193947.11000000002</v>
      </c>
      <c r="T273" s="159" t="s">
        <v>494</v>
      </c>
      <c r="AR273" s="171"/>
      <c r="AT273" s="171"/>
      <c r="AV273" s="171"/>
      <c r="AX273" s="171"/>
      <c r="AZ273" s="171"/>
      <c r="BB273" s="171"/>
      <c r="BD273" s="171"/>
      <c r="BE273" s="168"/>
      <c r="BF273" s="171"/>
    </row>
    <row r="274" spans="2:58">
      <c r="B274" s="417"/>
      <c r="C274" s="412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O274" s="160">
        <f t="shared" ref="O274:O305" si="29">HEX2DEC(N274)</f>
        <v>202</v>
      </c>
      <c r="Q274" s="159">
        <f t="shared" si="26"/>
        <v>0</v>
      </c>
      <c r="S274" s="159">
        <f t="shared" si="27"/>
        <v>0</v>
      </c>
      <c r="AR274" s="171"/>
      <c r="AT274" s="171"/>
      <c r="AV274" s="171"/>
      <c r="AX274" s="171"/>
      <c r="AZ274" s="171"/>
      <c r="BB274" s="171"/>
      <c r="BD274" s="171"/>
      <c r="BE274" s="168"/>
      <c r="BF274" s="171"/>
    </row>
    <row r="275" spans="2:58">
      <c r="B275" s="415" t="s">
        <v>495</v>
      </c>
      <c r="C275" s="410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O275" s="160">
        <f t="shared" si="29"/>
        <v>127</v>
      </c>
      <c r="P275" s="159">
        <v>1</v>
      </c>
      <c r="Q275" s="159">
        <f t="shared" si="26"/>
        <v>127</v>
      </c>
      <c r="R275" s="159">
        <v>-40</v>
      </c>
      <c r="S275" s="159">
        <f t="shared" si="27"/>
        <v>87</v>
      </c>
      <c r="T275" s="159" t="s">
        <v>497</v>
      </c>
      <c r="V275" s="130" t="s">
        <v>495</v>
      </c>
      <c r="X275" s="157" t="s">
        <v>298</v>
      </c>
      <c r="Y275" s="130" t="s">
        <v>498</v>
      </c>
      <c r="Z275" s="130">
        <v>40</v>
      </c>
      <c r="AA275" s="130" t="s">
        <v>294</v>
      </c>
      <c r="AB275" s="130" t="s">
        <v>499</v>
      </c>
      <c r="AC275" s="130">
        <v>38</v>
      </c>
      <c r="AD275" s="130" t="s">
        <v>418</v>
      </c>
      <c r="AE275" s="158" t="s">
        <v>294</v>
      </c>
      <c r="AR275" s="171"/>
      <c r="AT275" s="171"/>
      <c r="AV275" s="171"/>
      <c r="AX275" s="171"/>
      <c r="AZ275" s="171"/>
      <c r="BB275" s="171"/>
      <c r="BD275" s="171"/>
      <c r="BE275" s="168"/>
      <c r="BF275" s="171"/>
    </row>
    <row r="276" spans="2:58">
      <c r="B276" s="416"/>
      <c r="C276" s="411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O276" s="160">
        <f t="shared" si="29"/>
        <v>94</v>
      </c>
      <c r="Q276" s="159">
        <f t="shared" si="26"/>
        <v>0</v>
      </c>
      <c r="S276" s="159">
        <f t="shared" si="27"/>
        <v>0</v>
      </c>
      <c r="AR276" s="171"/>
      <c r="AT276" s="171"/>
      <c r="AV276" s="171"/>
      <c r="AX276" s="171"/>
      <c r="AZ276" s="171"/>
      <c r="BB276" s="171"/>
      <c r="BD276" s="171"/>
      <c r="BE276" s="168"/>
      <c r="BF276" s="171"/>
    </row>
    <row r="277" spans="2:58">
      <c r="B277" s="416"/>
      <c r="C277" s="411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O277" s="160">
        <f t="shared" si="29"/>
        <v>64</v>
      </c>
      <c r="Q277" s="159">
        <f t="shared" si="26"/>
        <v>0</v>
      </c>
      <c r="S277" s="159">
        <f t="shared" si="27"/>
        <v>0</v>
      </c>
      <c r="AR277" s="171"/>
      <c r="AT277" s="171"/>
      <c r="AV277" s="171"/>
      <c r="AX277" s="171"/>
      <c r="AZ277" s="171"/>
      <c r="BB277" s="171"/>
      <c r="BD277" s="171"/>
      <c r="BE277" s="168"/>
      <c r="BF277" s="171"/>
    </row>
    <row r="278" spans="2:58">
      <c r="B278" s="416"/>
      <c r="C278" s="411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O278" s="160">
        <f t="shared" si="29"/>
        <v>0</v>
      </c>
      <c r="Q278" s="159">
        <f t="shared" si="26"/>
        <v>0</v>
      </c>
      <c r="S278" s="159">
        <f t="shared" si="27"/>
        <v>0</v>
      </c>
      <c r="AR278" s="171"/>
      <c r="AT278" s="171"/>
      <c r="AV278" s="171"/>
      <c r="AX278" s="171"/>
      <c r="AZ278" s="171"/>
      <c r="BB278" s="171"/>
      <c r="BD278" s="171"/>
      <c r="BE278" s="168"/>
      <c r="BF278" s="171"/>
    </row>
    <row r="279" spans="2:58">
      <c r="B279" s="416"/>
      <c r="C279" s="411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O279" s="160">
        <f t="shared" si="29"/>
        <v>213</v>
      </c>
      <c r="Q279" s="159">
        <f t="shared" ref="Q279:Q336" si="30">O279*P279</f>
        <v>0</v>
      </c>
      <c r="S279" s="159">
        <f t="shared" ref="S279:S336" si="31">Q279+R279</f>
        <v>0</v>
      </c>
      <c r="AR279" s="171"/>
      <c r="AT279" s="171"/>
      <c r="AV279" s="171"/>
      <c r="AX279" s="171"/>
      <c r="AZ279" s="171"/>
      <c r="BB279" s="171"/>
      <c r="BD279" s="171"/>
      <c r="BE279" s="168"/>
      <c r="BF279" s="171"/>
    </row>
    <row r="280" spans="2:58">
      <c r="B280" s="416"/>
      <c r="C280" s="411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O280" s="160">
        <f t="shared" si="29"/>
        <v>56</v>
      </c>
      <c r="Q280" s="159">
        <f t="shared" si="30"/>
        <v>0</v>
      </c>
      <c r="S280" s="159">
        <f t="shared" si="31"/>
        <v>0</v>
      </c>
      <c r="AR280" s="171"/>
      <c r="AT280" s="171"/>
      <c r="AV280" s="171"/>
      <c r="AX280" s="171"/>
      <c r="AZ280" s="171"/>
      <c r="BB280" s="171"/>
      <c r="BD280" s="171"/>
      <c r="BE280" s="168"/>
      <c r="BF280" s="171"/>
    </row>
    <row r="281" spans="2:58">
      <c r="B281" s="416"/>
      <c r="C281" s="411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O281" s="160">
        <f t="shared" si="29"/>
        <v>192</v>
      </c>
      <c r="Q281" s="159">
        <f t="shared" si="30"/>
        <v>0</v>
      </c>
      <c r="S281" s="159">
        <f t="shared" si="31"/>
        <v>0</v>
      </c>
      <c r="AR281" s="171"/>
      <c r="AT281" s="171"/>
      <c r="AV281" s="171"/>
      <c r="AX281" s="171"/>
      <c r="AZ281" s="171"/>
      <c r="BB281" s="171"/>
      <c r="BD281" s="171"/>
      <c r="BE281" s="168"/>
      <c r="BF281" s="171"/>
    </row>
    <row r="282" spans="2:58">
      <c r="B282" s="417"/>
      <c r="C282" s="414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O282" s="160">
        <f t="shared" si="29"/>
        <v>0</v>
      </c>
      <c r="Q282" s="159">
        <f t="shared" si="30"/>
        <v>0</v>
      </c>
      <c r="S282" s="159">
        <f t="shared" si="31"/>
        <v>0</v>
      </c>
      <c r="AR282" s="171"/>
      <c r="AT282" s="171"/>
      <c r="AV282" s="171"/>
      <c r="AX282" s="171"/>
      <c r="AZ282" s="171"/>
      <c r="BB282" s="171"/>
      <c r="BD282" s="171"/>
      <c r="BE282" s="168"/>
      <c r="BF282" s="171"/>
    </row>
    <row r="283" spans="2:58">
      <c r="B283" s="415" t="s">
        <v>242</v>
      </c>
      <c r="C283" s="411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O283" s="160">
        <f t="shared" si="29"/>
        <v>6</v>
      </c>
      <c r="Q283" s="159">
        <f t="shared" si="30"/>
        <v>0</v>
      </c>
      <c r="S283" s="159">
        <f t="shared" si="31"/>
        <v>0</v>
      </c>
      <c r="V283" s="130" t="s">
        <v>242</v>
      </c>
      <c r="X283" s="157" t="s">
        <v>337</v>
      </c>
      <c r="Y283" s="130" t="s">
        <v>294</v>
      </c>
      <c r="Z283" s="130" t="s">
        <v>294</v>
      </c>
      <c r="AA283" s="130">
        <v>80</v>
      </c>
      <c r="AB283" s="130" t="s">
        <v>294</v>
      </c>
      <c r="AC283" s="130" t="s">
        <v>294</v>
      </c>
      <c r="AD283" s="130" t="s">
        <v>294</v>
      </c>
      <c r="AE283" s="158">
        <v>42</v>
      </c>
      <c r="AG283" s="169" t="s">
        <v>294</v>
      </c>
      <c r="AH283" s="171" t="s">
        <v>502</v>
      </c>
      <c r="AI283" s="168" t="s">
        <v>503</v>
      </c>
      <c r="AJ283" s="171" t="s">
        <v>504</v>
      </c>
      <c r="AK283" s="168" t="s">
        <v>505</v>
      </c>
      <c r="AL283" s="171" t="s">
        <v>506</v>
      </c>
      <c r="AM283" s="168" t="s">
        <v>507</v>
      </c>
      <c r="AN283" s="171" t="s">
        <v>508</v>
      </c>
      <c r="AO283" s="168" t="s">
        <v>509</v>
      </c>
      <c r="AP283" s="171" t="s">
        <v>510</v>
      </c>
      <c r="AQ283" s="168" t="s">
        <v>511</v>
      </c>
      <c r="AR283" s="171" t="s">
        <v>512</v>
      </c>
      <c r="AS283" s="168" t="s">
        <v>513</v>
      </c>
      <c r="AT283" s="171" t="s">
        <v>514</v>
      </c>
      <c r="AU283" s="168" t="s">
        <v>515</v>
      </c>
      <c r="AV283" s="171" t="s">
        <v>516</v>
      </c>
      <c r="AW283" s="168" t="s">
        <v>517</v>
      </c>
      <c r="AX283" s="171" t="s">
        <v>518</v>
      </c>
      <c r="AZ283" s="171"/>
      <c r="BB283" s="171"/>
      <c r="BD283" s="171"/>
      <c r="BE283" s="168"/>
      <c r="BF283" s="171"/>
    </row>
    <row r="284" spans="2:58">
      <c r="B284" s="416"/>
      <c r="C284" s="411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O284" s="160">
        <f t="shared" si="29"/>
        <v>0</v>
      </c>
      <c r="Q284" s="159">
        <f t="shared" si="30"/>
        <v>0</v>
      </c>
      <c r="S284" s="159">
        <f t="shared" si="31"/>
        <v>0</v>
      </c>
      <c r="AG284" s="169" t="s">
        <v>294</v>
      </c>
      <c r="AH284" s="171" t="s">
        <v>521</v>
      </c>
      <c r="AI284" s="168" t="s">
        <v>462</v>
      </c>
      <c r="AJ284" s="171" t="s">
        <v>522</v>
      </c>
      <c r="AO284" s="168" t="s">
        <v>300</v>
      </c>
      <c r="AP284" s="171" t="s">
        <v>523</v>
      </c>
      <c r="AR284" s="171"/>
      <c r="AT284" s="171"/>
      <c r="AV284" s="171"/>
      <c r="AX284" s="171"/>
      <c r="AZ284" s="171"/>
      <c r="BB284" s="171"/>
      <c r="BD284" s="171"/>
      <c r="BE284" s="168"/>
      <c r="BF284" s="171"/>
    </row>
    <row r="285" spans="2:58">
      <c r="B285" s="416"/>
      <c r="C285" s="411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O285" s="160">
        <f t="shared" si="29"/>
        <v>0</v>
      </c>
      <c r="Q285" s="159">
        <f t="shared" si="30"/>
        <v>0</v>
      </c>
      <c r="S285" s="159">
        <f t="shared" si="31"/>
        <v>0</v>
      </c>
      <c r="AR285" s="171"/>
      <c r="AT285" s="171"/>
      <c r="AV285" s="171"/>
      <c r="AX285" s="171"/>
      <c r="AZ285" s="171"/>
      <c r="BB285" s="171"/>
      <c r="BD285" s="171"/>
      <c r="BE285" s="168"/>
      <c r="BF285" s="171"/>
    </row>
    <row r="286" spans="2:58">
      <c r="B286" s="416"/>
      <c r="C286" s="411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O286" s="160">
        <f t="shared" si="29"/>
        <v>128</v>
      </c>
      <c r="Q286" s="159">
        <f t="shared" si="30"/>
        <v>0</v>
      </c>
      <c r="S286" s="159">
        <f t="shared" si="31"/>
        <v>0</v>
      </c>
      <c r="AR286" s="171"/>
      <c r="AT286" s="171"/>
      <c r="AV286" s="171"/>
      <c r="AX286" s="171"/>
      <c r="AZ286" s="171"/>
      <c r="BB286" s="171"/>
      <c r="BD286" s="171"/>
      <c r="BE286" s="168"/>
      <c r="BF286" s="171"/>
    </row>
    <row r="287" spans="2:58">
      <c r="B287" s="416"/>
      <c r="C287" s="411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O287" s="160">
        <f t="shared" si="29"/>
        <v>0</v>
      </c>
      <c r="Q287" s="159">
        <f t="shared" si="30"/>
        <v>0</v>
      </c>
      <c r="S287" s="159">
        <f t="shared" si="31"/>
        <v>0</v>
      </c>
      <c r="AR287" s="171"/>
      <c r="AT287" s="171"/>
      <c r="AV287" s="171"/>
      <c r="AX287" s="171"/>
      <c r="AZ287" s="171"/>
      <c r="BB287" s="171"/>
      <c r="BD287" s="171"/>
      <c r="BE287" s="168"/>
      <c r="BF287" s="171"/>
    </row>
    <row r="288" spans="2:58">
      <c r="B288" s="416"/>
      <c r="C288" s="411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O288" s="160">
        <f t="shared" si="29"/>
        <v>0</v>
      </c>
      <c r="Q288" s="159">
        <f t="shared" si="30"/>
        <v>0</v>
      </c>
      <c r="S288" s="159">
        <f t="shared" si="31"/>
        <v>0</v>
      </c>
      <c r="AR288" s="171"/>
      <c r="AT288" s="171"/>
      <c r="AV288" s="171"/>
      <c r="AX288" s="171"/>
      <c r="AZ288" s="171"/>
      <c r="BB288" s="171"/>
      <c r="BD288" s="171"/>
      <c r="BE288" s="168"/>
      <c r="BF288" s="171"/>
    </row>
    <row r="289" spans="2:58">
      <c r="B289" s="416"/>
      <c r="C289" s="411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O289" s="160">
        <f t="shared" si="29"/>
        <v>0</v>
      </c>
      <c r="Q289" s="159">
        <f t="shared" si="30"/>
        <v>0</v>
      </c>
      <c r="S289" s="159">
        <f t="shared" si="31"/>
        <v>0</v>
      </c>
      <c r="AR289" s="171"/>
      <c r="AT289" s="171"/>
      <c r="AV289" s="171"/>
      <c r="AX289" s="171"/>
      <c r="AZ289" s="171"/>
      <c r="BB289" s="171"/>
      <c r="BD289" s="171"/>
      <c r="BE289" s="168"/>
      <c r="BF289" s="171"/>
    </row>
    <row r="290" spans="2:58">
      <c r="B290" s="417"/>
      <c r="C290" s="412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O290" s="160">
        <f t="shared" si="29"/>
        <v>66</v>
      </c>
      <c r="Q290" s="159">
        <f t="shared" si="30"/>
        <v>0</v>
      </c>
      <c r="S290" s="159">
        <f t="shared" si="31"/>
        <v>0</v>
      </c>
      <c r="AR290" s="171"/>
      <c r="AT290" s="171"/>
      <c r="AV290" s="171"/>
      <c r="AX290" s="171"/>
      <c r="AZ290" s="171"/>
      <c r="BB290" s="171"/>
      <c r="BD290" s="171"/>
      <c r="BE290" s="168"/>
      <c r="BF290" s="171"/>
    </row>
    <row r="291" spans="2:58">
      <c r="B291" s="415" t="s">
        <v>529</v>
      </c>
      <c r="C291" s="410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O291" s="160">
        <f t="shared" si="29"/>
        <v>0</v>
      </c>
      <c r="Q291" s="159">
        <f t="shared" si="30"/>
        <v>0</v>
      </c>
      <c r="S291" s="159">
        <f t="shared" si="31"/>
        <v>0</v>
      </c>
      <c r="V291" s="130" t="s">
        <v>529</v>
      </c>
      <c r="X291" s="157" t="s">
        <v>294</v>
      </c>
      <c r="Y291" s="130" t="s">
        <v>301</v>
      </c>
      <c r="AR291" s="171"/>
      <c r="AT291" s="171"/>
      <c r="AV291" s="171"/>
      <c r="AX291" s="171"/>
      <c r="AZ291" s="171"/>
      <c r="BB291" s="171"/>
      <c r="BD291" s="171"/>
      <c r="BE291" s="168"/>
      <c r="BF291" s="171"/>
    </row>
    <row r="292" spans="2:58">
      <c r="B292" s="417"/>
      <c r="C292" s="412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O292" s="160">
        <f t="shared" si="29"/>
        <v>164</v>
      </c>
      <c r="P292" s="159">
        <f>1/16</f>
        <v>6.25E-2</v>
      </c>
      <c r="Q292" s="159">
        <f t="shared" si="30"/>
        <v>10.25</v>
      </c>
      <c r="R292" s="159">
        <v>-9.25</v>
      </c>
      <c r="S292" s="159">
        <f>1-(Q292+R292)</f>
        <v>0</v>
      </c>
      <c r="AR292" s="171"/>
      <c r="AT292" s="171"/>
      <c r="AV292" s="171"/>
      <c r="AX292" s="171"/>
      <c r="AZ292" s="171"/>
      <c r="BB292" s="171"/>
      <c r="BD292" s="171"/>
      <c r="BE292" s="168"/>
      <c r="BF292" s="171"/>
    </row>
    <row r="293" spans="2:58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O293" s="160">
        <f t="shared" si="29"/>
        <v>0</v>
      </c>
      <c r="Q293" s="159">
        <f t="shared" si="30"/>
        <v>0</v>
      </c>
      <c r="S293" s="159">
        <f t="shared" si="31"/>
        <v>0</v>
      </c>
      <c r="V293" s="130" t="s">
        <v>533</v>
      </c>
      <c r="X293" s="157" t="s">
        <v>294</v>
      </c>
      <c r="AR293" s="171"/>
      <c r="AT293" s="171"/>
      <c r="AV293" s="171"/>
      <c r="AX293" s="171"/>
      <c r="AZ293" s="171"/>
      <c r="BB293" s="171"/>
      <c r="BD293" s="171"/>
      <c r="BE293" s="168"/>
      <c r="BF293" s="171"/>
    </row>
    <row r="294" spans="2:58">
      <c r="B294" s="415" t="s">
        <v>534</v>
      </c>
      <c r="C294" s="410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O294" s="160">
        <f t="shared" si="29"/>
        <v>128</v>
      </c>
      <c r="Q294" s="159">
        <f t="shared" si="30"/>
        <v>0</v>
      </c>
      <c r="S294" s="159">
        <f t="shared" si="31"/>
        <v>0</v>
      </c>
      <c r="V294" s="130">
        <v>634</v>
      </c>
      <c r="X294" s="157">
        <v>80</v>
      </c>
      <c r="Y294" s="130" t="s">
        <v>294</v>
      </c>
      <c r="Z294" s="130" t="s">
        <v>294</v>
      </c>
      <c r="AR294" s="171"/>
      <c r="AT294" s="171"/>
      <c r="AV294" s="171"/>
      <c r="AX294" s="171"/>
      <c r="AZ294" s="171"/>
      <c r="BB294" s="171"/>
      <c r="BD294" s="171"/>
      <c r="BE294" s="168"/>
      <c r="BF294" s="171"/>
    </row>
    <row r="295" spans="2:58">
      <c r="B295" s="416"/>
      <c r="C295" s="411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O295" s="160">
        <f t="shared" si="29"/>
        <v>0</v>
      </c>
      <c r="Q295" s="159">
        <f t="shared" si="30"/>
        <v>0</v>
      </c>
      <c r="S295" s="159">
        <f t="shared" si="31"/>
        <v>0</v>
      </c>
      <c r="AR295" s="171"/>
      <c r="AT295" s="171"/>
      <c r="AV295" s="171"/>
      <c r="AX295" s="171"/>
      <c r="AZ295" s="171"/>
      <c r="BB295" s="171"/>
      <c r="BD295" s="171"/>
      <c r="BE295" s="168"/>
      <c r="BF295" s="171"/>
    </row>
    <row r="296" spans="2:58">
      <c r="B296" s="417"/>
      <c r="C296" s="412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O296" s="160">
        <f t="shared" si="29"/>
        <v>0</v>
      </c>
      <c r="Q296" s="159">
        <f t="shared" si="30"/>
        <v>0</v>
      </c>
      <c r="S296" s="159">
        <f t="shared" si="31"/>
        <v>0</v>
      </c>
      <c r="AR296" s="171"/>
      <c r="AT296" s="171"/>
      <c r="AV296" s="171"/>
      <c r="AX296" s="171"/>
      <c r="AZ296" s="171"/>
      <c r="BB296" s="171"/>
      <c r="BD296" s="171"/>
      <c r="BE296" s="168"/>
      <c r="BF296" s="171"/>
    </row>
    <row r="297" spans="2:58">
      <c r="B297" s="415" t="s">
        <v>535</v>
      </c>
      <c r="C297" s="410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O297" s="160">
        <f t="shared" si="29"/>
        <v>53</v>
      </c>
      <c r="Q297" s="159">
        <f t="shared" si="30"/>
        <v>0</v>
      </c>
      <c r="S297" s="159">
        <f t="shared" si="31"/>
        <v>0</v>
      </c>
      <c r="V297" s="130">
        <v>646</v>
      </c>
      <c r="X297" s="157">
        <v>35</v>
      </c>
      <c r="Y297" s="130" t="s">
        <v>334</v>
      </c>
      <c r="Z297" s="130">
        <v>12</v>
      </c>
      <c r="AA297" s="130" t="s">
        <v>537</v>
      </c>
      <c r="AB297" s="130" t="s">
        <v>354</v>
      </c>
      <c r="AC297" s="130" t="s">
        <v>538</v>
      </c>
      <c r="AD297" s="130">
        <v>10</v>
      </c>
      <c r="AE297" s="158" t="s">
        <v>539</v>
      </c>
      <c r="AR297" s="171"/>
      <c r="AT297" s="171"/>
      <c r="AV297" s="171"/>
      <c r="AX297" s="171"/>
      <c r="AZ297" s="171"/>
      <c r="BB297" s="171"/>
      <c r="BD297" s="171"/>
      <c r="BE297" s="168"/>
      <c r="BF297" s="171"/>
    </row>
    <row r="298" spans="2:58">
      <c r="B298" s="416"/>
      <c r="C298" s="411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O298" s="160">
        <f t="shared" si="29"/>
        <v>63</v>
      </c>
      <c r="Q298" s="159">
        <f t="shared" si="30"/>
        <v>0</v>
      </c>
      <c r="S298" s="159">
        <f t="shared" si="31"/>
        <v>0</v>
      </c>
      <c r="AR298" s="171"/>
      <c r="AT298" s="171"/>
      <c r="AV298" s="171"/>
      <c r="AX298" s="171"/>
      <c r="AZ298" s="171"/>
      <c r="BB298" s="171"/>
      <c r="BD298" s="171"/>
      <c r="BE298" s="168"/>
      <c r="BF298" s="171"/>
    </row>
    <row r="299" spans="2:58">
      <c r="B299" s="416"/>
      <c r="C299" s="411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O299" s="160">
        <f t="shared" si="29"/>
        <v>18</v>
      </c>
      <c r="Q299" s="159">
        <f t="shared" si="30"/>
        <v>0</v>
      </c>
      <c r="S299" s="159">
        <f t="shared" si="31"/>
        <v>0</v>
      </c>
      <c r="AR299" s="171"/>
      <c r="AT299" s="171"/>
      <c r="AV299" s="171"/>
      <c r="AX299" s="171"/>
      <c r="AZ299" s="171"/>
      <c r="BB299" s="171"/>
      <c r="BD299" s="171"/>
      <c r="BE299" s="168"/>
      <c r="BF299" s="171"/>
    </row>
    <row r="300" spans="2:58">
      <c r="B300" s="416"/>
      <c r="C300" s="411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O300" s="160">
        <f t="shared" si="29"/>
        <v>230</v>
      </c>
      <c r="Q300" s="159">
        <f t="shared" si="30"/>
        <v>0</v>
      </c>
      <c r="S300" s="159">
        <f t="shared" si="31"/>
        <v>0</v>
      </c>
      <c r="AR300" s="171"/>
      <c r="AT300" s="171"/>
      <c r="AV300" s="171"/>
      <c r="AX300" s="171"/>
      <c r="AZ300" s="171"/>
      <c r="BB300" s="171"/>
      <c r="BD300" s="171"/>
      <c r="BE300" s="168"/>
      <c r="BF300" s="171"/>
    </row>
    <row r="301" spans="2:58">
      <c r="B301" s="416"/>
      <c r="C301" s="411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O301" s="160">
        <f t="shared" si="29"/>
        <v>1</v>
      </c>
      <c r="Q301" s="159">
        <f t="shared" si="30"/>
        <v>0</v>
      </c>
      <c r="S301" s="159">
        <f t="shared" si="31"/>
        <v>0</v>
      </c>
      <c r="AR301" s="171"/>
      <c r="AT301" s="171"/>
      <c r="AV301" s="171"/>
      <c r="AX301" s="171"/>
      <c r="AZ301" s="171"/>
      <c r="BB301" s="171"/>
      <c r="BD301" s="171"/>
      <c r="BE301" s="168"/>
      <c r="BF301" s="171"/>
    </row>
    <row r="302" spans="2:58">
      <c r="B302" s="416"/>
      <c r="C302" s="411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O302" s="160">
        <f t="shared" si="29"/>
        <v>46</v>
      </c>
      <c r="Q302" s="159">
        <f t="shared" si="30"/>
        <v>0</v>
      </c>
      <c r="S302" s="159">
        <f t="shared" si="31"/>
        <v>0</v>
      </c>
      <c r="AR302" s="171"/>
      <c r="AT302" s="171"/>
      <c r="AV302" s="171"/>
      <c r="AX302" s="171"/>
      <c r="AZ302" s="171"/>
      <c r="BB302" s="171"/>
      <c r="BD302" s="171"/>
      <c r="BE302" s="168"/>
      <c r="BF302" s="171"/>
    </row>
    <row r="303" spans="2:58">
      <c r="B303" s="416"/>
      <c r="C303" s="411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O303" s="160">
        <f t="shared" si="29"/>
        <v>16</v>
      </c>
      <c r="Q303" s="159">
        <f t="shared" si="30"/>
        <v>0</v>
      </c>
      <c r="S303" s="159">
        <f t="shared" si="31"/>
        <v>0</v>
      </c>
      <c r="AR303" s="171"/>
      <c r="AT303" s="171"/>
      <c r="AV303" s="171"/>
      <c r="AX303" s="171"/>
      <c r="AZ303" s="171"/>
      <c r="BB303" s="171"/>
      <c r="BD303" s="171"/>
      <c r="BE303" s="168"/>
      <c r="BF303" s="171"/>
    </row>
    <row r="304" spans="2:58">
      <c r="B304" s="417"/>
      <c r="C304" s="412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O304" s="160">
        <f t="shared" si="29"/>
        <v>228</v>
      </c>
      <c r="Q304" s="159">
        <f t="shared" si="30"/>
        <v>0</v>
      </c>
      <c r="S304" s="159">
        <f t="shared" si="31"/>
        <v>0</v>
      </c>
      <c r="AR304" s="171"/>
      <c r="AT304" s="171"/>
      <c r="AV304" s="171"/>
      <c r="AX304" s="171"/>
      <c r="AZ304" s="171"/>
      <c r="BB304" s="171"/>
      <c r="BD304" s="171"/>
      <c r="BE304" s="168"/>
      <c r="BF304" s="171"/>
    </row>
    <row r="305" spans="2:58">
      <c r="B305" s="415" t="s">
        <v>540</v>
      </c>
      <c r="C305" s="410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O305" s="160">
        <f t="shared" si="29"/>
        <v>255</v>
      </c>
      <c r="Q305" s="159">
        <f t="shared" si="30"/>
        <v>0</v>
      </c>
      <c r="S305" s="159">
        <f t="shared" si="31"/>
        <v>0</v>
      </c>
      <c r="V305" s="130">
        <v>648</v>
      </c>
      <c r="X305" s="157" t="s">
        <v>308</v>
      </c>
      <c r="Y305" s="130" t="s">
        <v>308</v>
      </c>
      <c r="Z305" s="130" t="s">
        <v>344</v>
      </c>
      <c r="AA305" s="130">
        <v>64</v>
      </c>
      <c r="AB305" s="130" t="s">
        <v>397</v>
      </c>
      <c r="AC305" s="130">
        <v>64</v>
      </c>
      <c r="AD305" s="130" t="s">
        <v>414</v>
      </c>
      <c r="AE305" s="158" t="s">
        <v>352</v>
      </c>
      <c r="AR305" s="171"/>
      <c r="AT305" s="171"/>
      <c r="AV305" s="171"/>
      <c r="AX305" s="171"/>
      <c r="AZ305" s="171"/>
      <c r="BB305" s="171"/>
      <c r="BD305" s="171"/>
      <c r="BE305" s="168"/>
      <c r="BF305" s="171"/>
    </row>
    <row r="306" spans="2:58">
      <c r="B306" s="416"/>
      <c r="C306" s="411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O306" s="160">
        <f t="shared" ref="O306:O337" si="33">HEX2DEC(N306)</f>
        <v>255</v>
      </c>
      <c r="Q306" s="159">
        <f t="shared" si="30"/>
        <v>0</v>
      </c>
      <c r="S306" s="159">
        <f t="shared" si="31"/>
        <v>0</v>
      </c>
      <c r="AR306" s="171"/>
      <c r="AT306" s="171"/>
      <c r="AV306" s="171"/>
      <c r="AX306" s="171"/>
      <c r="AZ306" s="171"/>
      <c r="BB306" s="171"/>
      <c r="BD306" s="171"/>
      <c r="BE306" s="168"/>
      <c r="BF306" s="171"/>
    </row>
    <row r="307" spans="2:58">
      <c r="B307" s="416"/>
      <c r="C307" s="411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O307" s="160">
        <f t="shared" si="33"/>
        <v>240</v>
      </c>
      <c r="Q307" s="159">
        <f t="shared" si="30"/>
        <v>0</v>
      </c>
      <c r="S307" s="159">
        <f t="shared" si="31"/>
        <v>0</v>
      </c>
      <c r="AR307" s="171"/>
      <c r="AT307" s="171"/>
      <c r="AV307" s="171"/>
      <c r="AX307" s="171"/>
      <c r="AZ307" s="171"/>
      <c r="BB307" s="171"/>
      <c r="BD307" s="171"/>
      <c r="BE307" s="168"/>
      <c r="BF307" s="171"/>
    </row>
    <row r="308" spans="2:58">
      <c r="B308" s="416"/>
      <c r="C308" s="411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O308" s="160">
        <f t="shared" si="33"/>
        <v>100</v>
      </c>
      <c r="Q308" s="159">
        <f t="shared" si="30"/>
        <v>0</v>
      </c>
      <c r="S308" s="159">
        <f t="shared" si="31"/>
        <v>0</v>
      </c>
      <c r="AR308" s="171"/>
      <c r="AT308" s="171"/>
      <c r="AV308" s="171"/>
      <c r="AX308" s="171"/>
      <c r="AZ308" s="171"/>
      <c r="BB308" s="171"/>
      <c r="BD308" s="171"/>
      <c r="BE308" s="168"/>
      <c r="BF308" s="171"/>
    </row>
    <row r="309" spans="2:58">
      <c r="B309" s="416"/>
      <c r="C309" s="411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O309" s="160">
        <f t="shared" si="33"/>
        <v>200</v>
      </c>
      <c r="Q309" s="159">
        <f t="shared" si="30"/>
        <v>0</v>
      </c>
      <c r="S309" s="159">
        <f t="shared" si="31"/>
        <v>0</v>
      </c>
      <c r="AR309" s="171"/>
      <c r="AT309" s="171"/>
      <c r="AV309" s="171"/>
      <c r="AX309" s="171"/>
      <c r="AZ309" s="171"/>
      <c r="BB309" s="171"/>
      <c r="BD309" s="171"/>
      <c r="BE309" s="168"/>
      <c r="BF309" s="171"/>
    </row>
    <row r="310" spans="2:58">
      <c r="B310" s="416"/>
      <c r="C310" s="411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O310" s="160">
        <f t="shared" si="33"/>
        <v>100</v>
      </c>
      <c r="Q310" s="159">
        <f t="shared" si="30"/>
        <v>0</v>
      </c>
      <c r="S310" s="159">
        <f t="shared" si="31"/>
        <v>0</v>
      </c>
      <c r="AR310" s="171"/>
      <c r="AT310" s="171"/>
      <c r="AV310" s="171"/>
      <c r="AX310" s="171"/>
      <c r="AZ310" s="171"/>
      <c r="BB310" s="171"/>
      <c r="BD310" s="171"/>
      <c r="BE310" s="168"/>
      <c r="BF310" s="171"/>
    </row>
    <row r="311" spans="2:58">
      <c r="B311" s="416"/>
      <c r="C311" s="411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O311" s="160">
        <f t="shared" si="33"/>
        <v>250</v>
      </c>
      <c r="Q311" s="159">
        <f t="shared" si="30"/>
        <v>0</v>
      </c>
      <c r="S311" s="159">
        <f t="shared" si="31"/>
        <v>0</v>
      </c>
      <c r="AR311" s="171"/>
      <c r="AT311" s="171"/>
      <c r="AV311" s="171"/>
      <c r="AX311" s="171"/>
      <c r="AZ311" s="171"/>
      <c r="BB311" s="171"/>
      <c r="BD311" s="171"/>
      <c r="BE311" s="168"/>
      <c r="BF311" s="171"/>
    </row>
    <row r="312" spans="2:58">
      <c r="B312" s="417"/>
      <c r="C312" s="412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O312" s="160">
        <f t="shared" si="33"/>
        <v>30</v>
      </c>
      <c r="Q312" s="159">
        <f t="shared" si="30"/>
        <v>0</v>
      </c>
      <c r="S312" s="159">
        <f t="shared" si="31"/>
        <v>0</v>
      </c>
      <c r="AR312" s="171"/>
      <c r="AT312" s="171"/>
      <c r="AV312" s="171"/>
      <c r="AX312" s="171"/>
      <c r="AZ312" s="171"/>
      <c r="BB312" s="171"/>
      <c r="BD312" s="171"/>
      <c r="BE312" s="168"/>
      <c r="BF312" s="171"/>
    </row>
    <row r="313" spans="2:58">
      <c r="B313" s="415" t="s">
        <v>541</v>
      </c>
      <c r="C313" s="410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O313" s="160">
        <f t="shared" si="33"/>
        <v>0</v>
      </c>
      <c r="Q313" s="159">
        <f t="shared" si="30"/>
        <v>0</v>
      </c>
      <c r="S313" s="159">
        <f t="shared" si="31"/>
        <v>0</v>
      </c>
      <c r="V313" s="130">
        <v>653</v>
      </c>
      <c r="X313" s="157" t="s">
        <v>294</v>
      </c>
      <c r="Y313" s="130" t="s">
        <v>354</v>
      </c>
      <c r="Z313" s="130">
        <v>58</v>
      </c>
      <c r="AA313" s="130" t="s">
        <v>294</v>
      </c>
      <c r="AR313" s="171"/>
      <c r="AT313" s="171"/>
      <c r="AV313" s="171"/>
      <c r="AX313" s="171"/>
      <c r="AZ313" s="171"/>
      <c r="BB313" s="171"/>
      <c r="BD313" s="171"/>
      <c r="BE313" s="168"/>
      <c r="BF313" s="171"/>
    </row>
    <row r="314" spans="2:58">
      <c r="B314" s="416"/>
      <c r="C314" s="411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O314" s="160">
        <f t="shared" si="33"/>
        <v>344</v>
      </c>
      <c r="Q314" s="159">
        <f t="shared" si="30"/>
        <v>0</v>
      </c>
      <c r="S314" s="159">
        <f t="shared" si="31"/>
        <v>0</v>
      </c>
      <c r="AR314" s="171"/>
      <c r="AT314" s="171"/>
      <c r="AV314" s="171"/>
      <c r="AX314" s="171"/>
      <c r="AZ314" s="171"/>
      <c r="BB314" s="171"/>
      <c r="BD314" s="171"/>
      <c r="BE314" s="168"/>
      <c r="BF314" s="171"/>
    </row>
    <row r="315" spans="2:58">
      <c r="B315" s="417"/>
      <c r="C315" s="412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O315" s="160">
        <f t="shared" si="33"/>
        <v>0</v>
      </c>
      <c r="Q315" s="159">
        <f t="shared" si="30"/>
        <v>0</v>
      </c>
      <c r="S315" s="159">
        <f t="shared" si="31"/>
        <v>0</v>
      </c>
      <c r="AR315" s="171"/>
      <c r="AT315" s="171"/>
      <c r="AV315" s="171"/>
      <c r="AX315" s="171"/>
      <c r="AZ315" s="171"/>
      <c r="BB315" s="171"/>
      <c r="BD315" s="171"/>
      <c r="BE315" s="168"/>
      <c r="BF315" s="171"/>
    </row>
    <row r="316" spans="2:58">
      <c r="B316" s="415" t="s">
        <v>544</v>
      </c>
      <c r="C316" s="410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O316" s="160">
        <f t="shared" si="33"/>
        <v>0</v>
      </c>
      <c r="Q316" s="159">
        <f t="shared" si="30"/>
        <v>0</v>
      </c>
      <c r="S316" s="159">
        <f t="shared" si="31"/>
        <v>0</v>
      </c>
      <c r="V316" s="130">
        <v>657</v>
      </c>
      <c r="X316" s="157" t="s">
        <v>294</v>
      </c>
      <c r="Y316" s="130" t="s">
        <v>294</v>
      </c>
      <c r="AR316" s="171"/>
      <c r="AT316" s="171"/>
      <c r="AV316" s="171"/>
      <c r="AX316" s="171"/>
      <c r="AZ316" s="171"/>
      <c r="BB316" s="171"/>
      <c r="BD316" s="171"/>
      <c r="BE316" s="168"/>
      <c r="BF316" s="171"/>
    </row>
    <row r="317" spans="2:58">
      <c r="B317" s="417"/>
      <c r="C317" s="412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O317" s="160">
        <f t="shared" si="33"/>
        <v>0</v>
      </c>
      <c r="Q317" s="159">
        <f t="shared" si="30"/>
        <v>0</v>
      </c>
      <c r="S317" s="159">
        <f t="shared" si="31"/>
        <v>0</v>
      </c>
      <c r="AR317" s="171"/>
      <c r="AT317" s="171"/>
      <c r="AV317" s="171"/>
      <c r="AX317" s="171"/>
      <c r="AZ317" s="171"/>
      <c r="BB317" s="171"/>
      <c r="BD317" s="171"/>
      <c r="BE317" s="168"/>
      <c r="BF317" s="171"/>
    </row>
    <row r="318" spans="2:58">
      <c r="B318" s="416" t="s">
        <v>545</v>
      </c>
      <c r="C318" s="411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O318" s="160">
        <f t="shared" si="33"/>
        <v>136</v>
      </c>
      <c r="Q318" s="159">
        <f t="shared" si="30"/>
        <v>0</v>
      </c>
      <c r="S318" s="159">
        <f t="shared" si="31"/>
        <v>0</v>
      </c>
      <c r="V318" s="130" t="s">
        <v>545</v>
      </c>
      <c r="X318" s="157">
        <v>88</v>
      </c>
      <c r="Y318" s="130">
        <v>64</v>
      </c>
      <c r="Z318" s="130" t="s">
        <v>294</v>
      </c>
      <c r="AR318" s="171"/>
      <c r="AT318" s="171"/>
      <c r="AV318" s="171"/>
      <c r="AX318" s="171"/>
      <c r="AZ318" s="171"/>
      <c r="BB318" s="171"/>
      <c r="BD318" s="171"/>
      <c r="BE318" s="168"/>
      <c r="BF318" s="171"/>
    </row>
    <row r="319" spans="2:58">
      <c r="B319" s="416"/>
      <c r="C319" s="411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O319" s="160">
        <f t="shared" si="33"/>
        <v>100</v>
      </c>
      <c r="Q319" s="159">
        <f t="shared" si="30"/>
        <v>0</v>
      </c>
      <c r="S319" s="159">
        <f t="shared" si="31"/>
        <v>0</v>
      </c>
      <c r="AR319" s="171"/>
      <c r="AT319" s="171"/>
      <c r="AV319" s="171"/>
      <c r="AX319" s="171"/>
      <c r="AZ319" s="171"/>
      <c r="BB319" s="171"/>
      <c r="BD319" s="171"/>
      <c r="BE319" s="168"/>
      <c r="BF319" s="171"/>
    </row>
    <row r="320" spans="2:58">
      <c r="B320" s="417"/>
      <c r="C320" s="412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O320" s="160">
        <f t="shared" si="33"/>
        <v>0</v>
      </c>
      <c r="Q320" s="159">
        <f t="shared" si="30"/>
        <v>0</v>
      </c>
      <c r="S320" s="159">
        <f t="shared" si="31"/>
        <v>0</v>
      </c>
      <c r="AR320" s="171"/>
      <c r="AT320" s="171"/>
      <c r="AV320" s="171"/>
      <c r="AX320" s="171"/>
      <c r="AZ320" s="171"/>
      <c r="BB320" s="171"/>
      <c r="BD320" s="171"/>
      <c r="BE320" s="168"/>
      <c r="BF320" s="171"/>
    </row>
    <row r="321" spans="2:58">
      <c r="B321" s="415" t="s">
        <v>547</v>
      </c>
      <c r="C321" s="410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O321" s="160">
        <f t="shared" si="33"/>
        <v>34</v>
      </c>
      <c r="Q321" s="159">
        <f t="shared" si="30"/>
        <v>0</v>
      </c>
      <c r="S321" s="159">
        <f t="shared" si="31"/>
        <v>0</v>
      </c>
      <c r="V321" s="130">
        <v>665</v>
      </c>
      <c r="X321" s="157">
        <v>22</v>
      </c>
      <c r="Y321" s="130" t="s">
        <v>300</v>
      </c>
      <c r="Z321" s="130">
        <v>44</v>
      </c>
      <c r="AA321" s="130">
        <v>22</v>
      </c>
      <c r="AB321" s="130">
        <v>60</v>
      </c>
      <c r="AC321" s="130" t="s">
        <v>334</v>
      </c>
      <c r="AD321" s="130" t="s">
        <v>294</v>
      </c>
      <c r="AR321" s="171"/>
      <c r="AT321" s="171"/>
      <c r="AV321" s="171"/>
      <c r="AX321" s="171"/>
      <c r="AZ321" s="171"/>
      <c r="BB321" s="171"/>
      <c r="BD321" s="171"/>
      <c r="BE321" s="168"/>
      <c r="BF321" s="171"/>
    </row>
    <row r="322" spans="2:58">
      <c r="B322" s="416"/>
      <c r="C322" s="411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O322" s="160">
        <f t="shared" si="33"/>
        <v>8</v>
      </c>
      <c r="Q322" s="159">
        <f t="shared" si="30"/>
        <v>0</v>
      </c>
      <c r="S322" s="159">
        <f t="shared" si="31"/>
        <v>0</v>
      </c>
      <c r="AR322" s="171"/>
      <c r="AT322" s="171"/>
      <c r="AV322" s="171"/>
      <c r="AX322" s="171"/>
      <c r="AZ322" s="171"/>
      <c r="BB322" s="171"/>
      <c r="BD322" s="171"/>
      <c r="BE322" s="168"/>
      <c r="BF322" s="171"/>
    </row>
    <row r="323" spans="2:58">
      <c r="B323" s="416"/>
      <c r="C323" s="411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O323" s="160">
        <f t="shared" si="33"/>
        <v>68</v>
      </c>
      <c r="Q323" s="159">
        <f t="shared" si="30"/>
        <v>0</v>
      </c>
      <c r="S323" s="159">
        <f t="shared" si="31"/>
        <v>0</v>
      </c>
      <c r="AR323" s="171"/>
      <c r="AT323" s="171"/>
      <c r="AV323" s="171"/>
      <c r="AX323" s="171"/>
      <c r="AZ323" s="171"/>
      <c r="BB323" s="171"/>
      <c r="BD323" s="171"/>
      <c r="BE323" s="168"/>
      <c r="BF323" s="171"/>
    </row>
    <row r="324" spans="2:58">
      <c r="B324" s="416"/>
      <c r="C324" s="411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O324" s="160">
        <f t="shared" si="33"/>
        <v>34</v>
      </c>
      <c r="Q324" s="159">
        <f t="shared" si="30"/>
        <v>0</v>
      </c>
      <c r="S324" s="159">
        <f t="shared" si="31"/>
        <v>0</v>
      </c>
      <c r="AR324" s="171"/>
      <c r="AT324" s="171"/>
      <c r="AV324" s="171"/>
      <c r="AX324" s="171"/>
      <c r="AZ324" s="171"/>
      <c r="BB324" s="171"/>
      <c r="BD324" s="171"/>
      <c r="BE324" s="168"/>
      <c r="BF324" s="171"/>
    </row>
    <row r="325" spans="2:58">
      <c r="B325" s="416"/>
      <c r="C325" s="411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O325" s="160">
        <f t="shared" si="33"/>
        <v>96</v>
      </c>
      <c r="Q325" s="159">
        <f t="shared" si="30"/>
        <v>0</v>
      </c>
      <c r="S325" s="159">
        <f t="shared" si="31"/>
        <v>0</v>
      </c>
      <c r="AR325" s="171"/>
      <c r="AT325" s="171"/>
      <c r="AV325" s="171"/>
      <c r="AX325" s="171"/>
      <c r="AZ325" s="171"/>
      <c r="BB325" s="171"/>
      <c r="BD325" s="171"/>
      <c r="BE325" s="168"/>
      <c r="BF325" s="171"/>
    </row>
    <row r="326" spans="2:58">
      <c r="B326" s="416"/>
      <c r="C326" s="411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O326" s="160">
        <f t="shared" si="33"/>
        <v>63</v>
      </c>
      <c r="Q326" s="159">
        <f t="shared" si="30"/>
        <v>0</v>
      </c>
      <c r="S326" s="159">
        <f t="shared" si="31"/>
        <v>0</v>
      </c>
      <c r="AR326" s="171"/>
      <c r="AT326" s="171"/>
      <c r="AV326" s="171"/>
      <c r="AX326" s="171"/>
      <c r="AZ326" s="171"/>
      <c r="BB326" s="171"/>
      <c r="BD326" s="171"/>
      <c r="BE326" s="168"/>
      <c r="BF326" s="171"/>
    </row>
    <row r="327" spans="2:58">
      <c r="B327" s="417"/>
      <c r="C327" s="412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O327" s="160">
        <f t="shared" si="33"/>
        <v>0</v>
      </c>
      <c r="Q327" s="159">
        <f t="shared" si="30"/>
        <v>0</v>
      </c>
      <c r="S327" s="159">
        <f t="shared" si="31"/>
        <v>0</v>
      </c>
      <c r="AR327" s="171"/>
      <c r="AT327" s="171"/>
      <c r="AV327" s="171"/>
      <c r="AX327" s="171"/>
      <c r="AZ327" s="171"/>
      <c r="BB327" s="171"/>
      <c r="BD327" s="171"/>
      <c r="BE327" s="168"/>
      <c r="BF327" s="171"/>
    </row>
    <row r="328" spans="2:58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O328" s="160">
        <f t="shared" si="33"/>
        <v>872415232</v>
      </c>
      <c r="Q328" s="159">
        <f t="shared" si="30"/>
        <v>0</v>
      </c>
      <c r="S328" s="159">
        <f t="shared" si="31"/>
        <v>0</v>
      </c>
      <c r="V328" s="130">
        <v>666</v>
      </c>
      <c r="X328" s="157">
        <v>34</v>
      </c>
      <c r="Y328" s="130" t="s">
        <v>294</v>
      </c>
      <c r="Z328" s="130" t="s">
        <v>294</v>
      </c>
      <c r="AA328" s="130" t="s">
        <v>294</v>
      </c>
      <c r="AR328" s="171"/>
      <c r="AT328" s="171"/>
      <c r="AV328" s="171"/>
      <c r="AX328" s="171"/>
      <c r="AZ328" s="171"/>
      <c r="BB328" s="171"/>
      <c r="BD328" s="171"/>
      <c r="BE328" s="168"/>
      <c r="BF328" s="171"/>
    </row>
    <row r="329" spans="2:58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O329" s="160">
        <f t="shared" si="33"/>
        <v>16384</v>
      </c>
      <c r="Q329" s="159">
        <f t="shared" si="30"/>
        <v>0</v>
      </c>
      <c r="S329" s="159">
        <f t="shared" si="31"/>
        <v>0</v>
      </c>
      <c r="V329" s="130">
        <v>668</v>
      </c>
      <c r="X329" s="157">
        <v>40</v>
      </c>
      <c r="Y329" s="130" t="s">
        <v>294</v>
      </c>
      <c r="AR329" s="171"/>
      <c r="AT329" s="171"/>
      <c r="AV329" s="171"/>
      <c r="AX329" s="171"/>
      <c r="AZ329" s="171"/>
      <c r="BB329" s="171"/>
      <c r="BD329" s="171"/>
      <c r="BE329" s="168"/>
      <c r="BF329" s="171"/>
    </row>
    <row r="330" spans="2:58">
      <c r="B330" s="415" t="s">
        <v>554</v>
      </c>
      <c r="C330" s="410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O330" s="160">
        <f t="shared" ref="O330:O348" si="34">HEX2DEC(N330)</f>
        <v>33</v>
      </c>
      <c r="Q330" s="159">
        <f t="shared" si="30"/>
        <v>0</v>
      </c>
      <c r="S330" s="159">
        <f t="shared" si="31"/>
        <v>0</v>
      </c>
      <c r="V330" s="130" t="s">
        <v>554</v>
      </c>
      <c r="X330" s="157">
        <v>20</v>
      </c>
      <c r="Y330" s="130" t="s">
        <v>306</v>
      </c>
      <c r="Z330" s="130" t="s">
        <v>294</v>
      </c>
      <c r="AA330" s="130">
        <v>10</v>
      </c>
      <c r="AB330" s="130">
        <v>10</v>
      </c>
      <c r="AC330" s="130" t="s">
        <v>418</v>
      </c>
      <c r="AD330" s="130" t="s">
        <v>557</v>
      </c>
      <c r="AE330" s="158" t="s">
        <v>462</v>
      </c>
      <c r="AR330" s="171"/>
      <c r="AT330" s="171"/>
      <c r="AV330" s="171"/>
      <c r="AX330" s="171"/>
      <c r="AZ330" s="171"/>
      <c r="BB330" s="171"/>
      <c r="BD330" s="171"/>
      <c r="BE330" s="168"/>
      <c r="BF330" s="171"/>
    </row>
    <row r="331" spans="2:58">
      <c r="B331" s="416"/>
      <c r="C331" s="411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O331" s="160">
        <f t="shared" si="34"/>
        <v>254</v>
      </c>
      <c r="Q331" s="159">
        <f t="shared" si="30"/>
        <v>0</v>
      </c>
      <c r="S331" s="159">
        <f t="shared" si="31"/>
        <v>0</v>
      </c>
      <c r="AR331" s="171"/>
      <c r="AT331" s="171"/>
      <c r="AV331" s="171"/>
      <c r="AX331" s="171"/>
      <c r="AZ331" s="171"/>
      <c r="BB331" s="171"/>
      <c r="BD331" s="171"/>
      <c r="BE331" s="168"/>
      <c r="BF331" s="171"/>
    </row>
    <row r="332" spans="2:58">
      <c r="B332" s="416"/>
      <c r="C332" s="411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O332" s="160">
        <f t="shared" si="34"/>
        <v>0</v>
      </c>
      <c r="Q332" s="159">
        <f t="shared" si="30"/>
        <v>0</v>
      </c>
      <c r="S332" s="159">
        <f t="shared" si="31"/>
        <v>0</v>
      </c>
      <c r="AR332" s="171"/>
      <c r="AT332" s="171"/>
      <c r="AV332" s="171"/>
      <c r="AX332" s="171"/>
      <c r="AZ332" s="171"/>
      <c r="BB332" s="171"/>
      <c r="BD332" s="171"/>
      <c r="BE332" s="168"/>
      <c r="BF332" s="171"/>
    </row>
    <row r="333" spans="2:58">
      <c r="B333" s="416"/>
      <c r="C333" s="411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O333" s="160">
        <f t="shared" si="34"/>
        <v>4112</v>
      </c>
      <c r="Q333" s="159">
        <f t="shared" si="30"/>
        <v>0</v>
      </c>
      <c r="S333" s="159">
        <f t="shared" si="31"/>
        <v>0</v>
      </c>
      <c r="AR333" s="171"/>
      <c r="AT333" s="171"/>
      <c r="AV333" s="171"/>
      <c r="AX333" s="171"/>
      <c r="AZ333" s="171"/>
      <c r="BB333" s="171"/>
      <c r="BD333" s="171"/>
      <c r="BE333" s="168"/>
      <c r="BF333" s="171"/>
    </row>
    <row r="334" spans="2:58">
      <c r="B334" s="416"/>
      <c r="C334" s="411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O334" s="160">
        <f t="shared" si="34"/>
        <v>192</v>
      </c>
      <c r="Q334" s="159">
        <f t="shared" si="30"/>
        <v>0</v>
      </c>
      <c r="S334" s="159">
        <f t="shared" si="31"/>
        <v>0</v>
      </c>
      <c r="AR334" s="171"/>
      <c r="AT334" s="171"/>
      <c r="AV334" s="171"/>
      <c r="AX334" s="171"/>
      <c r="AZ334" s="171"/>
      <c r="BB334" s="171"/>
      <c r="BD334" s="171"/>
      <c r="BE334" s="168"/>
      <c r="BF334" s="171"/>
    </row>
    <row r="335" spans="2:58">
      <c r="B335" s="416"/>
      <c r="C335" s="411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O335" s="160">
        <f t="shared" si="34"/>
        <v>31</v>
      </c>
      <c r="Q335" s="159">
        <f t="shared" si="30"/>
        <v>0</v>
      </c>
      <c r="S335" s="159">
        <f t="shared" si="31"/>
        <v>0</v>
      </c>
      <c r="AR335" s="171"/>
      <c r="AT335" s="171"/>
      <c r="AV335" s="171"/>
      <c r="AX335" s="171"/>
      <c r="AZ335" s="171"/>
      <c r="BB335" s="171"/>
      <c r="BD335" s="171"/>
      <c r="BE335" s="168"/>
      <c r="BF335" s="171"/>
    </row>
    <row r="336" spans="2:58">
      <c r="B336" s="417"/>
      <c r="C336" s="412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O336" s="160">
        <f t="shared" si="34"/>
        <v>2</v>
      </c>
      <c r="Q336" s="159">
        <f t="shared" si="30"/>
        <v>0</v>
      </c>
      <c r="S336" s="159">
        <f t="shared" si="31"/>
        <v>0</v>
      </c>
      <c r="AR336" s="171"/>
      <c r="AT336" s="171"/>
      <c r="AV336" s="171"/>
      <c r="AX336" s="171"/>
      <c r="AZ336" s="171"/>
      <c r="BB336" s="171"/>
      <c r="BD336" s="171"/>
      <c r="BE336" s="168"/>
      <c r="BF336" s="171"/>
    </row>
    <row r="337" spans="2:58">
      <c r="B337" s="415" t="s">
        <v>563</v>
      </c>
      <c r="C337" s="410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O337" s="160">
        <f t="shared" si="34"/>
        <v>2</v>
      </c>
      <c r="Q337" s="159">
        <f t="shared" ref="Q337:Q366" si="35">O337*P337</f>
        <v>0</v>
      </c>
      <c r="S337" s="159">
        <f t="shared" ref="S337:S366" si="36">Q337+R337</f>
        <v>0</v>
      </c>
      <c r="V337" s="130">
        <v>671</v>
      </c>
      <c r="X337" s="157" t="s">
        <v>462</v>
      </c>
      <c r="Y337" s="130" t="s">
        <v>294</v>
      </c>
      <c r="AR337" s="171"/>
      <c r="AT337" s="171"/>
      <c r="AV337" s="171"/>
      <c r="AX337" s="171"/>
      <c r="AZ337" s="171"/>
      <c r="BB337" s="171"/>
      <c r="BD337" s="171"/>
      <c r="BE337" s="168"/>
      <c r="BF337" s="171"/>
    </row>
    <row r="338" spans="2:58">
      <c r="B338" s="417"/>
      <c r="C338" s="412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O338" s="160">
        <f t="shared" si="34"/>
        <v>0</v>
      </c>
      <c r="Q338" s="159">
        <f t="shared" si="35"/>
        <v>0</v>
      </c>
      <c r="S338" s="159">
        <f t="shared" si="36"/>
        <v>0</v>
      </c>
      <c r="AR338" s="171"/>
      <c r="AT338" s="171"/>
      <c r="AV338" s="171"/>
      <c r="AX338" s="171"/>
      <c r="AZ338" s="171"/>
      <c r="BB338" s="171"/>
      <c r="BD338" s="171"/>
      <c r="BE338" s="168"/>
      <c r="BF338" s="171"/>
    </row>
    <row r="339" spans="2:58">
      <c r="B339" s="415" t="s">
        <v>564</v>
      </c>
      <c r="C339" s="410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O339" s="160">
        <f t="shared" si="34"/>
        <v>0</v>
      </c>
      <c r="Q339" s="159">
        <f t="shared" si="35"/>
        <v>0</v>
      </c>
      <c r="S339" s="159">
        <f t="shared" si="36"/>
        <v>0</v>
      </c>
      <c r="V339" s="130">
        <v>673</v>
      </c>
      <c r="X339" s="157" t="s">
        <v>294</v>
      </c>
      <c r="Y339" s="130" t="s">
        <v>294</v>
      </c>
      <c r="Z339" s="130">
        <v>51</v>
      </c>
      <c r="AA339" s="130">
        <v>51</v>
      </c>
      <c r="AB339" s="130">
        <v>51</v>
      </c>
      <c r="AC339" s="130">
        <v>51</v>
      </c>
      <c r="AD339" s="130" t="s">
        <v>294</v>
      </c>
      <c r="AR339" s="171"/>
      <c r="AT339" s="171"/>
      <c r="AV339" s="171"/>
      <c r="AX339" s="171"/>
      <c r="AZ339" s="171"/>
      <c r="BB339" s="171"/>
      <c r="BD339" s="171"/>
      <c r="BE339" s="168"/>
      <c r="BF339" s="171"/>
    </row>
    <row r="340" spans="2:58">
      <c r="B340" s="416"/>
      <c r="C340" s="411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O340" s="160">
        <f t="shared" si="34"/>
        <v>0</v>
      </c>
      <c r="Q340" s="159">
        <f t="shared" si="35"/>
        <v>0</v>
      </c>
      <c r="S340" s="159">
        <f t="shared" si="36"/>
        <v>0</v>
      </c>
      <c r="AR340" s="171"/>
      <c r="AT340" s="171"/>
      <c r="AV340" s="171"/>
      <c r="AX340" s="171"/>
      <c r="AZ340" s="171"/>
      <c r="BB340" s="171"/>
      <c r="BD340" s="171"/>
      <c r="BE340" s="168"/>
      <c r="BF340" s="171"/>
    </row>
    <row r="341" spans="2:58">
      <c r="B341" s="416"/>
      <c r="C341" s="411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O341" s="160">
        <f t="shared" si="34"/>
        <v>81</v>
      </c>
      <c r="Q341" s="159">
        <f t="shared" si="35"/>
        <v>0</v>
      </c>
      <c r="S341" s="159">
        <f t="shared" si="36"/>
        <v>0</v>
      </c>
      <c r="AR341" s="171"/>
      <c r="AT341" s="171"/>
      <c r="AV341" s="171"/>
      <c r="AX341" s="171"/>
      <c r="AZ341" s="171"/>
      <c r="BB341" s="171"/>
      <c r="BD341" s="171"/>
      <c r="BE341" s="168"/>
      <c r="BF341" s="171"/>
    </row>
    <row r="342" spans="2:58">
      <c r="B342" s="416"/>
      <c r="C342" s="411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O342" s="160">
        <f t="shared" si="34"/>
        <v>81</v>
      </c>
      <c r="Q342" s="159">
        <f t="shared" si="35"/>
        <v>0</v>
      </c>
      <c r="S342" s="159">
        <f t="shared" si="36"/>
        <v>0</v>
      </c>
      <c r="AR342" s="171"/>
      <c r="AT342" s="171"/>
      <c r="AV342" s="171"/>
      <c r="AX342" s="171"/>
      <c r="AZ342" s="171"/>
      <c r="BB342" s="171"/>
      <c r="BD342" s="171"/>
      <c r="BE342" s="168"/>
      <c r="BF342" s="171"/>
    </row>
    <row r="343" spans="2:58">
      <c r="B343" s="416"/>
      <c r="C343" s="411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O343" s="160">
        <f t="shared" si="34"/>
        <v>81</v>
      </c>
      <c r="Q343" s="159">
        <f t="shared" si="35"/>
        <v>0</v>
      </c>
      <c r="S343" s="159">
        <f t="shared" si="36"/>
        <v>0</v>
      </c>
      <c r="AR343" s="171"/>
      <c r="AT343" s="171"/>
      <c r="AV343" s="171"/>
      <c r="AX343" s="171"/>
      <c r="AZ343" s="171"/>
      <c r="BB343" s="171"/>
      <c r="BD343" s="171"/>
      <c r="BE343" s="168"/>
      <c r="BF343" s="171"/>
    </row>
    <row r="344" spans="2:58">
      <c r="B344" s="416"/>
      <c r="C344" s="411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O344" s="160">
        <f t="shared" si="34"/>
        <v>81</v>
      </c>
      <c r="Q344" s="159">
        <f t="shared" si="35"/>
        <v>0</v>
      </c>
      <c r="S344" s="159">
        <f t="shared" si="36"/>
        <v>0</v>
      </c>
      <c r="AR344" s="171"/>
      <c r="AT344" s="171"/>
      <c r="AV344" s="171"/>
      <c r="AX344" s="171"/>
      <c r="AZ344" s="171"/>
      <c r="BB344" s="171"/>
      <c r="BD344" s="171"/>
      <c r="BE344" s="168"/>
      <c r="BF344" s="171"/>
    </row>
    <row r="345" spans="2:58">
      <c r="B345" s="417"/>
      <c r="C345" s="412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O345" s="160">
        <f t="shared" si="34"/>
        <v>0</v>
      </c>
      <c r="Q345" s="159">
        <f t="shared" si="35"/>
        <v>0</v>
      </c>
      <c r="S345" s="159">
        <f t="shared" si="36"/>
        <v>0</v>
      </c>
      <c r="AR345" s="171"/>
      <c r="AT345" s="171"/>
      <c r="AV345" s="171"/>
      <c r="AX345" s="171"/>
      <c r="AZ345" s="171"/>
      <c r="BB345" s="171"/>
      <c r="BD345" s="171"/>
      <c r="BE345" s="168"/>
      <c r="BF345" s="171"/>
    </row>
    <row r="346" spans="2:58">
      <c r="B346" s="415" t="s">
        <v>566</v>
      </c>
      <c r="C346" s="410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O346" s="160">
        <f t="shared" si="34"/>
        <v>18</v>
      </c>
      <c r="Q346" s="159">
        <f t="shared" si="35"/>
        <v>0</v>
      </c>
      <c r="S346" s="159">
        <f t="shared" si="36"/>
        <v>0</v>
      </c>
      <c r="V346" s="130" t="s">
        <v>566</v>
      </c>
      <c r="X346" s="157">
        <v>12</v>
      </c>
      <c r="Y346" s="130" t="s">
        <v>349</v>
      </c>
      <c r="Z346" s="130">
        <v>75</v>
      </c>
      <c r="AR346" s="171"/>
      <c r="AT346" s="171"/>
      <c r="AV346" s="171"/>
      <c r="AX346" s="171"/>
      <c r="AZ346" s="171"/>
      <c r="BB346" s="171"/>
      <c r="BD346" s="171"/>
      <c r="BE346" s="168"/>
      <c r="BF346" s="171"/>
    </row>
    <row r="347" spans="2:58">
      <c r="B347" s="416"/>
      <c r="C347" s="411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O347" s="160">
        <f t="shared" si="34"/>
        <v>13</v>
      </c>
      <c r="Q347" s="159">
        <f t="shared" si="35"/>
        <v>0</v>
      </c>
      <c r="S347" s="159">
        <f t="shared" si="36"/>
        <v>0</v>
      </c>
      <c r="AR347" s="171"/>
      <c r="AT347" s="171"/>
      <c r="AV347" s="171"/>
      <c r="AX347" s="171"/>
      <c r="AZ347" s="171"/>
      <c r="BB347" s="171"/>
      <c r="BD347" s="171"/>
      <c r="BE347" s="168"/>
      <c r="BF347" s="171"/>
    </row>
    <row r="348" spans="2:58">
      <c r="B348" s="417"/>
      <c r="C348" s="412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O348" s="160">
        <f t="shared" si="34"/>
        <v>117</v>
      </c>
      <c r="Q348" s="159">
        <f t="shared" si="35"/>
        <v>0</v>
      </c>
      <c r="S348" s="159">
        <f t="shared" si="36"/>
        <v>0</v>
      </c>
      <c r="AR348" s="171"/>
      <c r="AT348" s="171"/>
      <c r="AV348" s="171"/>
      <c r="AX348" s="171"/>
      <c r="AZ348" s="171"/>
      <c r="BB348" s="171"/>
      <c r="BD348" s="171"/>
      <c r="BE348" s="168"/>
      <c r="BF348" s="171"/>
    </row>
    <row r="349" spans="2:58">
      <c r="B349" s="415" t="s">
        <v>568</v>
      </c>
      <c r="C349" s="410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O349" s="160">
        <f>HEX2DEC(N349)</f>
        <v>40</v>
      </c>
      <c r="P349" s="172"/>
      <c r="Q349" s="159">
        <f>1-((O349-24)*1)/16</f>
        <v>0</v>
      </c>
      <c r="S349" s="159">
        <f t="shared" si="36"/>
        <v>0</v>
      </c>
      <c r="V349" s="130">
        <v>699</v>
      </c>
      <c r="X349" s="157">
        <v>28</v>
      </c>
      <c r="Y349" s="130">
        <v>32</v>
      </c>
      <c r="Z349" s="130" t="s">
        <v>442</v>
      </c>
      <c r="AA349" s="130">
        <v>30</v>
      </c>
      <c r="AB349" s="130">
        <v>80</v>
      </c>
      <c r="AC349" s="130" t="s">
        <v>294</v>
      </c>
      <c r="AD349" s="130" t="s">
        <v>350</v>
      </c>
      <c r="AE349" s="158">
        <v>80</v>
      </c>
      <c r="AG349" s="169">
        <v>28</v>
      </c>
      <c r="AH349" s="171" t="s">
        <v>502</v>
      </c>
      <c r="AI349" s="168">
        <v>18</v>
      </c>
      <c r="AJ349" s="171" t="s">
        <v>571</v>
      </c>
      <c r="AR349" s="171"/>
      <c r="AT349" s="171"/>
      <c r="AV349" s="171"/>
      <c r="AX349" s="171"/>
      <c r="AZ349" s="171"/>
      <c r="BB349" s="171"/>
      <c r="BD349" s="171"/>
      <c r="BE349" s="168"/>
      <c r="BF349" s="171"/>
    </row>
    <row r="350" spans="2:58">
      <c r="B350" s="416"/>
      <c r="C350" s="411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O350" s="160">
        <f>HEX2DEC(N350)</f>
        <v>48</v>
      </c>
      <c r="P350" s="159">
        <v>0.5</v>
      </c>
      <c r="Q350" s="159">
        <f t="shared" si="35"/>
        <v>24</v>
      </c>
      <c r="S350" s="159">
        <f t="shared" si="36"/>
        <v>24</v>
      </c>
      <c r="AG350" s="169" t="s">
        <v>300</v>
      </c>
      <c r="AH350" s="171" t="s">
        <v>574</v>
      </c>
      <c r="AI350" s="168" t="s">
        <v>575</v>
      </c>
      <c r="AJ350" s="171" t="s">
        <v>576</v>
      </c>
      <c r="AK350" s="168" t="s">
        <v>291</v>
      </c>
      <c r="AL350" s="171" t="s">
        <v>577</v>
      </c>
      <c r="AM350" s="168" t="s">
        <v>367</v>
      </c>
      <c r="AN350" s="171" t="s">
        <v>578</v>
      </c>
      <c r="AO350" s="168" t="s">
        <v>579</v>
      </c>
      <c r="AP350" s="171" t="s">
        <v>580</v>
      </c>
      <c r="AQ350" s="168" t="s">
        <v>581</v>
      </c>
      <c r="AR350" s="171" t="s">
        <v>582</v>
      </c>
      <c r="AS350" s="168" t="s">
        <v>583</v>
      </c>
      <c r="AT350" s="171" t="s">
        <v>584</v>
      </c>
      <c r="AU350" s="168" t="s">
        <v>412</v>
      </c>
      <c r="AV350" s="171" t="s">
        <v>585</v>
      </c>
      <c r="AW350" s="168" t="s">
        <v>586</v>
      </c>
      <c r="AX350" s="171" t="s">
        <v>587</v>
      </c>
      <c r="AY350" s="168" t="s">
        <v>551</v>
      </c>
      <c r="AZ350" s="171" t="s">
        <v>588</v>
      </c>
      <c r="BA350" s="168" t="s">
        <v>589</v>
      </c>
      <c r="BB350" s="171" t="s">
        <v>590</v>
      </c>
      <c r="BD350" s="171"/>
      <c r="BE350" s="168"/>
      <c r="BF350" s="171"/>
    </row>
    <row r="351" spans="2:58">
      <c r="B351" s="416"/>
      <c r="C351" s="411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O351" s="160">
        <f t="shared" ref="O351:O366" si="39">HEX2DEC(N351)</f>
        <v>138</v>
      </c>
      <c r="Q351" s="159">
        <f t="shared" si="35"/>
        <v>0</v>
      </c>
      <c r="S351" s="159">
        <f t="shared" si="36"/>
        <v>0</v>
      </c>
      <c r="AR351" s="171"/>
      <c r="AT351" s="171"/>
      <c r="AV351" s="171"/>
      <c r="AX351" s="171"/>
      <c r="AZ351" s="171"/>
      <c r="BB351" s="171"/>
      <c r="BD351" s="171"/>
      <c r="BE351" s="168"/>
      <c r="BF351" s="171"/>
    </row>
    <row r="352" spans="2:58">
      <c r="B352" s="416"/>
      <c r="C352" s="411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O352" s="160">
        <f t="shared" si="39"/>
        <v>48</v>
      </c>
      <c r="Q352" s="159">
        <f t="shared" si="35"/>
        <v>0</v>
      </c>
      <c r="S352" s="159">
        <f t="shared" si="36"/>
        <v>0</v>
      </c>
      <c r="AG352" s="169" t="s">
        <v>414</v>
      </c>
      <c r="AH352" s="171" t="s">
        <v>502</v>
      </c>
      <c r="AI352" s="168" t="s">
        <v>481</v>
      </c>
      <c r="AJ352" s="171" t="s">
        <v>593</v>
      </c>
      <c r="AK352" s="168" t="s">
        <v>594</v>
      </c>
      <c r="AL352" s="171" t="s">
        <v>595</v>
      </c>
      <c r="AM352" s="168" t="s">
        <v>412</v>
      </c>
      <c r="AN352" s="171" t="s">
        <v>596</v>
      </c>
      <c r="AO352" s="168" t="s">
        <v>479</v>
      </c>
      <c r="AP352" s="171" t="s">
        <v>597</v>
      </c>
      <c r="AQ352" s="168" t="s">
        <v>319</v>
      </c>
      <c r="AR352" s="171" t="s">
        <v>598</v>
      </c>
      <c r="AS352" s="168" t="s">
        <v>549</v>
      </c>
      <c r="AT352" s="171" t="s">
        <v>599</v>
      </c>
      <c r="AU352" s="168" t="s">
        <v>491</v>
      </c>
      <c r="AV352" s="171" t="s">
        <v>600</v>
      </c>
      <c r="AW352" s="168" t="s">
        <v>394</v>
      </c>
      <c r="AX352" s="171" t="s">
        <v>601</v>
      </c>
      <c r="AZ352" s="171"/>
      <c r="BB352" s="171"/>
      <c r="BD352" s="171"/>
      <c r="BE352" s="168"/>
      <c r="BF352" s="171"/>
    </row>
    <row r="353" spans="2:58">
      <c r="B353" s="416"/>
      <c r="C353" s="411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O353" s="160">
        <f t="shared" si="39"/>
        <v>128</v>
      </c>
      <c r="Q353" s="159">
        <f t="shared" si="35"/>
        <v>0</v>
      </c>
      <c r="S353" s="159">
        <f t="shared" si="36"/>
        <v>0</v>
      </c>
      <c r="AR353" s="171"/>
      <c r="AT353" s="171"/>
      <c r="AV353" s="171"/>
      <c r="AX353" s="171"/>
      <c r="AZ353" s="171"/>
      <c r="BB353" s="171"/>
      <c r="BD353" s="171"/>
      <c r="BE353" s="168"/>
      <c r="BF353" s="171"/>
    </row>
    <row r="354" spans="2:58">
      <c r="B354" s="416"/>
      <c r="C354" s="411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O354" s="160">
        <f t="shared" si="39"/>
        <v>0</v>
      </c>
      <c r="Q354" s="159">
        <f t="shared" si="35"/>
        <v>0</v>
      </c>
      <c r="S354" s="159">
        <f t="shared" si="36"/>
        <v>0</v>
      </c>
      <c r="AR354" s="171"/>
      <c r="AT354" s="171"/>
      <c r="AV354" s="171"/>
      <c r="AX354" s="171"/>
      <c r="AZ354" s="171"/>
      <c r="BB354" s="171"/>
      <c r="BD354" s="171"/>
      <c r="BE354" s="168"/>
      <c r="BF354" s="171"/>
    </row>
    <row r="355" spans="2:58">
      <c r="B355" s="416"/>
      <c r="C355" s="411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O355" s="160">
        <f t="shared" si="39"/>
        <v>9</v>
      </c>
      <c r="Q355" s="159">
        <f t="shared" si="35"/>
        <v>0</v>
      </c>
      <c r="S355" s="159">
        <f t="shared" si="36"/>
        <v>0</v>
      </c>
      <c r="AR355" s="171"/>
      <c r="AT355" s="171"/>
      <c r="AV355" s="171"/>
      <c r="AX355" s="171"/>
      <c r="AZ355" s="171"/>
      <c r="BB355" s="171"/>
      <c r="BD355" s="171"/>
      <c r="BE355" s="168"/>
      <c r="BF355" s="171"/>
    </row>
    <row r="356" spans="2:58">
      <c r="B356" s="417"/>
      <c r="C356" s="412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O356" s="160">
        <f t="shared" si="39"/>
        <v>128</v>
      </c>
      <c r="Q356" s="159">
        <f t="shared" si="35"/>
        <v>0</v>
      </c>
      <c r="S356" s="159">
        <f t="shared" si="36"/>
        <v>0</v>
      </c>
      <c r="AR356" s="171"/>
      <c r="AT356" s="171"/>
      <c r="AV356" s="171"/>
      <c r="AX356" s="171"/>
      <c r="AZ356" s="171"/>
      <c r="BB356" s="171"/>
      <c r="BD356" s="171"/>
      <c r="BE356" s="168"/>
      <c r="BF356" s="171"/>
    </row>
    <row r="357" spans="2:58">
      <c r="B357" s="415" t="s">
        <v>602</v>
      </c>
      <c r="C357" s="427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V357" s="130" t="s">
        <v>602</v>
      </c>
      <c r="X357" s="157">
        <v>76</v>
      </c>
      <c r="Y357" s="130">
        <v>17</v>
      </c>
      <c r="Z357" s="130">
        <v>25</v>
      </c>
      <c r="AA357" s="130" t="s">
        <v>450</v>
      </c>
      <c r="AR357" s="171"/>
      <c r="AT357" s="171"/>
      <c r="AV357" s="171"/>
      <c r="AX357" s="171"/>
      <c r="AZ357" s="171"/>
      <c r="BB357" s="171"/>
      <c r="BD357" s="171"/>
      <c r="BE357" s="168"/>
      <c r="BF357" s="171"/>
    </row>
    <row r="358" spans="2:58">
      <c r="B358" s="417"/>
      <c r="C358" s="412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R358" s="171"/>
      <c r="AT358" s="171"/>
      <c r="AV358" s="171"/>
      <c r="AX358" s="171"/>
      <c r="AZ358" s="171"/>
      <c r="BB358" s="171"/>
      <c r="BD358" s="171"/>
      <c r="BE358" s="168"/>
      <c r="BF358" s="171"/>
    </row>
    <row r="359" spans="2:58">
      <c r="B359" s="415" t="s">
        <v>608</v>
      </c>
      <c r="C359" s="410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O359" s="160">
        <f t="shared" si="39"/>
        <v>67</v>
      </c>
      <c r="Q359" s="159">
        <f t="shared" si="35"/>
        <v>0</v>
      </c>
      <c r="S359" s="159">
        <f t="shared" si="36"/>
        <v>0</v>
      </c>
      <c r="V359" s="130" t="s">
        <v>608</v>
      </c>
      <c r="X359" s="157">
        <v>43</v>
      </c>
      <c r="Y359" s="130" t="s">
        <v>347</v>
      </c>
      <c r="Z359" s="130" t="s">
        <v>308</v>
      </c>
      <c r="AA359" s="130" t="s">
        <v>391</v>
      </c>
      <c r="AB359" s="130">
        <v>38</v>
      </c>
      <c r="AC359" s="130" t="s">
        <v>308</v>
      </c>
      <c r="AD359" s="130" t="s">
        <v>294</v>
      </c>
      <c r="AE359" s="158" t="s">
        <v>610</v>
      </c>
      <c r="AR359" s="171"/>
      <c r="AT359" s="171"/>
      <c r="AV359" s="171"/>
      <c r="AX359" s="171"/>
      <c r="AZ359" s="171"/>
      <c r="BB359" s="171"/>
      <c r="BD359" s="171"/>
      <c r="BE359" s="168"/>
      <c r="BF359" s="171"/>
    </row>
    <row r="360" spans="2:58">
      <c r="B360" s="416"/>
      <c r="C360" s="411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O360" s="160">
        <f t="shared" si="39"/>
        <v>3</v>
      </c>
      <c r="Q360" s="159">
        <f t="shared" si="35"/>
        <v>0</v>
      </c>
      <c r="S360" s="159">
        <f t="shared" si="36"/>
        <v>0</v>
      </c>
      <c r="AR360" s="171"/>
      <c r="AT360" s="171"/>
      <c r="AV360" s="171"/>
      <c r="AX360" s="171"/>
      <c r="AZ360" s="171"/>
      <c r="BB360" s="171"/>
      <c r="BD360" s="171"/>
      <c r="BE360" s="168"/>
      <c r="BF360" s="171"/>
    </row>
    <row r="361" spans="2:58">
      <c r="B361" s="416"/>
      <c r="C361" s="411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O361" s="160">
        <f t="shared" si="39"/>
        <v>255</v>
      </c>
      <c r="Q361" s="159">
        <f t="shared" si="35"/>
        <v>0</v>
      </c>
      <c r="S361" s="159">
        <f t="shared" si="36"/>
        <v>0</v>
      </c>
      <c r="AR361" s="171"/>
      <c r="AT361" s="171"/>
      <c r="AV361" s="171"/>
      <c r="AX361" s="171"/>
      <c r="AZ361" s="171"/>
      <c r="BB361" s="171"/>
      <c r="BD361" s="171"/>
      <c r="BE361" s="168"/>
      <c r="BF361" s="171"/>
    </row>
    <row r="362" spans="2:58">
      <c r="B362" s="416"/>
      <c r="C362" s="411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O362" s="160">
        <f t="shared" si="39"/>
        <v>90</v>
      </c>
      <c r="P362" s="159">
        <f>1/1.1</f>
        <v>0.90909090909090906</v>
      </c>
      <c r="Q362" s="159">
        <f t="shared" si="35"/>
        <v>81.818181818181813</v>
      </c>
      <c r="R362" s="159">
        <v>0</v>
      </c>
      <c r="S362" s="159">
        <f t="shared" si="36"/>
        <v>81.818181818181813</v>
      </c>
      <c r="AR362" s="171"/>
      <c r="AT362" s="171"/>
      <c r="AV362" s="171"/>
      <c r="AX362" s="171"/>
      <c r="AZ362" s="171"/>
      <c r="BB362" s="171"/>
      <c r="BD362" s="171"/>
      <c r="BE362" s="168"/>
      <c r="BF362" s="171"/>
    </row>
    <row r="363" spans="2:58">
      <c r="B363" s="416"/>
      <c r="C363" s="411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O363" s="160">
        <f t="shared" si="39"/>
        <v>56</v>
      </c>
      <c r="Q363" s="159">
        <f t="shared" si="35"/>
        <v>0</v>
      </c>
      <c r="S363" s="159">
        <f t="shared" si="36"/>
        <v>0</v>
      </c>
      <c r="AR363" s="171"/>
      <c r="AT363" s="171"/>
      <c r="AV363" s="171"/>
      <c r="AX363" s="171"/>
      <c r="AZ363" s="171"/>
      <c r="BB363" s="171"/>
      <c r="BD363" s="171"/>
      <c r="BE363" s="168"/>
      <c r="BF363" s="171"/>
    </row>
    <row r="364" spans="2:58">
      <c r="B364" s="416"/>
      <c r="C364" s="411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O364" s="160">
        <f t="shared" si="39"/>
        <v>255</v>
      </c>
      <c r="Q364" s="159">
        <f t="shared" si="35"/>
        <v>0</v>
      </c>
      <c r="S364" s="159">
        <f t="shared" si="36"/>
        <v>0</v>
      </c>
      <c r="AR364" s="171"/>
      <c r="AT364" s="171"/>
      <c r="AV364" s="171"/>
      <c r="AX364" s="171"/>
      <c r="AZ364" s="171"/>
      <c r="BB364" s="171"/>
      <c r="BD364" s="171"/>
      <c r="BE364" s="168"/>
      <c r="BF364" s="171"/>
    </row>
    <row r="365" spans="2:58">
      <c r="B365" s="416"/>
      <c r="C365" s="411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O365" s="160">
        <f t="shared" si="39"/>
        <v>0</v>
      </c>
      <c r="Q365" s="159">
        <f t="shared" si="35"/>
        <v>0</v>
      </c>
      <c r="S365" s="159">
        <f t="shared" si="36"/>
        <v>0</v>
      </c>
      <c r="AR365" s="171"/>
      <c r="AT365" s="171"/>
      <c r="AV365" s="171"/>
      <c r="AX365" s="171"/>
      <c r="AZ365" s="171"/>
      <c r="BB365" s="171"/>
      <c r="BD365" s="171"/>
      <c r="BE365" s="168"/>
      <c r="BF365" s="171"/>
    </row>
    <row r="366" spans="2:58">
      <c r="B366" s="425"/>
      <c r="C366" s="413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O366" s="160">
        <f t="shared" si="39"/>
        <v>59</v>
      </c>
      <c r="Q366" s="159">
        <f t="shared" si="35"/>
        <v>0</v>
      </c>
      <c r="S366" s="159">
        <f t="shared" si="36"/>
        <v>0</v>
      </c>
      <c r="AR366" s="171"/>
      <c r="AT366" s="171"/>
      <c r="AV366" s="171"/>
      <c r="AX366" s="171"/>
      <c r="AZ366" s="171"/>
      <c r="BB366" s="171"/>
      <c r="BD366" s="171"/>
      <c r="BE366" s="168"/>
      <c r="BF366" s="171"/>
    </row>
    <row r="367" spans="2:58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R367" s="171"/>
      <c r="AT367" s="171"/>
      <c r="AV367" s="171"/>
      <c r="AX367" s="171"/>
      <c r="AZ367" s="171"/>
      <c r="BB367" s="171"/>
      <c r="BD367" s="171"/>
      <c r="BE367" s="168"/>
      <c r="BF367" s="171"/>
    </row>
    <row r="368" spans="2:58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R368" s="171"/>
      <c r="AT368" s="171"/>
      <c r="AV368" s="171"/>
      <c r="AX368" s="171"/>
      <c r="AZ368" s="171"/>
      <c r="BB368" s="171"/>
      <c r="BD368" s="171"/>
      <c r="BE368" s="168"/>
      <c r="BF368" s="171"/>
    </row>
    <row r="369" spans="2:58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R369" s="171"/>
      <c r="AT369" s="171"/>
      <c r="AV369" s="171"/>
      <c r="AX369" s="171"/>
      <c r="AZ369" s="171"/>
      <c r="BB369" s="171"/>
      <c r="BD369" s="171"/>
      <c r="BE369" s="168"/>
      <c r="BF369" s="171"/>
    </row>
    <row r="370" spans="2:58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R370" s="171"/>
      <c r="AT370" s="171"/>
      <c r="AV370" s="171"/>
      <c r="AX370" s="171"/>
      <c r="AZ370" s="171"/>
      <c r="BB370" s="171"/>
      <c r="BD370" s="171"/>
      <c r="BE370" s="168"/>
      <c r="BF370" s="171"/>
    </row>
    <row r="371" spans="2:58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R371" s="171"/>
      <c r="AT371" s="171"/>
      <c r="AV371" s="171"/>
      <c r="AX371" s="171"/>
      <c r="AZ371" s="171"/>
      <c r="BB371" s="171"/>
      <c r="BD371" s="171"/>
      <c r="BE371" s="168"/>
      <c r="BF371" s="171"/>
    </row>
    <row r="372" spans="2:58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R372" s="171"/>
      <c r="AT372" s="171"/>
      <c r="AV372" s="171"/>
      <c r="AX372" s="171"/>
      <c r="AZ372" s="171"/>
      <c r="BB372" s="171"/>
      <c r="BD372" s="171"/>
      <c r="BE372" s="168"/>
      <c r="BF372" s="171"/>
    </row>
    <row r="373" spans="2:58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R373" s="171"/>
      <c r="AT373" s="171"/>
      <c r="AV373" s="171"/>
      <c r="AX373" s="171"/>
      <c r="AZ373" s="171"/>
      <c r="BB373" s="171"/>
      <c r="BD373" s="171"/>
      <c r="BE373" s="168"/>
      <c r="BF373" s="171"/>
    </row>
    <row r="374" spans="2:58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R374" s="171"/>
      <c r="AT374" s="171"/>
      <c r="AV374" s="171"/>
      <c r="AX374" s="171"/>
      <c r="AZ374" s="171"/>
      <c r="BB374" s="171"/>
      <c r="BD374" s="171"/>
      <c r="BE374" s="168"/>
      <c r="BF374" s="171"/>
    </row>
    <row r="375" spans="2:58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R375" s="171"/>
      <c r="AT375" s="171"/>
      <c r="AV375" s="171"/>
      <c r="AX375" s="171"/>
      <c r="AZ375" s="171"/>
      <c r="BB375" s="171"/>
      <c r="BD375" s="171"/>
      <c r="BE375" s="168"/>
      <c r="BF375" s="171"/>
    </row>
    <row r="376" spans="2:58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R376" s="171"/>
      <c r="AT376" s="171"/>
      <c r="AV376" s="171"/>
      <c r="AX376" s="171"/>
      <c r="AZ376" s="171"/>
      <c r="BB376" s="171"/>
      <c r="BD376" s="171"/>
      <c r="BE376" s="168"/>
      <c r="BF376" s="171"/>
    </row>
    <row r="377" spans="2:58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R377" s="171"/>
      <c r="AT377" s="171"/>
      <c r="AV377" s="171"/>
      <c r="AX377" s="171"/>
      <c r="AZ377" s="171"/>
      <c r="BB377" s="171"/>
      <c r="BD377" s="171"/>
      <c r="BE377" s="168"/>
      <c r="BF377" s="171"/>
    </row>
    <row r="378" spans="2:58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R378" s="171"/>
      <c r="AT378" s="171"/>
      <c r="AV378" s="171"/>
      <c r="AX378" s="171"/>
      <c r="AZ378" s="171"/>
      <c r="BB378" s="171"/>
      <c r="BD378" s="171"/>
      <c r="BE378" s="168"/>
      <c r="BF378" s="171"/>
    </row>
    <row r="379" spans="2:58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R379" s="171"/>
      <c r="AT379" s="171"/>
      <c r="AV379" s="171"/>
      <c r="AX379" s="171"/>
      <c r="AZ379" s="171"/>
      <c r="BB379" s="171"/>
      <c r="BD379" s="171"/>
      <c r="BE379" s="168"/>
      <c r="BF379" s="171"/>
    </row>
    <row r="380" spans="2:58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R380" s="171"/>
      <c r="AT380" s="171"/>
      <c r="AV380" s="171"/>
      <c r="AX380" s="171"/>
      <c r="AZ380" s="171"/>
      <c r="BB380" s="171"/>
      <c r="BD380" s="171"/>
      <c r="BE380" s="168"/>
      <c r="BF380" s="171"/>
    </row>
    <row r="381" spans="2:58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R381" s="171"/>
      <c r="AT381" s="171"/>
      <c r="AV381" s="171"/>
      <c r="AX381" s="171"/>
      <c r="AZ381" s="171"/>
      <c r="BB381" s="171"/>
      <c r="BD381" s="171"/>
      <c r="BE381" s="168"/>
      <c r="BF381" s="171"/>
    </row>
    <row r="382" spans="2:58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R382" s="171"/>
      <c r="AT382" s="171"/>
      <c r="AV382" s="171"/>
      <c r="AX382" s="171"/>
      <c r="AZ382" s="171"/>
      <c r="BB382" s="171"/>
      <c r="BD382" s="171"/>
      <c r="BE382" s="168"/>
      <c r="BF382" s="171"/>
    </row>
    <row r="383" spans="2:58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R383" s="171"/>
      <c r="AT383" s="171"/>
      <c r="AV383" s="171"/>
      <c r="AX383" s="171"/>
      <c r="AZ383" s="171"/>
      <c r="BB383" s="171"/>
      <c r="BD383" s="171"/>
      <c r="BE383" s="168"/>
      <c r="BF383" s="171"/>
    </row>
    <row r="384" spans="2:58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R384" s="171"/>
      <c r="AT384" s="171"/>
      <c r="AV384" s="171"/>
      <c r="AX384" s="171"/>
      <c r="AZ384" s="171"/>
      <c r="BB384" s="171"/>
      <c r="BD384" s="171"/>
      <c r="BE384" s="168"/>
      <c r="BF384" s="171"/>
    </row>
    <row r="385" spans="2:58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R385" s="171"/>
      <c r="AT385" s="171"/>
      <c r="AV385" s="171"/>
      <c r="AX385" s="171"/>
      <c r="AZ385" s="171"/>
      <c r="BB385" s="171"/>
      <c r="BD385" s="171"/>
      <c r="BE385" s="168"/>
      <c r="BF385" s="171"/>
    </row>
    <row r="386" spans="2:58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R386" s="171"/>
      <c r="AT386" s="171"/>
      <c r="AV386" s="171"/>
      <c r="AX386" s="171"/>
      <c r="AZ386" s="171"/>
      <c r="BB386" s="171"/>
      <c r="BD386" s="171"/>
      <c r="BE386" s="168"/>
      <c r="BF386" s="171"/>
    </row>
    <row r="387" spans="2:58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R387" s="171"/>
      <c r="AT387" s="171"/>
      <c r="AV387" s="171"/>
      <c r="AX387" s="171"/>
      <c r="AZ387" s="171"/>
      <c r="BB387" s="171"/>
      <c r="BD387" s="171"/>
      <c r="BE387" s="168"/>
      <c r="BF387" s="171"/>
    </row>
    <row r="388" spans="2:58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R388" s="171"/>
      <c r="AT388" s="171"/>
      <c r="AV388" s="171"/>
      <c r="AX388" s="171"/>
      <c r="AZ388" s="171"/>
      <c r="BB388" s="171"/>
      <c r="BD388" s="171"/>
      <c r="BE388" s="168"/>
      <c r="BF388" s="171"/>
    </row>
    <row r="389" spans="2:58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R389" s="171"/>
      <c r="AT389" s="171"/>
      <c r="AV389" s="171"/>
      <c r="AX389" s="171"/>
      <c r="AZ389" s="171"/>
      <c r="BB389" s="171"/>
      <c r="BD389" s="171"/>
      <c r="BE389" s="168"/>
      <c r="BF389" s="171"/>
    </row>
    <row r="390" spans="2:58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R390" s="171"/>
      <c r="AT390" s="171"/>
      <c r="AV390" s="171"/>
      <c r="AX390" s="171"/>
      <c r="AZ390" s="171"/>
      <c r="BB390" s="171"/>
      <c r="BD390" s="171"/>
      <c r="BE390" s="168"/>
      <c r="BF390" s="171"/>
    </row>
    <row r="391" spans="2:58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R391" s="171"/>
      <c r="AT391" s="171"/>
      <c r="AV391" s="171"/>
      <c r="AX391" s="171"/>
      <c r="AZ391" s="171"/>
      <c r="BB391" s="171"/>
      <c r="BD391" s="171"/>
      <c r="BE391" s="168"/>
      <c r="BF391" s="171"/>
    </row>
    <row r="392" spans="2:58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R392" s="171"/>
      <c r="AT392" s="171"/>
      <c r="AV392" s="171"/>
      <c r="AX392" s="171"/>
      <c r="AZ392" s="171"/>
      <c r="BB392" s="171"/>
      <c r="BD392" s="171"/>
      <c r="BE392" s="168"/>
      <c r="BF392" s="171"/>
    </row>
    <row r="393" spans="2:58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R393" s="171"/>
      <c r="AT393" s="171"/>
      <c r="AV393" s="171"/>
      <c r="AX393" s="171"/>
      <c r="AZ393" s="171"/>
      <c r="BB393" s="171"/>
      <c r="BD393" s="171"/>
      <c r="BE393" s="168"/>
      <c r="BF393" s="171"/>
    </row>
    <row r="394" spans="2:58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R394" s="171"/>
      <c r="AT394" s="171"/>
      <c r="AV394" s="171"/>
      <c r="AX394" s="171"/>
      <c r="AZ394" s="171"/>
      <c r="BB394" s="171"/>
      <c r="BD394" s="171"/>
      <c r="BE394" s="168"/>
      <c r="BF394" s="171"/>
    </row>
    <row r="395" spans="2:58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R395" s="171"/>
      <c r="AT395" s="171"/>
      <c r="AV395" s="171"/>
      <c r="AX395" s="171"/>
      <c r="AZ395" s="171"/>
      <c r="BB395" s="171"/>
      <c r="BD395" s="171"/>
      <c r="BE395" s="168"/>
      <c r="BF395" s="171"/>
    </row>
    <row r="396" spans="2:58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R396" s="171"/>
      <c r="AT396" s="171"/>
      <c r="AV396" s="171"/>
      <c r="AX396" s="171"/>
      <c r="AZ396" s="171"/>
      <c r="BB396" s="171"/>
      <c r="BD396" s="171"/>
      <c r="BE396" s="168"/>
      <c r="BF396" s="171"/>
    </row>
    <row r="397" spans="2:58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R397" s="171"/>
      <c r="AT397" s="171"/>
      <c r="AV397" s="171"/>
      <c r="AX397" s="171"/>
      <c r="AZ397" s="171"/>
      <c r="BB397" s="171"/>
      <c r="BD397" s="171"/>
      <c r="BE397" s="168"/>
      <c r="BF397" s="171"/>
    </row>
    <row r="398" spans="2:58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R398" s="171"/>
      <c r="AT398" s="171"/>
      <c r="AV398" s="171"/>
      <c r="AX398" s="171"/>
      <c r="AZ398" s="171"/>
      <c r="BB398" s="171"/>
      <c r="BD398" s="171"/>
      <c r="BE398" s="168"/>
      <c r="BF398" s="171"/>
    </row>
    <row r="399" spans="2:58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R399" s="171"/>
      <c r="AT399" s="171"/>
      <c r="AV399" s="171"/>
      <c r="AX399" s="171"/>
      <c r="AZ399" s="171"/>
      <c r="BB399" s="171"/>
      <c r="BD399" s="171"/>
      <c r="BE399" s="168"/>
      <c r="BF399" s="171"/>
    </row>
    <row r="400" spans="2:58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R400" s="171"/>
      <c r="AT400" s="171"/>
      <c r="AV400" s="171"/>
      <c r="AX400" s="171"/>
      <c r="AZ400" s="171"/>
      <c r="BB400" s="171"/>
      <c r="BD400" s="171"/>
      <c r="BE400" s="168"/>
      <c r="BF400" s="171"/>
    </row>
    <row r="401" spans="2:58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R401" s="171"/>
      <c r="AT401" s="171"/>
      <c r="AV401" s="171"/>
      <c r="AX401" s="171"/>
      <c r="AZ401" s="171"/>
      <c r="BB401" s="171"/>
      <c r="BD401" s="171"/>
      <c r="BE401" s="168"/>
      <c r="BF401" s="171"/>
    </row>
    <row r="402" spans="2:58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R402" s="171"/>
      <c r="AT402" s="171"/>
      <c r="AV402" s="171"/>
      <c r="AX402" s="171"/>
      <c r="AZ402" s="171"/>
      <c r="BB402" s="171"/>
      <c r="BD402" s="171"/>
      <c r="BE402" s="168"/>
      <c r="BF402" s="171"/>
    </row>
    <row r="403" spans="2:58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R403" s="171"/>
      <c r="AT403" s="171"/>
      <c r="AV403" s="171"/>
      <c r="AX403" s="171"/>
      <c r="AZ403" s="171"/>
      <c r="BB403" s="171"/>
      <c r="BD403" s="171"/>
      <c r="BE403" s="168"/>
      <c r="BF403" s="171"/>
    </row>
    <row r="404" spans="2:58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R404" s="171"/>
      <c r="AT404" s="171"/>
      <c r="AV404" s="171"/>
      <c r="AX404" s="171"/>
      <c r="AZ404" s="171"/>
      <c r="BB404" s="171"/>
      <c r="BD404" s="171"/>
      <c r="BE404" s="168"/>
      <c r="BF404" s="171"/>
    </row>
    <row r="405" spans="2:58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R405" s="171"/>
      <c r="AT405" s="171"/>
      <c r="AV405" s="171"/>
      <c r="AX405" s="171"/>
      <c r="AZ405" s="171"/>
      <c r="BB405" s="171"/>
      <c r="BD405" s="171"/>
      <c r="BE405" s="168"/>
      <c r="BF405" s="171"/>
    </row>
    <row r="406" spans="2:58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R406" s="171"/>
      <c r="AT406" s="171"/>
      <c r="AV406" s="171"/>
      <c r="AX406" s="171"/>
      <c r="AZ406" s="171"/>
      <c r="BB406" s="171"/>
      <c r="BD406" s="171"/>
      <c r="BE406" s="168"/>
      <c r="BF406" s="171"/>
    </row>
    <row r="407" spans="2:58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R407" s="171"/>
      <c r="AT407" s="171"/>
      <c r="AV407" s="171"/>
      <c r="AX407" s="171"/>
      <c r="AZ407" s="171"/>
      <c r="BB407" s="171"/>
      <c r="BD407" s="171"/>
      <c r="BE407" s="168"/>
      <c r="BF407" s="171"/>
    </row>
    <row r="408" spans="2:58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R408" s="171"/>
      <c r="AT408" s="171"/>
      <c r="AV408" s="171"/>
      <c r="AX408" s="171"/>
      <c r="AZ408" s="171"/>
      <c r="BB408" s="171"/>
      <c r="BD408" s="171"/>
      <c r="BE408" s="168"/>
      <c r="BF408" s="171"/>
    </row>
    <row r="409" spans="2:58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R409" s="171"/>
      <c r="AT409" s="171"/>
      <c r="AV409" s="171"/>
      <c r="AX409" s="171"/>
      <c r="AZ409" s="171"/>
      <c r="BB409" s="171"/>
      <c r="BD409" s="171"/>
      <c r="BE409" s="168"/>
      <c r="BF409" s="171"/>
    </row>
    <row r="410" spans="2:58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R410" s="171"/>
      <c r="AT410" s="171"/>
      <c r="AV410" s="171"/>
      <c r="AX410" s="171"/>
      <c r="AZ410" s="171"/>
      <c r="BB410" s="171"/>
      <c r="BD410" s="171"/>
      <c r="BE410" s="168"/>
      <c r="BF410" s="171"/>
    </row>
    <row r="411" spans="2:58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R411" s="171"/>
      <c r="AT411" s="171"/>
      <c r="AV411" s="171"/>
      <c r="AX411" s="171"/>
      <c r="AZ411" s="171"/>
      <c r="BB411" s="171"/>
      <c r="BD411" s="171"/>
      <c r="BE411" s="168"/>
      <c r="BF411" s="171"/>
    </row>
    <row r="412" spans="2:58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R412" s="171"/>
      <c r="AT412" s="171"/>
      <c r="AV412" s="171"/>
      <c r="AX412" s="171"/>
      <c r="AZ412" s="171"/>
      <c r="BB412" s="171"/>
      <c r="BD412" s="171"/>
      <c r="BE412" s="168"/>
      <c r="BF412" s="171"/>
    </row>
    <row r="413" spans="2:58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R413" s="171"/>
      <c r="AT413" s="171"/>
      <c r="AV413" s="171"/>
      <c r="AX413" s="171"/>
      <c r="AZ413" s="171"/>
      <c r="BB413" s="171"/>
      <c r="BD413" s="171"/>
      <c r="BE413" s="168"/>
      <c r="BF413" s="171"/>
    </row>
    <row r="414" spans="2:58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R414" s="171"/>
      <c r="AT414" s="171"/>
      <c r="AV414" s="171"/>
      <c r="AX414" s="171"/>
      <c r="AZ414" s="171"/>
      <c r="BB414" s="171"/>
      <c r="BD414" s="171"/>
      <c r="BE414" s="168"/>
      <c r="BF414" s="171"/>
    </row>
    <row r="415" spans="2:58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R415" s="171"/>
      <c r="AT415" s="171"/>
      <c r="AV415" s="171"/>
      <c r="AX415" s="171"/>
      <c r="AZ415" s="171"/>
      <c r="BB415" s="171"/>
      <c r="BD415" s="171"/>
      <c r="BE415" s="168"/>
      <c r="BF415" s="171"/>
    </row>
    <row r="416" spans="2:58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R416" s="171"/>
      <c r="AT416" s="171"/>
      <c r="AV416" s="171"/>
      <c r="AX416" s="171"/>
      <c r="AZ416" s="171"/>
      <c r="BB416" s="171"/>
      <c r="BD416" s="171"/>
      <c r="BE416" s="168"/>
      <c r="BF416" s="171"/>
    </row>
    <row r="417" spans="2:58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R417" s="171"/>
      <c r="AT417" s="171"/>
      <c r="AV417" s="171"/>
      <c r="AX417" s="171"/>
      <c r="AZ417" s="171"/>
      <c r="BB417" s="171"/>
      <c r="BD417" s="171"/>
      <c r="BE417" s="168"/>
      <c r="BF417" s="171"/>
    </row>
    <row r="418" spans="2:58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R418" s="171"/>
      <c r="AT418" s="171"/>
      <c r="AV418" s="171"/>
      <c r="AX418" s="171"/>
      <c r="AZ418" s="171"/>
      <c r="BB418" s="171"/>
      <c r="BD418" s="171"/>
      <c r="BE418" s="168"/>
      <c r="BF418" s="171"/>
    </row>
    <row r="419" spans="2:58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R419" s="171"/>
      <c r="AT419" s="171"/>
      <c r="AV419" s="171"/>
      <c r="AX419" s="171"/>
      <c r="AZ419" s="171"/>
      <c r="BB419" s="171"/>
      <c r="BD419" s="171"/>
      <c r="BE419" s="168"/>
      <c r="BF419" s="171"/>
    </row>
    <row r="420" spans="2:58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R420" s="171"/>
      <c r="AT420" s="171"/>
      <c r="AV420" s="171"/>
      <c r="AX420" s="171"/>
      <c r="AZ420" s="171"/>
      <c r="BB420" s="171"/>
      <c r="BD420" s="171"/>
      <c r="BE420" s="168"/>
      <c r="BF420" s="171"/>
    </row>
    <row r="421" spans="2:58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R421" s="171"/>
      <c r="AT421" s="171"/>
      <c r="AV421" s="171"/>
      <c r="AX421" s="171"/>
      <c r="AZ421" s="171"/>
      <c r="BB421" s="171"/>
      <c r="BD421" s="171"/>
      <c r="BE421" s="168"/>
      <c r="BF421" s="171"/>
    </row>
    <row r="422" spans="2:58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R422" s="171"/>
      <c r="AT422" s="171"/>
      <c r="AV422" s="171"/>
      <c r="AX422" s="171"/>
      <c r="AZ422" s="171"/>
      <c r="BB422" s="171"/>
      <c r="BD422" s="171"/>
      <c r="BE422" s="168"/>
      <c r="BF422" s="171"/>
    </row>
    <row r="423" spans="2:58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R423" s="171"/>
      <c r="AT423" s="171"/>
      <c r="AV423" s="171"/>
      <c r="AX423" s="171"/>
      <c r="AZ423" s="171"/>
      <c r="BB423" s="171"/>
      <c r="BD423" s="171"/>
      <c r="BE423" s="168"/>
      <c r="BF423" s="171"/>
    </row>
    <row r="424" spans="2:58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R424" s="171"/>
      <c r="AT424" s="171"/>
      <c r="AV424" s="171"/>
      <c r="AX424" s="171"/>
      <c r="AZ424" s="171"/>
      <c r="BB424" s="171"/>
      <c r="BD424" s="171"/>
      <c r="BE424" s="168"/>
      <c r="BF424" s="171"/>
    </row>
    <row r="425" spans="2:58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R425" s="171"/>
      <c r="AT425" s="171"/>
      <c r="AV425" s="171"/>
      <c r="AX425" s="171"/>
      <c r="AZ425" s="171"/>
      <c r="BB425" s="171"/>
      <c r="BD425" s="171"/>
      <c r="BE425" s="168"/>
      <c r="BF425" s="171"/>
    </row>
    <row r="426" spans="2:58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R426" s="171"/>
      <c r="AT426" s="171"/>
      <c r="AV426" s="171"/>
      <c r="AX426" s="171"/>
      <c r="AZ426" s="171"/>
      <c r="BB426" s="171"/>
      <c r="BD426" s="171"/>
      <c r="BE426" s="168"/>
      <c r="BF426" s="171"/>
    </row>
    <row r="427" spans="2:58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R427" s="171"/>
      <c r="AT427" s="171"/>
      <c r="AV427" s="171"/>
      <c r="AX427" s="171"/>
      <c r="AZ427" s="171"/>
      <c r="BB427" s="171"/>
      <c r="BD427" s="171"/>
      <c r="BE427" s="168"/>
      <c r="BF427" s="171"/>
    </row>
    <row r="428" spans="2:58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R428" s="171"/>
      <c r="AT428" s="171"/>
      <c r="AV428" s="171"/>
      <c r="AX428" s="171"/>
      <c r="AZ428" s="171"/>
      <c r="BB428" s="171"/>
      <c r="BD428" s="171"/>
      <c r="BE428" s="168"/>
      <c r="BF428" s="171"/>
    </row>
    <row r="429" spans="2:58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R429" s="171"/>
      <c r="AT429" s="171"/>
      <c r="AV429" s="171"/>
      <c r="AX429" s="171"/>
      <c r="AZ429" s="171"/>
      <c r="BB429" s="171"/>
      <c r="BD429" s="171"/>
      <c r="BE429" s="168"/>
      <c r="BF429" s="171"/>
    </row>
    <row r="430" spans="2:58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R430" s="171"/>
      <c r="AT430" s="171"/>
      <c r="AV430" s="171"/>
      <c r="AX430" s="171"/>
      <c r="AZ430" s="171"/>
      <c r="BB430" s="171"/>
      <c r="BD430" s="171"/>
      <c r="BE430" s="168"/>
      <c r="BF430" s="171"/>
    </row>
    <row r="431" spans="2:58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R431" s="171"/>
      <c r="AT431" s="171"/>
      <c r="AV431" s="171"/>
      <c r="AX431" s="171"/>
      <c r="AZ431" s="171"/>
      <c r="BB431" s="171"/>
      <c r="BD431" s="171"/>
      <c r="BE431" s="168"/>
      <c r="BF431" s="171"/>
    </row>
    <row r="432" spans="2:58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R432" s="171"/>
      <c r="AT432" s="171"/>
      <c r="AV432" s="171"/>
      <c r="AX432" s="171"/>
      <c r="AZ432" s="171"/>
      <c r="BB432" s="171"/>
      <c r="BD432" s="171"/>
      <c r="BE432" s="168"/>
      <c r="BF432" s="171"/>
    </row>
    <row r="433" spans="2:58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R433" s="171"/>
      <c r="AT433" s="171"/>
      <c r="AV433" s="171"/>
      <c r="AX433" s="171"/>
      <c r="AZ433" s="171"/>
      <c r="BB433" s="171"/>
      <c r="BD433" s="171"/>
      <c r="BE433" s="168"/>
      <c r="BF433" s="171"/>
    </row>
    <row r="434" spans="2:58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R434" s="171"/>
      <c r="AT434" s="171"/>
      <c r="AV434" s="171"/>
      <c r="AX434" s="171"/>
      <c r="AZ434" s="171"/>
      <c r="BB434" s="171"/>
      <c r="BD434" s="171"/>
      <c r="BE434" s="168"/>
      <c r="BF434" s="171"/>
    </row>
    <row r="435" spans="2:58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R435" s="171"/>
      <c r="AT435" s="171"/>
      <c r="AV435" s="171"/>
      <c r="AX435" s="171"/>
      <c r="AZ435" s="171"/>
      <c r="BB435" s="171"/>
      <c r="BD435" s="171"/>
      <c r="BE435" s="168"/>
      <c r="BF435" s="171"/>
    </row>
    <row r="436" spans="2:58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R436" s="171"/>
      <c r="AT436" s="171"/>
      <c r="AV436" s="171"/>
      <c r="AX436" s="171"/>
      <c r="AZ436" s="171"/>
      <c r="BB436" s="171"/>
      <c r="BD436" s="171"/>
      <c r="BE436" s="168"/>
      <c r="BF436" s="171"/>
    </row>
    <row r="437" spans="2:58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R437" s="171"/>
      <c r="AT437" s="171"/>
      <c r="AV437" s="171"/>
      <c r="AX437" s="171"/>
      <c r="AZ437" s="171"/>
      <c r="BB437" s="171"/>
      <c r="BD437" s="171"/>
      <c r="BE437" s="168"/>
      <c r="BF437" s="171"/>
    </row>
    <row r="438" spans="2:58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R438" s="171"/>
      <c r="AT438" s="171"/>
      <c r="AV438" s="171"/>
      <c r="AX438" s="171"/>
      <c r="AZ438" s="171"/>
      <c r="BB438" s="171"/>
      <c r="BD438" s="171"/>
      <c r="BE438" s="168"/>
      <c r="BF438" s="171"/>
    </row>
    <row r="439" spans="2:58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R439" s="171"/>
      <c r="AT439" s="171"/>
      <c r="AV439" s="171"/>
      <c r="AX439" s="171"/>
      <c r="AZ439" s="171"/>
      <c r="BB439" s="171"/>
      <c r="BD439" s="171"/>
      <c r="BE439" s="168"/>
      <c r="BF439" s="171"/>
    </row>
    <row r="440" spans="2:58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R440" s="171"/>
      <c r="AT440" s="171"/>
      <c r="AV440" s="171"/>
      <c r="AX440" s="171"/>
      <c r="AZ440" s="171"/>
      <c r="BB440" s="171"/>
      <c r="BD440" s="171"/>
      <c r="BE440" s="168"/>
      <c r="BF440" s="171"/>
    </row>
    <row r="441" spans="2:58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R441" s="171"/>
      <c r="AT441" s="171"/>
      <c r="AV441" s="171"/>
      <c r="AX441" s="171"/>
      <c r="AZ441" s="171"/>
      <c r="BB441" s="171"/>
      <c r="BD441" s="171"/>
      <c r="BE441" s="168"/>
      <c r="BF441" s="171"/>
    </row>
    <row r="442" spans="2:58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R442" s="171"/>
      <c r="AT442" s="171"/>
      <c r="AV442" s="171"/>
      <c r="AX442" s="171"/>
      <c r="AZ442" s="171"/>
      <c r="BB442" s="171"/>
      <c r="BD442" s="171"/>
      <c r="BE442" s="168"/>
      <c r="BF442" s="171"/>
    </row>
    <row r="443" spans="2:58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R443" s="171"/>
      <c r="AT443" s="171"/>
      <c r="AV443" s="171"/>
      <c r="AX443" s="171"/>
      <c r="AZ443" s="171"/>
      <c r="BB443" s="171"/>
      <c r="BD443" s="171"/>
      <c r="BE443" s="168"/>
      <c r="BF443" s="171"/>
    </row>
    <row r="444" spans="2:58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R444" s="171"/>
      <c r="AT444" s="171"/>
      <c r="AV444" s="171"/>
      <c r="AX444" s="171"/>
      <c r="AZ444" s="171"/>
      <c r="BB444" s="171"/>
      <c r="BD444" s="171"/>
      <c r="BE444" s="168"/>
      <c r="BF444" s="171"/>
    </row>
    <row r="445" spans="2:58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R445" s="171"/>
      <c r="AT445" s="171"/>
      <c r="AV445" s="171"/>
      <c r="AX445" s="171"/>
      <c r="AZ445" s="171"/>
      <c r="BB445" s="171"/>
      <c r="BD445" s="171"/>
      <c r="BE445" s="168"/>
      <c r="BF445" s="171"/>
    </row>
    <row r="446" spans="2:58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R446" s="171"/>
      <c r="AT446" s="171"/>
      <c r="AV446" s="171"/>
      <c r="AX446" s="171"/>
      <c r="AZ446" s="171"/>
      <c r="BB446" s="171"/>
      <c r="BD446" s="171"/>
      <c r="BE446" s="168"/>
      <c r="BF446" s="171"/>
    </row>
    <row r="447" spans="2:58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R447" s="171"/>
      <c r="AT447" s="171"/>
      <c r="AV447" s="171"/>
      <c r="AX447" s="171"/>
      <c r="AZ447" s="171"/>
      <c r="BB447" s="171"/>
      <c r="BD447" s="171"/>
      <c r="BE447" s="168"/>
      <c r="BF447" s="171"/>
    </row>
    <row r="448" spans="2:58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R448" s="171"/>
      <c r="AT448" s="171"/>
      <c r="AV448" s="171"/>
      <c r="AX448" s="171"/>
      <c r="AZ448" s="171"/>
      <c r="BB448" s="171"/>
      <c r="BD448" s="171"/>
      <c r="BE448" s="168"/>
      <c r="BF448" s="171"/>
    </row>
    <row r="449" spans="2:58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R449" s="171"/>
      <c r="AT449" s="171"/>
      <c r="AV449" s="171"/>
      <c r="AX449" s="171"/>
      <c r="AZ449" s="171"/>
      <c r="BB449" s="171"/>
      <c r="BD449" s="171"/>
      <c r="BE449" s="168"/>
      <c r="BF449" s="171"/>
    </row>
    <row r="450" spans="2:58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R450" s="171"/>
      <c r="AT450" s="171"/>
      <c r="AV450" s="171"/>
      <c r="AX450" s="171"/>
      <c r="AZ450" s="171"/>
      <c r="BB450" s="171"/>
      <c r="BD450" s="171"/>
      <c r="BE450" s="168"/>
      <c r="BF450" s="171"/>
    </row>
    <row r="451" spans="2:58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R451" s="171"/>
      <c r="AT451" s="171"/>
      <c r="AV451" s="171"/>
      <c r="AX451" s="171"/>
      <c r="AZ451" s="171"/>
      <c r="BB451" s="171"/>
      <c r="BD451" s="171"/>
      <c r="BE451" s="168"/>
      <c r="BF451" s="171"/>
    </row>
    <row r="452" spans="2:58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R452" s="171"/>
      <c r="AT452" s="171"/>
      <c r="AV452" s="171"/>
      <c r="AX452" s="171"/>
      <c r="AZ452" s="171"/>
      <c r="BB452" s="171"/>
      <c r="BD452" s="171"/>
      <c r="BE452" s="168"/>
      <c r="BF452" s="171"/>
    </row>
    <row r="453" spans="2:58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R453" s="171"/>
      <c r="AT453" s="171"/>
      <c r="AV453" s="171"/>
      <c r="AX453" s="171"/>
      <c r="AZ453" s="171"/>
      <c r="BB453" s="171"/>
      <c r="BD453" s="171"/>
      <c r="BE453" s="168"/>
      <c r="BF453" s="171"/>
    </row>
    <row r="454" spans="2:58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R454" s="171"/>
      <c r="AT454" s="171"/>
      <c r="AV454" s="171"/>
      <c r="AX454" s="171"/>
      <c r="AZ454" s="171"/>
      <c r="BB454" s="171"/>
      <c r="BD454" s="171"/>
      <c r="BE454" s="168"/>
      <c r="BF454" s="171"/>
    </row>
    <row r="455" spans="2:58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R455" s="171"/>
      <c r="AT455" s="171"/>
      <c r="AV455" s="171"/>
      <c r="AX455" s="171"/>
      <c r="AZ455" s="171"/>
      <c r="BB455" s="171"/>
      <c r="BD455" s="171"/>
      <c r="BE455" s="168"/>
      <c r="BF455" s="171"/>
    </row>
    <row r="456" spans="2:58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R456" s="171"/>
      <c r="AT456" s="171"/>
      <c r="AV456" s="171"/>
      <c r="AX456" s="171"/>
      <c r="AZ456" s="171"/>
      <c r="BB456" s="171"/>
      <c r="BD456" s="171"/>
      <c r="BE456" s="168"/>
      <c r="BF456" s="171"/>
    </row>
    <row r="457" spans="2:58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R457" s="171"/>
      <c r="AT457" s="171"/>
      <c r="AV457" s="171"/>
      <c r="AX457" s="171"/>
      <c r="AZ457" s="171"/>
      <c r="BB457" s="171"/>
      <c r="BD457" s="171"/>
      <c r="BE457" s="168"/>
      <c r="BF457" s="171"/>
    </row>
    <row r="458" spans="2:58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R458" s="171"/>
      <c r="AT458" s="171"/>
      <c r="AV458" s="171"/>
      <c r="AX458" s="171"/>
      <c r="AZ458" s="171"/>
      <c r="BB458" s="171"/>
      <c r="BD458" s="171"/>
      <c r="BE458" s="168"/>
      <c r="BF458" s="171"/>
    </row>
    <row r="459" spans="2:58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R459" s="171"/>
      <c r="AT459" s="171"/>
      <c r="AV459" s="171"/>
      <c r="AX459" s="171"/>
      <c r="AZ459" s="171"/>
      <c r="BB459" s="171"/>
      <c r="BD459" s="171"/>
      <c r="BE459" s="168"/>
      <c r="BF459" s="171"/>
    </row>
    <row r="460" spans="2:58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R460" s="171"/>
      <c r="AT460" s="171"/>
      <c r="AV460" s="171"/>
      <c r="AX460" s="171"/>
      <c r="AZ460" s="171"/>
      <c r="BB460" s="171"/>
      <c r="BD460" s="171"/>
      <c r="BE460" s="168"/>
      <c r="BF460" s="171"/>
    </row>
    <row r="461" spans="2:58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R461" s="171"/>
      <c r="AT461" s="171"/>
      <c r="AV461" s="171"/>
      <c r="AX461" s="171"/>
      <c r="AZ461" s="171"/>
      <c r="BB461" s="171"/>
      <c r="BD461" s="171"/>
      <c r="BE461" s="168"/>
      <c r="BF461" s="171"/>
    </row>
    <row r="462" spans="2:58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R462" s="171"/>
      <c r="AT462" s="171"/>
      <c r="AV462" s="171"/>
      <c r="AX462" s="171"/>
      <c r="AZ462" s="171"/>
      <c r="BB462" s="171"/>
      <c r="BD462" s="171"/>
      <c r="BE462" s="168"/>
      <c r="BF462" s="171"/>
    </row>
    <row r="463" spans="2:58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R463" s="171"/>
      <c r="AT463" s="171"/>
      <c r="AV463" s="171"/>
      <c r="AX463" s="171"/>
      <c r="AZ463" s="171"/>
      <c r="BB463" s="171"/>
      <c r="BD463" s="171"/>
      <c r="BE463" s="168"/>
      <c r="BF463" s="171"/>
    </row>
    <row r="464" spans="2:58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R464" s="171"/>
      <c r="AT464" s="171"/>
      <c r="AV464" s="171"/>
      <c r="AX464" s="171"/>
      <c r="AZ464" s="171"/>
      <c r="BB464" s="171"/>
      <c r="BD464" s="171"/>
      <c r="BE464" s="168"/>
      <c r="BF464" s="171"/>
    </row>
    <row r="465" spans="2:58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R465" s="171"/>
      <c r="AT465" s="171"/>
      <c r="AV465" s="171"/>
      <c r="AX465" s="171"/>
      <c r="AZ465" s="171"/>
      <c r="BB465" s="171"/>
      <c r="BD465" s="171"/>
      <c r="BE465" s="168"/>
      <c r="BF465" s="171"/>
    </row>
    <row r="466" spans="2:58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R466" s="171"/>
      <c r="AT466" s="171"/>
      <c r="AV466" s="171"/>
      <c r="AX466" s="171"/>
      <c r="AZ466" s="171"/>
      <c r="BB466" s="171"/>
      <c r="BD466" s="171"/>
      <c r="BE466" s="168"/>
      <c r="BF466" s="171"/>
    </row>
    <row r="467" spans="2:58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R467" s="171"/>
      <c r="AT467" s="171"/>
      <c r="AV467" s="171"/>
      <c r="AX467" s="171"/>
      <c r="AZ467" s="171"/>
      <c r="BB467" s="171"/>
      <c r="BD467" s="171"/>
      <c r="BE467" s="168"/>
      <c r="BF467" s="171"/>
    </row>
    <row r="468" spans="2:58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R468" s="171"/>
      <c r="AT468" s="171"/>
      <c r="AV468" s="171"/>
      <c r="AX468" s="171"/>
      <c r="AZ468" s="171"/>
      <c r="BB468" s="171"/>
      <c r="BD468" s="171"/>
      <c r="BE468" s="168"/>
      <c r="BF468" s="171"/>
    </row>
    <row r="469" spans="2:58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R469" s="171"/>
      <c r="AT469" s="171"/>
      <c r="AV469" s="171"/>
      <c r="AX469" s="171"/>
      <c r="AZ469" s="171"/>
      <c r="BB469" s="171"/>
      <c r="BD469" s="171"/>
      <c r="BE469" s="168"/>
      <c r="BF469" s="171"/>
    </row>
    <row r="470" spans="2:58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R470" s="171"/>
      <c r="AT470" s="171"/>
      <c r="AV470" s="171"/>
      <c r="AX470" s="171"/>
      <c r="AZ470" s="171"/>
      <c r="BB470" s="171"/>
      <c r="BD470" s="171"/>
      <c r="BE470" s="168"/>
      <c r="BF470" s="171"/>
    </row>
    <row r="471" spans="2:58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R471" s="171"/>
      <c r="AT471" s="171"/>
      <c r="AV471" s="171"/>
      <c r="AX471" s="171"/>
      <c r="AZ471" s="171"/>
      <c r="BB471" s="171"/>
      <c r="BD471" s="171"/>
      <c r="BE471" s="168"/>
      <c r="BF471" s="171"/>
    </row>
    <row r="472" spans="2:58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R472" s="171"/>
      <c r="AT472" s="171"/>
      <c r="AV472" s="171"/>
      <c r="AX472" s="171"/>
      <c r="AZ472" s="171"/>
      <c r="BB472" s="171"/>
      <c r="BD472" s="171"/>
      <c r="BE472" s="168"/>
      <c r="BF472" s="171"/>
    </row>
    <row r="473" spans="2:58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R473" s="171"/>
      <c r="AT473" s="171"/>
      <c r="AV473" s="171"/>
      <c r="AX473" s="171"/>
      <c r="AZ473" s="171"/>
      <c r="BB473" s="171"/>
      <c r="BD473" s="171"/>
      <c r="BE473" s="168"/>
      <c r="BF473" s="171"/>
    </row>
    <row r="474" spans="2:58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R474" s="171"/>
      <c r="AT474" s="171"/>
      <c r="AV474" s="171"/>
      <c r="AX474" s="171"/>
      <c r="AZ474" s="171"/>
      <c r="BB474" s="171"/>
      <c r="BD474" s="171"/>
      <c r="BE474" s="168"/>
      <c r="BF474" s="171"/>
    </row>
    <row r="475" spans="2:58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R475" s="171"/>
      <c r="AT475" s="171"/>
      <c r="AV475" s="171"/>
      <c r="AX475" s="171"/>
      <c r="AZ475" s="171"/>
      <c r="BB475" s="171"/>
      <c r="BD475" s="171"/>
      <c r="BE475" s="168"/>
      <c r="BF475" s="171"/>
    </row>
    <row r="476" spans="2:58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R476" s="171"/>
      <c r="AT476" s="171"/>
      <c r="AV476" s="171"/>
      <c r="AX476" s="171"/>
      <c r="AZ476" s="171"/>
      <c r="BB476" s="171"/>
      <c r="BD476" s="171"/>
      <c r="BE476" s="168"/>
      <c r="BF476" s="171"/>
    </row>
    <row r="477" spans="2:58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R477" s="171"/>
      <c r="AT477" s="171"/>
      <c r="AV477" s="171"/>
      <c r="AX477" s="171"/>
      <c r="AZ477" s="171"/>
      <c r="BB477" s="171"/>
      <c r="BD477" s="171"/>
      <c r="BE477" s="168"/>
      <c r="BF477" s="171"/>
    </row>
    <row r="478" spans="2:58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R478" s="171"/>
      <c r="AT478" s="171"/>
      <c r="AV478" s="171"/>
      <c r="AX478" s="171"/>
      <c r="AZ478" s="171"/>
      <c r="BB478" s="171"/>
      <c r="BD478" s="171"/>
      <c r="BE478" s="168"/>
      <c r="BF478" s="171"/>
    </row>
    <row r="479" spans="2:58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R479" s="171"/>
      <c r="AT479" s="171"/>
      <c r="AV479" s="171"/>
      <c r="AX479" s="171"/>
      <c r="AZ479" s="171"/>
      <c r="BB479" s="171"/>
      <c r="BD479" s="171"/>
      <c r="BE479" s="168"/>
      <c r="BF479" s="171"/>
    </row>
    <row r="480" spans="2:58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R480" s="171"/>
      <c r="AT480" s="171"/>
      <c r="AV480" s="171"/>
      <c r="AX480" s="171"/>
      <c r="AZ480" s="171"/>
      <c r="BB480" s="171"/>
      <c r="BD480" s="171"/>
      <c r="BE480" s="168"/>
      <c r="BF480" s="171"/>
    </row>
    <row r="481" spans="2:58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R481" s="171"/>
      <c r="AT481" s="171"/>
      <c r="AV481" s="171"/>
      <c r="AX481" s="171"/>
      <c r="AZ481" s="171"/>
      <c r="BB481" s="171"/>
      <c r="BD481" s="171"/>
      <c r="BE481" s="168"/>
      <c r="BF481" s="171"/>
    </row>
    <row r="482" spans="2:58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R482" s="171"/>
      <c r="AT482" s="171"/>
      <c r="AV482" s="171"/>
      <c r="AX482" s="171"/>
      <c r="AZ482" s="171"/>
      <c r="BB482" s="171"/>
      <c r="BD482" s="171"/>
      <c r="BE482" s="168"/>
      <c r="BF482" s="171"/>
    </row>
    <row r="483" spans="2:58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R483" s="171"/>
      <c r="AT483" s="171"/>
      <c r="AV483" s="171"/>
      <c r="AX483" s="171"/>
      <c r="AZ483" s="171"/>
      <c r="BB483" s="171"/>
      <c r="BD483" s="171"/>
      <c r="BE483" s="168"/>
      <c r="BF483" s="171"/>
    </row>
    <row r="484" spans="2:58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R484" s="171"/>
      <c r="AT484" s="171"/>
      <c r="AV484" s="171"/>
      <c r="AX484" s="171"/>
      <c r="AZ484" s="171"/>
      <c r="BB484" s="171"/>
      <c r="BD484" s="171"/>
      <c r="BE484" s="168"/>
      <c r="BF484" s="171"/>
    </row>
    <row r="485" spans="2:58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R485" s="171"/>
      <c r="AT485" s="171"/>
      <c r="AV485" s="171"/>
      <c r="AX485" s="171"/>
      <c r="AZ485" s="171"/>
      <c r="BB485" s="171"/>
      <c r="BD485" s="171"/>
      <c r="BE485" s="168"/>
      <c r="BF485" s="171"/>
    </row>
    <row r="486" spans="2:58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R486" s="171"/>
      <c r="AT486" s="171"/>
      <c r="AV486" s="171"/>
      <c r="AX486" s="171"/>
      <c r="AZ486" s="171"/>
      <c r="BB486" s="171"/>
      <c r="BD486" s="171"/>
      <c r="BE486" s="168"/>
      <c r="BF486" s="171"/>
    </row>
    <row r="487" spans="2:58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R487" s="171"/>
      <c r="AT487" s="171"/>
      <c r="AV487" s="171"/>
      <c r="AX487" s="171"/>
      <c r="AZ487" s="171"/>
      <c r="BB487" s="171"/>
      <c r="BD487" s="171"/>
      <c r="BE487" s="168"/>
      <c r="BF487" s="171"/>
    </row>
    <row r="488" spans="2:58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R488" s="171"/>
      <c r="AT488" s="171"/>
      <c r="AV488" s="171"/>
      <c r="AX488" s="171"/>
      <c r="AZ488" s="171"/>
      <c r="BB488" s="171"/>
      <c r="BD488" s="171"/>
      <c r="BE488" s="168"/>
      <c r="BF488" s="171"/>
    </row>
    <row r="489" spans="2:58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R489" s="171"/>
      <c r="AT489" s="171"/>
      <c r="AV489" s="171"/>
      <c r="AX489" s="171"/>
      <c r="AZ489" s="171"/>
      <c r="BB489" s="171"/>
      <c r="BD489" s="171"/>
      <c r="BE489" s="168"/>
      <c r="BF489" s="171"/>
    </row>
    <row r="490" spans="2:58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R490" s="171"/>
      <c r="AT490" s="171"/>
      <c r="AV490" s="171"/>
      <c r="AX490" s="171"/>
      <c r="AZ490" s="171"/>
      <c r="BB490" s="171"/>
      <c r="BD490" s="171"/>
      <c r="BE490" s="168"/>
      <c r="BF490" s="171"/>
    </row>
    <row r="491" spans="2:58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R491" s="171"/>
      <c r="AT491" s="171"/>
      <c r="AV491" s="171"/>
      <c r="AX491" s="171"/>
      <c r="AZ491" s="171"/>
      <c r="BB491" s="171"/>
      <c r="BD491" s="171"/>
      <c r="BE491" s="168"/>
      <c r="BF491" s="171"/>
    </row>
    <row r="492" spans="2:58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R492" s="171"/>
      <c r="AT492" s="171"/>
      <c r="AV492" s="171"/>
      <c r="AX492" s="171"/>
      <c r="AZ492" s="171"/>
      <c r="BB492" s="171"/>
      <c r="BD492" s="171"/>
      <c r="BE492" s="168"/>
      <c r="BF492" s="171"/>
    </row>
    <row r="493" spans="2:58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R493" s="171"/>
      <c r="AT493" s="171"/>
      <c r="AV493" s="171"/>
      <c r="AX493" s="171"/>
      <c r="AZ493" s="171"/>
      <c r="BB493" s="171"/>
      <c r="BD493" s="171"/>
      <c r="BE493" s="168"/>
      <c r="BF493" s="171"/>
    </row>
    <row r="494" spans="2:58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R494" s="171"/>
      <c r="AT494" s="171"/>
      <c r="AV494" s="171"/>
      <c r="AX494" s="171"/>
      <c r="AZ494" s="171"/>
      <c r="BB494" s="171"/>
      <c r="BD494" s="171"/>
      <c r="BE494" s="168"/>
      <c r="BF494" s="171"/>
    </row>
    <row r="495" spans="2:58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R495" s="171"/>
      <c r="AT495" s="171"/>
      <c r="AV495" s="171"/>
      <c r="AX495" s="171"/>
      <c r="AZ495" s="171"/>
      <c r="BB495" s="171"/>
      <c r="BD495" s="171"/>
      <c r="BE495" s="168"/>
      <c r="BF495" s="171"/>
    </row>
    <row r="496" spans="2:58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R496" s="171"/>
      <c r="AT496" s="171"/>
      <c r="AV496" s="171"/>
      <c r="AX496" s="171"/>
      <c r="AZ496" s="171"/>
      <c r="BB496" s="171"/>
      <c r="BD496" s="171"/>
      <c r="BE496" s="168"/>
      <c r="BF496" s="171"/>
    </row>
    <row r="497" spans="2:58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R497" s="171"/>
      <c r="AT497" s="171"/>
      <c r="AV497" s="171"/>
      <c r="AX497" s="171"/>
      <c r="AZ497" s="171"/>
      <c r="BB497" s="171"/>
      <c r="BD497" s="171"/>
      <c r="BE497" s="168"/>
      <c r="BF497" s="171"/>
    </row>
    <row r="498" spans="2:58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R498" s="171"/>
      <c r="AT498" s="171"/>
      <c r="AV498" s="171"/>
      <c r="AX498" s="171"/>
      <c r="AZ498" s="171"/>
      <c r="BB498" s="171"/>
      <c r="BD498" s="171"/>
      <c r="BE498" s="168"/>
      <c r="BF498" s="171"/>
    </row>
    <row r="499" spans="2:58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R499" s="171"/>
      <c r="AT499" s="171"/>
      <c r="AV499" s="171"/>
      <c r="AX499" s="171"/>
      <c r="AZ499" s="171"/>
      <c r="BB499" s="171"/>
      <c r="BD499" s="171"/>
      <c r="BE499" s="168"/>
      <c r="BF499" s="171"/>
    </row>
    <row r="500" spans="2:58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R500" s="171"/>
      <c r="AT500" s="171"/>
      <c r="AV500" s="171"/>
      <c r="AX500" s="171"/>
      <c r="AZ500" s="171"/>
      <c r="BB500" s="171"/>
      <c r="BD500" s="171"/>
      <c r="BE500" s="168"/>
      <c r="BF500" s="171"/>
    </row>
    <row r="501" spans="2:58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R501" s="171"/>
      <c r="AT501" s="171"/>
      <c r="AV501" s="171"/>
      <c r="AX501" s="171"/>
      <c r="AZ501" s="171"/>
      <c r="BB501" s="171"/>
      <c r="BD501" s="171"/>
      <c r="BE501" s="168"/>
      <c r="BF501" s="171"/>
    </row>
    <row r="502" spans="2:58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R502" s="171"/>
      <c r="AT502" s="171"/>
      <c r="AV502" s="171"/>
      <c r="AX502" s="171"/>
      <c r="AZ502" s="171"/>
      <c r="BB502" s="171"/>
      <c r="BD502" s="171"/>
      <c r="BE502" s="168"/>
      <c r="BF502" s="171"/>
    </row>
    <row r="503" spans="2:58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R503" s="171"/>
      <c r="AT503" s="171"/>
      <c r="AV503" s="171"/>
      <c r="AX503" s="171"/>
      <c r="AZ503" s="171"/>
      <c r="BB503" s="171"/>
      <c r="BD503" s="171"/>
      <c r="BE503" s="168"/>
      <c r="BF503" s="171"/>
    </row>
    <row r="504" spans="2:58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R504" s="171"/>
      <c r="AT504" s="171"/>
      <c r="AV504" s="171"/>
      <c r="AX504" s="171"/>
      <c r="AZ504" s="171"/>
      <c r="BB504" s="171"/>
      <c r="BD504" s="171"/>
      <c r="BE504" s="168"/>
      <c r="BF504" s="171"/>
    </row>
    <row r="505" spans="2:58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R505" s="171"/>
      <c r="AT505" s="171"/>
      <c r="AV505" s="171"/>
      <c r="AX505" s="171"/>
      <c r="AZ505" s="171"/>
      <c r="BB505" s="171"/>
      <c r="BD505" s="171"/>
      <c r="BE505" s="168"/>
      <c r="BF505" s="171"/>
    </row>
    <row r="506" spans="2:58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R506" s="171"/>
      <c r="AT506" s="171"/>
      <c r="AV506" s="171"/>
      <c r="AX506" s="171"/>
      <c r="AZ506" s="171"/>
      <c r="BB506" s="171"/>
      <c r="BD506" s="171"/>
      <c r="BE506" s="168"/>
      <c r="BF506" s="171"/>
    </row>
    <row r="507" spans="2:58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R507" s="171"/>
      <c r="AT507" s="171"/>
      <c r="AV507" s="171"/>
      <c r="AX507" s="171"/>
      <c r="AZ507" s="171"/>
      <c r="BB507" s="171"/>
      <c r="BD507" s="171"/>
      <c r="BE507" s="168"/>
      <c r="BF507" s="171"/>
    </row>
    <row r="508" spans="2:58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R508" s="171"/>
      <c r="AT508" s="171"/>
      <c r="AV508" s="171"/>
      <c r="AX508" s="171"/>
      <c r="AZ508" s="171"/>
      <c r="BB508" s="171"/>
      <c r="BD508" s="171"/>
      <c r="BE508" s="168"/>
      <c r="BF508" s="171"/>
    </row>
    <row r="509" spans="2:58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R509" s="171"/>
      <c r="AT509" s="171"/>
      <c r="AV509" s="171"/>
      <c r="AX509" s="171"/>
      <c r="AZ509" s="171"/>
      <c r="BB509" s="171"/>
      <c r="BD509" s="171"/>
      <c r="BE509" s="168"/>
      <c r="BF509" s="171"/>
    </row>
    <row r="510" spans="2:58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R510" s="171"/>
      <c r="AT510" s="171"/>
      <c r="AV510" s="171"/>
      <c r="AX510" s="171"/>
      <c r="AZ510" s="171"/>
      <c r="BB510" s="171"/>
      <c r="BD510" s="171"/>
      <c r="BE510" s="168"/>
      <c r="BF510" s="171"/>
    </row>
    <row r="511" spans="2:58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R511" s="171"/>
      <c r="AT511" s="171"/>
      <c r="AV511" s="171"/>
      <c r="AX511" s="171"/>
      <c r="AZ511" s="171"/>
      <c r="BB511" s="171"/>
      <c r="BD511" s="171"/>
      <c r="BE511" s="168"/>
      <c r="BF511" s="171"/>
    </row>
    <row r="512" spans="2:58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R512" s="171"/>
      <c r="AT512" s="171"/>
      <c r="AV512" s="171"/>
      <c r="AX512" s="171"/>
      <c r="AZ512" s="171"/>
      <c r="BB512" s="171"/>
      <c r="BD512" s="171"/>
      <c r="BE512" s="168"/>
      <c r="BF512" s="171"/>
    </row>
    <row r="513" spans="2:58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R513" s="171"/>
      <c r="AT513" s="171"/>
      <c r="AV513" s="171"/>
      <c r="AX513" s="171"/>
      <c r="AZ513" s="171"/>
      <c r="BB513" s="171"/>
      <c r="BD513" s="171"/>
      <c r="BE513" s="168"/>
      <c r="BF513" s="171"/>
    </row>
  </sheetData>
  <mergeCells count="126"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</mergeCells>
  <phoneticPr fontId="8" type="noConversion"/>
  <dataValidations count="1">
    <dataValidation allowBlank="1" showInputMessage="1" showErrorMessage="1" sqref="V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91" activePane="bottomLeft" state="frozen"/>
      <selection pane="bottomLeft" activeCell="J111" sqref="J111"/>
    </sheetView>
  </sheetViews>
  <sheetFormatPr defaultColWidth="9.140625" defaultRowHeight="15"/>
  <cols>
    <col min="1" max="1" width="9.140625" style="174"/>
    <col min="2" max="2" width="10.425781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612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1" t="s">
        <v>617</v>
      </c>
      <c r="AI31" s="431"/>
      <c r="AJ31" s="431"/>
      <c r="AK31" s="431"/>
      <c r="AL31" s="431"/>
      <c r="AM31" s="431"/>
      <c r="AN31" s="431"/>
      <c r="AO31" s="431"/>
      <c r="AP31" s="431"/>
      <c r="AQ31" s="431"/>
      <c r="AR31" s="431"/>
      <c r="AS31" s="431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554</v>
      </c>
    </row>
    <row r="47" spans="1:34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10" t="s">
        <v>623</v>
      </c>
    </row>
    <row r="54" spans="1:30">
      <c r="A54" s="174">
        <v>653</v>
      </c>
      <c r="G54" s="432" t="s">
        <v>624</v>
      </c>
      <c r="H54" s="432"/>
      <c r="I54" s="432" t="s">
        <v>625</v>
      </c>
      <c r="J54" s="432"/>
      <c r="K54" s="208"/>
      <c r="M54" s="432" t="s">
        <v>626</v>
      </c>
      <c r="N54" s="432"/>
      <c r="O54" s="432" t="s">
        <v>627</v>
      </c>
      <c r="P54" s="432"/>
      <c r="Q54" s="433" t="s">
        <v>628</v>
      </c>
      <c r="R54" s="433"/>
    </row>
    <row r="55" spans="1:30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608</v>
      </c>
    </row>
    <row r="63" spans="1:30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457</v>
      </c>
    </row>
    <row r="73" spans="1:14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529</v>
      </c>
    </row>
    <row r="94" spans="1:14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351</v>
      </c>
    </row>
    <row r="105" spans="1:30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629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260" zoomScale="145" zoomScaleNormal="145" workbookViewId="0">
      <selection activeCell="G274" sqref="G274"/>
    </sheetView>
  </sheetViews>
  <sheetFormatPr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>
      <c r="B3" s="174" t="s">
        <v>636</v>
      </c>
      <c r="D3" s="309" t="s">
        <v>274</v>
      </c>
      <c r="G3" s="174" t="s">
        <v>637</v>
      </c>
    </row>
    <row r="4" spans="2:7">
      <c r="B4" s="174" t="s">
        <v>638</v>
      </c>
      <c r="D4" s="309" t="s">
        <v>275</v>
      </c>
      <c r="G4" s="174" t="s">
        <v>639</v>
      </c>
    </row>
    <row r="5" spans="2:7">
      <c r="B5" s="174" t="s">
        <v>640</v>
      </c>
      <c r="D5" s="309" t="s">
        <v>276</v>
      </c>
      <c r="G5" s="174" t="s">
        <v>641</v>
      </c>
    </row>
    <row r="6" spans="2:7">
      <c r="B6" s="174" t="s">
        <v>642</v>
      </c>
      <c r="D6" s="309" t="s">
        <v>277</v>
      </c>
      <c r="G6" s="174" t="s">
        <v>643</v>
      </c>
    </row>
    <row r="7" spans="2:7">
      <c r="B7" s="174" t="s">
        <v>644</v>
      </c>
      <c r="D7" s="309" t="s">
        <v>278</v>
      </c>
      <c r="G7" s="174" t="s">
        <v>645</v>
      </c>
    </row>
    <row r="8" spans="2:7">
      <c r="B8" s="174" t="s">
        <v>646</v>
      </c>
      <c r="D8" s="309" t="s">
        <v>481</v>
      </c>
      <c r="G8" s="174" t="s">
        <v>647</v>
      </c>
    </row>
    <row r="9" spans="2:7">
      <c r="B9" s="174" t="s">
        <v>648</v>
      </c>
      <c r="D9" s="309" t="s">
        <v>482</v>
      </c>
      <c r="G9" s="174" t="s">
        <v>649</v>
      </c>
    </row>
    <row r="10" spans="2:7">
      <c r="B10" s="174" t="s">
        <v>229</v>
      </c>
      <c r="D10" s="309" t="s">
        <v>490</v>
      </c>
      <c r="G10" s="174" t="s">
        <v>650</v>
      </c>
    </row>
    <row r="11" spans="2:7">
      <c r="B11" s="174" t="s">
        <v>651</v>
      </c>
      <c r="D11" s="309" t="s">
        <v>652</v>
      </c>
      <c r="G11" s="174" t="s">
        <v>653</v>
      </c>
    </row>
    <row r="12" spans="2:7">
      <c r="B12" s="174" t="s">
        <v>654</v>
      </c>
      <c r="C12" s="174" t="s">
        <v>655</v>
      </c>
      <c r="D12" s="309" t="s">
        <v>656</v>
      </c>
    </row>
    <row r="13" spans="2:7">
      <c r="B13" s="174" t="s">
        <v>657</v>
      </c>
      <c r="D13" s="309" t="s">
        <v>365</v>
      </c>
    </row>
    <row r="14" spans="2:7">
      <c r="B14" s="174" t="s">
        <v>496</v>
      </c>
      <c r="C14" s="174" t="s">
        <v>658</v>
      </c>
      <c r="D14" s="309" t="s">
        <v>399</v>
      </c>
    </row>
    <row r="15" spans="2:7">
      <c r="B15" s="174" t="s">
        <v>659</v>
      </c>
      <c r="D15" s="309" t="s">
        <v>604</v>
      </c>
    </row>
    <row r="16" spans="2:7">
      <c r="B16" s="174" t="s">
        <v>660</v>
      </c>
      <c r="D16" s="309" t="s">
        <v>392</v>
      </c>
    </row>
    <row r="17" spans="2:4">
      <c r="B17" s="174" t="s">
        <v>661</v>
      </c>
      <c r="C17" s="174" t="s">
        <v>658</v>
      </c>
      <c r="D17" s="309" t="s">
        <v>662</v>
      </c>
    </row>
    <row r="18" spans="2:4">
      <c r="B18" s="174" t="s">
        <v>663</v>
      </c>
      <c r="C18" s="174" t="s">
        <v>658</v>
      </c>
      <c r="D18" s="309" t="s">
        <v>664</v>
      </c>
    </row>
    <row r="19" spans="2:4">
      <c r="B19" s="174" t="s">
        <v>665</v>
      </c>
      <c r="C19" s="174" t="s">
        <v>658</v>
      </c>
      <c r="D19" s="309" t="s">
        <v>666</v>
      </c>
    </row>
    <row r="20" spans="2:4">
      <c r="B20" s="174" t="s">
        <v>667</v>
      </c>
      <c r="C20" s="174" t="s">
        <v>658</v>
      </c>
      <c r="D20" s="309" t="s">
        <v>668</v>
      </c>
    </row>
    <row r="21" spans="2:4">
      <c r="B21" s="174" t="s">
        <v>669</v>
      </c>
      <c r="C21" s="174" t="s">
        <v>658</v>
      </c>
      <c r="D21" s="309" t="s">
        <v>670</v>
      </c>
    </row>
    <row r="22" spans="2:4">
      <c r="B22" s="174" t="s">
        <v>671</v>
      </c>
      <c r="C22" s="174" t="s">
        <v>658</v>
      </c>
      <c r="D22" s="309" t="s">
        <v>672</v>
      </c>
    </row>
    <row r="23" spans="2:4">
      <c r="B23" s="174" t="s">
        <v>673</v>
      </c>
      <c r="C23" s="174" t="s">
        <v>658</v>
      </c>
      <c r="D23" s="309" t="s">
        <v>674</v>
      </c>
    </row>
    <row r="24" spans="2:4">
      <c r="B24" s="174" t="s">
        <v>675</v>
      </c>
      <c r="C24" s="174" t="s">
        <v>658</v>
      </c>
      <c r="D24" s="309" t="s">
        <v>676</v>
      </c>
    </row>
    <row r="25" spans="2:4">
      <c r="B25" s="174" t="s">
        <v>677</v>
      </c>
      <c r="C25" s="174" t="s">
        <v>658</v>
      </c>
      <c r="D25" s="309" t="s">
        <v>678</v>
      </c>
    </row>
    <row r="26" spans="2:4">
      <c r="B26" s="174" t="s">
        <v>679</v>
      </c>
      <c r="C26" s="174" t="s">
        <v>658</v>
      </c>
      <c r="D26" s="309" t="s">
        <v>680</v>
      </c>
    </row>
    <row r="27" spans="2:4">
      <c r="B27" s="174" t="s">
        <v>681</v>
      </c>
      <c r="C27" s="174" t="s">
        <v>658</v>
      </c>
      <c r="D27" s="309" t="s">
        <v>682</v>
      </c>
    </row>
    <row r="28" spans="2:4">
      <c r="B28" s="174" t="s">
        <v>683</v>
      </c>
      <c r="C28" s="174" t="s">
        <v>658</v>
      </c>
      <c r="D28" s="309" t="s">
        <v>684</v>
      </c>
    </row>
    <row r="29" spans="2:4">
      <c r="B29" s="174" t="s">
        <v>685</v>
      </c>
      <c r="C29" s="174" t="s">
        <v>686</v>
      </c>
      <c r="D29" s="309">
        <v>151</v>
      </c>
    </row>
    <row r="30" spans="2:4">
      <c r="B30" s="174" t="s">
        <v>687</v>
      </c>
      <c r="C30" s="174" t="s">
        <v>658</v>
      </c>
      <c r="D30" s="309">
        <v>152</v>
      </c>
    </row>
    <row r="31" spans="2:4">
      <c r="B31" s="174" t="s">
        <v>688</v>
      </c>
      <c r="D31" s="309" t="s">
        <v>689</v>
      </c>
    </row>
    <row r="32" spans="2:4">
      <c r="B32" s="174" t="s">
        <v>690</v>
      </c>
      <c r="C32" s="174" t="s">
        <v>655</v>
      </c>
      <c r="D32" s="309">
        <v>393</v>
      </c>
    </row>
    <row r="33" spans="2:4">
      <c r="B33" s="174" t="s">
        <v>691</v>
      </c>
      <c r="C33" s="174" t="s">
        <v>655</v>
      </c>
      <c r="D33" s="309">
        <v>395</v>
      </c>
    </row>
    <row r="34" spans="2:4">
      <c r="B34" s="174" t="s">
        <v>692</v>
      </c>
      <c r="C34" s="174" t="s">
        <v>655</v>
      </c>
      <c r="D34" s="309">
        <v>57</v>
      </c>
    </row>
    <row r="35" spans="2:4">
      <c r="B35" s="174" t="s">
        <v>693</v>
      </c>
      <c r="D35" s="309" t="s">
        <v>694</v>
      </c>
    </row>
    <row r="36" spans="2:4">
      <c r="B36" s="174" t="s">
        <v>695</v>
      </c>
      <c r="C36" s="174" t="s">
        <v>655</v>
      </c>
      <c r="D36" s="309">
        <v>396</v>
      </c>
    </row>
    <row r="37" spans="2:4">
      <c r="B37" s="174" t="s">
        <v>696</v>
      </c>
      <c r="C37" s="174" t="s">
        <v>655</v>
      </c>
      <c r="D37" s="309">
        <v>394</v>
      </c>
    </row>
    <row r="38" spans="2:4">
      <c r="B38" s="174" t="s">
        <v>697</v>
      </c>
      <c r="C38" s="174" t="s">
        <v>655</v>
      </c>
      <c r="D38" s="309">
        <v>62</v>
      </c>
    </row>
    <row r="39" spans="2:4">
      <c r="B39" s="174" t="s">
        <v>698</v>
      </c>
      <c r="C39" s="174" t="s">
        <v>655</v>
      </c>
      <c r="D39" s="309">
        <v>63</v>
      </c>
    </row>
    <row r="40" spans="2:4">
      <c r="B40" s="174" t="s">
        <v>699</v>
      </c>
      <c r="C40" s="174" t="s">
        <v>655</v>
      </c>
      <c r="D40" s="309">
        <v>397</v>
      </c>
    </row>
    <row r="41" spans="2:4">
      <c r="B41" s="174" t="s">
        <v>700</v>
      </c>
      <c r="C41" s="174" t="s">
        <v>655</v>
      </c>
      <c r="D41" s="309">
        <v>56</v>
      </c>
    </row>
    <row r="42" spans="2:4">
      <c r="B42" s="174" t="s">
        <v>701</v>
      </c>
      <c r="C42" s="174" t="s">
        <v>655</v>
      </c>
      <c r="D42" s="309">
        <v>58</v>
      </c>
    </row>
    <row r="43" spans="2:4">
      <c r="B43" s="174" t="s">
        <v>702</v>
      </c>
      <c r="C43" s="174" t="s">
        <v>655</v>
      </c>
      <c r="D43" s="309">
        <v>60</v>
      </c>
    </row>
    <row r="44" spans="2:4">
      <c r="B44" s="174" t="s">
        <v>703</v>
      </c>
      <c r="C44" s="174" t="s">
        <v>655</v>
      </c>
      <c r="D44" s="309">
        <v>61</v>
      </c>
    </row>
    <row r="45" spans="2:4">
      <c r="B45" s="174" t="s">
        <v>704</v>
      </c>
      <c r="C45" s="174" t="s">
        <v>655</v>
      </c>
      <c r="D45" s="309">
        <v>59</v>
      </c>
    </row>
    <row r="46" spans="2:4">
      <c r="B46" s="174" t="s">
        <v>705</v>
      </c>
      <c r="D46" s="309" t="s">
        <v>594</v>
      </c>
    </row>
    <row r="47" spans="2:4">
      <c r="B47" s="174" t="s">
        <v>706</v>
      </c>
      <c r="C47" s="174" t="s">
        <v>686</v>
      </c>
      <c r="D47" s="309">
        <v>202</v>
      </c>
    </row>
    <row r="48" spans="2:4">
      <c r="B48" s="174" t="s">
        <v>707</v>
      </c>
      <c r="C48" s="174" t="s">
        <v>658</v>
      </c>
      <c r="D48" s="309" t="s">
        <v>708</v>
      </c>
    </row>
    <row r="49" spans="2:4">
      <c r="B49" s="174" t="s">
        <v>709</v>
      </c>
      <c r="D49" s="309" t="s">
        <v>710</v>
      </c>
    </row>
    <row r="50" spans="2:4">
      <c r="B50" s="174" t="s">
        <v>711</v>
      </c>
      <c r="D50" s="309" t="s">
        <v>291</v>
      </c>
    </row>
    <row r="51" spans="2:4">
      <c r="B51" s="174" t="s">
        <v>712</v>
      </c>
      <c r="C51" s="174" t="s">
        <v>658</v>
      </c>
      <c r="D51" s="309" t="s">
        <v>713</v>
      </c>
    </row>
    <row r="52" spans="2:4">
      <c r="B52" s="174" t="s">
        <v>714</v>
      </c>
      <c r="D52" s="309" t="s">
        <v>367</v>
      </c>
    </row>
    <row r="53" spans="2:4">
      <c r="B53" s="174" t="s">
        <v>715</v>
      </c>
      <c r="D53" s="309" t="s">
        <v>716</v>
      </c>
    </row>
    <row r="54" spans="2:4">
      <c r="B54" s="174" t="s">
        <v>717</v>
      </c>
      <c r="D54" s="309" t="s">
        <v>718</v>
      </c>
    </row>
    <row r="55" spans="2:4">
      <c r="B55" s="174" t="s">
        <v>719</v>
      </c>
      <c r="D55" s="309" t="s">
        <v>720</v>
      </c>
    </row>
    <row r="56" spans="2:4">
      <c r="B56" s="174" t="s">
        <v>721</v>
      </c>
      <c r="D56" s="309" t="s">
        <v>722</v>
      </c>
    </row>
    <row r="57" spans="2:4">
      <c r="B57" s="174" t="s">
        <v>723</v>
      </c>
      <c r="D57" s="309" t="s">
        <v>724</v>
      </c>
    </row>
    <row r="58" spans="2:4">
      <c r="B58" s="174" t="s">
        <v>725</v>
      </c>
      <c r="D58" s="309" t="s">
        <v>412</v>
      </c>
    </row>
    <row r="59" spans="2:4">
      <c r="B59" s="174" t="s">
        <v>726</v>
      </c>
      <c r="D59" s="309" t="s">
        <v>727</v>
      </c>
    </row>
    <row r="60" spans="2:4">
      <c r="B60" s="174" t="s">
        <v>728</v>
      </c>
      <c r="D60" s="309" t="s">
        <v>586</v>
      </c>
    </row>
    <row r="61" spans="2:4">
      <c r="B61" s="174" t="s">
        <v>729</v>
      </c>
      <c r="D61" s="309" t="s">
        <v>393</v>
      </c>
    </row>
    <row r="62" spans="2:4">
      <c r="B62" s="174" t="s">
        <v>730</v>
      </c>
      <c r="D62" s="309" t="s">
        <v>731</v>
      </c>
    </row>
    <row r="63" spans="2:4">
      <c r="B63" s="174" t="s">
        <v>732</v>
      </c>
      <c r="D63" s="309" t="s">
        <v>733</v>
      </c>
    </row>
    <row r="64" spans="2:4">
      <c r="B64" s="174" t="s">
        <v>734</v>
      </c>
      <c r="D64" s="309" t="s">
        <v>735</v>
      </c>
    </row>
    <row r="65" spans="2:4">
      <c r="B65" s="174" t="s">
        <v>736</v>
      </c>
      <c r="D65" s="309" t="s">
        <v>737</v>
      </c>
    </row>
    <row r="66" spans="2:4">
      <c r="B66" s="174" t="s">
        <v>738</v>
      </c>
      <c r="D66" s="309" t="s">
        <v>739</v>
      </c>
    </row>
    <row r="67" spans="2:4">
      <c r="B67" s="174" t="s">
        <v>740</v>
      </c>
      <c r="D67" s="309" t="s">
        <v>536</v>
      </c>
    </row>
    <row r="68" spans="2:4">
      <c r="B68" s="174" t="s">
        <v>741</v>
      </c>
      <c r="D68" s="309" t="s">
        <v>742</v>
      </c>
    </row>
    <row r="69" spans="2:4">
      <c r="B69" s="174" t="s">
        <v>743</v>
      </c>
      <c r="D69" s="309" t="s">
        <v>744</v>
      </c>
    </row>
    <row r="70" spans="2:4">
      <c r="B70" s="174" t="s">
        <v>745</v>
      </c>
      <c r="D70" s="309" t="s">
        <v>746</v>
      </c>
    </row>
    <row r="71" spans="2:4">
      <c r="B71" s="174" t="s">
        <v>747</v>
      </c>
      <c r="D71" s="309" t="s">
        <v>487</v>
      </c>
    </row>
    <row r="72" spans="2:4">
      <c r="B72" s="174" t="s">
        <v>748</v>
      </c>
      <c r="D72" s="309" t="s">
        <v>749</v>
      </c>
    </row>
    <row r="73" spans="2:4">
      <c r="B73" s="174" t="s">
        <v>750</v>
      </c>
      <c r="D73" s="309" t="s">
        <v>749</v>
      </c>
    </row>
    <row r="74" spans="2:4">
      <c r="B74" s="174" t="s">
        <v>751</v>
      </c>
      <c r="D74" s="309" t="s">
        <v>609</v>
      </c>
    </row>
    <row r="75" spans="2:4">
      <c r="B75" s="174" t="s">
        <v>752</v>
      </c>
      <c r="C75" s="174" t="s">
        <v>753</v>
      </c>
      <c r="D75" s="309">
        <v>81</v>
      </c>
    </row>
    <row r="76" spans="2:4">
      <c r="B76" s="174" t="s">
        <v>754</v>
      </c>
      <c r="C76" s="174" t="s">
        <v>753</v>
      </c>
      <c r="D76" s="309">
        <v>99</v>
      </c>
    </row>
    <row r="77" spans="2:4">
      <c r="B77" s="174" t="s">
        <v>755</v>
      </c>
      <c r="D77" s="309" t="s">
        <v>756</v>
      </c>
    </row>
    <row r="78" spans="2:4">
      <c r="B78" s="174" t="s">
        <v>757</v>
      </c>
      <c r="D78" s="309" t="s">
        <v>758</v>
      </c>
    </row>
    <row r="79" spans="2:4">
      <c r="B79" s="174" t="s">
        <v>759</v>
      </c>
      <c r="D79" s="309" t="s">
        <v>760</v>
      </c>
    </row>
    <row r="80" spans="2:4">
      <c r="B80" s="174" t="s">
        <v>761</v>
      </c>
      <c r="D80" s="309" t="s">
        <v>762</v>
      </c>
    </row>
    <row r="81" spans="2:4">
      <c r="B81" s="174" t="s">
        <v>763</v>
      </c>
      <c r="D81" s="309" t="s">
        <v>764</v>
      </c>
    </row>
    <row r="82" spans="2:4">
      <c r="B82" s="174" t="s">
        <v>765</v>
      </c>
      <c r="D82" s="309" t="s">
        <v>766</v>
      </c>
    </row>
    <row r="83" spans="2:4">
      <c r="B83" s="174" t="s">
        <v>767</v>
      </c>
      <c r="C83" s="174" t="s">
        <v>753</v>
      </c>
      <c r="D83" s="309">
        <v>408</v>
      </c>
    </row>
    <row r="84" spans="2:4">
      <c r="B84" s="174" t="s">
        <v>768</v>
      </c>
      <c r="C84" s="174" t="s">
        <v>753</v>
      </c>
      <c r="D84" s="309">
        <v>64</v>
      </c>
    </row>
    <row r="85" spans="2:4">
      <c r="B85" s="174" t="s">
        <v>769</v>
      </c>
      <c r="C85" s="174" t="s">
        <v>655</v>
      </c>
      <c r="D85" s="309" t="s">
        <v>770</v>
      </c>
    </row>
    <row r="86" spans="2:4">
      <c r="B86" s="174" t="s">
        <v>771</v>
      </c>
      <c r="C86" s="174" t="s">
        <v>655</v>
      </c>
      <c r="D86" s="309" t="s">
        <v>772</v>
      </c>
    </row>
    <row r="87" spans="2:4">
      <c r="B87" s="174" t="s">
        <v>773</v>
      </c>
      <c r="C87" s="174" t="s">
        <v>655</v>
      </c>
      <c r="D87" s="309" t="s">
        <v>774</v>
      </c>
    </row>
    <row r="88" spans="2:4">
      <c r="B88" s="174" t="s">
        <v>775</v>
      </c>
      <c r="C88" s="174" t="s">
        <v>655</v>
      </c>
      <c r="D88" s="309" t="s">
        <v>776</v>
      </c>
    </row>
    <row r="89" spans="2:4">
      <c r="B89" s="174" t="s">
        <v>777</v>
      </c>
      <c r="D89" s="309">
        <v>139</v>
      </c>
    </row>
    <row r="90" spans="2:4">
      <c r="B90" s="174" t="s">
        <v>778</v>
      </c>
      <c r="C90" s="174" t="s">
        <v>655</v>
      </c>
      <c r="D90" s="309" t="s">
        <v>779</v>
      </c>
    </row>
    <row r="91" spans="2:4">
      <c r="B91" s="174" t="s">
        <v>780</v>
      </c>
      <c r="C91" s="174" t="s">
        <v>655</v>
      </c>
      <c r="D91" s="309" t="s">
        <v>781</v>
      </c>
    </row>
    <row r="92" spans="2:4">
      <c r="B92" s="174" t="s">
        <v>782</v>
      </c>
      <c r="C92" s="174" t="s">
        <v>655</v>
      </c>
      <c r="D92" s="309">
        <v>138</v>
      </c>
    </row>
    <row r="93" spans="2:4">
      <c r="B93" s="174" t="s">
        <v>783</v>
      </c>
      <c r="C93" s="174" t="s">
        <v>655</v>
      </c>
      <c r="D93" s="309" t="s">
        <v>784</v>
      </c>
    </row>
    <row r="94" spans="2:4">
      <c r="B94" s="174" t="s">
        <v>785</v>
      </c>
      <c r="D94" s="309">
        <v>140</v>
      </c>
    </row>
    <row r="95" spans="2:4">
      <c r="B95" s="174" t="s">
        <v>786</v>
      </c>
      <c r="D95" s="309">
        <v>141</v>
      </c>
    </row>
    <row r="96" spans="2:4">
      <c r="B96" s="174" t="s">
        <v>787</v>
      </c>
      <c r="D96" s="309">
        <v>137</v>
      </c>
    </row>
    <row r="97" spans="2:4">
      <c r="B97" s="174" t="s">
        <v>788</v>
      </c>
      <c r="D97" s="309">
        <v>142</v>
      </c>
    </row>
    <row r="98" spans="2:4">
      <c r="B98" s="174" t="s">
        <v>789</v>
      </c>
      <c r="C98" s="174" t="s">
        <v>655</v>
      </c>
      <c r="D98" s="309">
        <v>144</v>
      </c>
    </row>
    <row r="99" spans="2:4">
      <c r="B99" s="174" t="s">
        <v>790</v>
      </c>
      <c r="C99" s="174" t="s">
        <v>753</v>
      </c>
      <c r="D99" s="309">
        <v>136</v>
      </c>
    </row>
    <row r="100" spans="2:4">
      <c r="B100" s="174" t="s">
        <v>791</v>
      </c>
      <c r="D100" s="309">
        <v>273</v>
      </c>
    </row>
    <row r="101" spans="2:4">
      <c r="B101" s="174" t="s">
        <v>792</v>
      </c>
      <c r="D101" s="309">
        <v>335</v>
      </c>
    </row>
    <row r="102" spans="2:4">
      <c r="B102" s="174" t="s">
        <v>793</v>
      </c>
      <c r="D102" s="309" t="s">
        <v>794</v>
      </c>
    </row>
    <row r="103" spans="2:4">
      <c r="B103" s="174" t="s">
        <v>795</v>
      </c>
      <c r="D103" s="309" t="s">
        <v>796</v>
      </c>
    </row>
    <row r="104" spans="2:4">
      <c r="B104" s="174" t="s">
        <v>797</v>
      </c>
      <c r="D104" s="309" t="s">
        <v>798</v>
      </c>
    </row>
    <row r="105" spans="2:4">
      <c r="B105" s="174" t="s">
        <v>799</v>
      </c>
      <c r="D105" s="309" t="s">
        <v>800</v>
      </c>
    </row>
    <row r="106" spans="2:4">
      <c r="B106" s="174" t="s">
        <v>801</v>
      </c>
      <c r="C106" s="174" t="s">
        <v>655</v>
      </c>
      <c r="D106" s="309" t="s">
        <v>802</v>
      </c>
    </row>
    <row r="107" spans="2:4">
      <c r="B107" s="174" t="s">
        <v>803</v>
      </c>
      <c r="C107" s="174" t="s">
        <v>655</v>
      </c>
      <c r="D107" s="309" t="s">
        <v>804</v>
      </c>
    </row>
    <row r="108" spans="2:4">
      <c r="B108" s="174" t="s">
        <v>805</v>
      </c>
      <c r="C108" s="174" t="s">
        <v>655</v>
      </c>
      <c r="D108" s="309" t="s">
        <v>806</v>
      </c>
    </row>
    <row r="109" spans="2:4">
      <c r="B109" s="174" t="s">
        <v>807</v>
      </c>
      <c r="C109" s="174" t="s">
        <v>655</v>
      </c>
      <c r="D109" s="309" t="s">
        <v>808</v>
      </c>
    </row>
    <row r="110" spans="2:4">
      <c r="B110" s="174" t="s">
        <v>809</v>
      </c>
      <c r="C110" s="174" t="s">
        <v>655</v>
      </c>
      <c r="D110" s="309" t="s">
        <v>810</v>
      </c>
    </row>
    <row r="111" spans="2:4">
      <c r="B111" s="174" t="s">
        <v>811</v>
      </c>
      <c r="C111" s="174" t="s">
        <v>655</v>
      </c>
      <c r="D111" s="309" t="s">
        <v>812</v>
      </c>
    </row>
    <row r="112" spans="2:4">
      <c r="B112" s="174" t="s">
        <v>813</v>
      </c>
      <c r="C112" s="174" t="s">
        <v>655</v>
      </c>
      <c r="D112" s="309" t="s">
        <v>814</v>
      </c>
    </row>
    <row r="113" spans="2:4">
      <c r="B113" s="174" t="s">
        <v>815</v>
      </c>
      <c r="C113" s="174" t="s">
        <v>655</v>
      </c>
      <c r="D113" s="309" t="s">
        <v>816</v>
      </c>
    </row>
    <row r="114" spans="2:4">
      <c r="B114" s="174" t="s">
        <v>817</v>
      </c>
      <c r="C114" s="174" t="s">
        <v>655</v>
      </c>
      <c r="D114" s="309" t="s">
        <v>818</v>
      </c>
    </row>
    <row r="115" spans="2:4">
      <c r="B115" s="174" t="s">
        <v>819</v>
      </c>
      <c r="C115" s="174" t="s">
        <v>655</v>
      </c>
      <c r="D115" s="309" t="s">
        <v>820</v>
      </c>
    </row>
    <row r="116" spans="2:4">
      <c r="B116" s="174" t="s">
        <v>821</v>
      </c>
      <c r="C116" s="174" t="s">
        <v>655</v>
      </c>
      <c r="D116" s="309" t="s">
        <v>822</v>
      </c>
    </row>
    <row r="117" spans="2:4">
      <c r="B117" s="174" t="s">
        <v>823</v>
      </c>
      <c r="C117" s="174" t="s">
        <v>655</v>
      </c>
      <c r="D117" s="309" t="s">
        <v>824</v>
      </c>
    </row>
    <row r="118" spans="2:4">
      <c r="B118" s="174" t="s">
        <v>825</v>
      </c>
      <c r="C118" s="174" t="s">
        <v>655</v>
      </c>
      <c r="D118" s="309" t="s">
        <v>826</v>
      </c>
    </row>
    <row r="119" spans="2:4">
      <c r="B119" s="174" t="s">
        <v>827</v>
      </c>
      <c r="C119" s="174" t="s">
        <v>655</v>
      </c>
      <c r="D119" s="309" t="s">
        <v>828</v>
      </c>
    </row>
    <row r="120" spans="2:4">
      <c r="B120" s="174" t="s">
        <v>829</v>
      </c>
      <c r="C120" s="174" t="s">
        <v>658</v>
      </c>
      <c r="D120" s="309" t="s">
        <v>830</v>
      </c>
    </row>
    <row r="121" spans="2:4">
      <c r="B121" s="174" t="s">
        <v>831</v>
      </c>
      <c r="D121" s="309" t="s">
        <v>832</v>
      </c>
    </row>
    <row r="122" spans="2:4">
      <c r="B122" s="174" t="s">
        <v>833</v>
      </c>
      <c r="C122" s="174" t="s">
        <v>658</v>
      </c>
      <c r="D122" s="309" t="s">
        <v>834</v>
      </c>
    </row>
    <row r="123" spans="2:4">
      <c r="B123" s="174" t="s">
        <v>835</v>
      </c>
      <c r="C123" s="174" t="s">
        <v>658</v>
      </c>
      <c r="D123" s="309" t="s">
        <v>836</v>
      </c>
    </row>
    <row r="124" spans="2:4">
      <c r="B124" s="174" t="s">
        <v>837</v>
      </c>
      <c r="C124" s="174" t="s">
        <v>658</v>
      </c>
      <c r="D124" s="309" t="s">
        <v>838</v>
      </c>
    </row>
    <row r="125" spans="2:4">
      <c r="B125" s="174" t="s">
        <v>839</v>
      </c>
      <c r="C125" s="174" t="s">
        <v>658</v>
      </c>
      <c r="D125" s="309" t="s">
        <v>840</v>
      </c>
    </row>
    <row r="126" spans="2:4">
      <c r="B126" s="174" t="s">
        <v>841</v>
      </c>
      <c r="D126" s="309" t="s">
        <v>842</v>
      </c>
    </row>
    <row r="127" spans="2:4">
      <c r="B127" s="174" t="s">
        <v>843</v>
      </c>
      <c r="D127" s="309" t="s">
        <v>844</v>
      </c>
    </row>
    <row r="128" spans="2:4">
      <c r="B128" s="174" t="s">
        <v>845</v>
      </c>
      <c r="D128" s="309" t="s">
        <v>846</v>
      </c>
    </row>
    <row r="129" spans="2:4">
      <c r="B129" s="174" t="s">
        <v>847</v>
      </c>
      <c r="C129" s="174" t="s">
        <v>655</v>
      </c>
      <c r="D129" s="309" t="s">
        <v>848</v>
      </c>
    </row>
    <row r="130" spans="2:4">
      <c r="B130" s="174" t="s">
        <v>849</v>
      </c>
      <c r="C130" s="174" t="s">
        <v>655</v>
      </c>
      <c r="D130" s="309" t="s">
        <v>850</v>
      </c>
    </row>
    <row r="131" spans="2:4">
      <c r="B131" s="174" t="s">
        <v>851</v>
      </c>
      <c r="C131" s="174" t="s">
        <v>655</v>
      </c>
      <c r="D131" s="309" t="s">
        <v>852</v>
      </c>
    </row>
    <row r="132" spans="2:4">
      <c r="B132" s="174" t="s">
        <v>853</v>
      </c>
      <c r="C132" s="174" t="s">
        <v>655</v>
      </c>
      <c r="D132" s="309" t="s">
        <v>854</v>
      </c>
    </row>
    <row r="133" spans="2:4">
      <c r="B133" s="174" t="s">
        <v>855</v>
      </c>
      <c r="C133" s="174" t="s">
        <v>753</v>
      </c>
      <c r="D133" s="309">
        <v>171</v>
      </c>
    </row>
    <row r="134" spans="2:4">
      <c r="B134" s="174" t="s">
        <v>856</v>
      </c>
      <c r="C134" s="174" t="s">
        <v>857</v>
      </c>
      <c r="D134" s="309">
        <v>354</v>
      </c>
    </row>
    <row r="135" spans="2:4">
      <c r="B135" s="174" t="s">
        <v>858</v>
      </c>
      <c r="C135" s="174" t="s">
        <v>655</v>
      </c>
      <c r="D135" s="309" t="s">
        <v>859</v>
      </c>
    </row>
    <row r="136" spans="2:4">
      <c r="B136" s="174" t="s">
        <v>860</v>
      </c>
      <c r="C136" s="174" t="s">
        <v>655</v>
      </c>
      <c r="D136" s="309" t="s">
        <v>861</v>
      </c>
    </row>
    <row r="137" spans="2:4">
      <c r="B137" s="174" t="s">
        <v>862</v>
      </c>
      <c r="C137" s="174" t="s">
        <v>655</v>
      </c>
      <c r="D137" s="309" t="s">
        <v>863</v>
      </c>
    </row>
    <row r="138" spans="2:4">
      <c r="B138" s="174" t="s">
        <v>864</v>
      </c>
      <c r="C138" s="174" t="s">
        <v>655</v>
      </c>
      <c r="D138" s="309" t="s">
        <v>865</v>
      </c>
    </row>
    <row r="139" spans="2:4">
      <c r="B139" s="174" t="s">
        <v>866</v>
      </c>
      <c r="C139" s="174" t="s">
        <v>655</v>
      </c>
      <c r="D139" s="309" t="s">
        <v>867</v>
      </c>
    </row>
    <row r="140" spans="2:4">
      <c r="B140" s="174" t="s">
        <v>868</v>
      </c>
      <c r="C140" s="174" t="s">
        <v>655</v>
      </c>
      <c r="D140" s="309" t="s">
        <v>869</v>
      </c>
    </row>
    <row r="141" spans="2:4">
      <c r="B141" s="174" t="s">
        <v>870</v>
      </c>
      <c r="C141" s="174" t="s">
        <v>655</v>
      </c>
      <c r="D141" s="309" t="s">
        <v>871</v>
      </c>
    </row>
    <row r="142" spans="2:4">
      <c r="B142" s="174" t="s">
        <v>872</v>
      </c>
      <c r="D142" s="309" t="s">
        <v>873</v>
      </c>
    </row>
    <row r="143" spans="2:4">
      <c r="B143" s="174" t="s">
        <v>874</v>
      </c>
      <c r="D143" s="309" t="s">
        <v>875</v>
      </c>
    </row>
    <row r="144" spans="2:4">
      <c r="B144" s="174" t="s">
        <v>876</v>
      </c>
      <c r="D144" s="309" t="s">
        <v>877</v>
      </c>
    </row>
    <row r="145" spans="2:4">
      <c r="B145" s="174" t="s">
        <v>878</v>
      </c>
      <c r="D145" s="309" t="s">
        <v>879</v>
      </c>
    </row>
    <row r="146" spans="2:4">
      <c r="B146" s="174" t="s">
        <v>880</v>
      </c>
      <c r="D146" s="309" t="s">
        <v>881</v>
      </c>
    </row>
    <row r="147" spans="2:4">
      <c r="B147" s="174" t="s">
        <v>882</v>
      </c>
      <c r="D147" s="309" t="s">
        <v>883</v>
      </c>
    </row>
    <row r="148" spans="2:4">
      <c r="B148" s="174" t="s">
        <v>884</v>
      </c>
      <c r="D148" s="309" t="s">
        <v>885</v>
      </c>
    </row>
    <row r="149" spans="2:4">
      <c r="B149" s="174" t="s">
        <v>886</v>
      </c>
      <c r="D149" s="309" t="s">
        <v>887</v>
      </c>
    </row>
    <row r="150" spans="2:4">
      <c r="B150" s="174" t="s">
        <v>888</v>
      </c>
      <c r="C150" s="174" t="s">
        <v>655</v>
      </c>
      <c r="D150" s="309" t="s">
        <v>889</v>
      </c>
    </row>
    <row r="151" spans="2:4">
      <c r="B151" s="174" t="s">
        <v>890</v>
      </c>
      <c r="D151" s="309" t="s">
        <v>891</v>
      </c>
    </row>
    <row r="152" spans="2:4">
      <c r="B152" s="174" t="s">
        <v>892</v>
      </c>
      <c r="C152" s="174" t="s">
        <v>655</v>
      </c>
      <c r="D152" s="309" t="s">
        <v>410</v>
      </c>
    </row>
    <row r="153" spans="2:4">
      <c r="B153" s="174" t="s">
        <v>216</v>
      </c>
      <c r="D153" s="309" t="s">
        <v>893</v>
      </c>
    </row>
    <row r="154" spans="2:4">
      <c r="B154" s="174" t="s">
        <v>894</v>
      </c>
      <c r="C154" s="174" t="s">
        <v>655</v>
      </c>
      <c r="D154" s="309" t="s">
        <v>895</v>
      </c>
    </row>
    <row r="155" spans="2:4">
      <c r="B155" s="174" t="s">
        <v>896</v>
      </c>
      <c r="C155" s="174" t="s">
        <v>655</v>
      </c>
      <c r="D155" s="309" t="s">
        <v>897</v>
      </c>
    </row>
    <row r="156" spans="2:4">
      <c r="B156" s="174" t="s">
        <v>898</v>
      </c>
      <c r="C156" s="174" t="s">
        <v>655</v>
      </c>
      <c r="D156" s="309" t="s">
        <v>899</v>
      </c>
    </row>
    <row r="157" spans="2:4">
      <c r="B157" s="174" t="s">
        <v>900</v>
      </c>
      <c r="C157" s="174" t="s">
        <v>655</v>
      </c>
      <c r="D157" s="309" t="s">
        <v>901</v>
      </c>
    </row>
    <row r="158" spans="2:4">
      <c r="B158" s="174" t="s">
        <v>902</v>
      </c>
      <c r="D158" s="309" t="s">
        <v>903</v>
      </c>
    </row>
    <row r="159" spans="2:4">
      <c r="B159" s="174" t="s">
        <v>904</v>
      </c>
      <c r="C159" s="174" t="s">
        <v>655</v>
      </c>
      <c r="D159" s="309" t="s">
        <v>905</v>
      </c>
    </row>
    <row r="160" spans="2:4">
      <c r="B160" s="174" t="s">
        <v>906</v>
      </c>
      <c r="D160" s="309" t="s">
        <v>907</v>
      </c>
    </row>
    <row r="161" spans="2:4">
      <c r="B161" s="174" t="s">
        <v>908</v>
      </c>
      <c r="C161" s="174" t="s">
        <v>655</v>
      </c>
      <c r="D161" s="309" t="s">
        <v>909</v>
      </c>
    </row>
    <row r="162" spans="2:4">
      <c r="B162" s="174" t="s">
        <v>910</v>
      </c>
      <c r="C162" s="174" t="s">
        <v>655</v>
      </c>
      <c r="D162" s="309" t="s">
        <v>911</v>
      </c>
    </row>
    <row r="163" spans="2:4">
      <c r="B163" s="174" t="s">
        <v>912</v>
      </c>
      <c r="C163" s="174" t="s">
        <v>655</v>
      </c>
      <c r="D163" s="309" t="s">
        <v>913</v>
      </c>
    </row>
    <row r="164" spans="2:4">
      <c r="B164" s="174" t="s">
        <v>914</v>
      </c>
      <c r="C164" s="174" t="s">
        <v>655</v>
      </c>
      <c r="D164" s="309" t="s">
        <v>915</v>
      </c>
    </row>
    <row r="165" spans="2:4">
      <c r="B165" s="174" t="s">
        <v>916</v>
      </c>
      <c r="D165" s="309" t="s">
        <v>917</v>
      </c>
    </row>
    <row r="166" spans="2:4">
      <c r="B166" s="174" t="s">
        <v>918</v>
      </c>
      <c r="C166" s="174" t="s">
        <v>655</v>
      </c>
      <c r="D166" s="309" t="s">
        <v>321</v>
      </c>
    </row>
    <row r="167" spans="2:4">
      <c r="B167" s="174" t="s">
        <v>919</v>
      </c>
      <c r="C167" s="174" t="s">
        <v>655</v>
      </c>
      <c r="D167" s="309" t="s">
        <v>920</v>
      </c>
    </row>
    <row r="168" spans="2:4">
      <c r="B168" s="174" t="s">
        <v>170</v>
      </c>
      <c r="C168" s="174" t="s">
        <v>655</v>
      </c>
      <c r="D168" s="309" t="s">
        <v>921</v>
      </c>
    </row>
    <row r="169" spans="2:4">
      <c r="B169" s="174" t="s">
        <v>922</v>
      </c>
      <c r="C169" s="174" t="s">
        <v>655</v>
      </c>
      <c r="D169" s="309" t="s">
        <v>923</v>
      </c>
    </row>
    <row r="170" spans="2:4">
      <c r="B170" s="174" t="s">
        <v>492</v>
      </c>
      <c r="C170" s="174" t="s">
        <v>857</v>
      </c>
      <c r="D170" s="309">
        <v>310</v>
      </c>
    </row>
    <row r="171" spans="2:4">
      <c r="B171" s="174" t="s">
        <v>924</v>
      </c>
      <c r="C171" s="174" t="s">
        <v>655</v>
      </c>
      <c r="D171" s="309" t="s">
        <v>925</v>
      </c>
    </row>
    <row r="172" spans="2:4">
      <c r="B172" s="174" t="s">
        <v>926</v>
      </c>
      <c r="C172" s="174" t="s">
        <v>655</v>
      </c>
      <c r="D172" s="309" t="s">
        <v>927</v>
      </c>
    </row>
    <row r="173" spans="2:4">
      <c r="B173" s="174" t="s">
        <v>928</v>
      </c>
      <c r="C173" s="174" t="s">
        <v>655</v>
      </c>
      <c r="D173" s="309" t="s">
        <v>929</v>
      </c>
    </row>
    <row r="174" spans="2:4">
      <c r="B174" s="174" t="s">
        <v>930</v>
      </c>
      <c r="C174" s="174" t="s">
        <v>655</v>
      </c>
      <c r="D174" s="309" t="s">
        <v>931</v>
      </c>
    </row>
    <row r="175" spans="2:4">
      <c r="B175" s="174" t="s">
        <v>932</v>
      </c>
      <c r="C175" s="174" t="s">
        <v>655</v>
      </c>
      <c r="D175" s="309" t="s">
        <v>933</v>
      </c>
    </row>
    <row r="176" spans="2:4">
      <c r="B176" s="174" t="s">
        <v>934</v>
      </c>
      <c r="D176" s="309" t="s">
        <v>935</v>
      </c>
    </row>
    <row r="177" spans="2:4">
      <c r="B177" s="174" t="s">
        <v>936</v>
      </c>
      <c r="D177" s="309" t="s">
        <v>937</v>
      </c>
    </row>
    <row r="178" spans="2:4">
      <c r="B178" s="174" t="s">
        <v>938</v>
      </c>
      <c r="D178" s="309" t="s">
        <v>939</v>
      </c>
    </row>
    <row r="179" spans="2:4">
      <c r="B179" s="174" t="s">
        <v>940</v>
      </c>
      <c r="D179" s="309" t="s">
        <v>941</v>
      </c>
    </row>
    <row r="180" spans="2:4">
      <c r="B180" s="174" t="s">
        <v>942</v>
      </c>
      <c r="D180" s="309" t="s">
        <v>943</v>
      </c>
    </row>
    <row r="181" spans="2:4">
      <c r="B181" s="174" t="s">
        <v>944</v>
      </c>
      <c r="D181" s="309" t="s">
        <v>945</v>
      </c>
    </row>
    <row r="182" spans="2:4">
      <c r="B182" s="174" t="s">
        <v>946</v>
      </c>
      <c r="D182" s="309" t="s">
        <v>947</v>
      </c>
    </row>
    <row r="183" spans="2:4">
      <c r="B183" s="174" t="s">
        <v>948</v>
      </c>
      <c r="D183" s="309" t="s">
        <v>949</v>
      </c>
    </row>
    <row r="184" spans="2:4">
      <c r="B184" s="174" t="s">
        <v>950</v>
      </c>
      <c r="C184" s="174" t="s">
        <v>655</v>
      </c>
      <c r="D184" s="309" t="s">
        <v>951</v>
      </c>
    </row>
    <row r="185" spans="2:4">
      <c r="B185" s="174" t="s">
        <v>952</v>
      </c>
      <c r="C185" s="174" t="s">
        <v>655</v>
      </c>
      <c r="D185" s="309" t="s">
        <v>953</v>
      </c>
    </row>
    <row r="186" spans="2:4">
      <c r="B186" s="174" t="s">
        <v>954</v>
      </c>
      <c r="C186" s="174" t="s">
        <v>655</v>
      </c>
      <c r="D186" s="309" t="s">
        <v>333</v>
      </c>
    </row>
    <row r="187" spans="2:4">
      <c r="B187" s="174" t="s">
        <v>955</v>
      </c>
      <c r="C187" s="174" t="s">
        <v>655</v>
      </c>
      <c r="D187" s="309" t="s">
        <v>956</v>
      </c>
    </row>
    <row r="188" spans="2:4">
      <c r="B188" s="174" t="s">
        <v>957</v>
      </c>
      <c r="C188" s="174" t="s">
        <v>655</v>
      </c>
      <c r="D188" s="309" t="s">
        <v>958</v>
      </c>
    </row>
    <row r="189" spans="2:4">
      <c r="B189" s="174" t="s">
        <v>959</v>
      </c>
      <c r="C189" s="174" t="s">
        <v>655</v>
      </c>
      <c r="D189" s="309" t="s">
        <v>960</v>
      </c>
    </row>
    <row r="190" spans="2:4">
      <c r="B190" s="174" t="s">
        <v>961</v>
      </c>
      <c r="C190" s="174" t="s">
        <v>655</v>
      </c>
      <c r="D190" s="309" t="s">
        <v>962</v>
      </c>
    </row>
    <row r="191" spans="2:4">
      <c r="B191" s="174" t="s">
        <v>963</v>
      </c>
      <c r="D191" s="309" t="s">
        <v>964</v>
      </c>
    </row>
    <row r="192" spans="2:4">
      <c r="B192" s="174" t="s">
        <v>965</v>
      </c>
      <c r="C192" s="174" t="s">
        <v>655</v>
      </c>
      <c r="D192" s="309">
        <v>199</v>
      </c>
    </row>
    <row r="193" spans="2:4">
      <c r="B193" s="174" t="s">
        <v>966</v>
      </c>
      <c r="C193" s="174" t="s">
        <v>655</v>
      </c>
      <c r="D193" s="309">
        <v>197</v>
      </c>
    </row>
    <row r="194" spans="2:4">
      <c r="B194" s="174" t="s">
        <v>967</v>
      </c>
      <c r="C194" s="174" t="s">
        <v>655</v>
      </c>
      <c r="D194" s="309">
        <v>194</v>
      </c>
    </row>
    <row r="195" spans="2:4">
      <c r="B195" s="174" t="s">
        <v>968</v>
      </c>
      <c r="C195" s="174" t="s">
        <v>655</v>
      </c>
      <c r="D195" s="309">
        <v>198</v>
      </c>
    </row>
    <row r="196" spans="2:4">
      <c r="B196" s="174" t="s">
        <v>969</v>
      </c>
      <c r="C196" s="174" t="s">
        <v>655</v>
      </c>
      <c r="D196" s="309">
        <v>196</v>
      </c>
    </row>
    <row r="197" spans="2:4">
      <c r="B197" s="174" t="s">
        <v>970</v>
      </c>
      <c r="C197" s="174" t="s">
        <v>655</v>
      </c>
      <c r="D197" s="309">
        <v>195</v>
      </c>
    </row>
    <row r="198" spans="2:4">
      <c r="B198" s="174" t="s">
        <v>971</v>
      </c>
      <c r="D198" s="309" t="s">
        <v>972</v>
      </c>
    </row>
    <row r="199" spans="2:4">
      <c r="B199" s="174" t="s">
        <v>973</v>
      </c>
      <c r="C199" s="174" t="s">
        <v>857</v>
      </c>
      <c r="D199" s="309">
        <v>311</v>
      </c>
    </row>
    <row r="200" spans="2:4">
      <c r="B200" s="174" t="s">
        <v>974</v>
      </c>
      <c r="C200" s="174" t="s">
        <v>857</v>
      </c>
      <c r="D200" s="309">
        <v>356</v>
      </c>
    </row>
    <row r="201" spans="2:4">
      <c r="B201" s="174" t="s">
        <v>975</v>
      </c>
      <c r="C201" s="174" t="s">
        <v>655</v>
      </c>
      <c r="D201" s="309">
        <v>163</v>
      </c>
    </row>
    <row r="202" spans="2:4">
      <c r="B202" s="174" t="s">
        <v>976</v>
      </c>
      <c r="C202" s="174" t="s">
        <v>655</v>
      </c>
      <c r="D202" s="309">
        <v>160</v>
      </c>
    </row>
    <row r="203" spans="2:4">
      <c r="B203" s="174" t="s">
        <v>977</v>
      </c>
      <c r="C203" s="174" t="s">
        <v>655</v>
      </c>
      <c r="D203" s="309">
        <v>161</v>
      </c>
    </row>
    <row r="204" spans="2:4">
      <c r="B204" s="174" t="s">
        <v>978</v>
      </c>
      <c r="C204" s="174" t="s">
        <v>655</v>
      </c>
      <c r="D204" s="309">
        <v>743</v>
      </c>
    </row>
    <row r="205" spans="2:4">
      <c r="B205" s="174" t="s">
        <v>979</v>
      </c>
      <c r="C205" s="174" t="s">
        <v>655</v>
      </c>
      <c r="D205" s="309">
        <v>739</v>
      </c>
    </row>
    <row r="206" spans="2:4">
      <c r="B206" s="174" t="s">
        <v>980</v>
      </c>
      <c r="C206" s="174" t="s">
        <v>686</v>
      </c>
      <c r="D206" s="309">
        <v>240</v>
      </c>
    </row>
    <row r="207" spans="2:4">
      <c r="B207" s="174" t="s">
        <v>981</v>
      </c>
      <c r="C207" s="174" t="s">
        <v>655</v>
      </c>
      <c r="D207" s="309">
        <v>747</v>
      </c>
    </row>
    <row r="208" spans="2:4">
      <c r="B208" s="174" t="s">
        <v>982</v>
      </c>
      <c r="C208" s="174" t="s">
        <v>658</v>
      </c>
      <c r="D208" s="309">
        <v>232</v>
      </c>
    </row>
    <row r="209" spans="2:4">
      <c r="B209" s="174" t="s">
        <v>983</v>
      </c>
      <c r="D209" s="309">
        <v>236</v>
      </c>
    </row>
    <row r="210" spans="2:4">
      <c r="B210" s="174" t="s">
        <v>984</v>
      </c>
      <c r="C210" s="174" t="s">
        <v>655</v>
      </c>
      <c r="D210" s="309">
        <v>744</v>
      </c>
    </row>
    <row r="211" spans="2:4">
      <c r="B211" s="174" t="s">
        <v>985</v>
      </c>
      <c r="C211" s="174" t="s">
        <v>655</v>
      </c>
      <c r="D211" s="309">
        <v>740</v>
      </c>
    </row>
    <row r="212" spans="2:4">
      <c r="B212" s="174" t="s">
        <v>986</v>
      </c>
      <c r="C212" s="174" t="s">
        <v>686</v>
      </c>
      <c r="D212" s="309">
        <v>241</v>
      </c>
    </row>
    <row r="213" spans="2:4">
      <c r="B213" s="174" t="s">
        <v>987</v>
      </c>
      <c r="C213" s="174" t="s">
        <v>655</v>
      </c>
      <c r="D213" s="309">
        <v>748</v>
      </c>
    </row>
    <row r="214" spans="2:4">
      <c r="B214" s="174" t="s">
        <v>988</v>
      </c>
      <c r="C214" s="174" t="s">
        <v>658</v>
      </c>
      <c r="D214" s="309">
        <v>233</v>
      </c>
    </row>
    <row r="215" spans="2:4">
      <c r="B215" s="174" t="s">
        <v>989</v>
      </c>
      <c r="D215" s="309">
        <v>237</v>
      </c>
    </row>
    <row r="216" spans="2:4">
      <c r="B216" s="174" t="s">
        <v>990</v>
      </c>
      <c r="C216" s="174" t="s">
        <v>655</v>
      </c>
      <c r="D216" s="309">
        <v>745</v>
      </c>
    </row>
    <row r="217" spans="2:4">
      <c r="B217" s="174" t="s">
        <v>991</v>
      </c>
      <c r="C217" s="174" t="s">
        <v>655</v>
      </c>
      <c r="D217" s="309">
        <v>741</v>
      </c>
    </row>
    <row r="218" spans="2:4">
      <c r="B218" s="174" t="s">
        <v>992</v>
      </c>
      <c r="C218" s="174" t="s">
        <v>686</v>
      </c>
      <c r="D218" s="309">
        <v>242</v>
      </c>
    </row>
    <row r="219" spans="2:4">
      <c r="B219" s="174" t="s">
        <v>993</v>
      </c>
      <c r="C219" s="174" t="s">
        <v>655</v>
      </c>
      <c r="D219" s="309">
        <v>479</v>
      </c>
    </row>
    <row r="220" spans="2:4">
      <c r="B220" s="174" t="s">
        <v>994</v>
      </c>
      <c r="C220" s="174" t="s">
        <v>658</v>
      </c>
      <c r="D220" s="309">
        <v>234</v>
      </c>
    </row>
    <row r="221" spans="2:4">
      <c r="B221" s="174" t="s">
        <v>995</v>
      </c>
      <c r="D221" s="309">
        <v>238</v>
      </c>
    </row>
    <row r="222" spans="2:4">
      <c r="B222" s="174" t="s">
        <v>996</v>
      </c>
      <c r="C222" s="174" t="s">
        <v>655</v>
      </c>
      <c r="D222" s="309">
        <v>746</v>
      </c>
    </row>
    <row r="223" spans="2:4">
      <c r="B223" s="174" t="s">
        <v>997</v>
      </c>
      <c r="C223" s="174" t="s">
        <v>655</v>
      </c>
      <c r="D223" s="309">
        <v>742</v>
      </c>
    </row>
    <row r="224" spans="2:4">
      <c r="B224" s="174" t="s">
        <v>998</v>
      </c>
      <c r="C224" s="174" t="s">
        <v>686</v>
      </c>
      <c r="D224" s="309">
        <v>243</v>
      </c>
    </row>
    <row r="225" spans="2:4">
      <c r="B225" s="174" t="s">
        <v>999</v>
      </c>
      <c r="C225" s="174" t="s">
        <v>655</v>
      </c>
      <c r="D225" s="309">
        <v>758</v>
      </c>
    </row>
    <row r="226" spans="2:4">
      <c r="B226" s="174" t="s">
        <v>1000</v>
      </c>
      <c r="C226" s="174" t="s">
        <v>658</v>
      </c>
      <c r="D226" s="309">
        <v>235</v>
      </c>
    </row>
    <row r="227" spans="2:4">
      <c r="B227" s="174" t="s">
        <v>1001</v>
      </c>
      <c r="D227" s="309" t="s">
        <v>1002</v>
      </c>
    </row>
    <row r="228" spans="2:4">
      <c r="B228" s="174" t="s">
        <v>1003</v>
      </c>
      <c r="D228" s="309" t="s">
        <v>1004</v>
      </c>
    </row>
    <row r="229" spans="2:4">
      <c r="B229" s="174" t="s">
        <v>1005</v>
      </c>
      <c r="C229" s="174" t="s">
        <v>655</v>
      </c>
      <c r="D229" s="309">
        <v>181</v>
      </c>
    </row>
    <row r="230" spans="2:4">
      <c r="B230" s="174" t="s">
        <v>1006</v>
      </c>
      <c r="D230" s="309" t="s">
        <v>279</v>
      </c>
    </row>
    <row r="231" spans="2:4">
      <c r="B231" s="174" t="s">
        <v>1007</v>
      </c>
      <c r="D231" s="309" t="s">
        <v>280</v>
      </c>
    </row>
    <row r="232" spans="2:4">
      <c r="B232" s="174" t="s">
        <v>1008</v>
      </c>
      <c r="D232" s="309" t="s">
        <v>1009</v>
      </c>
    </row>
    <row r="233" spans="2:4">
      <c r="B233" s="174" t="s">
        <v>1010</v>
      </c>
      <c r="D233" s="309" t="s">
        <v>281</v>
      </c>
    </row>
    <row r="234" spans="2:4">
      <c r="B234" s="174" t="s">
        <v>1011</v>
      </c>
      <c r="D234" s="309" t="s">
        <v>1012</v>
      </c>
    </row>
    <row r="235" spans="2:4">
      <c r="B235" s="174" t="s">
        <v>1013</v>
      </c>
      <c r="D235" s="309" t="s">
        <v>1014</v>
      </c>
    </row>
    <row r="236" spans="2:4">
      <c r="B236" s="174" t="s">
        <v>1015</v>
      </c>
      <c r="D236" s="309" t="s">
        <v>1016</v>
      </c>
    </row>
    <row r="237" spans="2:4">
      <c r="B237" s="174" t="s">
        <v>1017</v>
      </c>
      <c r="D237" s="309" t="s">
        <v>1018</v>
      </c>
    </row>
    <row r="238" spans="2:4">
      <c r="B238" s="174" t="s">
        <v>1019</v>
      </c>
      <c r="C238" s="174" t="s">
        <v>655</v>
      </c>
      <c r="D238" s="309">
        <v>343</v>
      </c>
    </row>
    <row r="239" spans="2:4">
      <c r="B239" s="174" t="s">
        <v>1020</v>
      </c>
      <c r="D239" s="309" t="s">
        <v>1021</v>
      </c>
    </row>
    <row r="240" spans="2:4">
      <c r="B240" s="174" t="s">
        <v>1022</v>
      </c>
      <c r="D240" s="309" t="s">
        <v>1023</v>
      </c>
    </row>
    <row r="241" spans="2:4">
      <c r="B241" s="174" t="s">
        <v>1024</v>
      </c>
      <c r="D241" s="309" t="s">
        <v>1025</v>
      </c>
    </row>
    <row r="242" spans="2:4">
      <c r="B242" s="174" t="s">
        <v>1026</v>
      </c>
      <c r="C242" s="174" t="s">
        <v>1027</v>
      </c>
      <c r="D242" s="309">
        <v>211</v>
      </c>
    </row>
    <row r="243" spans="2:4">
      <c r="B243" s="174" t="s">
        <v>1028</v>
      </c>
      <c r="C243" s="174" t="s">
        <v>1029</v>
      </c>
      <c r="D243" s="309">
        <v>21</v>
      </c>
    </row>
    <row r="244" spans="2:4">
      <c r="B244" s="174" t="s">
        <v>1030</v>
      </c>
      <c r="C244" s="174" t="s">
        <v>655</v>
      </c>
      <c r="D244" s="309">
        <v>252</v>
      </c>
    </row>
    <row r="245" spans="2:4">
      <c r="B245" s="174" t="s">
        <v>1031</v>
      </c>
      <c r="C245" s="174" t="s">
        <v>1027</v>
      </c>
      <c r="D245" s="309">
        <v>358</v>
      </c>
    </row>
    <row r="246" spans="2:4">
      <c r="B246" s="174" t="s">
        <v>1032</v>
      </c>
      <c r="D246" s="309" t="s">
        <v>1033</v>
      </c>
    </row>
    <row r="247" spans="2:4">
      <c r="B247" s="174" t="s">
        <v>1034</v>
      </c>
      <c r="D247" s="309" t="s">
        <v>548</v>
      </c>
    </row>
    <row r="248" spans="2:4">
      <c r="B248" s="174" t="s">
        <v>1035</v>
      </c>
      <c r="D248" s="309" t="s">
        <v>1036</v>
      </c>
    </row>
    <row r="249" spans="2:4">
      <c r="B249" s="174" t="s">
        <v>1037</v>
      </c>
      <c r="C249" s="174" t="s">
        <v>753</v>
      </c>
      <c r="D249" s="309">
        <v>24</v>
      </c>
    </row>
    <row r="250" spans="2:4">
      <c r="B250" s="174" t="s">
        <v>1038</v>
      </c>
      <c r="C250" s="174" t="s">
        <v>1027</v>
      </c>
      <c r="D250" s="309">
        <v>357</v>
      </c>
    </row>
    <row r="251" spans="2:4">
      <c r="B251" s="174" t="s">
        <v>1039</v>
      </c>
      <c r="D251" s="309" t="s">
        <v>1040</v>
      </c>
    </row>
    <row r="252" spans="2:4">
      <c r="B252" s="174" t="s">
        <v>1041</v>
      </c>
      <c r="D252" s="309" t="s">
        <v>1042</v>
      </c>
    </row>
    <row r="253" spans="2:4">
      <c r="B253" s="174" t="s">
        <v>1043</v>
      </c>
      <c r="C253" s="174" t="s">
        <v>655</v>
      </c>
      <c r="D253" s="309">
        <v>344</v>
      </c>
    </row>
    <row r="254" spans="2:4">
      <c r="B254" s="174" t="s">
        <v>1044</v>
      </c>
      <c r="C254" s="174" t="s">
        <v>857</v>
      </c>
      <c r="D254" s="309">
        <v>346</v>
      </c>
    </row>
    <row r="255" spans="2:4">
      <c r="B255" s="174" t="s">
        <v>1045</v>
      </c>
      <c r="C255" s="174" t="s">
        <v>857</v>
      </c>
      <c r="D255" s="309">
        <v>347</v>
      </c>
    </row>
    <row r="256" spans="2:4">
      <c r="B256" s="174" t="s">
        <v>1046</v>
      </c>
      <c r="C256" s="174" t="s">
        <v>1027</v>
      </c>
      <c r="D256" s="309">
        <v>350</v>
      </c>
    </row>
    <row r="257" spans="2:4">
      <c r="B257" s="174" t="s">
        <v>1047</v>
      </c>
      <c r="C257" s="174" t="s">
        <v>1027</v>
      </c>
      <c r="D257" s="309">
        <v>348</v>
      </c>
    </row>
    <row r="258" spans="2:4">
      <c r="B258" s="174" t="s">
        <v>1048</v>
      </c>
      <c r="C258" s="174" t="s">
        <v>1027</v>
      </c>
      <c r="D258" s="309">
        <v>349</v>
      </c>
    </row>
    <row r="259" spans="2:4">
      <c r="B259" s="174" t="s">
        <v>1049</v>
      </c>
      <c r="C259" s="174" t="s">
        <v>1027</v>
      </c>
      <c r="D259" s="309">
        <v>351</v>
      </c>
    </row>
    <row r="260" spans="2:4">
      <c r="B260" s="174" t="s">
        <v>1050</v>
      </c>
      <c r="C260" s="174" t="s">
        <v>1027</v>
      </c>
      <c r="D260" s="309">
        <v>352</v>
      </c>
    </row>
    <row r="261" spans="2:4">
      <c r="B261" s="174" t="s">
        <v>1051</v>
      </c>
      <c r="C261" s="174" t="s">
        <v>1027</v>
      </c>
      <c r="D261" s="309">
        <v>353</v>
      </c>
    </row>
    <row r="262" spans="2:4">
      <c r="B262" s="174" t="s">
        <v>1052</v>
      </c>
      <c r="D262" s="309">
        <v>345</v>
      </c>
    </row>
    <row r="263" spans="2:4">
      <c r="B263" s="174" t="s">
        <v>1053</v>
      </c>
      <c r="D263" s="309" t="s">
        <v>1054</v>
      </c>
    </row>
    <row r="264" spans="2:4">
      <c r="B264" s="174" t="s">
        <v>1055</v>
      </c>
      <c r="D264" s="309" t="s">
        <v>1056</v>
      </c>
    </row>
    <row r="265" spans="2:4">
      <c r="B265" s="174" t="s">
        <v>1057</v>
      </c>
      <c r="C265" s="174" t="s">
        <v>655</v>
      </c>
      <c r="D265" s="309">
        <v>491</v>
      </c>
    </row>
    <row r="266" spans="2:4">
      <c r="B266" s="174" t="s">
        <v>1058</v>
      </c>
      <c r="C266" s="174" t="s">
        <v>1027</v>
      </c>
      <c r="D266" s="309">
        <v>248</v>
      </c>
    </row>
    <row r="267" spans="2:4">
      <c r="B267" s="174" t="s">
        <v>1059</v>
      </c>
      <c r="C267" s="174" t="s">
        <v>1027</v>
      </c>
      <c r="D267" s="309">
        <v>118</v>
      </c>
    </row>
    <row r="268" spans="2:4">
      <c r="B268" s="174" t="s">
        <v>1060</v>
      </c>
      <c r="C268" s="174" t="s">
        <v>1027</v>
      </c>
      <c r="D268" s="309">
        <v>210</v>
      </c>
    </row>
    <row r="269" spans="2:4">
      <c r="B269" s="174" t="s">
        <v>1061</v>
      </c>
      <c r="C269" s="174" t="s">
        <v>1027</v>
      </c>
      <c r="D269" s="309">
        <v>359</v>
      </c>
    </row>
    <row r="270" spans="2:4">
      <c r="B270" s="174" t="s">
        <v>1062</v>
      </c>
      <c r="D270" s="309" t="s">
        <v>1063</v>
      </c>
    </row>
    <row r="271" spans="2:4">
      <c r="B271" s="174" t="s">
        <v>1064</v>
      </c>
      <c r="C271" s="174" t="s">
        <v>655</v>
      </c>
      <c r="D271" s="309">
        <v>87</v>
      </c>
    </row>
    <row r="272" spans="2:4">
      <c r="B272" s="174" t="s">
        <v>1065</v>
      </c>
      <c r="D272" s="309">
        <v>86</v>
      </c>
    </row>
    <row r="273" spans="2:4">
      <c r="B273" s="174" t="s">
        <v>1066</v>
      </c>
      <c r="D273" s="309">
        <v>376</v>
      </c>
    </row>
    <row r="274" spans="2:4">
      <c r="B274" s="174" t="s">
        <v>1067</v>
      </c>
      <c r="D274" s="309">
        <v>366</v>
      </c>
    </row>
    <row r="275" spans="2:4">
      <c r="B275" s="174" t="s">
        <v>1068</v>
      </c>
      <c r="D275" s="309">
        <v>367</v>
      </c>
    </row>
    <row r="276" spans="2:4">
      <c r="B276" s="174" t="s">
        <v>1069</v>
      </c>
      <c r="D276" s="309">
        <v>368</v>
      </c>
    </row>
    <row r="277" spans="2:4">
      <c r="B277" s="174" t="s">
        <v>1070</v>
      </c>
      <c r="D277" s="309">
        <v>369</v>
      </c>
    </row>
    <row r="278" spans="2:4">
      <c r="B278" s="174" t="s">
        <v>1071</v>
      </c>
      <c r="D278" s="309">
        <v>404</v>
      </c>
    </row>
    <row r="279" spans="2:4">
      <c r="B279" s="174" t="s">
        <v>1072</v>
      </c>
      <c r="C279" s="174" t="s">
        <v>1027</v>
      </c>
      <c r="D279" s="309">
        <v>89</v>
      </c>
    </row>
    <row r="280" spans="2:4">
      <c r="B280" s="174" t="s">
        <v>1073</v>
      </c>
      <c r="C280" s="174" t="s">
        <v>1027</v>
      </c>
      <c r="D280" s="309">
        <v>88</v>
      </c>
    </row>
    <row r="281" spans="2:4">
      <c r="B281" s="174" t="s">
        <v>1074</v>
      </c>
      <c r="D281" s="309">
        <v>278</v>
      </c>
    </row>
    <row r="282" spans="2:4">
      <c r="B282" s="174" t="s">
        <v>1075</v>
      </c>
      <c r="C282" s="174" t="s">
        <v>1027</v>
      </c>
      <c r="D282" s="309">
        <v>488</v>
      </c>
    </row>
    <row r="283" spans="2:4">
      <c r="B283" s="174" t="s">
        <v>1076</v>
      </c>
      <c r="D283" s="309">
        <v>279</v>
      </c>
    </row>
    <row r="284" spans="2:4">
      <c r="B284" s="174" t="s">
        <v>1077</v>
      </c>
      <c r="C284" s="174" t="s">
        <v>1027</v>
      </c>
      <c r="D284" s="309">
        <v>90</v>
      </c>
    </row>
    <row r="285" spans="2:4">
      <c r="B285" s="174" t="s">
        <v>1078</v>
      </c>
      <c r="D285" s="309">
        <v>93</v>
      </c>
    </row>
    <row r="286" spans="2:4">
      <c r="B286" s="174" t="s">
        <v>1079</v>
      </c>
      <c r="D286" s="309">
        <v>94</v>
      </c>
    </row>
    <row r="287" spans="2:4">
      <c r="B287" s="174" t="s">
        <v>1080</v>
      </c>
      <c r="D287" s="309">
        <v>95</v>
      </c>
    </row>
    <row r="288" spans="2:4">
      <c r="B288" s="174" t="s">
        <v>1081</v>
      </c>
      <c r="D288" s="309">
        <v>96</v>
      </c>
    </row>
    <row r="289" spans="2:4">
      <c r="B289" s="174" t="s">
        <v>1082</v>
      </c>
      <c r="D289" s="309">
        <v>97</v>
      </c>
    </row>
    <row r="290" spans="2:4">
      <c r="B290" s="174" t="s">
        <v>1083</v>
      </c>
      <c r="D290" s="309">
        <v>121</v>
      </c>
    </row>
    <row r="291" spans="2:4">
      <c r="B291" s="174" t="s">
        <v>1084</v>
      </c>
      <c r="D291" s="309">
        <v>122</v>
      </c>
    </row>
    <row r="292" spans="2:4">
      <c r="B292" s="174" t="s">
        <v>1085</v>
      </c>
      <c r="D292" s="309">
        <v>123</v>
      </c>
    </row>
    <row r="293" spans="2:4">
      <c r="B293" s="174" t="s">
        <v>1086</v>
      </c>
      <c r="D293" s="309">
        <v>124</v>
      </c>
    </row>
    <row r="294" spans="2:4">
      <c r="B294" s="174" t="s">
        <v>1087</v>
      </c>
      <c r="D294" s="309">
        <v>125</v>
      </c>
    </row>
    <row r="295" spans="2:4">
      <c r="B295" s="174" t="s">
        <v>1088</v>
      </c>
      <c r="D295" s="309">
        <v>126</v>
      </c>
    </row>
    <row r="296" spans="2:4">
      <c r="B296" s="174" t="s">
        <v>1089</v>
      </c>
      <c r="D296" s="309">
        <v>127</v>
      </c>
    </row>
    <row r="297" spans="2:4">
      <c r="B297" s="174" t="s">
        <v>1090</v>
      </c>
      <c r="D297" s="309">
        <v>128</v>
      </c>
    </row>
    <row r="298" spans="2:4">
      <c r="B298" s="174" t="s">
        <v>1091</v>
      </c>
      <c r="D298" s="309">
        <v>129</v>
      </c>
    </row>
    <row r="299" spans="2:4">
      <c r="B299" s="174" t="s">
        <v>1092</v>
      </c>
      <c r="D299" s="309">
        <v>130</v>
      </c>
    </row>
    <row r="300" spans="2:4">
      <c r="B300" s="174" t="s">
        <v>1093</v>
      </c>
      <c r="D300" s="309">
        <v>131</v>
      </c>
    </row>
    <row r="301" spans="2:4">
      <c r="B301" s="174" t="s">
        <v>1094</v>
      </c>
      <c r="D301" s="309">
        <v>132</v>
      </c>
    </row>
    <row r="302" spans="2:4">
      <c r="B302" s="174" t="s">
        <v>1095</v>
      </c>
      <c r="D302" s="309">
        <v>133</v>
      </c>
    </row>
    <row r="303" spans="2:4">
      <c r="B303" s="174" t="s">
        <v>1096</v>
      </c>
      <c r="D303" s="309">
        <v>134</v>
      </c>
    </row>
    <row r="304" spans="2:4">
      <c r="B304" s="174" t="s">
        <v>1097</v>
      </c>
      <c r="D304" s="309">
        <v>135</v>
      </c>
    </row>
    <row r="305" spans="2:4">
      <c r="B305" s="174" t="s">
        <v>1098</v>
      </c>
      <c r="D305" s="309">
        <v>281</v>
      </c>
    </row>
    <row r="306" spans="2:4">
      <c r="B306" s="174" t="s">
        <v>1099</v>
      </c>
      <c r="D306" s="309">
        <v>282</v>
      </c>
    </row>
    <row r="307" spans="2:4">
      <c r="B307" s="174" t="s">
        <v>1100</v>
      </c>
      <c r="D307" s="309">
        <v>283</v>
      </c>
    </row>
    <row r="308" spans="2:4">
      <c r="B308" s="174" t="s">
        <v>1101</v>
      </c>
      <c r="D308" s="309">
        <v>284</v>
      </c>
    </row>
    <row r="309" spans="2:4">
      <c r="B309" s="174" t="s">
        <v>1102</v>
      </c>
      <c r="D309" s="309">
        <v>285</v>
      </c>
    </row>
    <row r="310" spans="2:4">
      <c r="B310" s="174" t="s">
        <v>1103</v>
      </c>
      <c r="D310" s="309">
        <v>286</v>
      </c>
    </row>
    <row r="311" spans="2:4">
      <c r="B311" s="174" t="s">
        <v>1104</v>
      </c>
      <c r="D311" s="309">
        <v>287</v>
      </c>
    </row>
    <row r="312" spans="2:4">
      <c r="B312" s="174" t="s">
        <v>1105</v>
      </c>
      <c r="D312" s="309">
        <v>288</v>
      </c>
    </row>
    <row r="313" spans="2:4">
      <c r="B313" s="174" t="s">
        <v>1106</v>
      </c>
      <c r="D313" s="309">
        <v>289</v>
      </c>
    </row>
    <row r="314" spans="2:4">
      <c r="B314" s="174" t="s">
        <v>1107</v>
      </c>
      <c r="D314" s="309">
        <v>290</v>
      </c>
    </row>
    <row r="315" spans="2:4">
      <c r="B315" s="174" t="s">
        <v>1108</v>
      </c>
      <c r="D315" s="309">
        <v>291</v>
      </c>
    </row>
    <row r="316" spans="2:4">
      <c r="B316" s="174" t="s">
        <v>1109</v>
      </c>
      <c r="D316" s="309">
        <v>292</v>
      </c>
    </row>
    <row r="317" spans="2:4">
      <c r="B317" s="174" t="s">
        <v>1110</v>
      </c>
      <c r="D317" s="309">
        <v>293</v>
      </c>
    </row>
    <row r="318" spans="2:4">
      <c r="B318" s="174" t="s">
        <v>1111</v>
      </c>
      <c r="D318" s="309">
        <v>294</v>
      </c>
    </row>
    <row r="319" spans="2:4">
      <c r="B319" s="174" t="s">
        <v>1112</v>
      </c>
      <c r="D319" s="309">
        <v>295</v>
      </c>
    </row>
    <row r="320" spans="2:4">
      <c r="B320" s="174" t="s">
        <v>1113</v>
      </c>
      <c r="D320" s="309">
        <v>296</v>
      </c>
    </row>
    <row r="321" spans="2:4">
      <c r="B321" s="174" t="s">
        <v>1114</v>
      </c>
      <c r="D321" s="309">
        <v>297</v>
      </c>
    </row>
    <row r="322" spans="2:4">
      <c r="B322" s="174" t="s">
        <v>1115</v>
      </c>
      <c r="D322" s="309">
        <v>298</v>
      </c>
    </row>
    <row r="323" spans="2:4">
      <c r="B323" s="174" t="s">
        <v>1116</v>
      </c>
      <c r="D323" s="309">
        <v>299</v>
      </c>
    </row>
    <row r="324" spans="2:4">
      <c r="B324" s="174" t="s">
        <v>1117</v>
      </c>
      <c r="D324" s="309">
        <v>301</v>
      </c>
    </row>
    <row r="325" spans="2:4">
      <c r="B325" s="174" t="s">
        <v>1118</v>
      </c>
      <c r="D325" s="309">
        <v>34</v>
      </c>
    </row>
    <row r="326" spans="2:4">
      <c r="B326" s="174" t="s">
        <v>1119</v>
      </c>
      <c r="D326" s="309">
        <v>47</v>
      </c>
    </row>
    <row r="327" spans="2:4">
      <c r="B327" s="174" t="s">
        <v>1120</v>
      </c>
      <c r="D327" s="309">
        <v>48</v>
      </c>
    </row>
    <row r="328" spans="2:4">
      <c r="B328" s="174" t="s">
        <v>1121</v>
      </c>
      <c r="D328" s="309">
        <v>49</v>
      </c>
    </row>
    <row r="329" spans="2:4">
      <c r="B329" s="174" t="s">
        <v>1122</v>
      </c>
      <c r="D329" s="309">
        <v>98</v>
      </c>
    </row>
    <row r="330" spans="2:4">
      <c r="B330" s="174" t="s">
        <v>1123</v>
      </c>
      <c r="D330" s="309">
        <v>302</v>
      </c>
    </row>
    <row r="331" spans="2:4">
      <c r="B331" s="174" t="s">
        <v>1124</v>
      </c>
      <c r="D331" s="309">
        <v>303</v>
      </c>
    </row>
    <row r="332" spans="2:4">
      <c r="B332" s="174" t="s">
        <v>1125</v>
      </c>
      <c r="D332" s="309">
        <v>304</v>
      </c>
    </row>
    <row r="333" spans="2:4">
      <c r="B333" s="174" t="s">
        <v>1126</v>
      </c>
      <c r="D333" s="309">
        <v>305</v>
      </c>
    </row>
    <row r="334" spans="2:4">
      <c r="B334" s="174" t="s">
        <v>1127</v>
      </c>
      <c r="D334" s="309">
        <v>306</v>
      </c>
    </row>
    <row r="335" spans="2:4">
      <c r="B335" s="174" t="s">
        <v>1128</v>
      </c>
      <c r="C335" s="174" t="s">
        <v>1027</v>
      </c>
      <c r="D335" s="309">
        <v>362</v>
      </c>
    </row>
    <row r="336" spans="2:4">
      <c r="B336" s="174" t="s">
        <v>1129</v>
      </c>
      <c r="D336" s="309">
        <v>307</v>
      </c>
    </row>
    <row r="337" spans="2:4">
      <c r="B337" s="174" t="s">
        <v>1130</v>
      </c>
      <c r="D337" s="309">
        <v>308</v>
      </c>
    </row>
    <row r="338" spans="2:4">
      <c r="B338" s="174" t="s">
        <v>1131</v>
      </c>
      <c r="D338" s="309">
        <v>280</v>
      </c>
    </row>
    <row r="339" spans="2:4">
      <c r="B339" s="174" t="s">
        <v>1132</v>
      </c>
      <c r="C339" s="174" t="s">
        <v>1027</v>
      </c>
      <c r="D339" s="309">
        <v>361</v>
      </c>
    </row>
    <row r="340" spans="2:4">
      <c r="B340" s="174" t="s">
        <v>1133</v>
      </c>
      <c r="D340" s="309">
        <v>360</v>
      </c>
    </row>
    <row r="341" spans="2:4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3F7</vt:lpstr>
      <vt:lpstr>4F8</vt:lpstr>
      <vt:lpstr>5D7</vt:lpstr>
      <vt:lpstr>55D</vt:lpstr>
      <vt:lpstr>5DE</vt:lpstr>
      <vt:lpstr>5DE-A</vt:lpstr>
      <vt:lpstr>653</vt:lpstr>
      <vt:lpstr>666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2024-09-19T20:28:25Z</dcterms:modified>
  <cp:category/>
  <cp:contentStatus/>
</cp:coreProperties>
</file>