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Work\cube_client\public\docs\"/>
    </mc:Choice>
  </mc:AlternateContent>
  <xr:revisionPtr revIDLastSave="0" documentId="13_ncr:1_{7B2E3640-4390-4900-A54B-7364298DB2F3}" xr6:coauthVersionLast="47" xr6:coauthVersionMax="47" xr10:uidLastSave="{00000000-0000-0000-0000-000000000000}"/>
  <bookViews>
    <workbookView xWindow="14325" yWindow="15" windowWidth="12645" windowHeight="11760" xr2:uid="{869BD6DE-28FB-4B89-855E-75BF1865D311}"/>
  </bookViews>
  <sheets>
    <sheet name="новый" sheetId="1" r:id="rId1"/>
  </sheets>
  <definedNames>
    <definedName name="_xlnm._FilterDatabase" localSheetId="0" hidden="1">новый!$A$1:$X$4047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R3" i="1"/>
  <c r="T3" i="1" s="1"/>
  <c r="U3" i="1" l="1"/>
  <c r="W3" i="1" s="1"/>
  <c r="V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E834F3-A5CD-41CC-8D0D-82FB62363675}" odcFile="C:\Users\d.sokolov\Documents\Мои источники данных\KRSK JaxCube-NEW Master.odc" keepAlive="1" name="krsk JaxCube-NEW Master" type="5" refreshedVersion="6" background="1" saveData="1">
    <dbPr connection="Provider=MSOLAP.8;Integrated Security=SSPI;Persist Security Info=True;Initial Catalog=JaxCube-NEW;Data Source=krsk;MDX Compatibility=1;Safety Options=2;MDX Missing Member Mode=Error;Update Isolation Level=2" command="Master" commandType="1"/>
    <olapPr sendLocale="1" rowDrillCount="1000"/>
    <extLst>
      <ext xmlns:x14="http://schemas.microsoft.com/office/spreadsheetml/2009/9/main" uri="{D79990A0-CA42-45e3-83F4-45C500A0EAA5}">
        <x14:connection culture="" embeddedDataId="">
          <x14:calculatedMembers count="15">
            <calculatedMember name="[Measures].[Н_Профит_МК_1]" mdx="[Measures].[Н_Профит КУ]-[Measures].[Н_Маркетинг Инструменты]" memberName="Н_Профит_МК_1" hierarchy="[Measures]">
              <extLst>
                <ext xmlns:x14="http://schemas.microsoft.com/office/spreadsheetml/2009/9/main" uri="{0C70D0D5-359C-4a49-802D-23BBF952B5CE}">
                  <x14:calculatedMember flattenHierarchies="0" hierarchizeDistinct="0"/>
                </ext>
                <ext xmlns:x15="http://schemas.microsoft.com/office/spreadsheetml/2010/11/main" uri="{57DEB092-E4DC-418E-9C9A-C0C97F8552CB}">
                  <x15:calculatedMember measureGroup="Нормативы" measure="1"/>
                </ext>
              </extLst>
            </calculatedMember>
            <calculatedMember name="[Measures].[В_Профит_МК_1]" mdx="[Measures].[В_Профит_КУ]-[Measures].[В_Маркетинг Инструменты]" memberName="В_Профит_МК_1" hierarchy="[Measures]">
              <extLst>
                <ext xmlns:x14="http://schemas.microsoft.com/office/spreadsheetml/2009/9/main" uri="{0C70D0D5-359C-4a49-802D-23BBF952B5CE}">
                  <x14:calculatedMember flattenHierarchies="0" hierarchizeDistinct="0"/>
                </ext>
                <ext xmlns:x15="http://schemas.microsoft.com/office/spreadsheetml/2010/11/main" uri="{57DEB092-E4DC-418E-9C9A-C0C97F8552CB}">
                  <x15:calculatedMember measureGroup="Валовая прибыль" measure="1"/>
                </ext>
              </extLst>
            </calculatedMember>
            <calculatedMember name="[Measures].[В_Профит_МК_2]" mdx="[Measures].[В_Профит_КУ]-[Measures].[В_Маркетинг Инструменты]-[Measures].[В_Маркетинг Скидка]" memberName="В_Профит_МК_2" hierarchy="[Measures]">
              <extLst>
                <ext xmlns:x14="http://schemas.microsoft.com/office/spreadsheetml/2009/9/main" uri="{0C70D0D5-359C-4a49-802D-23BBF952B5CE}">
                  <x14:calculatedMember flattenHierarchies="0" hierarchizeDistinct="0"/>
                </ext>
                <ext xmlns:x15="http://schemas.microsoft.com/office/spreadsheetml/2010/11/main" uri="{57DEB092-E4DC-418E-9C9A-C0C97F8552CB}">
                  <x15:calculatedMember measureGroup="Валовая прибыль" measure="1"/>
                </ext>
              </extLst>
            </calculatedMember>
            <calculatedMember name="[Measures].[В_Профит_МК_3]" mdx="[Measures].[В_Профит_КУ]-[Measures].[В_Маркетинг Инструменты]-[Measures].[В_Маркетинг Скидка]-[Measures].[В_Внешний трафик]" memberName="В_Профит_МК_3" hierarchy="[Measures]">
              <extLst>
                <ext xmlns:x14="http://schemas.microsoft.com/office/spreadsheetml/2009/9/main" uri="{0C70D0D5-359C-4a49-802D-23BBF952B5CE}">
                  <x14:calculatedMember flattenHierarchies="0" hierarchizeDistinct="0"/>
                </ext>
                <ext xmlns:x15="http://schemas.microsoft.com/office/spreadsheetml/2010/11/main" uri="{57DEB092-E4DC-418E-9C9A-C0C97F8552CB}">
                  <x15:calculatedMember measureGroup="Валовая прибыль" measure="1"/>
                </ext>
              </extLst>
            </calculatedMember>
            <calculatedMember name="[Measures].[Н_Профит_МК_3]" mdx="[Measures].[Н_Профит КУ]-[Measures].[Н_Маркетинг Инструменты]-[Measures].[Н_Маркетинг Ценовой]-[Measures].[Н_Маркетинг Резерв]" memberName="Н_Профит_МК_3" hierarchy="[Measures]">
              <extLst>
                <ext xmlns:x14="http://schemas.microsoft.com/office/spreadsheetml/2009/9/main" uri="{0C70D0D5-359C-4a49-802D-23BBF952B5CE}">
                  <x14:calculatedMember flattenHierarchies="0" hierarchizeDistinct="0"/>
                </ext>
                <ext xmlns:x15="http://schemas.microsoft.com/office/spreadsheetml/2010/11/main" uri="{57DEB092-E4DC-418E-9C9A-C0C97F8552CB}">
                  <x15:calculatedMember measureGroup="Нормативы" measure="1"/>
                </ext>
              </extLst>
            </calculatedMember>
            <calculatedMember name="[Measures].[Профит МК_Отчет]" mdx="[Measures].[ПрофитWB]-[Measures].[Расход факт]+[Measures].[В_Компенсация от поставщика]" memberName="Профит МК_Отчет" hierarchy="[Measures]">
              <extLst>
                <ext xmlns:x14="http://schemas.microsoft.com/office/spreadsheetml/2009/9/main" uri="{0C70D0D5-359C-4a49-802D-23BBF952B5CE}">
                  <x14:calculatedMember flattenHierarchies="0" hierarchizeDistinct="0"/>
                </ext>
                <ext xmlns:x15="http://schemas.microsoft.com/office/spreadsheetml/2010/11/main" uri="{57DEB092-E4DC-418E-9C9A-C0C97F8552CB}">
                  <x15:calculatedMember measureGroup="Отчет WB" measure="1"/>
                </ext>
              </extLst>
            </calculatedMember>
            <calculatedMember name="[Measures].[Стоимость нет нет МК]" mdx="[Measures].[Стоимость NetNet]-[Measures].[Расход факт]+[Measures].[В_Компенсация от поставщика]" memberName="Стоимость нет нет МК" hierarchy="[Measures]">
              <extLst>
                <ext xmlns:x14="http://schemas.microsoft.com/office/spreadsheetml/2009/9/main" uri="{0C70D0D5-359C-4a49-802D-23BBF952B5CE}">
                  <x14:calculatedMember flattenHierarchies="0" hierarchizeDistinct="0"/>
                </ext>
                <ext xmlns:x15="http://schemas.microsoft.com/office/spreadsheetml/2010/11/main" uri="{57DEB092-E4DC-418E-9C9A-C0C97F8552CB}">
                  <x15:calculatedMember measureGroup="Отчет WB" measure="1"/>
                </ext>
              </extLst>
            </calculatedMember>
            <calculatedMember name="[Measures].[Маржа МК]" mdx="[Measures].[Профит МК_Отчет]/[Measures].[Стоимость нет нет МК]" memberName="Маржа МК" hierarchy="[Measures]">
              <extLst>
                <ext xmlns:x14="http://schemas.microsoft.com/office/spreadsheetml/2009/9/main" uri="{0C70D0D5-359C-4a49-802D-23BBF952B5CE}">
                  <x14:calculatedMember flattenHierarchies="0" hierarchizeDistinct="0"/>
                </ext>
                <ext xmlns:x15="http://schemas.microsoft.com/office/spreadsheetml/2010/11/main" uri="{57DEB092-E4DC-418E-9C9A-C0C97F8552CB}">
                  <x15:calculatedMember measureGroup="Отчет WB" measure="1"/>
                </ext>
              </extLst>
            </calculatedMember>
            <calculatedMember name="[Measures].[% Маркетинга]" mdx="[Measures].[Расход факт]/[Measures].[Итого продажи, руб.]" memberName="% Маркетинга" hierarchy="[Measures]">
              <extLst>
                <ext xmlns:x14="http://schemas.microsoft.com/office/spreadsheetml/2009/9/main" uri="{0C70D0D5-359C-4a49-802D-23BBF952B5CE}">
                  <x14:calculatedMember flattenHierarchies="0" hierarchizeDistinct="0"/>
                </ext>
                <ext xmlns:x15="http://schemas.microsoft.com/office/spreadsheetml/2010/11/main" uri="{57DEB092-E4DC-418E-9C9A-C0C97F8552CB}">
                  <x15:calculatedMember measureGroup="Маркетинг бюджет" measure="1"/>
                </ext>
              </extLst>
            </calculatedMember>
            <calculatedMember name="[Measures].[Н-% Маркетинга]" mdx="([Measures].[Н_Маркетинг Инструменты]+[Measures].[Н_Маркетинг Резерв]+[Measures].[Н_Маркетинг Ценовой])/[Measures].[План_Сумма]" memberName="Н-% Маркетинга" hierarchy="[Measures]">
              <extLst>
                <ext xmlns:x14="http://schemas.microsoft.com/office/spreadsheetml/2009/9/main" uri="{0C70D0D5-359C-4a49-802D-23BBF952B5CE}">
                  <x14:calculatedMember flattenHierarchies="0" hierarchizeDistinct="0"/>
                </ext>
                <ext xmlns:x15="http://schemas.microsoft.com/office/spreadsheetml/2010/11/main" uri="{57DEB092-E4DC-418E-9C9A-C0C97F8552CB}">
                  <x15:calculatedMember measureGroup="Нормативы" measure="1"/>
                </ext>
              </extLst>
            </calculatedMember>
            <calculatedMember name="[Measures].[В_% Маркетинга]" mdx="[Measures].[В_Маркетинг Инструменты]/[Measures].[В_Стоимость по ценам НК]" memberName="В_% Маркетинга" hierarchy="[Measures]">
              <extLst>
                <ext xmlns:x14="http://schemas.microsoft.com/office/spreadsheetml/2009/9/main" uri="{0C70D0D5-359C-4a49-802D-23BBF952B5CE}">
                  <x14:calculatedMember flattenHierarchies="0" hierarchizeDistinct="0"/>
                </ext>
                <ext xmlns:x15="http://schemas.microsoft.com/office/spreadsheetml/2010/11/main" uri="{57DEB092-E4DC-418E-9C9A-C0C97F8552CB}">
                  <x15:calculatedMember measureGroup="Валовая прибыль" measure="1"/>
                </ext>
              </extLst>
            </calculatedMember>
            <calculatedMember name="[Measures].[Стоимость нет нет 2]" mdx="[Measures].[Н_Стоимость]-[Measures].[Н_Маркетинг Инструменты]-[Measures].[Н_Маркетинг Ценовой]+[Measures].[Н_Компенсация от поставщика]" memberName="Стоимость нет нет 2" hierarchy="[Measures]">
              <extLst>
                <ext xmlns:x14="http://schemas.microsoft.com/office/spreadsheetml/2009/9/main" uri="{0C70D0D5-359C-4a49-802D-23BBF952B5CE}">
                  <x14:calculatedMember flattenHierarchies="0" hierarchizeDistinct="0"/>
                </ext>
                <ext xmlns:x15="http://schemas.microsoft.com/office/spreadsheetml/2010/11/main" uri="{57DEB092-E4DC-418E-9C9A-C0C97F8552CB}">
                  <x15:calculatedMember measureGroup="Нормативы" measure="1"/>
                </ext>
              </extLst>
            </calculatedMember>
            <calculatedMember name="[Measures].[Н_Стоимость нет нет 2]" mdx="[Measures].[Н_Стоимость NetNet КУ]-[Measures].[Н_Маркетинг Инструменты]-[Measures].[Н_Маркетинг Ценовой]+[Measures].[Н_Компенсация от поставщика]" memberName="Н_Стоимость нет нет 2" hierarchy="[Measures]">
              <extLst>
                <ext xmlns:x14="http://schemas.microsoft.com/office/spreadsheetml/2009/9/main" uri="{0C70D0D5-359C-4a49-802D-23BBF952B5CE}">
                  <x14:calculatedMember flattenHierarchies="0" hierarchizeDistinct="0"/>
                </ext>
                <ext xmlns:x15="http://schemas.microsoft.com/office/spreadsheetml/2010/11/main" uri="{57DEB092-E4DC-418E-9C9A-C0C97F8552CB}">
                  <x15:calculatedMember measureGroup="Нормативы" measure="1"/>
                </ext>
              </extLst>
            </calculatedMember>
            <calculatedMember name="[Measures].[Н_Маржа_МК_2]" mdx="[Measures].[Н_Профит_МК_2]/[Measures].[Н_Стоимость нет нет 2]" memberName="Н_Маржа_МК_2" hierarchy="[Measures]">
              <extLst>
                <ext xmlns:x14="http://schemas.microsoft.com/office/spreadsheetml/2009/9/main" uri="{0C70D0D5-359C-4a49-802D-23BBF952B5CE}">
                  <x14:calculatedMember flattenHierarchies="0" hierarchizeDistinct="0"/>
                </ext>
                <ext xmlns:x15="http://schemas.microsoft.com/office/spreadsheetml/2010/11/main" uri="{57DEB092-E4DC-418E-9C9A-C0C97F8552CB}">
                  <x15:calculatedMember measureGroup="Нормативы" measure="1"/>
                </ext>
              </extLst>
            </calculatedMember>
            <calculatedMember name="[Measures].[Н_Профит_МК_2]" mdx="[Measures].[Н_Профит КУ]-[Measures].[Н_Маркетинг Инструменты]-[Measures].[Н_Маркетинг Ценовой]+[Measures].[Н_Компенсация от поставщика]" memberName="Н_Профит_МК_2" hierarchy="[Measures]">
              <extLst>
                <ext xmlns:x14="http://schemas.microsoft.com/office/spreadsheetml/2009/9/main" uri="{0C70D0D5-359C-4a49-802D-23BBF952B5CE}">
                  <x14:calculatedMember flattenHierarchies="0" hierarchizeDistinct="0"/>
                </ext>
                <ext xmlns:x15="http://schemas.microsoft.com/office/spreadsheetml/2010/11/main" uri="{57DEB092-E4DC-418E-9C9A-C0C97F8552CB}">
                  <x15:calculatedMember measureGroup="Нормативы" measure="1"/>
                </ext>
              </extLst>
            </calculatedMember>
          </x14:calculatedMembers>
        </x14:connection>
      </ext>
    </extLst>
  </connection>
  <connection id="2" xr16:uid="{7FE834F3-A5CD-41CC-8D0D-82FB62363675}" odcFile="C:\Users\d.sokolov\Documents\Мои источники данных\KRSK JaxCube-NEW Master.odc" keepAlive="1" name="krsk JaxCube-NEW Master1" type="5" refreshedVersion="6" background="1" saveData="1">
    <dbPr connection="Provider=MSOLAP.8;Integrated Security=SSPI;Persist Security Info=True;Initial Catalog=JaxCube-NEW;Data Source=krsk;MDX Compatibility=1;Safety Options=2;MDX Missing Member Mode=Error;Update Isolation Level=2" command="Master" commandType="1"/>
    <olapPr sendLocale="1" rowDrillCount="1000"/>
  </connection>
</connections>
</file>

<file path=xl/sharedStrings.xml><?xml version="1.0" encoding="utf-8"?>
<sst xmlns="http://schemas.openxmlformats.org/spreadsheetml/2006/main" count="78" uniqueCount="56">
  <si>
    <t>Бренд 2</t>
  </si>
  <si>
    <t>Ответственный</t>
  </si>
  <si>
    <t>Стоимость нет нет МК</t>
  </si>
  <si>
    <t>Профит КУ</t>
  </si>
  <si>
    <t>Профит МК</t>
  </si>
  <si>
    <t>Маржа КУ</t>
  </si>
  <si>
    <t>Маржа МК</t>
  </si>
  <si>
    <t>4570180-620740</t>
  </si>
  <si>
    <t>Булдаков Артем</t>
  </si>
  <si>
    <t>Гигиенические прокладки</t>
  </si>
  <si>
    <t>MOMI Sanitary Pads</t>
  </si>
  <si>
    <t>Гущин Павел Андреевич</t>
  </si>
  <si>
    <t>ФИЗИЧЕСКОЕ ЛИЦО (для Вайлдберриз (с 05.08.2024 РВБ))</t>
  </si>
  <si>
    <t>Шаблон для заполнения "План продаж", описание и требования :</t>
  </si>
  <si>
    <t>Данные заполняются строго по формату текущего шаблона, допустимое количество листов в книге - 1 (с любым названием), недопускается изменение заголовков, недопускаются разрывы между строк или колонок, формат полей:</t>
  </si>
  <si>
    <t>* - при использовании текущего шаблона просьба перед загрузкой - удалить описательную часть выше и пример;</t>
  </si>
  <si>
    <t>Период</t>
  </si>
  <si>
    <t>Период : дата формат, допускается только формат даты из примера, недопускается пропуск строк</t>
  </si>
  <si>
    <t>АРТИКУЛ : строковый формат, данные заполняются в ручную</t>
  </si>
  <si>
    <t>Бренд/sku : строковый формат, значения соответсвуют измерению Ответственный SKU из сервиса Куб, в случае отсутствия значения в сервисе присваивается NULL</t>
  </si>
  <si>
    <t>Ответственный : строковый формат, значения соответсвуют измерению Ответственный из сервиса Куб, в случае отсутствия значения в сервисе присваивается NULL</t>
  </si>
  <si>
    <t>направление/категория : строковый формат, значения соответсвуют измерению Направление из сервиса Куб, в случае отсутствия значения в сервисе присваивается NULL</t>
  </si>
  <si>
    <t>Кол-во : числовой формат, недопускаются пустые значения, если значение равно 0 то ставим 0</t>
  </si>
  <si>
    <t>Кол-во Комплект : числовой формат, недопускаются пустые значения, если значение равно 0 то ставим 0</t>
  </si>
  <si>
    <t>Стоимость.Заливка : числовой формат, недопускаются пустые значения, если значение равно 0 то ставим 0</t>
  </si>
  <si>
    <t>Себестоимость : числовой формат, недопускаются пустые значения, если значение равно 0 то ставим 0</t>
  </si>
  <si>
    <t>Нагрузка заказы Руб.Полка : числовой формат, недопускаются пустые значения, если значение равно 0 то ставим 0</t>
  </si>
  <si>
    <t>Маркетинг : числовой формат, недопускаются пустые значения, если значение равно 0 то ставим 0</t>
  </si>
  <si>
    <t>Маркетинг PR : числовой формат, допускаются пустые значения</t>
  </si>
  <si>
    <t>Маркетинг (Ценовой) : числовой формат, допускаются пустые значения</t>
  </si>
  <si>
    <t>Маркетинг (Резерв) : числовой формат, допускаются пустые значения</t>
  </si>
  <si>
    <t>Компенсация от поставщика : числовой формат, допускаются пустые значения</t>
  </si>
  <si>
    <t>стоимость нет нет КУ : числовой формат, допускаются пустые значения</t>
  </si>
  <si>
    <t>Стоимость нет нет МК : числовой формат, недопускаются пустые значения, если значение равно 0 то ставим 0</t>
  </si>
  <si>
    <t>Профит КУ : числовой формат, недопускаются пустые значения, если значение равно 0 то ставим 0</t>
  </si>
  <si>
    <t>Профит МК : числовой формат, недопускаются пустые значения, если значение равно 0 то ставим 0</t>
  </si>
  <si>
    <t>Маржа КУ : процентный формат, недопускаются пустые значения, если значение равно 0 то ставим 0</t>
  </si>
  <si>
    <t>Маржа МК : процентный формат, недопускаются пустые значения, если значение равно 0 то ставим 0</t>
  </si>
  <si>
    <t>ПРИМЕР</t>
  </si>
  <si>
    <t>Бренд 2 : строковый формат, допускаются только наименования Бренд2 из сервиса Куб, в случае отсутствия значения в сервисе присваивается NULL</t>
  </si>
  <si>
    <t>Площадка2 : строковый формат, допускаются только наименования клиентов из сервиса Куб, в случае отсутствия значения в сервисе присваивается NULL</t>
  </si>
  <si>
    <t>Кол-во</t>
  </si>
  <si>
    <t>Кол-во Комплект</t>
  </si>
  <si>
    <t>Стоимость.Заливка</t>
  </si>
  <si>
    <t>Себестоимость</t>
  </si>
  <si>
    <t>Нагрузка заказы Руб.Полка</t>
  </si>
  <si>
    <t>Маркетинг</t>
  </si>
  <si>
    <t>Маркетинг PR</t>
  </si>
  <si>
    <t>Маркетинг (Ценовой)</t>
  </si>
  <si>
    <t>Компенсация от поставщика</t>
  </si>
  <si>
    <t>Артикул</t>
  </si>
  <si>
    <t>Площадка 2</t>
  </si>
  <si>
    <t>Бренд/SKU</t>
  </si>
  <si>
    <t>Направление/Категория</t>
  </si>
  <si>
    <t>Маркетинг (Резерв)</t>
  </si>
  <si>
    <t>Стоимость нет нет 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</si>
</sst>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/>
  </cellStyleXfs>
  <cellXfs count="11">
    <xf numFmtId="0" fontId="0" fillId="0" borderId="0" xfId="0"/>
    <xf numFmtId="3" fontId="2" fillId="0" borderId="0" xfId="0" applyNumberFormat="1" applyFont="1" applyAlignment="1">
      <alignment vertical="center" wrapText="1"/>
    </xf>
    <xf numFmtId="0" fontId="0" fillId="0" borderId="0" xfId="0" applyFill="1"/>
    <xf numFmtId="164" fontId="0" fillId="0" borderId="0" xfId="0" applyNumberFormat="1" applyFill="1"/>
    <xf numFmtId="0" fontId="6" fillId="0" borderId="0" xfId="0" applyFont="1"/>
    <xf numFmtId="0" fontId="5" fillId="0" borderId="0" xfId="0" applyFont="1"/>
    <xf numFmtId="0" fontId="2" fillId="2" borderId="0" xfId="0" applyFont="1" applyFill="1" applyAlignment="1">
      <alignment horizontal="center" vertical="center"/>
    </xf>
    <xf numFmtId="14" fontId="0" fillId="0" borderId="0" xfId="0" applyNumberFormat="1" applyFill="1"/>
    <xf numFmtId="3" fontId="0" fillId="0" borderId="0" xfId="0" applyNumberFormat="1" applyFill="1"/>
    <xf numFmtId="9" fontId="0" fillId="0" borderId="0" xfId="2" applyFont="1" applyFill="1"/>
    <xf numFmtId="43" fontId="0" fillId="0" borderId="0" xfId="1" applyFont="1" applyFill="1"/>
  </cellXfs>
  <cellStyles count="5">
    <cellStyle name="Обычный" xfId="0" builtinId="0"/>
    <cellStyle name="Обычный 2" xfId="3" xr:uid="{85C14B96-92B7-4D0D-8755-8F65893FD8B1}"/>
    <cellStyle name="Обычный 3" xfId="4" xr:uid="{15639998-B3E8-4480-9C09-358EF423606C}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DC82-1550-4C57-9736-E2AA271AE036}">
  <sheetPr codeName="Лист1"/>
  <dimension ref="A1:AC31"/>
  <sheetViews>
    <sheetView tabSelected="1" zoomScale="70" zoomScaleNormal="70" workbookViewId="0">
      <selection activeCell="O8" sqref="O8"/>
    </sheetView>
  </sheetViews>
  <sheetFormatPr defaultRowHeight="15" x14ac:dyDescent="0.25"/>
  <cols>
    <col min="1" max="23" width="11.7109375" customWidth="1"/>
  </cols>
  <sheetData>
    <row r="1" spans="1:29" ht="60" x14ac:dyDescent="0.25">
      <c r="A1" s="1" t="s">
        <v>16</v>
      </c>
      <c r="B1" s="1" t="s">
        <v>50</v>
      </c>
      <c r="C1" s="1" t="s">
        <v>51</v>
      </c>
      <c r="D1" s="1" t="s">
        <v>0</v>
      </c>
      <c r="E1" s="1" t="s">
        <v>52</v>
      </c>
      <c r="F1" s="1" t="s">
        <v>1</v>
      </c>
      <c r="G1" s="1" t="s">
        <v>53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54</v>
      </c>
      <c r="Q1" s="1" t="s">
        <v>49</v>
      </c>
      <c r="R1" s="1" t="s">
        <v>55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AB1" s="4" t="s">
        <v>13</v>
      </c>
    </row>
    <row r="2" spans="1:29" x14ac:dyDescent="0.25">
      <c r="A2" s="6" t="s">
        <v>38</v>
      </c>
      <c r="B2" s="6" t="s">
        <v>38</v>
      </c>
      <c r="C2" s="6" t="s">
        <v>38</v>
      </c>
      <c r="D2" s="6" t="s">
        <v>38</v>
      </c>
      <c r="E2" s="6" t="s">
        <v>38</v>
      </c>
      <c r="F2" s="6" t="s">
        <v>38</v>
      </c>
      <c r="G2" s="6" t="s">
        <v>38</v>
      </c>
      <c r="H2" s="6" t="s">
        <v>38</v>
      </c>
      <c r="I2" s="6" t="s">
        <v>38</v>
      </c>
      <c r="J2" s="6" t="s">
        <v>38</v>
      </c>
      <c r="K2" s="6" t="s">
        <v>38</v>
      </c>
      <c r="L2" s="6" t="s">
        <v>38</v>
      </c>
      <c r="M2" s="6" t="s">
        <v>38</v>
      </c>
      <c r="N2" s="6" t="s">
        <v>38</v>
      </c>
      <c r="O2" s="6" t="s">
        <v>38</v>
      </c>
      <c r="P2" s="6" t="s">
        <v>38</v>
      </c>
      <c r="Q2" s="6" t="s">
        <v>38</v>
      </c>
      <c r="R2" s="6" t="s">
        <v>38</v>
      </c>
      <c r="S2" s="6" t="s">
        <v>38</v>
      </c>
      <c r="T2" s="6" t="s">
        <v>38</v>
      </c>
      <c r="U2" s="6" t="s">
        <v>38</v>
      </c>
      <c r="V2" s="6" t="s">
        <v>38</v>
      </c>
      <c r="W2" s="6" t="s">
        <v>38</v>
      </c>
      <c r="AB2" s="4" t="s">
        <v>14</v>
      </c>
    </row>
    <row r="3" spans="1:29" x14ac:dyDescent="0.25">
      <c r="A3" s="7">
        <v>45658</v>
      </c>
      <c r="B3" s="2" t="s">
        <v>7</v>
      </c>
      <c r="C3" s="2" t="s">
        <v>12</v>
      </c>
      <c r="D3" s="2" t="s">
        <v>10</v>
      </c>
      <c r="E3" s="2" t="s">
        <v>11</v>
      </c>
      <c r="F3" s="2" t="s">
        <v>8</v>
      </c>
      <c r="G3" s="2" t="s">
        <v>9</v>
      </c>
      <c r="H3" s="8">
        <v>10800</v>
      </c>
      <c r="I3" s="8">
        <v>10800</v>
      </c>
      <c r="J3" s="8">
        <v>5292000</v>
      </c>
      <c r="K3" s="8">
        <v>2576556</v>
      </c>
      <c r="L3" s="8">
        <v>1798585.5600000003</v>
      </c>
      <c r="M3" s="8">
        <v>250000</v>
      </c>
      <c r="N3" s="8"/>
      <c r="O3" s="10">
        <v>13.56</v>
      </c>
      <c r="P3" s="8">
        <v>77</v>
      </c>
      <c r="Q3" s="8"/>
      <c r="R3" s="3">
        <f t="shared" ref="R3" si="0">J3-L3</f>
        <v>3493414.4399999995</v>
      </c>
      <c r="S3" s="3">
        <f t="shared" ref="S3" si="1">J3-L3-M3-O3-P3+Q3</f>
        <v>3243323.8799999994</v>
      </c>
      <c r="T3" s="3">
        <f t="shared" ref="T3" si="2">R3-K3</f>
        <v>916858.43999999948</v>
      </c>
      <c r="U3" s="3">
        <f t="shared" ref="U3" si="3">T3-M3-O3-P3+Q3</f>
        <v>666767.87999999942</v>
      </c>
      <c r="V3" s="9">
        <f t="shared" ref="V3:W3" si="4">IFERROR(T3/R3,"")</f>
        <v>0.26245338357277748</v>
      </c>
      <c r="W3" s="9">
        <f t="shared" si="4"/>
        <v>0.20558165162339553</v>
      </c>
      <c r="AB3" s="4"/>
      <c r="AC3" s="4" t="s">
        <v>17</v>
      </c>
    </row>
    <row r="4" spans="1:29" x14ac:dyDescent="0.25">
      <c r="AB4" s="4"/>
      <c r="AC4" s="4" t="s">
        <v>18</v>
      </c>
    </row>
    <row r="5" spans="1:29" x14ac:dyDescent="0.25">
      <c r="AB5" s="4"/>
      <c r="AC5" s="4" t="s">
        <v>40</v>
      </c>
    </row>
    <row r="6" spans="1:29" x14ac:dyDescent="0.25">
      <c r="AB6" s="4"/>
      <c r="AC6" s="4" t="s">
        <v>39</v>
      </c>
    </row>
    <row r="7" spans="1:29" x14ac:dyDescent="0.25">
      <c r="AC7" s="4" t="s">
        <v>19</v>
      </c>
    </row>
    <row r="8" spans="1:29" x14ac:dyDescent="0.25">
      <c r="AC8" s="4" t="s">
        <v>20</v>
      </c>
    </row>
    <row r="9" spans="1:29" x14ac:dyDescent="0.25">
      <c r="AC9" s="4" t="s">
        <v>21</v>
      </c>
    </row>
    <row r="10" spans="1:29" x14ac:dyDescent="0.25">
      <c r="AC10" s="4" t="s">
        <v>22</v>
      </c>
    </row>
    <row r="11" spans="1:29" x14ac:dyDescent="0.25">
      <c r="AC11" s="4" t="s">
        <v>23</v>
      </c>
    </row>
    <row r="12" spans="1:29" x14ac:dyDescent="0.25">
      <c r="AC12" s="4" t="s">
        <v>24</v>
      </c>
    </row>
    <row r="13" spans="1:29" x14ac:dyDescent="0.25">
      <c r="AC13" s="4" t="s">
        <v>25</v>
      </c>
    </row>
    <row r="14" spans="1:29" x14ac:dyDescent="0.25">
      <c r="AC14" s="4" t="s">
        <v>26</v>
      </c>
    </row>
    <row r="15" spans="1:29" x14ac:dyDescent="0.25">
      <c r="AC15" s="4" t="s">
        <v>27</v>
      </c>
    </row>
    <row r="16" spans="1:29" x14ac:dyDescent="0.25">
      <c r="AC16" s="4" t="s">
        <v>28</v>
      </c>
    </row>
    <row r="17" spans="28:29" x14ac:dyDescent="0.25">
      <c r="AC17" s="4" t="s">
        <v>29</v>
      </c>
    </row>
    <row r="18" spans="28:29" x14ac:dyDescent="0.25">
      <c r="AC18" s="4" t="s">
        <v>30</v>
      </c>
    </row>
    <row r="19" spans="28:29" x14ac:dyDescent="0.25">
      <c r="AC19" s="4" t="s">
        <v>31</v>
      </c>
    </row>
    <row r="20" spans="28:29" x14ac:dyDescent="0.25">
      <c r="AC20" s="4" t="s">
        <v>32</v>
      </c>
    </row>
    <row r="21" spans="28:29" x14ac:dyDescent="0.25">
      <c r="AC21" s="4" t="s">
        <v>33</v>
      </c>
    </row>
    <row r="22" spans="28:29" x14ac:dyDescent="0.25">
      <c r="AC22" s="4" t="s">
        <v>34</v>
      </c>
    </row>
    <row r="23" spans="28:29" x14ac:dyDescent="0.25">
      <c r="AC23" s="4" t="s">
        <v>35</v>
      </c>
    </row>
    <row r="24" spans="28:29" x14ac:dyDescent="0.25">
      <c r="AC24" s="4" t="s">
        <v>36</v>
      </c>
    </row>
    <row r="25" spans="28:29" x14ac:dyDescent="0.25">
      <c r="AC25" s="4" t="s">
        <v>37</v>
      </c>
    </row>
    <row r="26" spans="28:29" x14ac:dyDescent="0.25">
      <c r="AC26" s="4"/>
    </row>
    <row r="27" spans="28:29" x14ac:dyDescent="0.25">
      <c r="AB27" s="5" t="s">
        <v>15</v>
      </c>
      <c r="AC27" s="4"/>
    </row>
    <row r="28" spans="28:29" x14ac:dyDescent="0.25">
      <c r="AC28" s="4"/>
    </row>
    <row r="29" spans="28:29" x14ac:dyDescent="0.25">
      <c r="AC29" s="4"/>
    </row>
    <row r="30" spans="28:29" x14ac:dyDescent="0.25">
      <c r="AC30" s="4"/>
    </row>
    <row r="31" spans="28:29" x14ac:dyDescent="0.25">
      <c r="AC3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новый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Миронова Мария Николаевна</dc:creator>
  <cp:lastModifiedBy>Денис Сергеев</cp:lastModifiedBy>
  <dcterms:created xsi:type="dcterms:W3CDTF">2024-11-08T14:05:32Z</dcterms:created>
  <dcterms:modified xsi:type="dcterms:W3CDTF">2025-01-28T06:04:42Z</dcterms:modified>
</cp:coreProperties>
</file>