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esktop/DCF Analysis Practice/"/>
    </mc:Choice>
  </mc:AlternateContent>
  <xr:revisionPtr revIDLastSave="0" documentId="13_ncr:1_{B08F8C10-5DF1-384C-8D00-F98FAE3729CD}" xr6:coauthVersionLast="47" xr6:coauthVersionMax="47" xr10:uidLastSave="{00000000-0000-0000-0000-000000000000}"/>
  <bookViews>
    <workbookView xWindow="0" yWindow="0" windowWidth="28800" windowHeight="18000" xr2:uid="{A737D57C-4981-8B4E-AAFE-AFBA52DDFFA0}"/>
  </bookViews>
  <sheets>
    <sheet name="Income Statement" sheetId="1" r:id="rId1"/>
    <sheet name="Balance Sheet" sheetId="2" r:id="rId2"/>
    <sheet name="Cash Flow Statement" sheetId="3" r:id="rId3"/>
    <sheet name="D&amp;A and Capex" sheetId="4" r:id="rId4"/>
    <sheet name="Days" sheetId="6" r:id="rId5"/>
    <sheet name="Interest Financing" sheetId="5" r:id="rId6"/>
    <sheet name="DCF" sheetId="7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6" i="1" l="1"/>
  <c r="V26" i="1"/>
  <c r="W26" i="1"/>
  <c r="W27" i="1" s="1"/>
  <c r="X26" i="1"/>
  <c r="X27" i="1" s="1"/>
  <c r="Y26" i="1"/>
  <c r="Y27" i="1" s="1"/>
  <c r="Z26" i="1"/>
  <c r="Z27" i="1" s="1"/>
  <c r="AA26" i="1"/>
  <c r="AA27" i="1" s="1"/>
  <c r="AB26" i="1"/>
  <c r="AC26" i="1"/>
  <c r="AD26" i="1"/>
  <c r="AE26" i="1"/>
  <c r="AF26" i="1"/>
  <c r="AF27" i="1" s="1"/>
  <c r="AG26" i="1"/>
  <c r="AG27" i="1" s="1"/>
  <c r="AH26" i="1"/>
  <c r="AH27" i="1" s="1"/>
  <c r="AI26" i="1"/>
  <c r="AI27" i="1" s="1"/>
  <c r="AJ26" i="1"/>
  <c r="AK26" i="1"/>
  <c r="AL26" i="1"/>
  <c r="AM26" i="1"/>
  <c r="AN26" i="1"/>
  <c r="AN27" i="1" s="1"/>
  <c r="AO26" i="1"/>
  <c r="AO27" i="1" s="1"/>
  <c r="AP26" i="1"/>
  <c r="AP27" i="1" s="1"/>
  <c r="U27" i="1"/>
  <c r="V27" i="1"/>
  <c r="AB27" i="1"/>
  <c r="AC27" i="1"/>
  <c r="AD27" i="1"/>
  <c r="AE27" i="1"/>
  <c r="AJ27" i="1"/>
  <c r="AK27" i="1"/>
  <c r="AL27" i="1"/>
  <c r="AM27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U17" i="1"/>
  <c r="V17" i="1"/>
  <c r="W17" i="1"/>
  <c r="W19" i="1" s="1"/>
  <c r="X17" i="1"/>
  <c r="Y17" i="1"/>
  <c r="Y19" i="1" s="1"/>
  <c r="Z17" i="1"/>
  <c r="Z19" i="1" s="1"/>
  <c r="AA17" i="1"/>
  <c r="AB17" i="1"/>
  <c r="AC17" i="1"/>
  <c r="AD17" i="1"/>
  <c r="AE17" i="1"/>
  <c r="AE19" i="1" s="1"/>
  <c r="AF17" i="1"/>
  <c r="AG17" i="1"/>
  <c r="AG19" i="1" s="1"/>
  <c r="AH17" i="1"/>
  <c r="AH19" i="1" s="1"/>
  <c r="AI17" i="1"/>
  <c r="AJ17" i="1"/>
  <c r="AK17" i="1"/>
  <c r="AL17" i="1"/>
  <c r="AM17" i="1"/>
  <c r="AM19" i="1" s="1"/>
  <c r="AN17" i="1"/>
  <c r="AO17" i="1"/>
  <c r="AO19" i="1" s="1"/>
  <c r="AP17" i="1"/>
  <c r="AP19" i="1" s="1"/>
  <c r="U18" i="1"/>
  <c r="V18" i="1"/>
  <c r="W18" i="1"/>
  <c r="X18" i="1"/>
  <c r="Y18" i="1"/>
  <c r="Z18" i="1"/>
  <c r="AA18" i="1"/>
  <c r="AA19" i="1" s="1"/>
  <c r="AB18" i="1"/>
  <c r="AB19" i="1" s="1"/>
  <c r="AC18" i="1"/>
  <c r="AD18" i="1"/>
  <c r="AE18" i="1"/>
  <c r="AF18" i="1"/>
  <c r="AG18" i="1"/>
  <c r="AH18" i="1"/>
  <c r="AI18" i="1"/>
  <c r="AI19" i="1" s="1"/>
  <c r="AJ18" i="1"/>
  <c r="AJ19" i="1" s="1"/>
  <c r="AK18" i="1"/>
  <c r="AL18" i="1"/>
  <c r="AM18" i="1"/>
  <c r="AN18" i="1"/>
  <c r="AO18" i="1"/>
  <c r="AP18" i="1"/>
  <c r="U19" i="1"/>
  <c r="V19" i="1"/>
  <c r="X19" i="1"/>
  <c r="AC19" i="1"/>
  <c r="AD19" i="1"/>
  <c r="AF19" i="1"/>
  <c r="AK19" i="1"/>
  <c r="AL19" i="1"/>
  <c r="AN19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I8" i="1"/>
  <c r="AH8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T27" i="1"/>
  <c r="U22" i="7" s="1"/>
  <c r="U18" i="7"/>
  <c r="T51" i="2"/>
  <c r="T69" i="2"/>
  <c r="T68" i="2"/>
  <c r="T67" i="2"/>
  <c r="T66" i="2"/>
  <c r="T65" i="2"/>
  <c r="T64" i="2"/>
  <c r="T62" i="2"/>
  <c r="T61" i="2"/>
  <c r="T60" i="2"/>
  <c r="T59" i="2"/>
  <c r="T58" i="2"/>
  <c r="T56" i="2"/>
  <c r="T55" i="2"/>
  <c r="T48" i="2"/>
  <c r="T49" i="2" s="1"/>
  <c r="T40" i="2"/>
  <c r="T34" i="2"/>
  <c r="T22" i="2"/>
  <c r="T14" i="2"/>
  <c r="U19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U10" i="7"/>
  <c r="U11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V6" i="7"/>
  <c r="V10" i="7" s="1"/>
  <c r="C5" i="7"/>
  <c r="D29" i="6"/>
  <c r="E29" i="6"/>
  <c r="F29" i="6"/>
  <c r="G29" i="6"/>
  <c r="H29" i="6"/>
  <c r="H31" i="6" s="1"/>
  <c r="I29" i="6"/>
  <c r="J29" i="6"/>
  <c r="K29" i="6"/>
  <c r="L29" i="6"/>
  <c r="M29" i="6"/>
  <c r="N29" i="6"/>
  <c r="O29" i="6"/>
  <c r="O31" i="6" s="1"/>
  <c r="P29" i="6"/>
  <c r="P31" i="6" s="1"/>
  <c r="Q29" i="6"/>
  <c r="Q31" i="6" s="1"/>
  <c r="R29" i="6"/>
  <c r="S29" i="6"/>
  <c r="T29" i="6"/>
  <c r="D30" i="6"/>
  <c r="E30" i="6"/>
  <c r="F30" i="6"/>
  <c r="G30" i="6"/>
  <c r="G31" i="6" s="1"/>
  <c r="H30" i="6"/>
  <c r="I30" i="6"/>
  <c r="J30" i="6"/>
  <c r="K30" i="6"/>
  <c r="L30" i="6"/>
  <c r="M30" i="6"/>
  <c r="N30" i="6"/>
  <c r="O30" i="6"/>
  <c r="P30" i="6"/>
  <c r="Q30" i="6"/>
  <c r="R30" i="6"/>
  <c r="R31" i="6" s="1"/>
  <c r="S30" i="6"/>
  <c r="T30" i="6"/>
  <c r="C29" i="6"/>
  <c r="C30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C26" i="6"/>
  <c r="C25" i="6"/>
  <c r="C24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T21" i="6"/>
  <c r="S21" i="6"/>
  <c r="Q21" i="6"/>
  <c r="R21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R15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C10" i="6" a="1"/>
  <c r="C10" i="6" s="1"/>
  <c r="C16" i="6" s="1"/>
  <c r="C9" i="6" a="1"/>
  <c r="C9" i="6" s="1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S31" i="6"/>
  <c r="M31" i="6"/>
  <c r="K31" i="6"/>
  <c r="J31" i="6"/>
  <c r="I31" i="6"/>
  <c r="E31" i="6"/>
  <c r="C31" i="6"/>
  <c r="R16" i="6"/>
  <c r="Q16" i="6"/>
  <c r="P16" i="6"/>
  <c r="O16" i="6"/>
  <c r="N16" i="6"/>
  <c r="K16" i="6"/>
  <c r="J16" i="6"/>
  <c r="I16" i="6"/>
  <c r="H16" i="6"/>
  <c r="G16" i="6"/>
  <c r="E16" i="6"/>
  <c r="Q15" i="6"/>
  <c r="P15" i="6"/>
  <c r="O15" i="6"/>
  <c r="L15" i="6"/>
  <c r="K15" i="6"/>
  <c r="J15" i="6"/>
  <c r="I15" i="6"/>
  <c r="H15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S16" i="6"/>
  <c r="M16" i="6"/>
  <c r="L16" i="6"/>
  <c r="F16" i="6"/>
  <c r="D16" i="6"/>
  <c r="N15" i="6"/>
  <c r="M15" i="6"/>
  <c r="G15" i="6"/>
  <c r="F15" i="6"/>
  <c r="E15" i="6"/>
  <c r="D15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AP12" i="5"/>
  <c r="AO12" i="5"/>
  <c r="AN12" i="5"/>
  <c r="AM12" i="5"/>
  <c r="AM13" i="5" s="1"/>
  <c r="AL12" i="5"/>
  <c r="AL14" i="5" s="1"/>
  <c r="AK12" i="5"/>
  <c r="AK14" i="5" s="1"/>
  <c r="AJ12" i="5"/>
  <c r="AJ14" i="5" s="1"/>
  <c r="AI12" i="5"/>
  <c r="AI14" i="5" s="1"/>
  <c r="AH12" i="5"/>
  <c r="AG12" i="5"/>
  <c r="AG14" i="5" s="1"/>
  <c r="AF12" i="5"/>
  <c r="AE12" i="5"/>
  <c r="AE13" i="5" s="1"/>
  <c r="AD12" i="5"/>
  <c r="AD13" i="5" s="1"/>
  <c r="AC12" i="5"/>
  <c r="AC13" i="5" s="1"/>
  <c r="AB12" i="5"/>
  <c r="AB13" i="5" s="1"/>
  <c r="V12" i="5"/>
  <c r="V13" i="5" s="1"/>
  <c r="U12" i="5"/>
  <c r="C13" i="5"/>
  <c r="D13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X14" i="5"/>
  <c r="W14" i="5"/>
  <c r="AN13" i="5"/>
  <c r="AA13" i="5"/>
  <c r="X13" i="5"/>
  <c r="W13" i="5"/>
  <c r="AP14" i="5"/>
  <c r="AO13" i="5"/>
  <c r="AN14" i="5"/>
  <c r="AH14" i="5"/>
  <c r="AG13" i="5"/>
  <c r="AF14" i="5"/>
  <c r="AB14" i="5"/>
  <c r="AA14" i="5"/>
  <c r="Z14" i="5"/>
  <c r="Y13" i="5"/>
  <c r="U13" i="5"/>
  <c r="C14" i="2"/>
  <c r="T31" i="1"/>
  <c r="T30" i="1"/>
  <c r="Q33" i="1"/>
  <c r="Q12" i="5" s="1"/>
  <c r="I33" i="1"/>
  <c r="I12" i="5" s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O27" i="1"/>
  <c r="G27" i="1"/>
  <c r="N26" i="1"/>
  <c r="F26" i="1"/>
  <c r="Q22" i="1"/>
  <c r="Q26" i="1" s="1"/>
  <c r="Q27" i="1" s="1"/>
  <c r="P22" i="1"/>
  <c r="P26" i="1" s="1"/>
  <c r="O22" i="1"/>
  <c r="O26" i="1" s="1"/>
  <c r="O33" i="1" s="1"/>
  <c r="O12" i="5" s="1"/>
  <c r="N22" i="1"/>
  <c r="M22" i="1"/>
  <c r="M26" i="1" s="1"/>
  <c r="L22" i="1"/>
  <c r="L26" i="1" s="1"/>
  <c r="K22" i="1"/>
  <c r="K26" i="1" s="1"/>
  <c r="J22" i="1"/>
  <c r="J26" i="1" s="1"/>
  <c r="I22" i="1"/>
  <c r="I26" i="1" s="1"/>
  <c r="I27" i="1" s="1"/>
  <c r="H22" i="1"/>
  <c r="H26" i="1" s="1"/>
  <c r="G22" i="1"/>
  <c r="G26" i="1" s="1"/>
  <c r="G33" i="1" s="1"/>
  <c r="G12" i="5" s="1"/>
  <c r="F22" i="1"/>
  <c r="E22" i="1"/>
  <c r="E26" i="1" s="1"/>
  <c r="D22" i="1"/>
  <c r="D26" i="1" s="1"/>
  <c r="C22" i="1"/>
  <c r="C26" i="1" s="1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AI9" i="4"/>
  <c r="U9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R12" i="4"/>
  <c r="V11" i="7" l="1"/>
  <c r="U15" i="7"/>
  <c r="W6" i="7"/>
  <c r="S15" i="6"/>
  <c r="C11" i="6"/>
  <c r="C15" i="6"/>
  <c r="F33" i="1"/>
  <c r="F12" i="5" s="1"/>
  <c r="F27" i="1"/>
  <c r="C27" i="1"/>
  <c r="C33" i="1"/>
  <c r="C12" i="5" s="1"/>
  <c r="C14" i="5" s="1"/>
  <c r="K33" i="1"/>
  <c r="K12" i="5" s="1"/>
  <c r="K14" i="5" s="1"/>
  <c r="K27" i="1"/>
  <c r="L27" i="1"/>
  <c r="L33" i="1"/>
  <c r="L12" i="5" s="1"/>
  <c r="E33" i="1"/>
  <c r="E12" i="5" s="1"/>
  <c r="E27" i="1"/>
  <c r="J27" i="1"/>
  <c r="J33" i="1"/>
  <c r="J12" i="5" s="1"/>
  <c r="N33" i="1"/>
  <c r="N12" i="5" s="1"/>
  <c r="N14" i="5" s="1"/>
  <c r="N27" i="1"/>
  <c r="D27" i="1"/>
  <c r="D33" i="1"/>
  <c r="D12" i="5" s="1"/>
  <c r="M33" i="1"/>
  <c r="M12" i="5" s="1"/>
  <c r="M27" i="1"/>
  <c r="H27" i="1"/>
  <c r="H33" i="1"/>
  <c r="H12" i="5" s="1"/>
  <c r="H13" i="5" s="1"/>
  <c r="P33" i="1"/>
  <c r="P12" i="5" s="1"/>
  <c r="P14" i="5" s="1"/>
  <c r="P27" i="1"/>
  <c r="AJ13" i="5"/>
  <c r="F31" i="6"/>
  <c r="N31" i="6"/>
  <c r="U21" i="6"/>
  <c r="U16" i="6" s="1"/>
  <c r="U10" i="6" s="1"/>
  <c r="U30" i="6" s="1"/>
  <c r="U19" i="6"/>
  <c r="U14" i="6" s="1"/>
  <c r="U20" i="6"/>
  <c r="U15" i="6" s="1"/>
  <c r="U9" i="6" s="1"/>
  <c r="D31" i="6"/>
  <c r="L31" i="6"/>
  <c r="AC14" i="5"/>
  <c r="AK13" i="5"/>
  <c r="AD14" i="5"/>
  <c r="U14" i="5"/>
  <c r="V14" i="5"/>
  <c r="AF13" i="5"/>
  <c r="AI13" i="5"/>
  <c r="Y14" i="5"/>
  <c r="AL13" i="5"/>
  <c r="Q14" i="5"/>
  <c r="J13" i="5"/>
  <c r="Z13" i="5"/>
  <c r="AH13" i="5"/>
  <c r="AP13" i="5"/>
  <c r="E13" i="5"/>
  <c r="M13" i="5"/>
  <c r="F14" i="5"/>
  <c r="AE14" i="5"/>
  <c r="AM14" i="5"/>
  <c r="M14" i="5"/>
  <c r="F13" i="5"/>
  <c r="N13" i="5"/>
  <c r="G14" i="5"/>
  <c r="O14" i="5"/>
  <c r="G13" i="5"/>
  <c r="O13" i="5"/>
  <c r="AO14" i="5"/>
  <c r="K13" i="5"/>
  <c r="L14" i="5"/>
  <c r="L13" i="5"/>
  <c r="E14" i="5"/>
  <c r="I14" i="5"/>
  <c r="I13" i="5"/>
  <c r="Q13" i="5"/>
  <c r="J14" i="5"/>
  <c r="L12" i="4"/>
  <c r="M12" i="4"/>
  <c r="N12" i="4"/>
  <c r="S12" i="4"/>
  <c r="C12" i="4"/>
  <c r="K12" i="4"/>
  <c r="D12" i="4"/>
  <c r="E12" i="4"/>
  <c r="G12" i="4"/>
  <c r="O12" i="4"/>
  <c r="H12" i="4"/>
  <c r="P12" i="4"/>
  <c r="F12" i="4"/>
  <c r="I12" i="4"/>
  <c r="Q12" i="4"/>
  <c r="J12" i="4"/>
  <c r="AP12" i="4" s="1"/>
  <c r="AP11" i="4" s="1"/>
  <c r="X6" i="7" l="1"/>
  <c r="W10" i="7"/>
  <c r="W11" i="7" s="1"/>
  <c r="W21" i="6"/>
  <c r="W16" i="6" s="1"/>
  <c r="W10" i="6" s="1"/>
  <c r="W30" i="6" s="1"/>
  <c r="V20" i="6"/>
  <c r="X20" i="6" s="1"/>
  <c r="H14" i="5"/>
  <c r="P13" i="5"/>
  <c r="V21" i="6"/>
  <c r="X21" i="6" s="1"/>
  <c r="T14" i="6"/>
  <c r="W19" i="6"/>
  <c r="T16" i="6"/>
  <c r="V19" i="6"/>
  <c r="D14" i="5"/>
  <c r="V12" i="4"/>
  <c r="V11" i="4" s="1"/>
  <c r="AD12" i="4"/>
  <c r="AD11" i="4" s="1"/>
  <c r="AL12" i="4"/>
  <c r="AL11" i="4" s="1"/>
  <c r="Z12" i="4"/>
  <c r="Z11" i="4" s="1"/>
  <c r="AH12" i="4"/>
  <c r="AH11" i="4" s="1"/>
  <c r="AJ12" i="4"/>
  <c r="AJ11" i="4" s="1"/>
  <c r="AN12" i="4"/>
  <c r="AN11" i="4" s="1"/>
  <c r="AF12" i="4"/>
  <c r="AF11" i="4" s="1"/>
  <c r="X12" i="4"/>
  <c r="X11" i="4" s="1"/>
  <c r="AB12" i="4"/>
  <c r="AB11" i="4" s="1"/>
  <c r="T12" i="4"/>
  <c r="T11" i="4" s="1"/>
  <c r="W12" i="4"/>
  <c r="W11" i="4" s="1"/>
  <c r="AM12" i="4"/>
  <c r="AM11" i="4" s="1"/>
  <c r="AE12" i="4"/>
  <c r="AE11" i="4" s="1"/>
  <c r="AA12" i="4"/>
  <c r="AA11" i="4" s="1"/>
  <c r="AI12" i="4"/>
  <c r="AI11" i="4" s="1"/>
  <c r="AO12" i="4"/>
  <c r="AO11" i="4" s="1"/>
  <c r="AG12" i="4"/>
  <c r="AG11" i="4" s="1"/>
  <c r="Y12" i="4"/>
  <c r="Y11" i="4" s="1"/>
  <c r="AK12" i="4"/>
  <c r="AK11" i="4" s="1"/>
  <c r="AC12" i="4"/>
  <c r="AC11" i="4" s="1"/>
  <c r="U12" i="4"/>
  <c r="U11" i="4" s="1"/>
  <c r="Y6" i="7" l="1"/>
  <c r="X10" i="7"/>
  <c r="X11" i="7" s="1"/>
  <c r="Y21" i="6"/>
  <c r="Y16" i="6" s="1"/>
  <c r="Y10" i="6" s="1"/>
  <c r="Y30" i="6" s="1"/>
  <c r="T15" i="6"/>
  <c r="T31" i="6" s="1"/>
  <c r="W20" i="6"/>
  <c r="W15" i="6" s="1"/>
  <c r="W9" i="6" s="1"/>
  <c r="V16" i="6"/>
  <c r="V10" i="6" s="1"/>
  <c r="V30" i="6" s="1"/>
  <c r="X16" i="6"/>
  <c r="X10" i="6" s="1"/>
  <c r="X30" i="6" s="1"/>
  <c r="Z21" i="6"/>
  <c r="Z16" i="6" s="1"/>
  <c r="Z10" i="6" s="1"/>
  <c r="Z30" i="6" s="1"/>
  <c r="V14" i="6"/>
  <c r="V8" i="6" s="1"/>
  <c r="Y19" i="6"/>
  <c r="Y14" i="6" s="1"/>
  <c r="Y8" i="6" s="1"/>
  <c r="W14" i="6"/>
  <c r="W8" i="6" s="1"/>
  <c r="AA21" i="6"/>
  <c r="X15" i="6"/>
  <c r="X9" i="6" s="1"/>
  <c r="V15" i="6"/>
  <c r="V9" i="6" s="1"/>
  <c r="Z20" i="6"/>
  <c r="Z15" i="6" s="1"/>
  <c r="Z9" i="6" s="1"/>
  <c r="Y20" i="6"/>
  <c r="X19" i="6"/>
  <c r="Y10" i="7" l="1"/>
  <c r="Y11" i="7" s="1"/>
  <c r="Z6" i="7"/>
  <c r="AB21" i="6"/>
  <c r="AB16" i="6" s="1"/>
  <c r="AB10" i="6" s="1"/>
  <c r="AB30" i="6" s="1"/>
  <c r="AC21" i="6"/>
  <c r="AC16" i="6" s="1"/>
  <c r="AC10" i="6" s="1"/>
  <c r="AC30" i="6" s="1"/>
  <c r="T11" i="6"/>
  <c r="AA16" i="6"/>
  <c r="AA10" i="6" s="1"/>
  <c r="AA30" i="6" s="1"/>
  <c r="V29" i="6"/>
  <c r="V31" i="6" s="1"/>
  <c r="V11" i="6"/>
  <c r="X14" i="6"/>
  <c r="X8" i="6" s="1"/>
  <c r="AA19" i="6"/>
  <c r="AA14" i="6" s="1"/>
  <c r="AA8" i="6" s="1"/>
  <c r="Y15" i="6"/>
  <c r="Y9" i="6" s="1"/>
  <c r="Y11" i="6" s="1"/>
  <c r="AB20" i="6"/>
  <c r="AB15" i="6" s="1"/>
  <c r="AB9" i="6" s="1"/>
  <c r="AA20" i="6"/>
  <c r="AC20" i="6" s="1"/>
  <c r="AC15" i="6" s="1"/>
  <c r="AC9" i="6" s="1"/>
  <c r="Z19" i="6"/>
  <c r="W29" i="6"/>
  <c r="W31" i="6" s="1"/>
  <c r="W11" i="6"/>
  <c r="Z10" i="7" l="1"/>
  <c r="Z11" i="7" s="1"/>
  <c r="AA6" i="7"/>
  <c r="AD21" i="6"/>
  <c r="AF21" i="6" s="1"/>
  <c r="AF16" i="6" s="1"/>
  <c r="AF10" i="6" s="1"/>
  <c r="AF30" i="6" s="1"/>
  <c r="AE21" i="6"/>
  <c r="AE16" i="6" s="1"/>
  <c r="AE10" i="6" s="1"/>
  <c r="AE30" i="6" s="1"/>
  <c r="AD20" i="6"/>
  <c r="AD15" i="6" s="1"/>
  <c r="AD9" i="6" s="1"/>
  <c r="Y29" i="6"/>
  <c r="Y31" i="6" s="1"/>
  <c r="AF20" i="6"/>
  <c r="Z14" i="6"/>
  <c r="Z8" i="6" s="1"/>
  <c r="AB19" i="6"/>
  <c r="X29" i="6"/>
  <c r="X31" i="6" s="1"/>
  <c r="X11" i="6"/>
  <c r="AC19" i="6"/>
  <c r="AC14" i="6" s="1"/>
  <c r="AC8" i="6" s="1"/>
  <c r="AE20" i="6"/>
  <c r="AG20" i="6" s="1"/>
  <c r="AG15" i="6" s="1"/>
  <c r="AG9" i="6" s="1"/>
  <c r="AA15" i="6"/>
  <c r="AA9" i="6" s="1"/>
  <c r="AA29" i="6" s="1"/>
  <c r="AA31" i="6" s="1"/>
  <c r="AB6" i="7" l="1"/>
  <c r="AA10" i="7"/>
  <c r="AA11" i="7" s="1"/>
  <c r="AH21" i="6"/>
  <c r="AH16" i="6" s="1"/>
  <c r="AH10" i="6" s="1"/>
  <c r="AH30" i="6" s="1"/>
  <c r="AD16" i="6"/>
  <c r="AD10" i="6" s="1"/>
  <c r="AD30" i="6" s="1"/>
  <c r="AG21" i="6"/>
  <c r="AG16" i="6" s="1"/>
  <c r="AG10" i="6" s="1"/>
  <c r="AG30" i="6" s="1"/>
  <c r="AI21" i="6"/>
  <c r="AI16" i="6" s="1"/>
  <c r="AI10" i="6" s="1"/>
  <c r="AI30" i="6" s="1"/>
  <c r="AE19" i="6"/>
  <c r="AE14" i="6" s="1"/>
  <c r="AE8" i="6" s="1"/>
  <c r="AI20" i="6"/>
  <c r="AI15" i="6" s="1"/>
  <c r="AI9" i="6" s="1"/>
  <c r="Z29" i="6"/>
  <c r="Z31" i="6" s="1"/>
  <c r="Z11" i="6"/>
  <c r="AF15" i="6"/>
  <c r="AF9" i="6" s="1"/>
  <c r="AH20" i="6"/>
  <c r="AB14" i="6"/>
  <c r="AB8" i="6" s="1"/>
  <c r="AA11" i="6"/>
  <c r="AE15" i="6"/>
  <c r="AE9" i="6" s="1"/>
  <c r="AD19" i="6"/>
  <c r="AD14" i="6" s="1"/>
  <c r="AD8" i="6" s="1"/>
  <c r="AC11" i="6"/>
  <c r="AC29" i="6"/>
  <c r="AC31" i="6" s="1"/>
  <c r="AC6" i="7" l="1"/>
  <c r="AB10" i="7"/>
  <c r="AB11" i="7" s="1"/>
  <c r="AK20" i="6"/>
  <c r="AK15" i="6" s="1"/>
  <c r="AK9" i="6" s="1"/>
  <c r="AJ21" i="6"/>
  <c r="AJ16" i="6" s="1"/>
  <c r="AJ10" i="6" s="1"/>
  <c r="AJ30" i="6" s="1"/>
  <c r="AK21" i="6"/>
  <c r="AK16" i="6" s="1"/>
  <c r="AK10" i="6" s="1"/>
  <c r="AK30" i="6" s="1"/>
  <c r="AE11" i="6"/>
  <c r="AF19" i="6"/>
  <c r="AF14" i="6" s="1"/>
  <c r="AE29" i="6"/>
  <c r="AE31" i="6" s="1"/>
  <c r="AM21" i="6"/>
  <c r="AH19" i="6"/>
  <c r="AH14" i="6" s="1"/>
  <c r="AH8" i="6" s="1"/>
  <c r="AL21" i="6"/>
  <c r="AD11" i="6"/>
  <c r="AD29" i="6"/>
  <c r="AD31" i="6" s="1"/>
  <c r="AH15" i="6"/>
  <c r="AH9" i="6" s="1"/>
  <c r="AJ20" i="6"/>
  <c r="AG19" i="6"/>
  <c r="AB29" i="6"/>
  <c r="AB31" i="6" s="1"/>
  <c r="AB11" i="6"/>
  <c r="AD6" i="7" l="1"/>
  <c r="AC10" i="7"/>
  <c r="AC11" i="7" s="1"/>
  <c r="AF8" i="6"/>
  <c r="AF29" i="6" s="1"/>
  <c r="AF31" i="6" s="1"/>
  <c r="AJ19" i="6"/>
  <c r="AJ14" i="6" s="1"/>
  <c r="AL16" i="6"/>
  <c r="AL10" i="6" s="1"/>
  <c r="AL30" i="6" s="1"/>
  <c r="AN21" i="6"/>
  <c r="AH29" i="6"/>
  <c r="AH31" i="6" s="1"/>
  <c r="AH11" i="6"/>
  <c r="AM16" i="6"/>
  <c r="AM10" i="6" s="1"/>
  <c r="AM30" i="6" s="1"/>
  <c r="AO21" i="6"/>
  <c r="AO16" i="6" s="1"/>
  <c r="AO10" i="6" s="1"/>
  <c r="AO30" i="6" s="1"/>
  <c r="AG14" i="6"/>
  <c r="AG8" i="6" s="1"/>
  <c r="AI19" i="6"/>
  <c r="AL19" i="6" s="1"/>
  <c r="AJ15" i="6"/>
  <c r="AJ9" i="6" s="1"/>
  <c r="AM20" i="6"/>
  <c r="AM15" i="6" s="1"/>
  <c r="AM9" i="6" s="1"/>
  <c r="AL20" i="6"/>
  <c r="AL15" i="6" s="1"/>
  <c r="AL9" i="6" s="1"/>
  <c r="AD10" i="7" l="1"/>
  <c r="AD11" i="7" s="1"/>
  <c r="AE6" i="7"/>
  <c r="AF11" i="6"/>
  <c r="AN20" i="6"/>
  <c r="AP20" i="6" s="1"/>
  <c r="AP15" i="6" s="1"/>
  <c r="AP9" i="6" s="1"/>
  <c r="AL14" i="6"/>
  <c r="AI14" i="6"/>
  <c r="AK19" i="6"/>
  <c r="AN16" i="6"/>
  <c r="AN10" i="6" s="1"/>
  <c r="AN30" i="6" s="1"/>
  <c r="AP21" i="6"/>
  <c r="AP16" i="6" s="1"/>
  <c r="AP10" i="6" s="1"/>
  <c r="AP30" i="6" s="1"/>
  <c r="AG29" i="6"/>
  <c r="AG31" i="6" s="1"/>
  <c r="AG11" i="6"/>
  <c r="AO20" i="6"/>
  <c r="AO15" i="6" s="1"/>
  <c r="AO9" i="6" s="1"/>
  <c r="AF6" i="7" l="1"/>
  <c r="AE10" i="7"/>
  <c r="AE11" i="7" s="1"/>
  <c r="AN15" i="6"/>
  <c r="AN9" i="6" s="1"/>
  <c r="AK14" i="6"/>
  <c r="AM19" i="6"/>
  <c r="AM14" i="6" s="1"/>
  <c r="AN19" i="6"/>
  <c r="AN14" i="6" s="1"/>
  <c r="AG6" i="7" l="1"/>
  <c r="AF10" i="7"/>
  <c r="AF11" i="7" s="1"/>
  <c r="AO19" i="6"/>
  <c r="AO14" i="6" s="1"/>
  <c r="AP19" i="6"/>
  <c r="AP14" i="6" s="1"/>
  <c r="AG10" i="7" l="1"/>
  <c r="AG11" i="7" s="1"/>
  <c r="AH6" i="7"/>
  <c r="AH10" i="7" l="1"/>
  <c r="AH11" i="7" s="1"/>
  <c r="AI6" i="7"/>
  <c r="AJ6" i="7" l="1"/>
  <c r="AI10" i="7"/>
  <c r="AI11" i="7" s="1"/>
  <c r="AK6" i="7" l="1"/>
  <c r="AJ10" i="7"/>
  <c r="AJ11" i="7" s="1"/>
  <c r="AL6" i="7" l="1"/>
  <c r="AK10" i="7"/>
  <c r="AK11" i="7" s="1"/>
  <c r="AL10" i="7" l="1"/>
  <c r="AL11" i="7" s="1"/>
  <c r="AM6" i="7"/>
  <c r="AN6" i="7" l="1"/>
  <c r="AM10" i="7"/>
  <c r="AM11" i="7" s="1"/>
  <c r="AO6" i="7" l="1"/>
  <c r="AN10" i="7"/>
  <c r="AN11" i="7" s="1"/>
  <c r="AO10" i="7" l="1"/>
  <c r="AO11" i="7" s="1"/>
  <c r="AP6" i="7"/>
  <c r="AP10" i="7" l="1"/>
  <c r="AP11" i="7" s="1"/>
  <c r="AQ6" i="7"/>
  <c r="AQ10" i="7" s="1"/>
  <c r="AQ11" i="7" l="1"/>
  <c r="U14" i="7" s="1"/>
  <c r="U16" i="7"/>
  <c r="U17" i="7" l="1"/>
  <c r="U20" i="7" s="1"/>
  <c r="U23" i="7" s="1"/>
  <c r="R63" i="3" l="1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P14" i="2"/>
  <c r="O14" i="2"/>
  <c r="N14" i="2"/>
  <c r="N22" i="2" s="1"/>
  <c r="M14" i="2"/>
  <c r="M22" i="2" s="1"/>
  <c r="L14" i="2"/>
  <c r="L22" i="2" s="1"/>
  <c r="K14" i="2"/>
  <c r="K22" i="2" s="1"/>
  <c r="J14" i="2"/>
  <c r="J22" i="2" s="1"/>
  <c r="I14" i="2"/>
  <c r="I22" i="2" s="1"/>
  <c r="H14" i="2"/>
  <c r="G14" i="2"/>
  <c r="F14" i="2"/>
  <c r="F22" i="2" s="1"/>
  <c r="E14" i="2"/>
  <c r="E22" i="2" s="1"/>
  <c r="D14" i="2"/>
  <c r="D22" i="2" s="1"/>
  <c r="P22" i="2"/>
  <c r="O22" i="2"/>
  <c r="H22" i="2"/>
  <c r="G22" i="2"/>
  <c r="C22" i="2"/>
  <c r="P34" i="2"/>
  <c r="P40" i="2" s="1"/>
  <c r="P51" i="2" s="1"/>
  <c r="O34" i="2"/>
  <c r="O40" i="2" s="1"/>
  <c r="O51" i="2" s="1"/>
  <c r="N34" i="2"/>
  <c r="N40" i="2" s="1"/>
  <c r="M34" i="2"/>
  <c r="M40" i="2" s="1"/>
  <c r="L34" i="2"/>
  <c r="L40" i="2" s="1"/>
  <c r="K34" i="2"/>
  <c r="K40" i="2" s="1"/>
  <c r="J34" i="2"/>
  <c r="J40" i="2" s="1"/>
  <c r="I34" i="2"/>
  <c r="I40" i="2" s="1"/>
  <c r="H34" i="2"/>
  <c r="H40" i="2" s="1"/>
  <c r="G34" i="2"/>
  <c r="F34" i="2"/>
  <c r="E34" i="2"/>
  <c r="E40" i="2" s="1"/>
  <c r="D34" i="2"/>
  <c r="D40" i="2" s="1"/>
  <c r="C34" i="2"/>
  <c r="C40" i="2" s="1"/>
  <c r="G40" i="2"/>
  <c r="F40" i="2"/>
  <c r="F51" i="2" s="1"/>
  <c r="Q48" i="2"/>
  <c r="Q49" i="2" s="1"/>
  <c r="P48" i="2"/>
  <c r="P49" i="2" s="1"/>
  <c r="O48" i="2"/>
  <c r="N48" i="2"/>
  <c r="M48" i="2"/>
  <c r="L48" i="2"/>
  <c r="K48" i="2"/>
  <c r="J48" i="2"/>
  <c r="I48" i="2"/>
  <c r="H48" i="2"/>
  <c r="G48" i="2"/>
  <c r="F48" i="2"/>
  <c r="F49" i="2" s="1"/>
  <c r="E48" i="2"/>
  <c r="D48" i="2"/>
  <c r="C48" i="2"/>
  <c r="R48" i="2"/>
  <c r="S48" i="2"/>
  <c r="T18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R16" i="1"/>
  <c r="T12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S12" i="1" s="1"/>
  <c r="T8" i="1"/>
  <c r="T9" i="4" s="1"/>
  <c r="T16" i="1"/>
  <c r="Q34" i="2"/>
  <c r="Q40" i="2" s="1"/>
  <c r="Q51" i="2" s="1"/>
  <c r="Q14" i="2"/>
  <c r="Q22" i="2" s="1"/>
  <c r="R47" i="3"/>
  <c r="R52" i="3" s="1"/>
  <c r="R36" i="3"/>
  <c r="R51" i="3" s="1"/>
  <c r="R50" i="3"/>
  <c r="R30" i="1"/>
  <c r="R18" i="1"/>
  <c r="R34" i="2"/>
  <c r="R40" i="2" s="1"/>
  <c r="R51" i="2" s="1"/>
  <c r="R14" i="2"/>
  <c r="R22" i="2" s="1"/>
  <c r="S31" i="1"/>
  <c r="S16" i="1"/>
  <c r="S63" i="3"/>
  <c r="S47" i="3"/>
  <c r="S52" i="3" s="1"/>
  <c r="S36" i="3"/>
  <c r="S34" i="2"/>
  <c r="S40" i="2" s="1"/>
  <c r="S51" i="2" s="1"/>
  <c r="S14" i="2"/>
  <c r="S22" i="2" s="1"/>
  <c r="AI12" i="1" l="1"/>
  <c r="AI8" i="6"/>
  <c r="R56" i="2"/>
  <c r="R65" i="2"/>
  <c r="R69" i="2"/>
  <c r="R55" i="2"/>
  <c r="R66" i="2"/>
  <c r="R67" i="2"/>
  <c r="R68" i="2"/>
  <c r="R64" i="2"/>
  <c r="R59" i="2"/>
  <c r="R60" i="2"/>
  <c r="R58" i="2"/>
  <c r="R61" i="2"/>
  <c r="R62" i="2"/>
  <c r="R9" i="4"/>
  <c r="J56" i="2"/>
  <c r="J67" i="2"/>
  <c r="J68" i="2"/>
  <c r="J69" i="2"/>
  <c r="J55" i="2"/>
  <c r="J65" i="2"/>
  <c r="J66" i="2"/>
  <c r="J9" i="4"/>
  <c r="J64" i="2"/>
  <c r="J58" i="2"/>
  <c r="J62" i="2"/>
  <c r="J59" i="2"/>
  <c r="J60" i="2"/>
  <c r="J61" i="2"/>
  <c r="R12" i="1"/>
  <c r="R17" i="1" s="1"/>
  <c r="Q55" i="2"/>
  <c r="Q9" i="4"/>
  <c r="Q65" i="2"/>
  <c r="Q66" i="2"/>
  <c r="Q67" i="2"/>
  <c r="Q68" i="2"/>
  <c r="Q69" i="2"/>
  <c r="Q56" i="2"/>
  <c r="Q58" i="2"/>
  <c r="Q59" i="2"/>
  <c r="Q60" i="2"/>
  <c r="Q61" i="2"/>
  <c r="Q62" i="2"/>
  <c r="Q64" i="2"/>
  <c r="I65" i="2"/>
  <c r="I66" i="2"/>
  <c r="I67" i="2"/>
  <c r="I68" i="2"/>
  <c r="I69" i="2"/>
  <c r="I56" i="2"/>
  <c r="I55" i="2"/>
  <c r="I58" i="2"/>
  <c r="I59" i="2"/>
  <c r="I60" i="2"/>
  <c r="I61" i="2"/>
  <c r="I62" i="2"/>
  <c r="I9" i="4"/>
  <c r="I64" i="2"/>
  <c r="P65" i="2"/>
  <c r="P66" i="2"/>
  <c r="P67" i="2"/>
  <c r="P68" i="2"/>
  <c r="P69" i="2"/>
  <c r="P64" i="2"/>
  <c r="P56" i="2"/>
  <c r="P55" i="2"/>
  <c r="P59" i="2"/>
  <c r="P61" i="2"/>
  <c r="P60" i="2"/>
  <c r="P58" i="2"/>
  <c r="P62" i="2"/>
  <c r="P9" i="4"/>
  <c r="H65" i="2"/>
  <c r="H66" i="2"/>
  <c r="H67" i="2"/>
  <c r="H68" i="2"/>
  <c r="H69" i="2"/>
  <c r="H64" i="2"/>
  <c r="H56" i="2"/>
  <c r="H55" i="2"/>
  <c r="H59" i="2"/>
  <c r="H61" i="2"/>
  <c r="H9" i="4"/>
  <c r="H58" i="2"/>
  <c r="H60" i="2"/>
  <c r="H62" i="2"/>
  <c r="O56" i="2"/>
  <c r="O59" i="2"/>
  <c r="O61" i="2"/>
  <c r="O64" i="2"/>
  <c r="O58" i="2"/>
  <c r="O60" i="2"/>
  <c r="O62" i="2"/>
  <c r="O9" i="4"/>
  <c r="O55" i="2"/>
  <c r="O65" i="2"/>
  <c r="O66" i="2"/>
  <c r="O67" i="2"/>
  <c r="O68" i="2"/>
  <c r="O69" i="2"/>
  <c r="G64" i="2"/>
  <c r="G9" i="4"/>
  <c r="G66" i="2"/>
  <c r="G56" i="2"/>
  <c r="G59" i="2"/>
  <c r="G61" i="2"/>
  <c r="G65" i="2"/>
  <c r="G67" i="2"/>
  <c r="G68" i="2"/>
  <c r="G69" i="2"/>
  <c r="G58" i="2"/>
  <c r="G60" i="2"/>
  <c r="G62" i="2"/>
  <c r="G55" i="2"/>
  <c r="N64" i="2"/>
  <c r="N60" i="2"/>
  <c r="N62" i="2"/>
  <c r="N59" i="2"/>
  <c r="N61" i="2"/>
  <c r="N56" i="2"/>
  <c r="N65" i="2"/>
  <c r="N66" i="2"/>
  <c r="N67" i="2"/>
  <c r="N68" i="2"/>
  <c r="N69" i="2"/>
  <c r="N9" i="4"/>
  <c r="N58" i="2"/>
  <c r="N55" i="2"/>
  <c r="F58" i="2"/>
  <c r="F56" i="2"/>
  <c r="F64" i="2"/>
  <c r="F65" i="2"/>
  <c r="F66" i="2"/>
  <c r="F67" i="2"/>
  <c r="F68" i="2"/>
  <c r="F69" i="2"/>
  <c r="F9" i="4"/>
  <c r="F59" i="2"/>
  <c r="F61" i="2"/>
  <c r="F60" i="2"/>
  <c r="F62" i="2"/>
  <c r="F55" i="2"/>
  <c r="AJ8" i="1"/>
  <c r="AJ9" i="4"/>
  <c r="M9" i="4"/>
  <c r="M58" i="2"/>
  <c r="M59" i="2"/>
  <c r="M60" i="2"/>
  <c r="M61" i="2"/>
  <c r="M62" i="2"/>
  <c r="M65" i="2"/>
  <c r="M64" i="2"/>
  <c r="M55" i="2"/>
  <c r="M66" i="2"/>
  <c r="M68" i="2"/>
  <c r="M67" i="2"/>
  <c r="M69" i="2"/>
  <c r="M56" i="2"/>
  <c r="E9" i="4"/>
  <c r="E68" i="2"/>
  <c r="E58" i="2"/>
  <c r="E60" i="2"/>
  <c r="E61" i="2"/>
  <c r="E62" i="2"/>
  <c r="E66" i="2"/>
  <c r="E67" i="2"/>
  <c r="E59" i="2"/>
  <c r="E55" i="2"/>
  <c r="E64" i="2"/>
  <c r="E65" i="2"/>
  <c r="E56" i="2"/>
  <c r="E69" i="2"/>
  <c r="L58" i="2"/>
  <c r="L59" i="2"/>
  <c r="L60" i="2"/>
  <c r="L61" i="2"/>
  <c r="L62" i="2"/>
  <c r="L9" i="4"/>
  <c r="L56" i="2"/>
  <c r="L66" i="2"/>
  <c r="L69" i="2"/>
  <c r="L64" i="2"/>
  <c r="L55" i="2"/>
  <c r="L65" i="2"/>
  <c r="L67" i="2"/>
  <c r="L68" i="2"/>
  <c r="D9" i="4"/>
  <c r="D66" i="2"/>
  <c r="D68" i="2"/>
  <c r="D58" i="2"/>
  <c r="D59" i="2"/>
  <c r="D60" i="2"/>
  <c r="D61" i="2"/>
  <c r="D62" i="2"/>
  <c r="D65" i="2"/>
  <c r="D67" i="2"/>
  <c r="D69" i="2"/>
  <c r="D56" i="2"/>
  <c r="D55" i="2"/>
  <c r="D64" i="2"/>
  <c r="S58" i="2"/>
  <c r="S59" i="2"/>
  <c r="S60" i="2"/>
  <c r="S61" i="2"/>
  <c r="S62" i="2"/>
  <c r="S55" i="2"/>
  <c r="S65" i="2"/>
  <c r="S67" i="2"/>
  <c r="S9" i="4"/>
  <c r="S69" i="2"/>
  <c r="S56" i="2"/>
  <c r="S66" i="2"/>
  <c r="S68" i="2"/>
  <c r="S64" i="2"/>
  <c r="K58" i="2"/>
  <c r="K59" i="2"/>
  <c r="K60" i="2"/>
  <c r="K61" i="2"/>
  <c r="K62" i="2"/>
  <c r="K55" i="2"/>
  <c r="K9" i="4"/>
  <c r="K68" i="2"/>
  <c r="K65" i="2"/>
  <c r="K67" i="2"/>
  <c r="K69" i="2"/>
  <c r="K56" i="2"/>
  <c r="K66" i="2"/>
  <c r="K64" i="2"/>
  <c r="C65" i="2"/>
  <c r="C55" i="2"/>
  <c r="C69" i="2"/>
  <c r="C62" i="2"/>
  <c r="C59" i="2"/>
  <c r="C60" i="2"/>
  <c r="C9" i="4"/>
  <c r="C67" i="2"/>
  <c r="C58" i="2"/>
  <c r="C56" i="2"/>
  <c r="C61" i="2"/>
  <c r="C66" i="2"/>
  <c r="C64" i="2"/>
  <c r="C68" i="2"/>
  <c r="H49" i="2"/>
  <c r="H51" i="2"/>
  <c r="G49" i="2"/>
  <c r="G51" i="2"/>
  <c r="J49" i="2"/>
  <c r="J51" i="2"/>
  <c r="C49" i="2"/>
  <c r="C51" i="2"/>
  <c r="K49" i="2"/>
  <c r="K51" i="2"/>
  <c r="N49" i="2"/>
  <c r="N51" i="2"/>
  <c r="I49" i="2"/>
  <c r="I51" i="2"/>
  <c r="D49" i="2"/>
  <c r="D51" i="2"/>
  <c r="L49" i="2"/>
  <c r="L51" i="2"/>
  <c r="E49" i="2"/>
  <c r="E51" i="2"/>
  <c r="M49" i="2"/>
  <c r="M51" i="2"/>
  <c r="O49" i="2"/>
  <c r="R55" i="3"/>
  <c r="R58" i="3" s="1"/>
  <c r="R49" i="2"/>
  <c r="S51" i="3"/>
  <c r="S49" i="2"/>
  <c r="AJ12" i="1" l="1"/>
  <c r="AJ8" i="6"/>
  <c r="AI11" i="6"/>
  <c r="AI29" i="6"/>
  <c r="AI31" i="6" s="1"/>
  <c r="R22" i="1"/>
  <c r="R26" i="1" s="1"/>
  <c r="AK8" i="1"/>
  <c r="AK9" i="4"/>
  <c r="R19" i="1"/>
  <c r="S17" i="1"/>
  <c r="S22" i="1" s="1"/>
  <c r="S26" i="1" s="1"/>
  <c r="S27" i="1" s="1"/>
  <c r="S27" i="3"/>
  <c r="S50" i="3" s="1"/>
  <c r="S55" i="3" s="1"/>
  <c r="S58" i="3" s="1"/>
  <c r="S18" i="1"/>
  <c r="S30" i="1"/>
  <c r="AK12" i="1" l="1"/>
  <c r="AK8" i="6"/>
  <c r="AJ29" i="6"/>
  <c r="AJ31" i="6" s="1"/>
  <c r="AJ11" i="6"/>
  <c r="R33" i="1"/>
  <c r="R12" i="5" s="1"/>
  <c r="R27" i="1"/>
  <c r="AL8" i="1"/>
  <c r="AL9" i="4"/>
  <c r="S19" i="1"/>
  <c r="S33" i="1"/>
  <c r="S12" i="5" s="1"/>
  <c r="AL12" i="1" l="1"/>
  <c r="AL8" i="6"/>
  <c r="AK29" i="6"/>
  <c r="AK31" i="6" s="1"/>
  <c r="AK11" i="6"/>
  <c r="S13" i="5"/>
  <c r="S14" i="5"/>
  <c r="AM8" i="1"/>
  <c r="AM9" i="4"/>
  <c r="R14" i="5"/>
  <c r="R13" i="5"/>
  <c r="AM12" i="1" l="1"/>
  <c r="AM8" i="6"/>
  <c r="AL11" i="6"/>
  <c r="AL29" i="6"/>
  <c r="AL31" i="6" s="1"/>
  <c r="AN8" i="1"/>
  <c r="AN9" i="4"/>
  <c r="AN12" i="1" l="1"/>
  <c r="AN8" i="6"/>
  <c r="AM29" i="6"/>
  <c r="AM31" i="6" s="1"/>
  <c r="AM11" i="6"/>
  <c r="AO8" i="1"/>
  <c r="AO9" i="4"/>
  <c r="AO12" i="1" l="1"/>
  <c r="AO8" i="6"/>
  <c r="AN29" i="6"/>
  <c r="AN31" i="6" s="1"/>
  <c r="AN11" i="6"/>
  <c r="AP8" i="1"/>
  <c r="AP9" i="4"/>
  <c r="AP12" i="1" l="1"/>
  <c r="AP8" i="6"/>
  <c r="AO29" i="6"/>
  <c r="AO31" i="6" s="1"/>
  <c r="AO11" i="6"/>
  <c r="AP11" i="6" l="1"/>
  <c r="AP29" i="6"/>
  <c r="AP31" i="6" s="1"/>
  <c r="T17" i="1" l="1"/>
  <c r="T22" i="1" s="1"/>
  <c r="U8" i="1"/>
  <c r="V8" i="1" l="1"/>
  <c r="U8" i="6"/>
  <c r="V9" i="4"/>
  <c r="T26" i="1"/>
  <c r="T33" i="1" s="1"/>
  <c r="T12" i="5" s="1"/>
  <c r="T19" i="1"/>
  <c r="T13" i="5" l="1"/>
  <c r="T14" i="5"/>
  <c r="T8" i="5" s="1"/>
  <c r="U29" i="6"/>
  <c r="U31" i="6" s="1"/>
  <c r="U11" i="6"/>
  <c r="W8" i="1"/>
  <c r="W9" i="4"/>
  <c r="X8" i="1" l="1"/>
  <c r="X9" i="4"/>
  <c r="T9" i="5"/>
  <c r="U8" i="5"/>
  <c r="U9" i="5" l="1"/>
  <c r="V8" i="5"/>
  <c r="Y8" i="1"/>
  <c r="Y9" i="4"/>
  <c r="V9" i="5" l="1"/>
  <c r="W8" i="5"/>
  <c r="Z8" i="1"/>
  <c r="Z9" i="4"/>
  <c r="AA8" i="1" l="1"/>
  <c r="AA9" i="4"/>
  <c r="X8" i="5"/>
  <c r="W9" i="5"/>
  <c r="X9" i="5" l="1"/>
  <c r="Y8" i="5"/>
  <c r="AB8" i="1"/>
  <c r="AB9" i="4"/>
  <c r="AC8" i="1" l="1"/>
  <c r="AC9" i="4"/>
  <c r="Y9" i="5"/>
  <c r="Z8" i="5"/>
  <c r="AA8" i="5" l="1"/>
  <c r="Z9" i="5"/>
  <c r="AD8" i="1"/>
  <c r="AD9" i="4"/>
  <c r="AE8" i="1" l="1"/>
  <c r="AE9" i="4"/>
  <c r="AB8" i="5"/>
  <c r="AA9" i="5"/>
  <c r="AB9" i="5" l="1"/>
  <c r="AC8" i="5"/>
  <c r="AF8" i="1"/>
  <c r="AF9" i="4"/>
  <c r="AG8" i="1" l="1"/>
  <c r="AH9" i="4" s="1"/>
  <c r="AG9" i="4"/>
  <c r="AC9" i="5"/>
  <c r="AD8" i="5"/>
  <c r="AD9" i="5" l="1"/>
  <c r="AE8" i="5"/>
  <c r="AE9" i="5" l="1"/>
  <c r="AF8" i="5"/>
  <c r="AF9" i="5" l="1"/>
  <c r="AG8" i="5"/>
  <c r="AG9" i="5" l="1"/>
  <c r="AH8" i="5"/>
  <c r="AH9" i="5" l="1"/>
  <c r="AI8" i="5"/>
  <c r="AI9" i="5" l="1"/>
  <c r="AJ8" i="5"/>
  <c r="AJ9" i="5" l="1"/>
  <c r="AK8" i="5"/>
  <c r="AK9" i="5" l="1"/>
  <c r="AL8" i="5"/>
  <c r="AM8" i="5" l="1"/>
  <c r="AL9" i="5"/>
  <c r="AM9" i="5" l="1"/>
  <c r="AN8" i="5"/>
  <c r="AN9" i="5" l="1"/>
  <c r="AO8" i="5"/>
  <c r="AO9" i="5" l="1"/>
  <c r="AP8" i="5"/>
  <c r="AP9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tc={153D5C93-5C51-0A4A-9D18-BC5D277557D5}</author>
    <author>tc={341815CC-FE19-0E47-8F05-5C1B7343ED9B}</author>
  </authors>
  <commentList>
    <comment ref="U18" authorId="0" shapeId="0" xr:uid="{153D5C93-5C51-0A4A-9D18-BC5D277557D5}">
      <text>
        <t>[Threaded comment]
Your version of Excel allows you to read this threaded comment; however, any edits to it will get removed if the file is opened in a newer version of Excel. Learn more: https://go.microsoft.com/fwlink/?linkid=870924
Comment:
    Most Recent:
Long Term Debt + Other Noncurrent Liabilities - Cash - Short Term Investments - Investments - Other CA</t>
      </text>
    </comment>
    <comment ref="U19" authorId="1" shapeId="0" xr:uid="{341815CC-FE19-0E47-8F05-5C1B7343ED9B}">
      <text>
        <t>[Threaded comment]
Your version of Excel allows you to read this threaded comment; however, any edits to it will get removed if the file is opened in a newer version of Excel. Learn more: https://go.microsoft.com/fwlink/?linkid=870924
Comment:
    Most Recent Quarter’s Cash from the Balance Sheet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<sst xmlns="http://schemas.openxmlformats.org/spreadsheetml/2006/main" count="475" uniqueCount="199">
  <si>
    <t>Q1Y18</t>
  </si>
  <si>
    <t>Q2Y18</t>
  </si>
  <si>
    <t>Q3Y18</t>
  </si>
  <si>
    <t>Q4Y18</t>
  </si>
  <si>
    <t>Q1Y19</t>
  </si>
  <si>
    <t>Q2Y19</t>
  </si>
  <si>
    <t>Q3Y19</t>
  </si>
  <si>
    <t>Q4Y19</t>
  </si>
  <si>
    <t>Q1Y20</t>
  </si>
  <si>
    <t>Q2Y20</t>
  </si>
  <si>
    <t>Q3Y20</t>
  </si>
  <si>
    <t>Q4Y20</t>
  </si>
  <si>
    <t>Q1Y21</t>
  </si>
  <si>
    <t>Q2Y21</t>
  </si>
  <si>
    <t>Q3Y21</t>
  </si>
  <si>
    <t>Q4Y21</t>
  </si>
  <si>
    <t>Q1Y22</t>
  </si>
  <si>
    <t>Q2Y22</t>
  </si>
  <si>
    <t>Q3Y22</t>
  </si>
  <si>
    <t>Q4Y22</t>
  </si>
  <si>
    <t>Q1Y23</t>
  </si>
  <si>
    <t>Q2Y23</t>
  </si>
  <si>
    <t>Q3Y23</t>
  </si>
  <si>
    <t>Q4Y23</t>
  </si>
  <si>
    <t>Q1Y24</t>
  </si>
  <si>
    <t>Q2Y24</t>
  </si>
  <si>
    <t>Q3Y24</t>
  </si>
  <si>
    <t>Q4Y24</t>
  </si>
  <si>
    <t>Q1Y25</t>
  </si>
  <si>
    <t>Q2Y25</t>
  </si>
  <si>
    <t>Q3Y25</t>
  </si>
  <si>
    <t>Q4Y25</t>
  </si>
  <si>
    <t>Q1Y26</t>
  </si>
  <si>
    <t>Q2Y26</t>
  </si>
  <si>
    <t>Q3Y26</t>
  </si>
  <si>
    <t>Q4Y26</t>
  </si>
  <si>
    <t>Q1Y27</t>
  </si>
  <si>
    <t>Q2Y27</t>
  </si>
  <si>
    <t>Q3Y27</t>
  </si>
  <si>
    <t>Q4Y27</t>
  </si>
  <si>
    <t>Sales</t>
  </si>
  <si>
    <t>WACC</t>
  </si>
  <si>
    <t>COGS</t>
  </si>
  <si>
    <t>Gross Profit</t>
  </si>
  <si>
    <t>SG&amp;A</t>
  </si>
  <si>
    <t>R&amp;D</t>
  </si>
  <si>
    <t>Restructuring Costs</t>
  </si>
  <si>
    <t>OPEX</t>
  </si>
  <si>
    <t>EBIT (Operating Profit)</t>
  </si>
  <si>
    <t>D&amp;A</t>
  </si>
  <si>
    <t>EBITDA</t>
  </si>
  <si>
    <t>EBT (Income Before Taxes)</t>
  </si>
  <si>
    <t>Taxes Paid</t>
  </si>
  <si>
    <t>Net Income (from Continuing Ops)</t>
  </si>
  <si>
    <t>Additional Net Income from Discontinued Ops</t>
  </si>
  <si>
    <t>Total Net Income</t>
  </si>
  <si>
    <t>Shares Outstanding</t>
  </si>
  <si>
    <t>EPS</t>
  </si>
  <si>
    <t xml:space="preserve">Plus: D&amp;A </t>
  </si>
  <si>
    <t>Less: CapEx</t>
  </si>
  <si>
    <t>(Increase) Decrease in Working
Capital from previous year</t>
  </si>
  <si>
    <t>Unlevered Free Cash Flow
(EBIT+D&amp;A+CapEx+WC)</t>
  </si>
  <si>
    <t>Tax Rate with the tax benefits yatayata</t>
  </si>
  <si>
    <t>Marginal Tax Rate</t>
  </si>
  <si>
    <t>Gross Margin</t>
  </si>
  <si>
    <t>Q/Q Revenue Growth</t>
  </si>
  <si>
    <t xml:space="preserve">Net Profit Percentage </t>
  </si>
  <si>
    <t>COGS as a % of Sales</t>
  </si>
  <si>
    <t>SG&amp;A as a % of Sales</t>
  </si>
  <si>
    <t>R&amp;D as a % of Sales</t>
  </si>
  <si>
    <t>Restructing Costs as a % of Sales</t>
  </si>
  <si>
    <t>Interest Income as % of Sales</t>
  </si>
  <si>
    <t>Capital Expenditures (CapEx)</t>
  </si>
  <si>
    <t xml:space="preserve">Capital Expenditures as a %
of Revenue </t>
  </si>
  <si>
    <t>Current Assets</t>
  </si>
  <si>
    <t>Current Liabilities</t>
  </si>
  <si>
    <t>Working Capital</t>
  </si>
  <si>
    <t>Current Assets:</t>
  </si>
  <si>
    <t>Cash</t>
  </si>
  <si>
    <t>Short-Term Investments</t>
  </si>
  <si>
    <t>Accounts Receivable</t>
  </si>
  <si>
    <t>Inventory</t>
  </si>
  <si>
    <t>Other CA</t>
  </si>
  <si>
    <t>Total CA</t>
  </si>
  <si>
    <t>Investments</t>
  </si>
  <si>
    <t>PPE</t>
  </si>
  <si>
    <t>Goodwill</t>
  </si>
  <si>
    <t>Other Net Intangibles</t>
  </si>
  <si>
    <t>Other Assets</t>
  </si>
  <si>
    <t>Total Assets</t>
  </si>
  <si>
    <t>Liabilities:</t>
  </si>
  <si>
    <t>Current Liabilities:</t>
  </si>
  <si>
    <t>Loans Payable</t>
  </si>
  <si>
    <t>Accounts Payable</t>
  </si>
  <si>
    <t>Other Current Liabilities</t>
  </si>
  <si>
    <t>Income Tax Payable</t>
  </si>
  <si>
    <t>Dividends Payable</t>
  </si>
  <si>
    <t>Total CL</t>
  </si>
  <si>
    <t>Long-Term Debt</t>
  </si>
  <si>
    <t>Deferred Income Tax</t>
  </si>
  <si>
    <t>Other Noncurrent Liabilities</t>
  </si>
  <si>
    <t>Total Liabilities</t>
  </si>
  <si>
    <t>Stockholder's Equity</t>
  </si>
  <si>
    <t>Other Paid-In Capital</t>
  </si>
  <si>
    <t>Retained Earnings</t>
  </si>
  <si>
    <t>Accumulated Other Comphrehensive Loss</t>
  </si>
  <si>
    <t>Less Treasury Stock, at Cost</t>
  </si>
  <si>
    <t>Total Stockholders' Equity</t>
  </si>
  <si>
    <t>Noncontrolling Interests</t>
  </si>
  <si>
    <t>Total Equity</t>
  </si>
  <si>
    <t>Sum of Total Liabiltiies and Equity</t>
  </si>
  <si>
    <t>Accumulated Depreciation</t>
  </si>
  <si>
    <t>Deferred Taxes</t>
  </si>
  <si>
    <t>Accrued Liabilities</t>
  </si>
  <si>
    <t>Accrued Rebates</t>
  </si>
  <si>
    <t>Accrued Taxes on Income</t>
  </si>
  <si>
    <t>Employee Related Obligations</t>
  </si>
  <si>
    <t>Long Term Taxes Payable</t>
  </si>
  <si>
    <t>Cash Flows from Operating Activities of Continuing Operations:</t>
  </si>
  <si>
    <t>Net Income from Continuing Operations</t>
  </si>
  <si>
    <t>Adjustments to reconcile net income from continuing operations to 
net cash provided by operating activities of continuing operations:</t>
  </si>
  <si>
    <t>Amortization</t>
  </si>
  <si>
    <t>Depreciation</t>
  </si>
  <si>
    <t>Deferred Income Taxes</t>
  </si>
  <si>
    <t>Other</t>
  </si>
  <si>
    <t>Net Cash Provided by Operating Activities of Continuing Ops</t>
  </si>
  <si>
    <t>Cash Flows from Investing Activities:</t>
  </si>
  <si>
    <t>Proceeds from Sale of securities and Other Investments</t>
  </si>
  <si>
    <t>Summary of Acquisitions, Net of Cash Acquired</t>
  </si>
  <si>
    <t>Net Cash used in Investing Activities</t>
  </si>
  <si>
    <t>Cash Flows from Financing Activities:</t>
  </si>
  <si>
    <t>Proceeds from Issuance of Debt</t>
  </si>
  <si>
    <t>Purchases of Treasury Stock</t>
  </si>
  <si>
    <t>Dividends paid to Shareholders</t>
  </si>
  <si>
    <t>Proceeds from exercise of Stock Options</t>
  </si>
  <si>
    <t>Net Cash used in Financing Activities</t>
  </si>
  <si>
    <t>Cash from Discontinued Operations</t>
  </si>
  <si>
    <t>Net Cash provided by Operating Activities</t>
  </si>
  <si>
    <t>Net cash used in Investing Activities</t>
  </si>
  <si>
    <t>Net Cash Flows provided by Discontinued Operations</t>
  </si>
  <si>
    <t>Effect of Exchange Rate Changes on Cash, Cash Equivalents &amp;
Restricted Cash</t>
  </si>
  <si>
    <t xml:space="preserve">Net Increase(Decrease) in Cash, Cash Equivalents &amp; 
Restricted Cash </t>
  </si>
  <si>
    <t>Cash, Cash Equivalents &amp; Restricted Cash at Beginning of Year</t>
  </si>
  <si>
    <t>Less: Cash &amp; Cash Equivalents related to discontinued Ops</t>
  </si>
  <si>
    <t>Cash, Cash Equivalents &amp; Restricted Cash at End of Period</t>
  </si>
  <si>
    <t>Stock Based Compensation</t>
  </si>
  <si>
    <t>Asset Write Downs</t>
  </si>
  <si>
    <t>Net Gain on Sale of Assets / Businesses</t>
  </si>
  <si>
    <t>Credit Losses and Accounts Receivable Allowances</t>
  </si>
  <si>
    <t>Changes in Assets &amp; Liabilities, Net of effects from 
Acquisitions &amp; Diverstitures</t>
  </si>
  <si>
    <t>Increase in Accounts Receivable</t>
  </si>
  <si>
    <t>Increase in Inventories</t>
  </si>
  <si>
    <t>Increase/(Decrease) in other Current and Non-Current Liabilities</t>
  </si>
  <si>
    <t>Capex</t>
  </si>
  <si>
    <t>Purchases of Securities and other Investments</t>
  </si>
  <si>
    <t>Repayment of Long Term Debt</t>
  </si>
  <si>
    <t>Repayments on Short Term Debt</t>
  </si>
  <si>
    <t>Credit Support Agreements Activity</t>
  </si>
  <si>
    <t>Acqusitions</t>
  </si>
  <si>
    <t>Fair value of Assets Acquired</t>
  </si>
  <si>
    <t>Fair Value of Liuabilities assumed and noncontrolling Interests</t>
  </si>
  <si>
    <t>Net Cash Paid for Acquistions</t>
  </si>
  <si>
    <t>Other Income Expenses (Interest Expenses)</t>
  </si>
  <si>
    <t>Decrease/(Increase) in Accounts Payable and Accrued Liabilities</t>
  </si>
  <si>
    <t>Decrease/(Increase) in Other Current and Non-Current Assets</t>
  </si>
  <si>
    <t>Net Credit Support Agreements Activity</t>
  </si>
  <si>
    <t>Other (Primarily Licenses and Milestones)</t>
  </si>
  <si>
    <t>Interest Income</t>
  </si>
  <si>
    <t>Depreciation as a % of CapEx</t>
  </si>
  <si>
    <t>Template Stock</t>
  </si>
  <si>
    <t>Trade Receivables</t>
  </si>
  <si>
    <t>Trade Payables</t>
  </si>
  <si>
    <t>Net Trade Cycle</t>
  </si>
  <si>
    <t>Selected Case</t>
  </si>
  <si>
    <t>DSO</t>
  </si>
  <si>
    <t>DIO</t>
  </si>
  <si>
    <t>DPO</t>
  </si>
  <si>
    <t>Using Average</t>
  </si>
  <si>
    <t>Using Most Recent</t>
  </si>
  <si>
    <t>Legend:</t>
  </si>
  <si>
    <t>Case 1 = Using Average Scenario</t>
  </si>
  <si>
    <t>Case 2 = Using Most Recent
 (Q1Y22) Scenario</t>
  </si>
  <si>
    <t>Long term debt</t>
  </si>
  <si>
    <t>Interest Expenses</t>
  </si>
  <si>
    <t>Interest Rate</t>
  </si>
  <si>
    <t>Unlevered Free Cash Flow
(NOPAT+D&amp;A+CapEx+WC)</t>
  </si>
  <si>
    <t>Equity</t>
  </si>
  <si>
    <t>Debt</t>
  </si>
  <si>
    <t>G</t>
  </si>
  <si>
    <t>UFCF</t>
  </si>
  <si>
    <t>Discount Factor</t>
  </si>
  <si>
    <t>Present Value</t>
  </si>
  <si>
    <t>PV of Cash Flows</t>
  </si>
  <si>
    <t>Continuing Value</t>
  </si>
  <si>
    <t>PV of Continuing Value</t>
  </si>
  <si>
    <t>EV</t>
  </si>
  <si>
    <t>Financial Liability</t>
  </si>
  <si>
    <t>Equity Value</t>
  </si>
  <si>
    <t>S/O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</si>
</sst>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7" formatCode="0.0"/>
    <numFmt numFmtId="168" formatCode="&quot;$&quot;#,##0.000_);[Red]\(&quot;$&quot;#,##0.000\)"/>
  </numFmts>
  <fonts count="19">
    <font>
      <sz val="12"/>
      <color theme="1"/>
      <name val="TimesNewRomanPSMT"/>
      <family val="2"/>
    </font>
    <font>
      <sz val="12"/>
      <color theme="0"/>
      <name val="TimesNewRomanPSMT"/>
      <family val="2"/>
    </font>
    <font>
      <sz val="12"/>
      <color theme="1"/>
      <name val="TimesNewRomanPSMT"/>
    </font>
    <font>
      <b/>
      <sz val="12"/>
      <color theme="1"/>
      <name val="TimesNewRomanPSMT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Times Roman"/>
    </font>
    <font>
      <sz val="12"/>
      <name val="Times New Roman"/>
      <family val="1"/>
    </font>
    <font>
      <i/>
      <sz val="12"/>
      <color theme="1"/>
      <name val="TimesNewRomanPSMT"/>
    </font>
    <font>
      <sz val="12"/>
      <color theme="1"/>
      <name val="Times Roman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NewRomanPSMT"/>
      <family val="2"/>
    </font>
    <font>
      <sz val="12"/>
      <color rgb="FFFF0000"/>
      <name val="TimesNewRomanPSMT"/>
      <family val="2"/>
    </font>
    <font>
      <b/>
      <sz val="12"/>
      <color theme="4" tint="-0.499984740745262"/>
      <name val="Calibri"/>
      <family val="2"/>
      <scheme val="minor"/>
    </font>
    <font>
      <sz val="12"/>
      <color rgb="FF000000"/>
      <name val="Times New Roman"/>
      <family val="1"/>
    </font>
    <font>
      <sz val="9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43" fontId="12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left"/>
    </xf>
    <xf numFmtId="0" fontId="3" fillId="0" borderId="1" xfId="0" applyFont="1" applyBorder="1"/>
    <xf numFmtId="164" fontId="0" fillId="0" borderId="1" xfId="0" applyNumberFormat="1" applyBorder="1"/>
    <xf numFmtId="164" fontId="0" fillId="0" borderId="0" xfId="0" applyNumberFormat="1"/>
    <xf numFmtId="0" fontId="4" fillId="0" borderId="0" xfId="0" applyFont="1"/>
    <xf numFmtId="10" fontId="4" fillId="0" borderId="0" xfId="0" applyNumberFormat="1" applyFont="1"/>
    <xf numFmtId="164" fontId="6" fillId="0" borderId="0" xfId="1" applyNumberFormat="1" applyFont="1" applyAlignment="1">
      <alignment horizontal="right" vertical="center"/>
    </xf>
    <xf numFmtId="164" fontId="7" fillId="0" borderId="0" xfId="1" applyNumberFormat="1" applyFont="1" applyAlignment="1">
      <alignment horizontal="left" vertical="center"/>
    </xf>
    <xf numFmtId="0" fontId="0" fillId="0" borderId="1" xfId="0" applyBorder="1"/>
    <xf numFmtId="164" fontId="8" fillId="0" borderId="0" xfId="0" applyNumberFormat="1" applyFont="1"/>
    <xf numFmtId="164" fontId="9" fillId="0" borderId="0" xfId="0" applyNumberFormat="1" applyFont="1"/>
    <xf numFmtId="0" fontId="2" fillId="0" borderId="0" xfId="0" applyFont="1"/>
    <xf numFmtId="1" fontId="0" fillId="0" borderId="0" xfId="0" applyNumberFormat="1"/>
    <xf numFmtId="44" fontId="0" fillId="0" borderId="0" xfId="0" applyNumberFormat="1"/>
    <xf numFmtId="2" fontId="0" fillId="0" borderId="0" xfId="0" applyNumberFormat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" fillId="2" borderId="2" xfId="0" applyFont="1" applyFill="1" applyBorder="1"/>
    <xf numFmtId="0" fontId="1" fillId="2" borderId="1" xfId="0" applyFont="1" applyFill="1" applyBorder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64" fontId="3" fillId="0" borderId="0" xfId="0" applyNumberFormat="1" applyFont="1"/>
    <xf numFmtId="10" fontId="0" fillId="0" borderId="0" xfId="0" applyNumberFormat="1"/>
    <xf numFmtId="9" fontId="0" fillId="0" borderId="0" xfId="0" applyNumberFormat="1"/>
    <xf numFmtId="164" fontId="1" fillId="2" borderId="2" xfId="0" applyNumberFormat="1" applyFont="1" applyFill="1" applyBorder="1"/>
    <xf numFmtId="0" fontId="0" fillId="0" borderId="3" xfId="0" applyBorder="1"/>
    <xf numFmtId="0" fontId="4" fillId="0" borderId="4" xfId="0" applyFont="1" applyBorder="1"/>
    <xf numFmtId="0" fontId="14" fillId="0" borderId="0" xfId="0" applyFont="1"/>
    <xf numFmtId="167" fontId="0" fillId="0" borderId="0" xfId="0" applyNumberFormat="1"/>
    <xf numFmtId="164" fontId="10" fillId="0" borderId="0" xfId="0" applyNumberFormat="1" applyFont="1"/>
    <xf numFmtId="164" fontId="15" fillId="0" borderId="0" xfId="0" applyNumberFormat="1" applyFont="1" applyAlignment="1">
      <alignment horizontal="right"/>
    </xf>
    <xf numFmtId="0" fontId="10" fillId="0" borderId="0" xfId="0" applyFont="1"/>
    <xf numFmtId="0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16" fillId="3" borderId="0" xfId="2" applyFont="1" applyFill="1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13" fillId="0" borderId="0" xfId="0" applyFont="1"/>
    <xf numFmtId="164" fontId="13" fillId="0" borderId="0" xfId="0" applyNumberFormat="1" applyFont="1"/>
    <xf numFmtId="0" fontId="0" fillId="0" borderId="8" xfId="0" applyBorder="1"/>
    <xf numFmtId="164" fontId="0" fillId="0" borderId="9" xfId="0" applyNumberFormat="1" applyBorder="1"/>
    <xf numFmtId="0" fontId="17" fillId="0" borderId="0" xfId="0" applyFont="1"/>
    <xf numFmtId="164" fontId="0" fillId="0" borderId="10" xfId="0" applyNumberFormat="1" applyBorder="1"/>
    <xf numFmtId="6" fontId="0" fillId="0" borderId="0" xfId="0" applyNumberFormat="1"/>
    <xf numFmtId="0" fontId="0" fillId="0" borderId="9" xfId="0" applyBorder="1"/>
    <xf numFmtId="1" fontId="0" fillId="0" borderId="9" xfId="0" applyNumberFormat="1" applyBorder="1"/>
    <xf numFmtId="1" fontId="13" fillId="0" borderId="0" xfId="0" applyNumberFormat="1" applyFont="1"/>
    <xf numFmtId="168" fontId="0" fillId="0" borderId="0" xfId="0" applyNumberFormat="1"/>
    <xf numFmtId="0" fontId="0" fillId="0" borderId="11" xfId="0" applyBorder="1"/>
    <xf numFmtId="44" fontId="0" fillId="0" borderId="12" xfId="0" applyNumberFormat="1" applyBorder="1"/>
    <xf numFmtId="167" fontId="13" fillId="0" borderId="0" xfId="0" applyNumberFormat="1" applyFont="1"/>
  </cellXfs>
  <cellStyles count="3">
    <cellStyle name="Comma" xfId="2" builtinId="3"/>
    <cellStyle name="Normal" xfId="0" builtinId="0"/>
    <cellStyle name="Normal_New Co Proforma GAAP to NonGAAP P&amp;L" xfId="1" xr:uid="{81B64779-3823-444D-8CDD-AAEDE774F6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pleted%20DCF/Mer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ivers &amp; Assumptions"/>
      <sheetName val="Income Statement"/>
      <sheetName val="Balance Sheet"/>
      <sheetName val="CF Statement"/>
      <sheetName val="D&amp;A_CapEx"/>
      <sheetName val="WC (Days Evaluation)"/>
      <sheetName val="Interest Financing"/>
      <sheetName val="DCF"/>
      <sheetName val="Charts"/>
      <sheetName val="Drug Patents &amp; Info"/>
      <sheetName val="Management"/>
      <sheetName val="M&amp;A"/>
    </sheetNames>
    <sheetDataSet>
      <sheetData sheetId="0"/>
      <sheetData sheetId="1">
        <row r="71">
          <cell r="V71">
            <v>4987.3784643749996</v>
          </cell>
          <cell r="W71">
            <v>5099.5944798234368</v>
          </cell>
          <cell r="X71">
            <v>5214.3353556194634</v>
          </cell>
          <cell r="Y71">
            <v>5331.6579011209014</v>
          </cell>
          <cell r="Z71">
            <v>5451.620203896121</v>
          </cell>
          <cell r="AA71">
            <v>5574.2816584837838</v>
          </cell>
          <cell r="AB71">
            <v>5699.7029957996683</v>
          </cell>
          <cell r="AC71">
            <v>5827.9463132051605</v>
          </cell>
          <cell r="AD71">
            <v>5959.0751052522764</v>
          </cell>
          <cell r="AE71">
            <v>6093.1542951204528</v>
          </cell>
          <cell r="AF71">
            <v>6230.2502667606623</v>
          </cell>
          <cell r="AG71">
            <v>6370.430897762777</v>
          </cell>
          <cell r="AH71">
            <v>6513.7655929624389</v>
          </cell>
          <cell r="AI71">
            <v>4987.5</v>
          </cell>
          <cell r="AJ71">
            <v>5099.71875</v>
          </cell>
          <cell r="AK71">
            <v>5214.4624218749996</v>
          </cell>
          <cell r="AL71">
            <v>5331.7878263671864</v>
          </cell>
          <cell r="AM71">
            <v>5451.7530524604472</v>
          </cell>
          <cell r="AN71">
            <v>5574.417496140808</v>
          </cell>
          <cell r="AO71">
            <v>5699.8418898039763</v>
          </cell>
          <cell r="AP71">
            <v>5828.0883323245662</v>
          </cell>
          <cell r="AQ71">
            <v>5959.2203198018678</v>
          </cell>
        </row>
        <row r="92">
          <cell r="D92">
            <v>1867</v>
          </cell>
          <cell r="E92">
            <v>3947</v>
          </cell>
          <cell r="F92">
            <v>2824</v>
          </cell>
          <cell r="G92">
            <v>5603</v>
          </cell>
          <cell r="H92">
            <v>2795</v>
          </cell>
          <cell r="I92">
            <v>3328</v>
          </cell>
          <cell r="J92">
            <v>137</v>
          </cell>
          <cell r="K92">
            <v>4485</v>
          </cell>
          <cell r="L92">
            <v>4359</v>
          </cell>
          <cell r="M92">
            <v>5142</v>
          </cell>
          <cell r="N92">
            <v>-9053</v>
          </cell>
          <cell r="O92">
            <v>3918</v>
          </cell>
          <cell r="P92">
            <v>5251</v>
          </cell>
          <cell r="Q92">
            <v>3066</v>
          </cell>
          <cell r="R92">
            <v>3704</v>
          </cell>
          <cell r="S92">
            <v>7697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icrosoft Office User" id="{E0170CB4-AB76-5F44-BF61-ACFDA5A2012B}" userId="Microsoft Office Us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8" dT="2022-10-29T02:44:34.78" personId="{E0170CB4-AB76-5F44-BF61-ACFDA5A2012B}" id="{153D5C93-5C51-0A4A-9D18-BC5D277557D5}">
    <text>Most Recent:
Long Term Debt + Other Noncurrent Liabilities - Cash - Short Term Investments - Investments - Other CA</text>
  </threadedComment>
  <threadedComment ref="U19" dT="2022-10-29T02:43:01.49" personId="{E0170CB4-AB76-5F44-BF61-ACFDA5A2012B}" id="{341815CC-FE19-0E47-8F05-5C1B7343ED9B}">
    <text>Most Recent Quarter’s Cash from the Balance Sheet</text>
  </threadedComment>
</ThreadedComment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0FF5-FC68-7D4F-8BA4-A00099FCD0AE}">
  <dimension ref="A1:XFC56"/>
  <sheetViews>
    <sheetView tabSelected="1" workbookViewId="0">
      <pane xSplit="2" ySplit="8" topLeftCell="G28" activePane="bottomRight" state="frozen"/>
      <selection pane="topRight" activeCell="C1" sqref="C1"/>
      <selection pane="bottomLeft" activeCell="A9" sqref="A9"/>
      <selection pane="bottomRight" activeCell="U30" sqref="U30"/>
    </sheetView>
  </sheetViews>
  <sheetFormatPr baseColWidth="10" defaultRowHeight="16"/>
  <cols>
    <col min="1" max="1" width="2" customWidth="1"/>
    <col min="2" max="2" width="39.1640625" bestFit="1" customWidth="1"/>
    <col min="19" max="19" width="11.5" style="4" bestFit="1" customWidth="1"/>
  </cols>
  <sheetData>
    <row r="1" spans="1:45 16383:16383">
      <c r="B1" t="s">
        <v>169</v>
      </c>
    </row>
    <row r="7" spans="1:45 16383:16383"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s="1" t="s">
        <v>10</v>
      </c>
      <c r="N7" s="1" t="s">
        <v>11</v>
      </c>
      <c r="O7" t="s">
        <v>12</v>
      </c>
      <c r="P7" t="s">
        <v>13</v>
      </c>
      <c r="Q7" t="s">
        <v>14</v>
      </c>
      <c r="R7" t="s">
        <v>15</v>
      </c>
      <c r="S7" s="4" t="s">
        <v>16</v>
      </c>
      <c r="T7" t="s">
        <v>17</v>
      </c>
      <c r="U7" t="s">
        <v>18</v>
      </c>
      <c r="V7" t="s">
        <v>19</v>
      </c>
      <c r="W7" t="s">
        <v>20</v>
      </c>
      <c r="X7" t="s">
        <v>21</v>
      </c>
      <c r="Y7" t="s">
        <v>22</v>
      </c>
      <c r="Z7" t="s">
        <v>23</v>
      </c>
      <c r="AA7" t="s">
        <v>24</v>
      </c>
      <c r="AB7" t="s">
        <v>25</v>
      </c>
      <c r="AC7" t="s">
        <v>26</v>
      </c>
      <c r="AD7" t="s">
        <v>27</v>
      </c>
      <c r="AE7" t="s">
        <v>28</v>
      </c>
      <c r="AF7" t="s">
        <v>29</v>
      </c>
      <c r="AG7" t="s">
        <v>30</v>
      </c>
      <c r="AH7" t="s">
        <v>31</v>
      </c>
      <c r="AI7" t="s">
        <v>32</v>
      </c>
      <c r="AJ7" t="s">
        <v>33</v>
      </c>
      <c r="AK7" t="s">
        <v>34</v>
      </c>
      <c r="AL7" t="s">
        <v>35</v>
      </c>
      <c r="AM7" t="s">
        <v>36</v>
      </c>
      <c r="AN7" t="s">
        <v>37</v>
      </c>
      <c r="AO7" t="s">
        <v>38</v>
      </c>
      <c r="AP7" t="s">
        <v>39</v>
      </c>
    </row>
    <row r="8" spans="1:45 16383:16383" ht="17" thickBot="1">
      <c r="B8" s="2" t="s">
        <v>40</v>
      </c>
      <c r="C8" s="3">
        <f>SUM(C9:C10)</f>
        <v>0</v>
      </c>
      <c r="D8" s="3">
        <f>SUM(D9:D10)</f>
        <v>0</v>
      </c>
      <c r="E8" s="3">
        <f>SUM(E9:E10)</f>
        <v>0</v>
      </c>
      <c r="F8" s="3">
        <f>SUM(F9:F10)</f>
        <v>0</v>
      </c>
      <c r="G8" s="3">
        <f>SUM(G9:G10)</f>
        <v>0</v>
      </c>
      <c r="H8" s="3">
        <f>SUM(H9:H10)</f>
        <v>0</v>
      </c>
      <c r="I8" s="3">
        <f>SUM(I9:I10)</f>
        <v>0</v>
      </c>
      <c r="J8" s="3">
        <f>SUM(J9:J10)</f>
        <v>0</v>
      </c>
      <c r="K8" s="3">
        <f>SUM(K9:K10)</f>
        <v>0</v>
      </c>
      <c r="L8" s="3">
        <f>SUM(L9:L10)</f>
        <v>0</v>
      </c>
      <c r="M8" s="3">
        <f>SUM(M9:M10)</f>
        <v>0</v>
      </c>
      <c r="N8" s="3">
        <f>SUM(N9:N10)</f>
        <v>0</v>
      </c>
      <c r="O8" s="3">
        <f>SUM(O9:O10)</f>
        <v>0</v>
      </c>
      <c r="P8" s="3">
        <f>SUM(P9:P10)</f>
        <v>0</v>
      </c>
      <c r="Q8" s="3">
        <f>SUM(Q9:Q10)</f>
        <v>0</v>
      </c>
      <c r="R8" s="3">
        <f>SUM(R9:R10)</f>
        <v>0</v>
      </c>
      <c r="S8" s="3">
        <f>SUM(S9:S10)</f>
        <v>0</v>
      </c>
      <c r="T8" s="3">
        <f>SUM(T9:T10)</f>
        <v>0</v>
      </c>
      <c r="U8" s="3">
        <f>1.0225*T8</f>
        <v>0</v>
      </c>
      <c r="V8" s="3">
        <f t="shared" ref="V8:AI8" si="0">1.0225*U8</f>
        <v>0</v>
      </c>
      <c r="W8" s="3">
        <f t="shared" si="0"/>
        <v>0</v>
      </c>
      <c r="X8" s="3">
        <f t="shared" si="0"/>
        <v>0</v>
      </c>
      <c r="Y8" s="3">
        <f t="shared" si="0"/>
        <v>0</v>
      </c>
      <c r="Z8" s="3">
        <f t="shared" si="0"/>
        <v>0</v>
      </c>
      <c r="AA8" s="3">
        <f t="shared" si="0"/>
        <v>0</v>
      </c>
      <c r="AB8" s="3">
        <f t="shared" si="0"/>
        <v>0</v>
      </c>
      <c r="AC8" s="3">
        <f t="shared" si="0"/>
        <v>0</v>
      </c>
      <c r="AD8" s="3">
        <f t="shared" si="0"/>
        <v>0</v>
      </c>
      <c r="AE8" s="3">
        <f t="shared" si="0"/>
        <v>0</v>
      </c>
      <c r="AF8" s="3">
        <f t="shared" si="0"/>
        <v>0</v>
      </c>
      <c r="AG8" s="3">
        <f t="shared" si="0"/>
        <v>0</v>
      </c>
      <c r="AH8" s="3">
        <f t="shared" si="0"/>
        <v>0</v>
      </c>
      <c r="AI8" s="3">
        <f t="shared" si="0"/>
        <v>0</v>
      </c>
      <c r="AJ8" s="3">
        <f t="shared" ref="AI8:AP8" si="1">1.0225*AI8</f>
        <v>0</v>
      </c>
      <c r="AK8" s="3">
        <f t="shared" si="1"/>
        <v>0</v>
      </c>
      <c r="AL8" s="3">
        <f t="shared" si="1"/>
        <v>0</v>
      </c>
      <c r="AM8" s="3">
        <f t="shared" si="1"/>
        <v>0</v>
      </c>
      <c r="AN8" s="3">
        <f t="shared" si="1"/>
        <v>0</v>
      </c>
      <c r="AO8" s="3">
        <f t="shared" si="1"/>
        <v>0</v>
      </c>
      <c r="AP8" s="3">
        <f t="shared" si="1"/>
        <v>0</v>
      </c>
      <c r="AR8" s="5" t="s">
        <v>41</v>
      </c>
      <c r="AS8" s="6">
        <v>4.3499999999999997E-2</v>
      </c>
    </row>
    <row r="9" spans="1:45 16383:16383">
      <c r="B9" s="21"/>
      <c r="R9" s="4"/>
      <c r="T9" s="4"/>
    </row>
    <row r="10" spans="1:45 16383:16383">
      <c r="B10" s="21"/>
    </row>
    <row r="11" spans="1:45 16383:16383">
      <c r="B11" t="s">
        <v>42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7"/>
      <c r="N11" s="7"/>
      <c r="O11" s="8"/>
      <c r="P11" s="4"/>
      <c r="R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5 16383:16383">
      <c r="B12" t="s">
        <v>43</v>
      </c>
      <c r="C12" s="4">
        <f t="shared" ref="C12:Q12" si="2">C8-C11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>
        <f t="shared" si="2"/>
        <v>0</v>
      </c>
      <c r="J12" s="4">
        <f t="shared" si="2"/>
        <v>0</v>
      </c>
      <c r="K12" s="4">
        <f t="shared" si="2"/>
        <v>0</v>
      </c>
      <c r="L12" s="4">
        <f t="shared" si="2"/>
        <v>0</v>
      </c>
      <c r="M12" s="4">
        <f t="shared" si="2"/>
        <v>0</v>
      </c>
      <c r="N12" s="4">
        <f t="shared" si="2"/>
        <v>0</v>
      </c>
      <c r="O12" s="4">
        <f t="shared" si="2"/>
        <v>0</v>
      </c>
      <c r="P12" s="4">
        <f t="shared" si="2"/>
        <v>0</v>
      </c>
      <c r="Q12" s="4">
        <f t="shared" si="2"/>
        <v>0</v>
      </c>
      <c r="R12" s="4">
        <f>R8-R11</f>
        <v>0</v>
      </c>
      <c r="S12" s="4">
        <f>S8-S11</f>
        <v>0</v>
      </c>
      <c r="T12" s="4">
        <f>T8-T11</f>
        <v>0</v>
      </c>
      <c r="U12" s="4">
        <f t="shared" ref="U12:AP12" si="3">U8-U11</f>
        <v>0</v>
      </c>
      <c r="V12" s="4">
        <f t="shared" si="3"/>
        <v>0</v>
      </c>
      <c r="W12" s="4">
        <f t="shared" si="3"/>
        <v>0</v>
      </c>
      <c r="X12" s="4">
        <f t="shared" si="3"/>
        <v>0</v>
      </c>
      <c r="Y12" s="4">
        <f t="shared" si="3"/>
        <v>0</v>
      </c>
      <c r="Z12" s="4">
        <f t="shared" si="3"/>
        <v>0</v>
      </c>
      <c r="AA12" s="4">
        <f t="shared" si="3"/>
        <v>0</v>
      </c>
      <c r="AB12" s="4">
        <f t="shared" si="3"/>
        <v>0</v>
      </c>
      <c r="AC12" s="4">
        <f t="shared" si="3"/>
        <v>0</v>
      </c>
      <c r="AD12" s="4">
        <f t="shared" si="3"/>
        <v>0</v>
      </c>
      <c r="AE12" s="4">
        <f t="shared" si="3"/>
        <v>0</v>
      </c>
      <c r="AF12" s="4">
        <f t="shared" si="3"/>
        <v>0</v>
      </c>
      <c r="AG12" s="4">
        <f t="shared" si="3"/>
        <v>0</v>
      </c>
      <c r="AH12" s="4">
        <f t="shared" si="3"/>
        <v>0</v>
      </c>
      <c r="AI12" s="4">
        <f t="shared" si="3"/>
        <v>0</v>
      </c>
      <c r="AJ12" s="4">
        <f t="shared" si="3"/>
        <v>0</v>
      </c>
      <c r="AK12" s="4">
        <f t="shared" si="3"/>
        <v>0</v>
      </c>
      <c r="AL12" s="4">
        <f t="shared" si="3"/>
        <v>0</v>
      </c>
      <c r="AM12" s="4">
        <f t="shared" si="3"/>
        <v>0</v>
      </c>
      <c r="AN12" s="4">
        <f t="shared" si="3"/>
        <v>0</v>
      </c>
      <c r="AO12" s="4">
        <f t="shared" si="3"/>
        <v>0</v>
      </c>
      <c r="AP12" s="4">
        <f t="shared" si="3"/>
        <v>0</v>
      </c>
      <c r="XFC12" s="4"/>
    </row>
    <row r="13" spans="1:45 16383:16383">
      <c r="B13" t="s">
        <v>44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7"/>
      <c r="N13" s="7"/>
      <c r="O13" s="8"/>
      <c r="P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5 16383:16383">
      <c r="B14" t="s">
        <v>45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7"/>
      <c r="N14" s="7"/>
      <c r="O14" s="8"/>
      <c r="P14" s="4"/>
      <c r="Q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5 16383:16383">
      <c r="B15" t="s">
        <v>46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7"/>
      <c r="N15" s="7"/>
      <c r="O15" s="8"/>
      <c r="P15" s="4"/>
      <c r="Q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5 16383:16383" ht="17" thickBot="1">
      <c r="A16" s="9"/>
      <c r="B16" s="3" t="s">
        <v>47</v>
      </c>
      <c r="C16" s="3">
        <f t="shared" ref="B16:Q16" si="4">SUM(C13:C15)</f>
        <v>0</v>
      </c>
      <c r="D16" s="3">
        <f t="shared" si="4"/>
        <v>0</v>
      </c>
      <c r="E16" s="3">
        <f t="shared" si="4"/>
        <v>0</v>
      </c>
      <c r="F16" s="3">
        <f t="shared" si="4"/>
        <v>0</v>
      </c>
      <c r="G16" s="3">
        <f t="shared" si="4"/>
        <v>0</v>
      </c>
      <c r="H16" s="3">
        <f t="shared" si="4"/>
        <v>0</v>
      </c>
      <c r="I16" s="3">
        <f t="shared" si="4"/>
        <v>0</v>
      </c>
      <c r="J16" s="3">
        <f t="shared" si="4"/>
        <v>0</v>
      </c>
      <c r="K16" s="3">
        <f t="shared" si="4"/>
        <v>0</v>
      </c>
      <c r="L16" s="3">
        <f t="shared" si="4"/>
        <v>0</v>
      </c>
      <c r="M16" s="3">
        <f t="shared" si="4"/>
        <v>0</v>
      </c>
      <c r="N16" s="3">
        <f t="shared" si="4"/>
        <v>0</v>
      </c>
      <c r="O16" s="3">
        <f t="shared" si="4"/>
        <v>0</v>
      </c>
      <c r="P16" s="3">
        <f t="shared" si="4"/>
        <v>0</v>
      </c>
      <c r="Q16" s="3">
        <f t="shared" si="4"/>
        <v>0</v>
      </c>
      <c r="R16" s="3">
        <f>SUM(R13:R15)</f>
        <v>0</v>
      </c>
      <c r="S16" s="3">
        <f>SUM(S13:S15)</f>
        <v>0</v>
      </c>
      <c r="T16" s="3">
        <f>SUM(T13:T15)</f>
        <v>0</v>
      </c>
      <c r="U16" s="3">
        <f t="shared" ref="U16:AP16" si="5">SUM(U13:U15)</f>
        <v>0</v>
      </c>
      <c r="V16" s="3">
        <f t="shared" si="5"/>
        <v>0</v>
      </c>
      <c r="W16" s="3">
        <f t="shared" si="5"/>
        <v>0</v>
      </c>
      <c r="X16" s="3">
        <f t="shared" si="5"/>
        <v>0</v>
      </c>
      <c r="Y16" s="3">
        <f t="shared" si="5"/>
        <v>0</v>
      </c>
      <c r="Z16" s="3">
        <f t="shared" si="5"/>
        <v>0</v>
      </c>
      <c r="AA16" s="3">
        <f t="shared" si="5"/>
        <v>0</v>
      </c>
      <c r="AB16" s="3">
        <f t="shared" si="5"/>
        <v>0</v>
      </c>
      <c r="AC16" s="3">
        <f t="shared" si="5"/>
        <v>0</v>
      </c>
      <c r="AD16" s="3">
        <f t="shared" si="5"/>
        <v>0</v>
      </c>
      <c r="AE16" s="3">
        <f t="shared" si="5"/>
        <v>0</v>
      </c>
      <c r="AF16" s="3">
        <f t="shared" si="5"/>
        <v>0</v>
      </c>
      <c r="AG16" s="3">
        <f t="shared" si="5"/>
        <v>0</v>
      </c>
      <c r="AH16" s="3">
        <f t="shared" si="5"/>
        <v>0</v>
      </c>
      <c r="AI16" s="3">
        <f t="shared" si="5"/>
        <v>0</v>
      </c>
      <c r="AJ16" s="3">
        <f t="shared" si="5"/>
        <v>0</v>
      </c>
      <c r="AK16" s="3">
        <f t="shared" si="5"/>
        <v>0</v>
      </c>
      <c r="AL16" s="3">
        <f t="shared" si="5"/>
        <v>0</v>
      </c>
      <c r="AM16" s="3">
        <f t="shared" si="5"/>
        <v>0</v>
      </c>
      <c r="AN16" s="3">
        <f t="shared" si="5"/>
        <v>0</v>
      </c>
      <c r="AO16" s="3">
        <f t="shared" si="5"/>
        <v>0</v>
      </c>
      <c r="AP16" s="3">
        <f t="shared" si="5"/>
        <v>0</v>
      </c>
    </row>
    <row r="17" spans="1:42">
      <c r="B17" t="s">
        <v>48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>
        <f>R12-R16</f>
        <v>0</v>
      </c>
      <c r="S17" s="4">
        <f>S12-S16</f>
        <v>0</v>
      </c>
      <c r="T17" s="4">
        <f>T12-T16</f>
        <v>0</v>
      </c>
      <c r="U17" s="4">
        <f t="shared" ref="U17:AP17" si="6">U12-U16</f>
        <v>0</v>
      </c>
      <c r="V17" s="4">
        <f t="shared" si="6"/>
        <v>0</v>
      </c>
      <c r="W17" s="4">
        <f t="shared" si="6"/>
        <v>0</v>
      </c>
      <c r="X17" s="4">
        <f t="shared" si="6"/>
        <v>0</v>
      </c>
      <c r="Y17" s="4">
        <f t="shared" si="6"/>
        <v>0</v>
      </c>
      <c r="Z17" s="4">
        <f t="shared" si="6"/>
        <v>0</v>
      </c>
      <c r="AA17" s="4">
        <f t="shared" si="6"/>
        <v>0</v>
      </c>
      <c r="AB17" s="4">
        <f t="shared" si="6"/>
        <v>0</v>
      </c>
      <c r="AC17" s="4">
        <f t="shared" si="6"/>
        <v>0</v>
      </c>
      <c r="AD17" s="4">
        <f t="shared" si="6"/>
        <v>0</v>
      </c>
      <c r="AE17" s="4">
        <f t="shared" si="6"/>
        <v>0</v>
      </c>
      <c r="AF17" s="4">
        <f t="shared" si="6"/>
        <v>0</v>
      </c>
      <c r="AG17" s="4">
        <f t="shared" si="6"/>
        <v>0</v>
      </c>
      <c r="AH17" s="4">
        <f t="shared" si="6"/>
        <v>0</v>
      </c>
      <c r="AI17" s="4">
        <f t="shared" si="6"/>
        <v>0</v>
      </c>
      <c r="AJ17" s="4">
        <f t="shared" si="6"/>
        <v>0</v>
      </c>
      <c r="AK17" s="4">
        <f t="shared" si="6"/>
        <v>0</v>
      </c>
      <c r="AL17" s="4">
        <f t="shared" si="6"/>
        <v>0</v>
      </c>
      <c r="AM17" s="4">
        <f t="shared" si="6"/>
        <v>0</v>
      </c>
      <c r="AN17" s="4">
        <f t="shared" si="6"/>
        <v>0</v>
      </c>
      <c r="AO17" s="4">
        <f t="shared" si="6"/>
        <v>0</v>
      </c>
      <c r="AP17" s="4">
        <f t="shared" si="6"/>
        <v>0</v>
      </c>
    </row>
    <row r="18" spans="1:42">
      <c r="B18" t="s">
        <v>49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0"/>
      <c r="P18" s="4"/>
      <c r="Q18" s="4"/>
      <c r="R18" s="4">
        <f>'Cash Flow Statement'!R13</f>
        <v>0</v>
      </c>
      <c r="S18" s="4">
        <f>'Cash Flow Statement'!S13</f>
        <v>0</v>
      </c>
      <c r="T18" s="4">
        <f>'Cash Flow Statement'!T13</f>
        <v>0</v>
      </c>
      <c r="U18" s="4">
        <f>'Cash Flow Statement'!U13</f>
        <v>0</v>
      </c>
      <c r="V18" s="4">
        <f>'Cash Flow Statement'!V13</f>
        <v>0</v>
      </c>
      <c r="W18" s="4">
        <f>'Cash Flow Statement'!W13</f>
        <v>0</v>
      </c>
      <c r="X18" s="4">
        <f>'Cash Flow Statement'!X13</f>
        <v>0</v>
      </c>
      <c r="Y18" s="4">
        <f>'Cash Flow Statement'!Y13</f>
        <v>0</v>
      </c>
      <c r="Z18" s="4">
        <f>'Cash Flow Statement'!Z13</f>
        <v>0</v>
      </c>
      <c r="AA18" s="4">
        <f>'Cash Flow Statement'!AA13</f>
        <v>0</v>
      </c>
      <c r="AB18" s="4">
        <f>'Cash Flow Statement'!AB13</f>
        <v>0</v>
      </c>
      <c r="AC18" s="4">
        <f>'Cash Flow Statement'!AC13</f>
        <v>0</v>
      </c>
      <c r="AD18" s="4">
        <f>'Cash Flow Statement'!AD13</f>
        <v>0</v>
      </c>
      <c r="AE18" s="4">
        <f>'Cash Flow Statement'!AE13</f>
        <v>0</v>
      </c>
      <c r="AF18" s="4">
        <f>'Cash Flow Statement'!AF13</f>
        <v>0</v>
      </c>
      <c r="AG18" s="4">
        <f>'Cash Flow Statement'!AG13</f>
        <v>0</v>
      </c>
      <c r="AH18" s="4">
        <f>'Cash Flow Statement'!AH13</f>
        <v>0</v>
      </c>
      <c r="AI18" s="4">
        <f>'Cash Flow Statement'!AI13</f>
        <v>0</v>
      </c>
      <c r="AJ18" s="4">
        <f>'Cash Flow Statement'!AJ13</f>
        <v>0</v>
      </c>
      <c r="AK18" s="4">
        <f>'Cash Flow Statement'!AK13</f>
        <v>0</v>
      </c>
      <c r="AL18" s="4">
        <f>'Cash Flow Statement'!AL13</f>
        <v>0</v>
      </c>
      <c r="AM18" s="4">
        <f>'Cash Flow Statement'!AM13</f>
        <v>0</v>
      </c>
      <c r="AN18" s="4">
        <f>'Cash Flow Statement'!AN13</f>
        <v>0</v>
      </c>
      <c r="AO18" s="4">
        <f>'Cash Flow Statement'!AO13</f>
        <v>0</v>
      </c>
      <c r="AP18" s="4">
        <f>'Cash Flow Statement'!AP13</f>
        <v>0</v>
      </c>
    </row>
    <row r="19" spans="1:42" s="4" customFormat="1">
      <c r="A19"/>
      <c r="B19" t="s">
        <v>50</v>
      </c>
      <c r="R19" s="4">
        <f>R17+R18</f>
        <v>0</v>
      </c>
      <c r="S19" s="4">
        <f>S17+S18</f>
        <v>0</v>
      </c>
      <c r="T19" s="4">
        <f>T17+T18</f>
        <v>0</v>
      </c>
      <c r="U19" s="4">
        <f t="shared" ref="U19:AP19" si="7">U17+U18</f>
        <v>0</v>
      </c>
      <c r="V19" s="4">
        <f t="shared" si="7"/>
        <v>0</v>
      </c>
      <c r="W19" s="4">
        <f t="shared" si="7"/>
        <v>0</v>
      </c>
      <c r="X19" s="4">
        <f t="shared" si="7"/>
        <v>0</v>
      </c>
      <c r="Y19" s="4">
        <f t="shared" si="7"/>
        <v>0</v>
      </c>
      <c r="Z19" s="4">
        <f t="shared" si="7"/>
        <v>0</v>
      </c>
      <c r="AA19" s="4">
        <f t="shared" si="7"/>
        <v>0</v>
      </c>
      <c r="AB19" s="4">
        <f t="shared" si="7"/>
        <v>0</v>
      </c>
      <c r="AC19" s="4">
        <f t="shared" si="7"/>
        <v>0</v>
      </c>
      <c r="AD19" s="4">
        <f t="shared" si="7"/>
        <v>0</v>
      </c>
      <c r="AE19" s="4">
        <f t="shared" si="7"/>
        <v>0</v>
      </c>
      <c r="AF19" s="4">
        <f t="shared" si="7"/>
        <v>0</v>
      </c>
      <c r="AG19" s="4">
        <f t="shared" si="7"/>
        <v>0</v>
      </c>
      <c r="AH19" s="4">
        <f t="shared" si="7"/>
        <v>0</v>
      </c>
      <c r="AI19" s="4">
        <f t="shared" si="7"/>
        <v>0</v>
      </c>
      <c r="AJ19" s="4">
        <f t="shared" si="7"/>
        <v>0</v>
      </c>
      <c r="AK19" s="4">
        <f t="shared" si="7"/>
        <v>0</v>
      </c>
      <c r="AL19" s="4">
        <f t="shared" si="7"/>
        <v>0</v>
      </c>
      <c r="AM19" s="4">
        <f t="shared" si="7"/>
        <v>0</v>
      </c>
      <c r="AN19" s="4">
        <f t="shared" si="7"/>
        <v>0</v>
      </c>
      <c r="AO19" s="4">
        <f t="shared" si="7"/>
        <v>0</v>
      </c>
      <c r="AP19" s="4">
        <f t="shared" si="7"/>
        <v>0</v>
      </c>
    </row>
    <row r="20" spans="1:42" s="4" customFormat="1">
      <c r="A20"/>
      <c r="B20" t="s">
        <v>167</v>
      </c>
    </row>
    <row r="21" spans="1:42">
      <c r="B21" t="s">
        <v>162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11"/>
      <c r="N21" s="11"/>
      <c r="O21" s="8"/>
      <c r="P21" s="4"/>
      <c r="Q21" s="4"/>
      <c r="R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>
      <c r="B22" t="s">
        <v>51</v>
      </c>
      <c r="C22" s="4">
        <f t="shared" ref="C22:R22" si="8">C17-C21</f>
        <v>0</v>
      </c>
      <c r="D22" s="4">
        <f t="shared" si="8"/>
        <v>0</v>
      </c>
      <c r="E22" s="4">
        <f t="shared" si="8"/>
        <v>0</v>
      </c>
      <c r="F22" s="4">
        <f t="shared" si="8"/>
        <v>0</v>
      </c>
      <c r="G22" s="4">
        <f t="shared" si="8"/>
        <v>0</v>
      </c>
      <c r="H22" s="4">
        <f t="shared" si="8"/>
        <v>0</v>
      </c>
      <c r="I22" s="4">
        <f t="shared" si="8"/>
        <v>0</v>
      </c>
      <c r="J22" s="4">
        <f t="shared" si="8"/>
        <v>0</v>
      </c>
      <c r="K22" s="4">
        <f t="shared" si="8"/>
        <v>0</v>
      </c>
      <c r="L22" s="4">
        <f t="shared" si="8"/>
        <v>0</v>
      </c>
      <c r="M22" s="4">
        <f t="shared" si="8"/>
        <v>0</v>
      </c>
      <c r="N22" s="4">
        <f t="shared" si="8"/>
        <v>0</v>
      </c>
      <c r="O22" s="4">
        <f t="shared" si="8"/>
        <v>0</v>
      </c>
      <c r="P22" s="4">
        <f t="shared" si="8"/>
        <v>0</v>
      </c>
      <c r="Q22" s="4">
        <f t="shared" si="8"/>
        <v>0</v>
      </c>
      <c r="R22" s="4">
        <f t="shared" si="8"/>
        <v>0</v>
      </c>
      <c r="S22" s="4">
        <f>S17-S21</f>
        <v>0</v>
      </c>
      <c r="T22" s="4">
        <f>T17-T21</f>
        <v>0</v>
      </c>
      <c r="U22" s="4">
        <f t="shared" ref="U22:AP22" si="9">U17-U21</f>
        <v>0</v>
      </c>
      <c r="V22" s="4">
        <f t="shared" si="9"/>
        <v>0</v>
      </c>
      <c r="W22" s="4">
        <f t="shared" si="9"/>
        <v>0</v>
      </c>
      <c r="X22" s="4">
        <f t="shared" si="9"/>
        <v>0</v>
      </c>
      <c r="Y22" s="4">
        <f t="shared" si="9"/>
        <v>0</v>
      </c>
      <c r="Z22" s="4">
        <f t="shared" si="9"/>
        <v>0</v>
      </c>
      <c r="AA22" s="4">
        <f t="shared" si="9"/>
        <v>0</v>
      </c>
      <c r="AB22" s="4">
        <f t="shared" si="9"/>
        <v>0</v>
      </c>
      <c r="AC22" s="4">
        <f t="shared" si="9"/>
        <v>0</v>
      </c>
      <c r="AD22" s="4">
        <f t="shared" si="9"/>
        <v>0</v>
      </c>
      <c r="AE22" s="4">
        <f t="shared" si="9"/>
        <v>0</v>
      </c>
      <c r="AF22" s="4">
        <f t="shared" si="9"/>
        <v>0</v>
      </c>
      <c r="AG22" s="4">
        <f t="shared" si="9"/>
        <v>0</v>
      </c>
      <c r="AH22" s="4">
        <f t="shared" si="9"/>
        <v>0</v>
      </c>
      <c r="AI22" s="4">
        <f t="shared" si="9"/>
        <v>0</v>
      </c>
      <c r="AJ22" s="4">
        <f t="shared" si="9"/>
        <v>0</v>
      </c>
      <c r="AK22" s="4">
        <f t="shared" si="9"/>
        <v>0</v>
      </c>
      <c r="AL22" s="4">
        <f t="shared" si="9"/>
        <v>0</v>
      </c>
      <c r="AM22" s="4">
        <f t="shared" si="9"/>
        <v>0</v>
      </c>
      <c r="AN22" s="4">
        <f t="shared" si="9"/>
        <v>0</v>
      </c>
      <c r="AO22" s="4">
        <f t="shared" si="9"/>
        <v>0</v>
      </c>
      <c r="AP22" s="4">
        <f t="shared" si="9"/>
        <v>0</v>
      </c>
    </row>
    <row r="23" spans="1:42">
      <c r="B23" t="s">
        <v>52</v>
      </c>
      <c r="C23" s="4"/>
      <c r="F23" s="4"/>
      <c r="O23" s="12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idden="1">
      <c r="B24" t="s">
        <v>53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idden="1">
      <c r="B25" t="s">
        <v>54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>
      <c r="B26" t="s">
        <v>55</v>
      </c>
      <c r="C26" s="4">
        <f t="shared" ref="C26:R26" si="10">C22-C23</f>
        <v>0</v>
      </c>
      <c r="D26" s="4">
        <f t="shared" si="10"/>
        <v>0</v>
      </c>
      <c r="E26" s="4">
        <f t="shared" si="10"/>
        <v>0</v>
      </c>
      <c r="F26" s="4">
        <f t="shared" si="10"/>
        <v>0</v>
      </c>
      <c r="G26" s="4">
        <f t="shared" si="10"/>
        <v>0</v>
      </c>
      <c r="H26" s="4">
        <f t="shared" si="10"/>
        <v>0</v>
      </c>
      <c r="I26" s="4">
        <f t="shared" si="10"/>
        <v>0</v>
      </c>
      <c r="J26" s="4">
        <f t="shared" si="10"/>
        <v>0</v>
      </c>
      <c r="K26" s="4">
        <f t="shared" si="10"/>
        <v>0</v>
      </c>
      <c r="L26" s="4">
        <f t="shared" si="10"/>
        <v>0</v>
      </c>
      <c r="M26" s="4">
        <f t="shared" si="10"/>
        <v>0</v>
      </c>
      <c r="N26" s="4">
        <f t="shared" si="10"/>
        <v>0</v>
      </c>
      <c r="O26" s="4">
        <f t="shared" si="10"/>
        <v>0</v>
      </c>
      <c r="P26" s="4">
        <f t="shared" si="10"/>
        <v>0</v>
      </c>
      <c r="Q26" s="4">
        <f t="shared" si="10"/>
        <v>0</v>
      </c>
      <c r="R26" s="4">
        <f>R22-R23</f>
        <v>0</v>
      </c>
      <c r="S26" s="4">
        <f>S22-S23</f>
        <v>0</v>
      </c>
      <c r="T26" s="4">
        <f>T22-T23</f>
        <v>0</v>
      </c>
      <c r="U26" s="4">
        <f t="shared" ref="U26:AP26" si="11">U22-U23</f>
        <v>0</v>
      </c>
      <c r="V26" s="4">
        <f t="shared" si="11"/>
        <v>0</v>
      </c>
      <c r="W26" s="4">
        <f t="shared" si="11"/>
        <v>0</v>
      </c>
      <c r="X26" s="4">
        <f t="shared" si="11"/>
        <v>0</v>
      </c>
      <c r="Y26" s="4">
        <f t="shared" si="11"/>
        <v>0</v>
      </c>
      <c r="Z26" s="4">
        <f t="shared" si="11"/>
        <v>0</v>
      </c>
      <c r="AA26" s="4">
        <f t="shared" si="11"/>
        <v>0</v>
      </c>
      <c r="AB26" s="4">
        <f t="shared" si="11"/>
        <v>0</v>
      </c>
      <c r="AC26" s="4">
        <f t="shared" si="11"/>
        <v>0</v>
      </c>
      <c r="AD26" s="4">
        <f t="shared" si="11"/>
        <v>0</v>
      </c>
      <c r="AE26" s="4">
        <f t="shared" si="11"/>
        <v>0</v>
      </c>
      <c r="AF26" s="4">
        <f t="shared" si="11"/>
        <v>0</v>
      </c>
      <c r="AG26" s="4">
        <f t="shared" si="11"/>
        <v>0</v>
      </c>
      <c r="AH26" s="4">
        <f t="shared" si="11"/>
        <v>0</v>
      </c>
      <c r="AI26" s="4">
        <f t="shared" si="11"/>
        <v>0</v>
      </c>
      <c r="AJ26" s="4">
        <f t="shared" si="11"/>
        <v>0</v>
      </c>
      <c r="AK26" s="4">
        <f t="shared" si="11"/>
        <v>0</v>
      </c>
      <c r="AL26" s="4">
        <f t="shared" si="11"/>
        <v>0</v>
      </c>
      <c r="AM26" s="4">
        <f t="shared" si="11"/>
        <v>0</v>
      </c>
      <c r="AN26" s="4">
        <f t="shared" si="11"/>
        <v>0</v>
      </c>
      <c r="AO26" s="4">
        <f t="shared" si="11"/>
        <v>0</v>
      </c>
      <c r="AP26" s="4">
        <f t="shared" si="11"/>
        <v>0</v>
      </c>
    </row>
    <row r="27" spans="1:42" ht="17" customHeight="1">
      <c r="B27" t="s">
        <v>56</v>
      </c>
      <c r="C27" s="4" t="e">
        <f t="shared" ref="C27:Q27" si="12">C26/C28</f>
        <v>#DIV/0!</v>
      </c>
      <c r="D27" s="4" t="e">
        <f t="shared" si="12"/>
        <v>#DIV/0!</v>
      </c>
      <c r="E27" s="4" t="e">
        <f t="shared" si="12"/>
        <v>#DIV/0!</v>
      </c>
      <c r="F27" s="4" t="e">
        <f t="shared" si="12"/>
        <v>#DIV/0!</v>
      </c>
      <c r="G27" s="4" t="e">
        <f t="shared" si="12"/>
        <v>#DIV/0!</v>
      </c>
      <c r="H27" s="4" t="e">
        <f t="shared" si="12"/>
        <v>#DIV/0!</v>
      </c>
      <c r="I27" s="4" t="e">
        <f t="shared" si="12"/>
        <v>#DIV/0!</v>
      </c>
      <c r="J27" s="4" t="e">
        <f t="shared" si="12"/>
        <v>#DIV/0!</v>
      </c>
      <c r="K27" s="4" t="e">
        <f t="shared" si="12"/>
        <v>#DIV/0!</v>
      </c>
      <c r="L27" s="4" t="e">
        <f t="shared" si="12"/>
        <v>#DIV/0!</v>
      </c>
      <c r="M27" s="4" t="e">
        <f t="shared" si="12"/>
        <v>#DIV/0!</v>
      </c>
      <c r="N27" s="4" t="e">
        <f t="shared" si="12"/>
        <v>#DIV/0!</v>
      </c>
      <c r="O27" s="4" t="e">
        <f t="shared" si="12"/>
        <v>#DIV/0!</v>
      </c>
      <c r="P27" s="4" t="e">
        <f t="shared" si="12"/>
        <v>#DIV/0!</v>
      </c>
      <c r="Q27" s="4" t="e">
        <f t="shared" si="12"/>
        <v>#DIV/0!</v>
      </c>
      <c r="R27" s="4" t="e">
        <f>R26/R28</f>
        <v>#DIV/0!</v>
      </c>
      <c r="S27" s="4" t="e">
        <f>S26/S28</f>
        <v>#DIV/0!</v>
      </c>
      <c r="T27" s="4" t="e">
        <f>T26/T28</f>
        <v>#DIV/0!</v>
      </c>
      <c r="U27" s="4" t="e">
        <f t="shared" ref="U27:AP27" si="13">U26/U28</f>
        <v>#DIV/0!</v>
      </c>
      <c r="V27" s="4" t="e">
        <f t="shared" si="13"/>
        <v>#DIV/0!</v>
      </c>
      <c r="W27" s="4" t="e">
        <f t="shared" si="13"/>
        <v>#DIV/0!</v>
      </c>
      <c r="X27" s="4" t="e">
        <f t="shared" si="13"/>
        <v>#DIV/0!</v>
      </c>
      <c r="Y27" s="4" t="e">
        <f t="shared" si="13"/>
        <v>#DIV/0!</v>
      </c>
      <c r="Z27" s="4" t="e">
        <f t="shared" si="13"/>
        <v>#DIV/0!</v>
      </c>
      <c r="AA27" s="4" t="e">
        <f t="shared" si="13"/>
        <v>#DIV/0!</v>
      </c>
      <c r="AB27" s="4" t="e">
        <f t="shared" si="13"/>
        <v>#DIV/0!</v>
      </c>
      <c r="AC27" s="4" t="e">
        <f t="shared" si="13"/>
        <v>#DIV/0!</v>
      </c>
      <c r="AD27" s="4" t="e">
        <f t="shared" si="13"/>
        <v>#DIV/0!</v>
      </c>
      <c r="AE27" s="4" t="e">
        <f t="shared" si="13"/>
        <v>#DIV/0!</v>
      </c>
      <c r="AF27" s="4" t="e">
        <f t="shared" si="13"/>
        <v>#DIV/0!</v>
      </c>
      <c r="AG27" s="4" t="e">
        <f t="shared" si="13"/>
        <v>#DIV/0!</v>
      </c>
      <c r="AH27" s="4" t="e">
        <f t="shared" si="13"/>
        <v>#DIV/0!</v>
      </c>
      <c r="AI27" s="4" t="e">
        <f t="shared" si="13"/>
        <v>#DIV/0!</v>
      </c>
      <c r="AJ27" s="4" t="e">
        <f t="shared" si="13"/>
        <v>#DIV/0!</v>
      </c>
      <c r="AK27" s="4" t="e">
        <f t="shared" si="13"/>
        <v>#DIV/0!</v>
      </c>
      <c r="AL27" s="4" t="e">
        <f t="shared" si="13"/>
        <v>#DIV/0!</v>
      </c>
      <c r="AM27" s="4" t="e">
        <f t="shared" si="13"/>
        <v>#DIV/0!</v>
      </c>
      <c r="AN27" s="4" t="e">
        <f t="shared" si="13"/>
        <v>#DIV/0!</v>
      </c>
      <c r="AO27" s="4" t="e">
        <f t="shared" si="13"/>
        <v>#DIV/0!</v>
      </c>
      <c r="AP27" s="4" t="e">
        <f t="shared" si="13"/>
        <v>#DIV/0!</v>
      </c>
    </row>
    <row r="28" spans="1:42">
      <c r="B28" t="s">
        <v>57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</row>
    <row r="30" spans="1:42">
      <c r="B30" s="16" t="s">
        <v>58</v>
      </c>
      <c r="C30" s="4">
        <f>'Cash Flow Statement'!C13</f>
        <v>0</v>
      </c>
      <c r="D30" s="4">
        <f>'Cash Flow Statement'!D13</f>
        <v>0</v>
      </c>
      <c r="E30" s="4">
        <f>'Cash Flow Statement'!E13</f>
        <v>0</v>
      </c>
      <c r="F30" s="4">
        <f>'Cash Flow Statement'!F13</f>
        <v>0</v>
      </c>
      <c r="G30" s="4">
        <f>'Cash Flow Statement'!G13</f>
        <v>0</v>
      </c>
      <c r="H30" s="4">
        <f>'Cash Flow Statement'!H13</f>
        <v>0</v>
      </c>
      <c r="I30" s="4">
        <f>'Cash Flow Statement'!I13</f>
        <v>0</v>
      </c>
      <c r="J30" s="4">
        <f>'Cash Flow Statement'!J13</f>
        <v>0</v>
      </c>
      <c r="K30" s="4">
        <f>'Cash Flow Statement'!K13</f>
        <v>0</v>
      </c>
      <c r="L30" s="4">
        <f>'Cash Flow Statement'!L13</f>
        <v>0</v>
      </c>
      <c r="M30" s="4">
        <f>'Cash Flow Statement'!M13</f>
        <v>0</v>
      </c>
      <c r="N30" s="4">
        <f>'Cash Flow Statement'!N13</f>
        <v>0</v>
      </c>
      <c r="O30" s="4">
        <f>'Cash Flow Statement'!O13</f>
        <v>0</v>
      </c>
      <c r="P30" s="4">
        <f>'Cash Flow Statement'!P13</f>
        <v>0</v>
      </c>
      <c r="Q30" s="4">
        <f>'Cash Flow Statement'!Q13</f>
        <v>0</v>
      </c>
      <c r="R30" s="4">
        <f>'Cash Flow Statement'!R13</f>
        <v>0</v>
      </c>
      <c r="S30" s="4">
        <f>'Cash Flow Statement'!S13</f>
        <v>0</v>
      </c>
      <c r="T30" s="4">
        <f>'Cash Flow Statement'!T13</f>
        <v>0</v>
      </c>
    </row>
    <row r="31" spans="1:42">
      <c r="B31" s="16" t="s">
        <v>59</v>
      </c>
      <c r="C31" s="4">
        <f>'Cash Flow Statement'!C30</f>
        <v>0</v>
      </c>
      <c r="D31" s="4">
        <f>'Cash Flow Statement'!D30</f>
        <v>0</v>
      </c>
      <c r="E31" s="4">
        <f>'Cash Flow Statement'!E30</f>
        <v>0</v>
      </c>
      <c r="F31" s="4">
        <f>'Cash Flow Statement'!F30</f>
        <v>0</v>
      </c>
      <c r="G31" s="4">
        <f>'Cash Flow Statement'!G30</f>
        <v>0</v>
      </c>
      <c r="H31" s="4">
        <f>'Cash Flow Statement'!H30</f>
        <v>0</v>
      </c>
      <c r="I31" s="4">
        <f>'Cash Flow Statement'!I30</f>
        <v>0</v>
      </c>
      <c r="J31" s="4">
        <f>'Cash Flow Statement'!J30</f>
        <v>0</v>
      </c>
      <c r="K31" s="4">
        <f>'Cash Flow Statement'!K30</f>
        <v>0</v>
      </c>
      <c r="L31" s="4">
        <f>'Cash Flow Statement'!L30</f>
        <v>0</v>
      </c>
      <c r="M31" s="4">
        <f>'Cash Flow Statement'!M30</f>
        <v>0</v>
      </c>
      <c r="N31" s="4">
        <f>'Cash Flow Statement'!N30</f>
        <v>0</v>
      </c>
      <c r="O31" s="4">
        <f>'Cash Flow Statement'!O30</f>
        <v>0</v>
      </c>
      <c r="P31" s="4">
        <f>'Cash Flow Statement'!P30</f>
        <v>0</v>
      </c>
      <c r="Q31" s="4">
        <f>'Cash Flow Statement'!Q30</f>
        <v>0</v>
      </c>
      <c r="R31" s="4">
        <f>'Cash Flow Statement'!R30</f>
        <v>0</v>
      </c>
      <c r="S31" s="4">
        <f>'Cash Flow Statement'!S30</f>
        <v>0</v>
      </c>
      <c r="T31" s="4">
        <f>'Cash Flow Statement'!T30</f>
        <v>0</v>
      </c>
    </row>
    <row r="32" spans="1:42" ht="34">
      <c r="B32" s="17" t="s">
        <v>60</v>
      </c>
    </row>
    <row r="33" spans="2:20" ht="34">
      <c r="B33" s="18" t="s">
        <v>61</v>
      </c>
      <c r="C33" s="4">
        <f t="shared" ref="C33:Q33" si="14">SUM(C26,C30:C32)</f>
        <v>0</v>
      </c>
      <c r="D33" s="4">
        <f t="shared" si="14"/>
        <v>0</v>
      </c>
      <c r="E33" s="4">
        <f t="shared" si="14"/>
        <v>0</v>
      </c>
      <c r="F33" s="4">
        <f t="shared" si="14"/>
        <v>0</v>
      </c>
      <c r="G33" s="4">
        <f t="shared" si="14"/>
        <v>0</v>
      </c>
      <c r="H33" s="4">
        <f t="shared" si="14"/>
        <v>0</v>
      </c>
      <c r="I33" s="4">
        <f t="shared" si="14"/>
        <v>0</v>
      </c>
      <c r="J33" s="4">
        <f t="shared" si="14"/>
        <v>0</v>
      </c>
      <c r="K33" s="4">
        <f t="shared" si="14"/>
        <v>0</v>
      </c>
      <c r="L33" s="4">
        <f t="shared" si="14"/>
        <v>0</v>
      </c>
      <c r="M33" s="4">
        <f t="shared" si="14"/>
        <v>0</v>
      </c>
      <c r="N33" s="4">
        <f t="shared" si="14"/>
        <v>0</v>
      </c>
      <c r="O33" s="4">
        <f t="shared" si="14"/>
        <v>0</v>
      </c>
      <c r="P33" s="4">
        <f t="shared" si="14"/>
        <v>0</v>
      </c>
      <c r="Q33" s="4">
        <f t="shared" si="14"/>
        <v>0</v>
      </c>
      <c r="R33" s="4">
        <f>SUM(R26,R30:R32)</f>
        <v>0</v>
      </c>
      <c r="S33" s="4">
        <f>SUM(S26,S30:S32)</f>
        <v>0</v>
      </c>
      <c r="T33" s="4">
        <f>SUM(T26,T30:T32)</f>
        <v>0</v>
      </c>
    </row>
    <row r="34" spans="2:20">
      <c r="B34" s="18"/>
    </row>
    <row r="35" spans="2:20">
      <c r="B35" s="18"/>
    </row>
    <row r="36" spans="2:20">
      <c r="B36" t="s">
        <v>62</v>
      </c>
    </row>
    <row r="37" spans="2:20" ht="17">
      <c r="B37" s="18" t="s">
        <v>63</v>
      </c>
    </row>
    <row r="38" spans="2:20">
      <c r="B38" t="s">
        <v>64</v>
      </c>
    </row>
    <row r="39" spans="2:20">
      <c r="B39" t="s">
        <v>65</v>
      </c>
    </row>
    <row r="40" spans="2:20">
      <c r="B40" t="s">
        <v>66</v>
      </c>
    </row>
    <row r="43" spans="2:20">
      <c r="B43" t="s">
        <v>67</v>
      </c>
    </row>
    <row r="44" spans="2:20">
      <c r="B44" t="s">
        <v>68</v>
      </c>
    </row>
    <row r="45" spans="2:20">
      <c r="B45" t="s">
        <v>69</v>
      </c>
    </row>
    <row r="46" spans="2:20">
      <c r="B46" t="s">
        <v>70</v>
      </c>
    </row>
    <row r="47" spans="2:20">
      <c r="B47" t="s">
        <v>71</v>
      </c>
    </row>
    <row r="50" spans="2:2">
      <c r="B50" t="s">
        <v>72</v>
      </c>
    </row>
    <row r="51" spans="2:2">
      <c r="B51" t="s">
        <v>73</v>
      </c>
    </row>
    <row r="54" spans="2:2">
      <c r="B54" t="s">
        <v>74</v>
      </c>
    </row>
    <row r="55" spans="2:2" ht="17" thickBot="1">
      <c r="B55" s="9" t="s">
        <v>75</v>
      </c>
    </row>
    <row r="56" spans="2:2" ht="17" thickBot="1">
      <c r="B56" s="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20C9-A0F7-5D4E-A231-63B943F31C41}">
  <dimension ref="B1:AP69"/>
  <sheetViews>
    <sheetView workbookViewId="0">
      <pane xSplit="2" ySplit="7" topLeftCell="I8" activePane="bottomRight" state="frozen"/>
      <selection pane="topRight" activeCell="C1" sqref="C1"/>
      <selection pane="bottomLeft" activeCell="A8" sqref="A8"/>
      <selection pane="bottomRight" activeCell="T51" sqref="T51"/>
    </sheetView>
  </sheetViews>
  <sheetFormatPr baseColWidth="10" defaultRowHeight="16"/>
  <cols>
    <col min="1" max="1" width="2.83203125" customWidth="1"/>
    <col min="2" max="2" width="36.6640625" bestFit="1" customWidth="1"/>
  </cols>
  <sheetData>
    <row r="1" spans="2:42">
      <c r="B1" t="s">
        <v>169</v>
      </c>
    </row>
    <row r="7" spans="2:42"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s="1" t="s">
        <v>10</v>
      </c>
      <c r="N7" s="1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  <c r="W7" t="s">
        <v>20</v>
      </c>
      <c r="X7" t="s">
        <v>21</v>
      </c>
      <c r="Y7" t="s">
        <v>22</v>
      </c>
      <c r="Z7" t="s">
        <v>23</v>
      </c>
      <c r="AA7" t="s">
        <v>24</v>
      </c>
      <c r="AB7" t="s">
        <v>25</v>
      </c>
      <c r="AC7" t="s">
        <v>26</v>
      </c>
      <c r="AD7" t="s">
        <v>27</v>
      </c>
      <c r="AE7" t="s">
        <v>28</v>
      </c>
      <c r="AF7" t="s">
        <v>29</v>
      </c>
      <c r="AG7" t="s">
        <v>30</v>
      </c>
      <c r="AH7" t="s">
        <v>31</v>
      </c>
      <c r="AI7" t="s">
        <v>32</v>
      </c>
      <c r="AJ7" t="s">
        <v>33</v>
      </c>
      <c r="AK7" t="s">
        <v>34</v>
      </c>
      <c r="AL7" t="s">
        <v>35</v>
      </c>
      <c r="AM7" t="s">
        <v>36</v>
      </c>
      <c r="AN7" t="s">
        <v>37</v>
      </c>
      <c r="AO7" t="s">
        <v>38</v>
      </c>
      <c r="AP7" t="s">
        <v>39</v>
      </c>
    </row>
    <row r="8" spans="2:42">
      <c r="B8" t="s">
        <v>77</v>
      </c>
    </row>
    <row r="9" spans="2:42">
      <c r="B9" t="s">
        <v>78</v>
      </c>
    </row>
    <row r="10" spans="2:42">
      <c r="B10" t="s">
        <v>79</v>
      </c>
    </row>
    <row r="11" spans="2:42">
      <c r="B11" t="s">
        <v>80</v>
      </c>
    </row>
    <row r="12" spans="2:42">
      <c r="B12" t="s">
        <v>81</v>
      </c>
    </row>
    <row r="13" spans="2:42">
      <c r="B13" t="s">
        <v>82</v>
      </c>
    </row>
    <row r="14" spans="2:42" ht="17" thickBot="1">
      <c r="B14" s="9" t="s">
        <v>83</v>
      </c>
      <c r="C14">
        <f t="shared" ref="C14:P14" si="0">SUM(C9:C13)</f>
        <v>0</v>
      </c>
      <c r="D14">
        <f t="shared" si="0"/>
        <v>0</v>
      </c>
      <c r="E14">
        <f t="shared" si="0"/>
        <v>0</v>
      </c>
      <c r="F14">
        <f t="shared" si="0"/>
        <v>0</v>
      </c>
      <c r="G14">
        <f t="shared" si="0"/>
        <v>0</v>
      </c>
      <c r="H14">
        <f t="shared" si="0"/>
        <v>0</v>
      </c>
      <c r="I14">
        <f t="shared" si="0"/>
        <v>0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>SUM(Q9:Q13)</f>
        <v>0</v>
      </c>
      <c r="R14">
        <f>SUM(R9:R13)</f>
        <v>0</v>
      </c>
      <c r="S14">
        <f>SUM(S9:S13)</f>
        <v>0</v>
      </c>
      <c r="T14">
        <f>SUM(T9:T13)</f>
        <v>0</v>
      </c>
    </row>
    <row r="15" spans="2:42">
      <c r="B15" t="s">
        <v>84</v>
      </c>
    </row>
    <row r="16" spans="2:42">
      <c r="B16" t="s">
        <v>85</v>
      </c>
    </row>
    <row r="17" spans="2:20">
      <c r="B17" t="s">
        <v>111</v>
      </c>
    </row>
    <row r="18" spans="2:20">
      <c r="B18" t="s">
        <v>86</v>
      </c>
    </row>
    <row r="19" spans="2:20">
      <c r="B19" t="s">
        <v>87</v>
      </c>
    </row>
    <row r="20" spans="2:20">
      <c r="B20" t="s">
        <v>112</v>
      </c>
    </row>
    <row r="21" spans="2:20" ht="17" thickBot="1">
      <c r="B21" s="9" t="s">
        <v>88</v>
      </c>
    </row>
    <row r="22" spans="2:20" ht="17" thickBot="1">
      <c r="B22" s="19" t="s">
        <v>89</v>
      </c>
      <c r="C22">
        <f t="shared" ref="C22:P22" si="1">SUM(C14,C15:C21)</f>
        <v>0</v>
      </c>
      <c r="D22">
        <f t="shared" si="1"/>
        <v>0</v>
      </c>
      <c r="E22">
        <f t="shared" si="1"/>
        <v>0</v>
      </c>
      <c r="F22">
        <f t="shared" si="1"/>
        <v>0</v>
      </c>
      <c r="G22">
        <f t="shared" si="1"/>
        <v>0</v>
      </c>
      <c r="H22">
        <f t="shared" si="1"/>
        <v>0</v>
      </c>
      <c r="I22">
        <f t="shared" si="1"/>
        <v>0</v>
      </c>
      <c r="J22">
        <f t="shared" si="1"/>
        <v>0</v>
      </c>
      <c r="K22">
        <f t="shared" si="1"/>
        <v>0</v>
      </c>
      <c r="L22">
        <f t="shared" si="1"/>
        <v>0</v>
      </c>
      <c r="M22">
        <f t="shared" si="1"/>
        <v>0</v>
      </c>
      <c r="N22">
        <f t="shared" si="1"/>
        <v>0</v>
      </c>
      <c r="O22">
        <f t="shared" si="1"/>
        <v>0</v>
      </c>
      <c r="P22">
        <f t="shared" si="1"/>
        <v>0</v>
      </c>
      <c r="Q22">
        <f>SUM(Q14,Q15:Q21)</f>
        <v>0</v>
      </c>
      <c r="R22">
        <f>SUM(R14,R15:R21)</f>
        <v>0</v>
      </c>
      <c r="S22">
        <f>SUM(S14,S15:S21)</f>
        <v>0</v>
      </c>
      <c r="T22">
        <f>SUM(T14,T15:T21)</f>
        <v>0</v>
      </c>
    </row>
    <row r="23" spans="2:20" ht="9" customHeight="1"/>
    <row r="24" spans="2:20">
      <c r="B24" t="s">
        <v>90</v>
      </c>
    </row>
    <row r="25" spans="2:20">
      <c r="B25" t="s">
        <v>91</v>
      </c>
    </row>
    <row r="26" spans="2:20">
      <c r="B26" t="s">
        <v>92</v>
      </c>
    </row>
    <row r="27" spans="2:20">
      <c r="B27" t="s">
        <v>93</v>
      </c>
    </row>
    <row r="28" spans="2:20">
      <c r="B28" t="s">
        <v>113</v>
      </c>
    </row>
    <row r="29" spans="2:20">
      <c r="B29" t="s">
        <v>114</v>
      </c>
    </row>
    <row r="30" spans="2:20">
      <c r="B30" t="s">
        <v>115</v>
      </c>
    </row>
    <row r="31" spans="2:20">
      <c r="B31" t="s">
        <v>94</v>
      </c>
    </row>
    <row r="32" spans="2:20">
      <c r="B32" t="s">
        <v>95</v>
      </c>
    </row>
    <row r="33" spans="2:20">
      <c r="B33" t="s">
        <v>96</v>
      </c>
    </row>
    <row r="34" spans="2:20" ht="17" thickBot="1">
      <c r="B34" s="9" t="s">
        <v>97</v>
      </c>
      <c r="C34">
        <f t="shared" ref="C34:P34" si="2">SUM(C26:C33)</f>
        <v>0</v>
      </c>
      <c r="D34">
        <f t="shared" si="2"/>
        <v>0</v>
      </c>
      <c r="E34">
        <f t="shared" si="2"/>
        <v>0</v>
      </c>
      <c r="F34">
        <f t="shared" si="2"/>
        <v>0</v>
      </c>
      <c r="G34">
        <f t="shared" si="2"/>
        <v>0</v>
      </c>
      <c r="H34">
        <f t="shared" si="2"/>
        <v>0</v>
      </c>
      <c r="I34">
        <f t="shared" si="2"/>
        <v>0</v>
      </c>
      <c r="J34">
        <f t="shared" si="2"/>
        <v>0</v>
      </c>
      <c r="K34">
        <f t="shared" si="2"/>
        <v>0</v>
      </c>
      <c r="L34">
        <f t="shared" si="2"/>
        <v>0</v>
      </c>
      <c r="M34">
        <f t="shared" si="2"/>
        <v>0</v>
      </c>
      <c r="N34">
        <f t="shared" si="2"/>
        <v>0</v>
      </c>
      <c r="O34">
        <f t="shared" si="2"/>
        <v>0</v>
      </c>
      <c r="P34">
        <f t="shared" si="2"/>
        <v>0</v>
      </c>
      <c r="Q34">
        <f>SUM(Q26:Q33)</f>
        <v>0</v>
      </c>
      <c r="R34">
        <f>SUM(R26:R33)</f>
        <v>0</v>
      </c>
      <c r="S34">
        <f>SUM(S26:S33)</f>
        <v>0</v>
      </c>
      <c r="T34">
        <f>SUM(T26:T33)</f>
        <v>0</v>
      </c>
    </row>
    <row r="35" spans="2:20">
      <c r="B35" t="s">
        <v>98</v>
      </c>
    </row>
    <row r="36" spans="2:20">
      <c r="B36" t="s">
        <v>99</v>
      </c>
    </row>
    <row r="37" spans="2:20">
      <c r="B37" t="s">
        <v>116</v>
      </c>
    </row>
    <row r="38" spans="2:20">
      <c r="B38" t="s">
        <v>117</v>
      </c>
    </row>
    <row r="39" spans="2:20" ht="17" thickBot="1">
      <c r="B39" s="9" t="s">
        <v>100</v>
      </c>
    </row>
    <row r="40" spans="2:20" ht="17" thickBot="1">
      <c r="B40" s="20" t="s">
        <v>101</v>
      </c>
      <c r="C40">
        <f t="shared" ref="C40:P40" si="3">SUM(C34:C39)</f>
        <v>0</v>
      </c>
      <c r="D40">
        <f t="shared" si="3"/>
        <v>0</v>
      </c>
      <c r="E40">
        <f t="shared" si="3"/>
        <v>0</v>
      </c>
      <c r="F40">
        <f t="shared" si="3"/>
        <v>0</v>
      </c>
      <c r="G40">
        <f t="shared" si="3"/>
        <v>0</v>
      </c>
      <c r="H40">
        <f t="shared" si="3"/>
        <v>0</v>
      </c>
      <c r="I40">
        <f t="shared" si="3"/>
        <v>0</v>
      </c>
      <c r="J40">
        <f t="shared" si="3"/>
        <v>0</v>
      </c>
      <c r="K40">
        <f t="shared" si="3"/>
        <v>0</v>
      </c>
      <c r="L40">
        <f t="shared" si="3"/>
        <v>0</v>
      </c>
      <c r="M40">
        <f t="shared" si="3"/>
        <v>0</v>
      </c>
      <c r="N40">
        <f t="shared" si="3"/>
        <v>0</v>
      </c>
      <c r="O40">
        <f t="shared" si="3"/>
        <v>0</v>
      </c>
      <c r="P40">
        <f t="shared" si="3"/>
        <v>0</v>
      </c>
      <c r="Q40">
        <f>SUM(Q34:Q39)</f>
        <v>0</v>
      </c>
      <c r="R40">
        <f>SUM(R34:R39)</f>
        <v>0</v>
      </c>
      <c r="S40">
        <f>SUM(S34:S39)</f>
        <v>0</v>
      </c>
      <c r="T40">
        <f>SUM(T34:T39)</f>
        <v>0</v>
      </c>
    </row>
    <row r="41" spans="2:20" ht="7" customHeight="1"/>
    <row r="42" spans="2:20">
      <c r="B42" t="s">
        <v>102</v>
      </c>
    </row>
    <row r="43" spans="2:20">
      <c r="B43" t="s">
        <v>103</v>
      </c>
    </row>
    <row r="44" spans="2:20">
      <c r="B44" t="s">
        <v>104</v>
      </c>
    </row>
    <row r="45" spans="2:20">
      <c r="B45" t="s">
        <v>105</v>
      </c>
    </row>
    <row r="46" spans="2:20" ht="17" thickBot="1">
      <c r="B46" s="9"/>
    </row>
    <row r="47" spans="2:20">
      <c r="B47" t="s">
        <v>106</v>
      </c>
    </row>
    <row r="48" spans="2:20" ht="17" thickBot="1">
      <c r="B48" s="9" t="s">
        <v>107</v>
      </c>
      <c r="C48">
        <f t="shared" ref="C48:Q48" si="4">SUM(C42:C45,C47)</f>
        <v>0</v>
      </c>
      <c r="D48">
        <f t="shared" si="4"/>
        <v>0</v>
      </c>
      <c r="E48">
        <f t="shared" si="4"/>
        <v>0</v>
      </c>
      <c r="F48">
        <f t="shared" si="4"/>
        <v>0</v>
      </c>
      <c r="G48">
        <f t="shared" si="4"/>
        <v>0</v>
      </c>
      <c r="H48">
        <f t="shared" si="4"/>
        <v>0</v>
      </c>
      <c r="I48">
        <f t="shared" si="4"/>
        <v>0</v>
      </c>
      <c r="J48">
        <f t="shared" si="4"/>
        <v>0</v>
      </c>
      <c r="K48">
        <f t="shared" si="4"/>
        <v>0</v>
      </c>
      <c r="L48">
        <f t="shared" si="4"/>
        <v>0</v>
      </c>
      <c r="M48">
        <f t="shared" si="4"/>
        <v>0</v>
      </c>
      <c r="N48">
        <f t="shared" si="4"/>
        <v>0</v>
      </c>
      <c r="O48">
        <f t="shared" si="4"/>
        <v>0</v>
      </c>
      <c r="P48">
        <f t="shared" si="4"/>
        <v>0</v>
      </c>
      <c r="Q48">
        <f t="shared" si="4"/>
        <v>0</v>
      </c>
      <c r="R48">
        <f>SUM(R42:R45,R47)</f>
        <v>0</v>
      </c>
      <c r="S48">
        <f>SUM(S42:S45,S47)</f>
        <v>0</v>
      </c>
      <c r="T48">
        <f>SUM(T42:T45,T47)</f>
        <v>0</v>
      </c>
    </row>
    <row r="49" spans="2:20">
      <c r="B49" t="s">
        <v>108</v>
      </c>
      <c r="C49">
        <f t="shared" ref="C49:Q49" si="5">SUM(C48,C40)</f>
        <v>0</v>
      </c>
      <c r="D49">
        <f t="shared" si="5"/>
        <v>0</v>
      </c>
      <c r="E49">
        <f t="shared" si="5"/>
        <v>0</v>
      </c>
      <c r="F49">
        <f t="shared" si="5"/>
        <v>0</v>
      </c>
      <c r="G49">
        <f t="shared" si="5"/>
        <v>0</v>
      </c>
      <c r="H49">
        <f t="shared" si="5"/>
        <v>0</v>
      </c>
      <c r="I49">
        <f t="shared" si="5"/>
        <v>0</v>
      </c>
      <c r="J49">
        <f t="shared" si="5"/>
        <v>0</v>
      </c>
      <c r="K49">
        <f t="shared" si="5"/>
        <v>0</v>
      </c>
      <c r="L49">
        <f t="shared" si="5"/>
        <v>0</v>
      </c>
      <c r="M49">
        <f t="shared" si="5"/>
        <v>0</v>
      </c>
      <c r="N49">
        <f t="shared" si="5"/>
        <v>0</v>
      </c>
      <c r="O49">
        <f t="shared" si="5"/>
        <v>0</v>
      </c>
      <c r="P49">
        <f t="shared" si="5"/>
        <v>0</v>
      </c>
      <c r="Q49">
        <f t="shared" si="5"/>
        <v>0</v>
      </c>
      <c r="R49">
        <f>SUM(R48,R40)</f>
        <v>0</v>
      </c>
      <c r="S49">
        <f>SUM(S48,S40)</f>
        <v>0</v>
      </c>
      <c r="T49">
        <f>SUM(T48,T40)</f>
        <v>0</v>
      </c>
    </row>
    <row r="50" spans="2:20" ht="17" thickBot="1">
      <c r="B50" s="9" t="s">
        <v>109</v>
      </c>
    </row>
    <row r="51" spans="2:20" ht="17" thickBot="1">
      <c r="B51" s="19" t="s">
        <v>110</v>
      </c>
      <c r="C51" s="27">
        <f t="shared" ref="C51:T51" si="6">C50+C40</f>
        <v>0</v>
      </c>
      <c r="D51" s="27">
        <f t="shared" si="6"/>
        <v>0</v>
      </c>
      <c r="E51" s="27">
        <f t="shared" si="6"/>
        <v>0</v>
      </c>
      <c r="F51" s="27">
        <f t="shared" si="6"/>
        <v>0</v>
      </c>
      <c r="G51" s="27">
        <f t="shared" si="6"/>
        <v>0</v>
      </c>
      <c r="H51" s="27">
        <f t="shared" si="6"/>
        <v>0</v>
      </c>
      <c r="I51" s="27">
        <f t="shared" si="6"/>
        <v>0</v>
      </c>
      <c r="J51" s="27">
        <f t="shared" si="6"/>
        <v>0</v>
      </c>
      <c r="K51" s="27">
        <f t="shared" si="6"/>
        <v>0</v>
      </c>
      <c r="L51" s="27">
        <f t="shared" si="6"/>
        <v>0</v>
      </c>
      <c r="M51" s="27">
        <f t="shared" si="6"/>
        <v>0</v>
      </c>
      <c r="N51" s="27">
        <f t="shared" si="6"/>
        <v>0</v>
      </c>
      <c r="O51" s="27">
        <f t="shared" si="6"/>
        <v>0</v>
      </c>
      <c r="P51" s="27">
        <f t="shared" si="6"/>
        <v>0</v>
      </c>
      <c r="Q51" s="27">
        <f t="shared" si="6"/>
        <v>0</v>
      </c>
      <c r="R51" s="27">
        <f t="shared" si="6"/>
        <v>0</v>
      </c>
      <c r="S51" s="27">
        <f t="shared" si="6"/>
        <v>0</v>
      </c>
      <c r="T51" s="27">
        <f t="shared" si="6"/>
        <v>0</v>
      </c>
    </row>
    <row r="55" spans="2:20">
      <c r="B55" t="s">
        <v>79</v>
      </c>
      <c r="C55" t="e">
        <f>C10/'Income Statement'!C8</f>
        <v>#DIV/0!</v>
      </c>
      <c r="D55" t="e">
        <f>D10/'Income Statement'!D8</f>
        <v>#DIV/0!</v>
      </c>
      <c r="E55" t="e">
        <f>E10/'Income Statement'!E8</f>
        <v>#DIV/0!</v>
      </c>
      <c r="F55" t="e">
        <f>F10/'Income Statement'!F8</f>
        <v>#DIV/0!</v>
      </c>
      <c r="G55" t="e">
        <f>G10/'Income Statement'!G8</f>
        <v>#DIV/0!</v>
      </c>
      <c r="H55" t="e">
        <f>H10/'Income Statement'!H8</f>
        <v>#DIV/0!</v>
      </c>
      <c r="I55" t="e">
        <f>I10/'Income Statement'!I8</f>
        <v>#DIV/0!</v>
      </c>
      <c r="J55" t="e">
        <f>J10/'Income Statement'!J8</f>
        <v>#DIV/0!</v>
      </c>
      <c r="K55" t="e">
        <f>K10/'Income Statement'!K8</f>
        <v>#DIV/0!</v>
      </c>
      <c r="L55" t="e">
        <f>L10/'Income Statement'!L8</f>
        <v>#DIV/0!</v>
      </c>
      <c r="M55" t="e">
        <f>M10/'Income Statement'!M8</f>
        <v>#DIV/0!</v>
      </c>
      <c r="N55" t="e">
        <f>N10/'Income Statement'!N8</f>
        <v>#DIV/0!</v>
      </c>
      <c r="O55" t="e">
        <f>O10/'Income Statement'!O8</f>
        <v>#DIV/0!</v>
      </c>
      <c r="P55" t="e">
        <f>P10/'Income Statement'!P8</f>
        <v>#DIV/0!</v>
      </c>
      <c r="Q55" t="e">
        <f>Q10/'Income Statement'!Q8</f>
        <v>#DIV/0!</v>
      </c>
      <c r="R55" t="e">
        <f>R10/'Income Statement'!R8</f>
        <v>#DIV/0!</v>
      </c>
      <c r="S55" t="e">
        <f>S10/'Income Statement'!S8</f>
        <v>#DIV/0!</v>
      </c>
      <c r="T55" t="e">
        <f>T10/'Income Statement'!T8</f>
        <v>#DIV/0!</v>
      </c>
    </row>
    <row r="56" spans="2:20">
      <c r="B56" t="s">
        <v>82</v>
      </c>
      <c r="C56" t="e">
        <f>C13/'Income Statement'!C8</f>
        <v>#DIV/0!</v>
      </c>
      <c r="D56" t="e">
        <f>D13/'Income Statement'!D8</f>
        <v>#DIV/0!</v>
      </c>
      <c r="E56" t="e">
        <f>E13/'Income Statement'!E8</f>
        <v>#DIV/0!</v>
      </c>
      <c r="F56" t="e">
        <f>F13/'Income Statement'!F8</f>
        <v>#DIV/0!</v>
      </c>
      <c r="G56" t="e">
        <f>G13/'Income Statement'!G8</f>
        <v>#DIV/0!</v>
      </c>
      <c r="H56" t="e">
        <f>H13/'Income Statement'!H8</f>
        <v>#DIV/0!</v>
      </c>
      <c r="I56" t="e">
        <f>I13/'Income Statement'!I8</f>
        <v>#DIV/0!</v>
      </c>
      <c r="J56" t="e">
        <f>J13/'Income Statement'!J8</f>
        <v>#DIV/0!</v>
      </c>
      <c r="K56" t="e">
        <f>K13/'Income Statement'!K8</f>
        <v>#DIV/0!</v>
      </c>
      <c r="L56" t="e">
        <f>L13/'Income Statement'!L8</f>
        <v>#DIV/0!</v>
      </c>
      <c r="M56" t="e">
        <f>M13/'Income Statement'!M8</f>
        <v>#DIV/0!</v>
      </c>
      <c r="N56" t="e">
        <f>N13/'Income Statement'!N8</f>
        <v>#DIV/0!</v>
      </c>
      <c r="O56" t="e">
        <f>O13/'Income Statement'!O8</f>
        <v>#DIV/0!</v>
      </c>
      <c r="P56" t="e">
        <f>P13/'Income Statement'!P8</f>
        <v>#DIV/0!</v>
      </c>
      <c r="Q56" t="e">
        <f>Q13/'Income Statement'!Q8</f>
        <v>#DIV/0!</v>
      </c>
      <c r="R56" t="e">
        <f>R13/'Income Statement'!R8</f>
        <v>#DIV/0!</v>
      </c>
      <c r="S56" t="e">
        <f>S13/'Income Statement'!S8</f>
        <v>#DIV/0!</v>
      </c>
      <c r="T56" t="e">
        <f>T13/'Income Statement'!T8</f>
        <v>#DIV/0!</v>
      </c>
    </row>
    <row r="58" spans="2:20">
      <c r="B58" t="s">
        <v>84</v>
      </c>
      <c r="C58" t="e">
        <f>C15/'Income Statement'!C$8</f>
        <v>#DIV/0!</v>
      </c>
      <c r="D58" t="e">
        <f>D15/'Income Statement'!D$8</f>
        <v>#DIV/0!</v>
      </c>
      <c r="E58" t="e">
        <f>E15/'Income Statement'!E$8</f>
        <v>#DIV/0!</v>
      </c>
      <c r="F58" t="e">
        <f>F15/'Income Statement'!F$8</f>
        <v>#DIV/0!</v>
      </c>
      <c r="G58" t="e">
        <f>G15/'Income Statement'!G$8</f>
        <v>#DIV/0!</v>
      </c>
      <c r="H58" t="e">
        <f>H15/'Income Statement'!H$8</f>
        <v>#DIV/0!</v>
      </c>
      <c r="I58" t="e">
        <f>I15/'Income Statement'!I$8</f>
        <v>#DIV/0!</v>
      </c>
      <c r="J58" t="e">
        <f>J15/'Income Statement'!J$8</f>
        <v>#DIV/0!</v>
      </c>
      <c r="K58" t="e">
        <f>K15/'Income Statement'!K$8</f>
        <v>#DIV/0!</v>
      </c>
      <c r="L58" t="e">
        <f>L15/'Income Statement'!L$8</f>
        <v>#DIV/0!</v>
      </c>
      <c r="M58" t="e">
        <f>M15/'Income Statement'!M$8</f>
        <v>#DIV/0!</v>
      </c>
      <c r="N58" t="e">
        <f>N15/'Income Statement'!N$8</f>
        <v>#DIV/0!</v>
      </c>
      <c r="O58" t="e">
        <f>O15/'Income Statement'!O$8</f>
        <v>#DIV/0!</v>
      </c>
      <c r="P58" t="e">
        <f>P15/'Income Statement'!P$8</f>
        <v>#DIV/0!</v>
      </c>
      <c r="Q58" t="e">
        <f>Q15/'Income Statement'!Q$8</f>
        <v>#DIV/0!</v>
      </c>
      <c r="R58" t="e">
        <f>R15/'Income Statement'!R$8</f>
        <v>#DIV/0!</v>
      </c>
      <c r="S58" t="e">
        <f>S15/'Income Statement'!S$8</f>
        <v>#DIV/0!</v>
      </c>
      <c r="T58" t="e">
        <f>T15/'Income Statement'!T$8</f>
        <v>#DIV/0!</v>
      </c>
    </row>
    <row r="59" spans="2:20">
      <c r="B59" t="s">
        <v>85</v>
      </c>
      <c r="C59" t="e">
        <f>C16/'Income Statement'!C$8</f>
        <v>#DIV/0!</v>
      </c>
      <c r="D59" t="e">
        <f>D16/'Income Statement'!D$8</f>
        <v>#DIV/0!</v>
      </c>
      <c r="E59" t="e">
        <f>E16/'Income Statement'!E$8</f>
        <v>#DIV/0!</v>
      </c>
      <c r="F59" t="e">
        <f>F16/'Income Statement'!F$8</f>
        <v>#DIV/0!</v>
      </c>
      <c r="G59" t="e">
        <f>G16/'Income Statement'!G$8</f>
        <v>#DIV/0!</v>
      </c>
      <c r="H59" t="e">
        <f>H16/'Income Statement'!H$8</f>
        <v>#DIV/0!</v>
      </c>
      <c r="I59" t="e">
        <f>I16/'Income Statement'!I$8</f>
        <v>#DIV/0!</v>
      </c>
      <c r="J59" t="e">
        <f>J16/'Income Statement'!J$8</f>
        <v>#DIV/0!</v>
      </c>
      <c r="K59" t="e">
        <f>K16/'Income Statement'!K$8</f>
        <v>#DIV/0!</v>
      </c>
      <c r="L59" t="e">
        <f>L16/'Income Statement'!L$8</f>
        <v>#DIV/0!</v>
      </c>
      <c r="M59" t="e">
        <f>M16/'Income Statement'!M$8</f>
        <v>#DIV/0!</v>
      </c>
      <c r="N59" t="e">
        <f>N16/'Income Statement'!N$8</f>
        <v>#DIV/0!</v>
      </c>
      <c r="O59" t="e">
        <f>O16/'Income Statement'!O$8</f>
        <v>#DIV/0!</v>
      </c>
      <c r="P59" t="e">
        <f>P16/'Income Statement'!P$8</f>
        <v>#DIV/0!</v>
      </c>
      <c r="Q59" t="e">
        <f>Q16/'Income Statement'!Q$8</f>
        <v>#DIV/0!</v>
      </c>
      <c r="R59" t="e">
        <f>R16/'Income Statement'!R$8</f>
        <v>#DIV/0!</v>
      </c>
      <c r="S59" t="e">
        <f>S16/'Income Statement'!S$8</f>
        <v>#DIV/0!</v>
      </c>
      <c r="T59" t="e">
        <f>T16/'Income Statement'!T$8</f>
        <v>#DIV/0!</v>
      </c>
    </row>
    <row r="60" spans="2:20">
      <c r="B60" t="s">
        <v>86</v>
      </c>
      <c r="C60" t="e">
        <f>C18/'Income Statement'!C$8</f>
        <v>#DIV/0!</v>
      </c>
      <c r="D60" t="e">
        <f>D18/'Income Statement'!D$8</f>
        <v>#DIV/0!</v>
      </c>
      <c r="E60" t="e">
        <f>E18/'Income Statement'!E$8</f>
        <v>#DIV/0!</v>
      </c>
      <c r="F60" t="e">
        <f>F18/'Income Statement'!F$8</f>
        <v>#DIV/0!</v>
      </c>
      <c r="G60" t="e">
        <f>G18/'Income Statement'!G$8</f>
        <v>#DIV/0!</v>
      </c>
      <c r="H60" t="e">
        <f>H18/'Income Statement'!H$8</f>
        <v>#DIV/0!</v>
      </c>
      <c r="I60" t="e">
        <f>I18/'Income Statement'!I$8</f>
        <v>#DIV/0!</v>
      </c>
      <c r="J60" t="e">
        <f>J18/'Income Statement'!J$8</f>
        <v>#DIV/0!</v>
      </c>
      <c r="K60" t="e">
        <f>K18/'Income Statement'!K$8</f>
        <v>#DIV/0!</v>
      </c>
      <c r="L60" t="e">
        <f>L18/'Income Statement'!L$8</f>
        <v>#DIV/0!</v>
      </c>
      <c r="M60" t="e">
        <f>M18/'Income Statement'!M$8</f>
        <v>#DIV/0!</v>
      </c>
      <c r="N60" t="e">
        <f>N18/'Income Statement'!N$8</f>
        <v>#DIV/0!</v>
      </c>
      <c r="O60" t="e">
        <f>O18/'Income Statement'!O$8</f>
        <v>#DIV/0!</v>
      </c>
      <c r="P60" t="e">
        <f>P18/'Income Statement'!P$8</f>
        <v>#DIV/0!</v>
      </c>
      <c r="Q60" t="e">
        <f>Q18/'Income Statement'!Q$8</f>
        <v>#DIV/0!</v>
      </c>
      <c r="R60" t="e">
        <f>R18/'Income Statement'!R$8</f>
        <v>#DIV/0!</v>
      </c>
      <c r="S60" t="e">
        <f>S18/'Income Statement'!S$8</f>
        <v>#DIV/0!</v>
      </c>
      <c r="T60" t="e">
        <f>T18/'Income Statement'!T$8</f>
        <v>#DIV/0!</v>
      </c>
    </row>
    <row r="61" spans="2:20">
      <c r="B61" t="s">
        <v>87</v>
      </c>
      <c r="C61" t="e">
        <f>C19/'Income Statement'!C$8</f>
        <v>#DIV/0!</v>
      </c>
      <c r="D61" t="e">
        <f>D19/'Income Statement'!D$8</f>
        <v>#DIV/0!</v>
      </c>
      <c r="E61" t="e">
        <f>E19/'Income Statement'!E$8</f>
        <v>#DIV/0!</v>
      </c>
      <c r="F61" t="e">
        <f>F19/'Income Statement'!F$8</f>
        <v>#DIV/0!</v>
      </c>
      <c r="G61" t="e">
        <f>G19/'Income Statement'!G$8</f>
        <v>#DIV/0!</v>
      </c>
      <c r="H61" t="e">
        <f>H19/'Income Statement'!H$8</f>
        <v>#DIV/0!</v>
      </c>
      <c r="I61" t="e">
        <f>I19/'Income Statement'!I$8</f>
        <v>#DIV/0!</v>
      </c>
      <c r="J61" t="e">
        <f>J19/'Income Statement'!J$8</f>
        <v>#DIV/0!</v>
      </c>
      <c r="K61" t="e">
        <f>K19/'Income Statement'!K$8</f>
        <v>#DIV/0!</v>
      </c>
      <c r="L61" t="e">
        <f>L19/'Income Statement'!L$8</f>
        <v>#DIV/0!</v>
      </c>
      <c r="M61" t="e">
        <f>M19/'Income Statement'!M$8</f>
        <v>#DIV/0!</v>
      </c>
      <c r="N61" t="e">
        <f>N19/'Income Statement'!N$8</f>
        <v>#DIV/0!</v>
      </c>
      <c r="O61" t="e">
        <f>O19/'Income Statement'!O$8</f>
        <v>#DIV/0!</v>
      </c>
      <c r="P61" t="e">
        <f>P19/'Income Statement'!P$8</f>
        <v>#DIV/0!</v>
      </c>
      <c r="Q61" t="e">
        <f>Q19/'Income Statement'!Q$8</f>
        <v>#DIV/0!</v>
      </c>
      <c r="R61" t="e">
        <f>R19/'Income Statement'!R$8</f>
        <v>#DIV/0!</v>
      </c>
      <c r="S61" t="e">
        <f>S19/'Income Statement'!S$8</f>
        <v>#DIV/0!</v>
      </c>
      <c r="T61" t="e">
        <f>T19/'Income Statement'!T$8</f>
        <v>#DIV/0!</v>
      </c>
    </row>
    <row r="62" spans="2:20" ht="17" thickBot="1">
      <c r="B62" s="9" t="s">
        <v>88</v>
      </c>
      <c r="C62" t="e">
        <f>C21/'Income Statement'!C$8</f>
        <v>#DIV/0!</v>
      </c>
      <c r="D62" t="e">
        <f>D21/'Income Statement'!D$8</f>
        <v>#DIV/0!</v>
      </c>
      <c r="E62" t="e">
        <f>E21/'Income Statement'!E$8</f>
        <v>#DIV/0!</v>
      </c>
      <c r="F62" t="e">
        <f>F21/'Income Statement'!F$8</f>
        <v>#DIV/0!</v>
      </c>
      <c r="G62" t="e">
        <f>G21/'Income Statement'!G$8</f>
        <v>#DIV/0!</v>
      </c>
      <c r="H62" t="e">
        <f>H21/'Income Statement'!H$8</f>
        <v>#DIV/0!</v>
      </c>
      <c r="I62" t="e">
        <f>I21/'Income Statement'!I$8</f>
        <v>#DIV/0!</v>
      </c>
      <c r="J62" t="e">
        <f>J21/'Income Statement'!J$8</f>
        <v>#DIV/0!</v>
      </c>
      <c r="K62" t="e">
        <f>K21/'Income Statement'!K$8</f>
        <v>#DIV/0!</v>
      </c>
      <c r="L62" t="e">
        <f>L21/'Income Statement'!L$8</f>
        <v>#DIV/0!</v>
      </c>
      <c r="M62" t="e">
        <f>M21/'Income Statement'!M$8</f>
        <v>#DIV/0!</v>
      </c>
      <c r="N62" t="e">
        <f>N21/'Income Statement'!N$8</f>
        <v>#DIV/0!</v>
      </c>
      <c r="O62" t="e">
        <f>O21/'Income Statement'!O$8</f>
        <v>#DIV/0!</v>
      </c>
      <c r="P62" t="e">
        <f>P21/'Income Statement'!P$8</f>
        <v>#DIV/0!</v>
      </c>
      <c r="Q62" t="e">
        <f>Q21/'Income Statement'!Q$8</f>
        <v>#DIV/0!</v>
      </c>
      <c r="R62" t="e">
        <f>R21/'Income Statement'!R$8</f>
        <v>#DIV/0!</v>
      </c>
      <c r="S62" t="e">
        <f>S21/'Income Statement'!S$8</f>
        <v>#DIV/0!</v>
      </c>
      <c r="T62" t="e">
        <f>T21/'Income Statement'!T$8</f>
        <v>#DIV/0!</v>
      </c>
    </row>
    <row r="64" spans="2:20">
      <c r="B64" t="s">
        <v>92</v>
      </c>
      <c r="C64" t="e">
        <f>C26/'Income Statement'!C$8</f>
        <v>#DIV/0!</v>
      </c>
      <c r="D64" t="e">
        <f>D26/'Income Statement'!D$8</f>
        <v>#DIV/0!</v>
      </c>
      <c r="E64" t="e">
        <f>E26/'Income Statement'!E$8</f>
        <v>#DIV/0!</v>
      </c>
      <c r="F64" t="e">
        <f>F26/'Income Statement'!F$8</f>
        <v>#DIV/0!</v>
      </c>
      <c r="G64" t="e">
        <f>G26/'Income Statement'!G$8</f>
        <v>#DIV/0!</v>
      </c>
      <c r="H64" t="e">
        <f>H26/'Income Statement'!H$8</f>
        <v>#DIV/0!</v>
      </c>
      <c r="I64" t="e">
        <f>I26/'Income Statement'!I$8</f>
        <v>#DIV/0!</v>
      </c>
      <c r="J64" t="e">
        <f>J26/'Income Statement'!J$8</f>
        <v>#DIV/0!</v>
      </c>
      <c r="K64" t="e">
        <f>K26/'Income Statement'!K$8</f>
        <v>#DIV/0!</v>
      </c>
      <c r="L64" t="e">
        <f>L26/'Income Statement'!L$8</f>
        <v>#DIV/0!</v>
      </c>
      <c r="M64" t="e">
        <f>M26/'Income Statement'!M$8</f>
        <v>#DIV/0!</v>
      </c>
      <c r="N64" t="e">
        <f>N26/'Income Statement'!N$8</f>
        <v>#DIV/0!</v>
      </c>
      <c r="O64" t="e">
        <f>O26/'Income Statement'!O$8</f>
        <v>#DIV/0!</v>
      </c>
      <c r="P64" t="e">
        <f>P26/'Income Statement'!P$8</f>
        <v>#DIV/0!</v>
      </c>
      <c r="Q64" t="e">
        <f>Q26/'Income Statement'!Q$8</f>
        <v>#DIV/0!</v>
      </c>
      <c r="R64" t="e">
        <f>R26/'Income Statement'!R$8</f>
        <v>#DIV/0!</v>
      </c>
      <c r="S64" t="e">
        <f>S26/'Income Statement'!S$8</f>
        <v>#DIV/0!</v>
      </c>
      <c r="T64" t="e">
        <f>T26/'Income Statement'!T$8</f>
        <v>#DIV/0!</v>
      </c>
    </row>
    <row r="65" spans="2:20">
      <c r="B65" t="s">
        <v>94</v>
      </c>
      <c r="C65" t="e">
        <f>C31/'Income Statement'!C$8</f>
        <v>#DIV/0!</v>
      </c>
      <c r="D65" t="e">
        <f>D31/'Income Statement'!D$8</f>
        <v>#DIV/0!</v>
      </c>
      <c r="E65" t="e">
        <f>E31/'Income Statement'!E$8</f>
        <v>#DIV/0!</v>
      </c>
      <c r="F65" t="e">
        <f>F31/'Income Statement'!F$8</f>
        <v>#DIV/0!</v>
      </c>
      <c r="G65" t="e">
        <f>G31/'Income Statement'!G$8</f>
        <v>#DIV/0!</v>
      </c>
      <c r="H65" t="e">
        <f>H31/'Income Statement'!H$8</f>
        <v>#DIV/0!</v>
      </c>
      <c r="I65" t="e">
        <f>I31/'Income Statement'!I$8</f>
        <v>#DIV/0!</v>
      </c>
      <c r="J65" t="e">
        <f>J31/'Income Statement'!J$8</f>
        <v>#DIV/0!</v>
      </c>
      <c r="K65" t="e">
        <f>K31/'Income Statement'!K$8</f>
        <v>#DIV/0!</v>
      </c>
      <c r="L65" t="e">
        <f>L31/'Income Statement'!L$8</f>
        <v>#DIV/0!</v>
      </c>
      <c r="M65" t="e">
        <f>M31/'Income Statement'!M$8</f>
        <v>#DIV/0!</v>
      </c>
      <c r="N65" t="e">
        <f>N31/'Income Statement'!N$8</f>
        <v>#DIV/0!</v>
      </c>
      <c r="O65" t="e">
        <f>O31/'Income Statement'!O$8</f>
        <v>#DIV/0!</v>
      </c>
      <c r="P65" t="e">
        <f>P31/'Income Statement'!P$8</f>
        <v>#DIV/0!</v>
      </c>
      <c r="Q65" t="e">
        <f>Q31/'Income Statement'!Q$8</f>
        <v>#DIV/0!</v>
      </c>
      <c r="R65" t="e">
        <f>R31/'Income Statement'!R$8</f>
        <v>#DIV/0!</v>
      </c>
      <c r="S65" t="e">
        <f>S31/'Income Statement'!S$8</f>
        <v>#DIV/0!</v>
      </c>
      <c r="T65" t="e">
        <f>T31/'Income Statement'!T$8</f>
        <v>#DIV/0!</v>
      </c>
    </row>
    <row r="66" spans="2:20">
      <c r="B66" t="s">
        <v>95</v>
      </c>
      <c r="C66" t="e">
        <f>C32/'Income Statement'!C$8</f>
        <v>#DIV/0!</v>
      </c>
      <c r="D66" t="e">
        <f>D32/'Income Statement'!D$8</f>
        <v>#DIV/0!</v>
      </c>
      <c r="E66" t="e">
        <f>E32/'Income Statement'!E$8</f>
        <v>#DIV/0!</v>
      </c>
      <c r="F66" t="e">
        <f>F32/'Income Statement'!F$8</f>
        <v>#DIV/0!</v>
      </c>
      <c r="G66" t="e">
        <f>G32/'Income Statement'!G$8</f>
        <v>#DIV/0!</v>
      </c>
      <c r="H66" t="e">
        <f>H32/'Income Statement'!H$8</f>
        <v>#DIV/0!</v>
      </c>
      <c r="I66" t="e">
        <f>I32/'Income Statement'!I$8</f>
        <v>#DIV/0!</v>
      </c>
      <c r="J66" t="e">
        <f>J32/'Income Statement'!J$8</f>
        <v>#DIV/0!</v>
      </c>
      <c r="K66" t="e">
        <f>K32/'Income Statement'!K$8</f>
        <v>#DIV/0!</v>
      </c>
      <c r="L66" t="e">
        <f>L32/'Income Statement'!L$8</f>
        <v>#DIV/0!</v>
      </c>
      <c r="M66" t="e">
        <f>M32/'Income Statement'!M$8</f>
        <v>#DIV/0!</v>
      </c>
      <c r="N66" t="e">
        <f>N32/'Income Statement'!N$8</f>
        <v>#DIV/0!</v>
      </c>
      <c r="O66" t="e">
        <f>O32/'Income Statement'!O$8</f>
        <v>#DIV/0!</v>
      </c>
      <c r="P66" t="e">
        <f>P32/'Income Statement'!P$8</f>
        <v>#DIV/0!</v>
      </c>
      <c r="Q66" t="e">
        <f>Q32/'Income Statement'!Q$8</f>
        <v>#DIV/0!</v>
      </c>
      <c r="R66" t="e">
        <f>R32/'Income Statement'!R$8</f>
        <v>#DIV/0!</v>
      </c>
      <c r="S66" t="e">
        <f>S32/'Income Statement'!S$8</f>
        <v>#DIV/0!</v>
      </c>
      <c r="T66" t="e">
        <f>T32/'Income Statement'!T$8</f>
        <v>#DIV/0!</v>
      </c>
    </row>
    <row r="67" spans="2:20">
      <c r="B67" t="s">
        <v>96</v>
      </c>
      <c r="C67" t="e">
        <f>C33/'Income Statement'!C$8</f>
        <v>#DIV/0!</v>
      </c>
      <c r="D67" t="e">
        <f>D33/'Income Statement'!D$8</f>
        <v>#DIV/0!</v>
      </c>
      <c r="E67" t="e">
        <f>E33/'Income Statement'!E$8</f>
        <v>#DIV/0!</v>
      </c>
      <c r="F67" t="e">
        <f>F33/'Income Statement'!F$8</f>
        <v>#DIV/0!</v>
      </c>
      <c r="G67" t="e">
        <f>G33/'Income Statement'!G$8</f>
        <v>#DIV/0!</v>
      </c>
      <c r="H67" t="e">
        <f>H33/'Income Statement'!H$8</f>
        <v>#DIV/0!</v>
      </c>
      <c r="I67" t="e">
        <f>I33/'Income Statement'!I$8</f>
        <v>#DIV/0!</v>
      </c>
      <c r="J67" t="e">
        <f>J33/'Income Statement'!J$8</f>
        <v>#DIV/0!</v>
      </c>
      <c r="K67" t="e">
        <f>K33/'Income Statement'!K$8</f>
        <v>#DIV/0!</v>
      </c>
      <c r="L67" t="e">
        <f>L33/'Income Statement'!L$8</f>
        <v>#DIV/0!</v>
      </c>
      <c r="M67" t="e">
        <f>M33/'Income Statement'!M$8</f>
        <v>#DIV/0!</v>
      </c>
      <c r="N67" t="e">
        <f>N33/'Income Statement'!N$8</f>
        <v>#DIV/0!</v>
      </c>
      <c r="O67" t="e">
        <f>O33/'Income Statement'!O$8</f>
        <v>#DIV/0!</v>
      </c>
      <c r="P67" t="e">
        <f>P33/'Income Statement'!P$8</f>
        <v>#DIV/0!</v>
      </c>
      <c r="Q67" t="e">
        <f>Q33/'Income Statement'!Q$8</f>
        <v>#DIV/0!</v>
      </c>
      <c r="R67" t="e">
        <f>R33/'Income Statement'!R$8</f>
        <v>#DIV/0!</v>
      </c>
      <c r="S67" t="e">
        <f>S33/'Income Statement'!S$8</f>
        <v>#DIV/0!</v>
      </c>
      <c r="T67" t="e">
        <f>T33/'Income Statement'!T$8</f>
        <v>#DIV/0!</v>
      </c>
    </row>
    <row r="68" spans="2:20">
      <c r="B68" t="s">
        <v>99</v>
      </c>
      <c r="C68" t="e">
        <f>C36/'Income Statement'!C$8</f>
        <v>#DIV/0!</v>
      </c>
      <c r="D68" t="e">
        <f>D36/'Income Statement'!D$8</f>
        <v>#DIV/0!</v>
      </c>
      <c r="E68" t="e">
        <f>E36/'Income Statement'!E$8</f>
        <v>#DIV/0!</v>
      </c>
      <c r="F68" t="e">
        <f>F36/'Income Statement'!F$8</f>
        <v>#DIV/0!</v>
      </c>
      <c r="G68" t="e">
        <f>G36/'Income Statement'!G$8</f>
        <v>#DIV/0!</v>
      </c>
      <c r="H68" t="e">
        <f>H36/'Income Statement'!H$8</f>
        <v>#DIV/0!</v>
      </c>
      <c r="I68" t="e">
        <f>I36/'Income Statement'!I$8</f>
        <v>#DIV/0!</v>
      </c>
      <c r="J68" t="e">
        <f>J36/'Income Statement'!J$8</f>
        <v>#DIV/0!</v>
      </c>
      <c r="K68" t="e">
        <f>K36/'Income Statement'!K$8</f>
        <v>#DIV/0!</v>
      </c>
      <c r="L68" t="e">
        <f>L36/'Income Statement'!L$8</f>
        <v>#DIV/0!</v>
      </c>
      <c r="M68" t="e">
        <f>M36/'Income Statement'!M$8</f>
        <v>#DIV/0!</v>
      </c>
      <c r="N68" t="e">
        <f>N36/'Income Statement'!N$8</f>
        <v>#DIV/0!</v>
      </c>
      <c r="O68" t="e">
        <f>O36/'Income Statement'!O$8</f>
        <v>#DIV/0!</v>
      </c>
      <c r="P68" t="e">
        <f>P36/'Income Statement'!P$8</f>
        <v>#DIV/0!</v>
      </c>
      <c r="Q68" t="e">
        <f>Q36/'Income Statement'!Q$8</f>
        <v>#DIV/0!</v>
      </c>
      <c r="R68" t="e">
        <f>R36/'Income Statement'!R$8</f>
        <v>#DIV/0!</v>
      </c>
      <c r="S68" t="e">
        <f>S36/'Income Statement'!S$8</f>
        <v>#DIV/0!</v>
      </c>
      <c r="T68" t="e">
        <f>T36/'Income Statement'!T$8</f>
        <v>#DIV/0!</v>
      </c>
    </row>
    <row r="69" spans="2:20" ht="17" thickBot="1">
      <c r="B69" s="9" t="s">
        <v>100</v>
      </c>
      <c r="C69" t="e">
        <f>C39/'Income Statement'!C$8</f>
        <v>#DIV/0!</v>
      </c>
      <c r="D69" t="e">
        <f>D39/'Income Statement'!D$8</f>
        <v>#DIV/0!</v>
      </c>
      <c r="E69" t="e">
        <f>E39/'Income Statement'!E$8</f>
        <v>#DIV/0!</v>
      </c>
      <c r="F69" t="e">
        <f>F39/'Income Statement'!F$8</f>
        <v>#DIV/0!</v>
      </c>
      <c r="G69" t="e">
        <f>G39/'Income Statement'!G$8</f>
        <v>#DIV/0!</v>
      </c>
      <c r="H69" t="e">
        <f>H39/'Income Statement'!H$8</f>
        <v>#DIV/0!</v>
      </c>
      <c r="I69" t="e">
        <f>I39/'Income Statement'!I$8</f>
        <v>#DIV/0!</v>
      </c>
      <c r="J69" t="e">
        <f>J39/'Income Statement'!J$8</f>
        <v>#DIV/0!</v>
      </c>
      <c r="K69" t="e">
        <f>K39/'Income Statement'!K$8</f>
        <v>#DIV/0!</v>
      </c>
      <c r="L69" t="e">
        <f>L39/'Income Statement'!L$8</f>
        <v>#DIV/0!</v>
      </c>
      <c r="M69" t="e">
        <f>M39/'Income Statement'!M$8</f>
        <v>#DIV/0!</v>
      </c>
      <c r="N69" t="e">
        <f>N39/'Income Statement'!N$8</f>
        <v>#DIV/0!</v>
      </c>
      <c r="O69" t="e">
        <f>O39/'Income Statement'!O$8</f>
        <v>#DIV/0!</v>
      </c>
      <c r="P69" t="e">
        <f>P39/'Income Statement'!P$8</f>
        <v>#DIV/0!</v>
      </c>
      <c r="Q69" t="e">
        <f>Q39/'Income Statement'!Q$8</f>
        <v>#DIV/0!</v>
      </c>
      <c r="R69" t="e">
        <f>R39/'Income Statement'!R$8</f>
        <v>#DIV/0!</v>
      </c>
      <c r="S69" t="e">
        <f>S39/'Income Statement'!S$8</f>
        <v>#DIV/0!</v>
      </c>
      <c r="T69" t="e">
        <f>T39/'Income Statement'!T$8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12B6E-D855-6E45-8EC5-E05CFDFE7EDC}">
  <dimension ref="B1:AQ63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1" sqref="B1"/>
    </sheetView>
  </sheetViews>
  <sheetFormatPr baseColWidth="10" defaultRowHeight="16"/>
  <cols>
    <col min="1" max="1" width="2" customWidth="1"/>
    <col min="2" max="2" width="58" bestFit="1" customWidth="1"/>
    <col min="18" max="18" width="12.1640625" style="4" bestFit="1" customWidth="1"/>
    <col min="19" max="19" width="11.5" style="4" bestFit="1" customWidth="1"/>
  </cols>
  <sheetData>
    <row r="1" spans="2:43">
      <c r="B1" t="s">
        <v>169</v>
      </c>
    </row>
    <row r="7" spans="2:43"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s="1" t="s">
        <v>10</v>
      </c>
      <c r="N7" s="1" t="s">
        <v>11</v>
      </c>
      <c r="O7" t="s">
        <v>12</v>
      </c>
      <c r="P7" t="s">
        <v>13</v>
      </c>
      <c r="Q7" t="s">
        <v>14</v>
      </c>
      <c r="R7" s="4" t="s">
        <v>15</v>
      </c>
      <c r="S7" s="4" t="s">
        <v>16</v>
      </c>
      <c r="U7" t="s">
        <v>17</v>
      </c>
      <c r="V7" t="s">
        <v>18</v>
      </c>
      <c r="W7" t="s">
        <v>19</v>
      </c>
      <c r="X7" t="s">
        <v>20</v>
      </c>
      <c r="Y7" t="s">
        <v>21</v>
      </c>
      <c r="Z7" t="s">
        <v>22</v>
      </c>
      <c r="AA7" t="s">
        <v>23</v>
      </c>
      <c r="AB7" t="s">
        <v>24</v>
      </c>
      <c r="AC7" t="s">
        <v>25</v>
      </c>
      <c r="AD7" t="s">
        <v>26</v>
      </c>
      <c r="AE7" t="s">
        <v>27</v>
      </c>
      <c r="AF7" t="s">
        <v>28</v>
      </c>
      <c r="AG7" t="s">
        <v>29</v>
      </c>
      <c r="AH7" t="s">
        <v>30</v>
      </c>
      <c r="AI7" t="s">
        <v>31</v>
      </c>
      <c r="AJ7" t="s">
        <v>32</v>
      </c>
      <c r="AK7" t="s">
        <v>33</v>
      </c>
      <c r="AL7" t="s">
        <v>34</v>
      </c>
      <c r="AM7" t="s">
        <v>35</v>
      </c>
      <c r="AN7" t="s">
        <v>36</v>
      </c>
      <c r="AO7" t="s">
        <v>37</v>
      </c>
      <c r="AP7" t="s">
        <v>38</v>
      </c>
      <c r="AQ7" t="s">
        <v>39</v>
      </c>
    </row>
    <row r="8" spans="2:43">
      <c r="B8" s="21" t="s">
        <v>118</v>
      </c>
    </row>
    <row r="9" spans="2:43">
      <c r="B9" t="s">
        <v>119</v>
      </c>
    </row>
    <row r="10" spans="2:43" ht="36" customHeight="1">
      <c r="B10" s="22" t="s">
        <v>120</v>
      </c>
    </row>
    <row r="11" spans="2:43">
      <c r="B11" t="s">
        <v>121</v>
      </c>
    </row>
    <row r="12" spans="2:43">
      <c r="B12" t="s">
        <v>122</v>
      </c>
    </row>
    <row r="13" spans="2:43">
      <c r="B13" t="s">
        <v>49</v>
      </c>
    </row>
    <row r="14" spans="2:43">
      <c r="B14" t="s">
        <v>145</v>
      </c>
    </row>
    <row r="15" spans="2:43">
      <c r="B15" t="s">
        <v>146</v>
      </c>
    </row>
    <row r="16" spans="2:43">
      <c r="B16" t="s">
        <v>147</v>
      </c>
    </row>
    <row r="17" spans="2:19">
      <c r="B17" t="s">
        <v>123</v>
      </c>
    </row>
    <row r="18" spans="2:19">
      <c r="B18" t="s">
        <v>148</v>
      </c>
    </row>
    <row r="19" spans="2:19" ht="7" customHeight="1"/>
    <row r="20" spans="2:19" ht="34">
      <c r="B20" s="22" t="s">
        <v>149</v>
      </c>
    </row>
    <row r="21" spans="2:19">
      <c r="B21" t="s">
        <v>150</v>
      </c>
    </row>
    <row r="22" spans="2:19">
      <c r="B22" t="s">
        <v>151</v>
      </c>
    </row>
    <row r="23" spans="2:19">
      <c r="B23" t="s">
        <v>163</v>
      </c>
    </row>
    <row r="24" spans="2:19">
      <c r="B24" t="s">
        <v>164</v>
      </c>
    </row>
    <row r="25" spans="2:19">
      <c r="B25" t="s">
        <v>152</v>
      </c>
    </row>
    <row r="27" spans="2:19">
      <c r="B27" s="21" t="s">
        <v>125</v>
      </c>
      <c r="C27" s="4">
        <f>SUM(C9,C13:C18,C21:C25)</f>
        <v>0</v>
      </c>
      <c r="D27" s="4">
        <f t="shared" ref="D27:R27" si="0">SUM(D9,D13:D18,D21:D25)</f>
        <v>0</v>
      </c>
      <c r="E27" s="4">
        <f t="shared" si="0"/>
        <v>0</v>
      </c>
      <c r="F27" s="4">
        <f t="shared" si="0"/>
        <v>0</v>
      </c>
      <c r="G27" s="4">
        <f t="shared" si="0"/>
        <v>0</v>
      </c>
      <c r="H27" s="4">
        <f t="shared" si="0"/>
        <v>0</v>
      </c>
      <c r="I27" s="4">
        <f t="shared" si="0"/>
        <v>0</v>
      </c>
      <c r="J27" s="4">
        <f t="shared" si="0"/>
        <v>0</v>
      </c>
      <c r="K27" s="4">
        <f t="shared" si="0"/>
        <v>0</v>
      </c>
      <c r="L27" s="4">
        <f t="shared" si="0"/>
        <v>0</v>
      </c>
      <c r="M27" s="4">
        <f t="shared" si="0"/>
        <v>0</v>
      </c>
      <c r="N27" s="4">
        <f t="shared" si="0"/>
        <v>0</v>
      </c>
      <c r="O27" s="4">
        <f t="shared" si="0"/>
        <v>0</v>
      </c>
      <c r="P27" s="4">
        <f t="shared" si="0"/>
        <v>0</v>
      </c>
      <c r="Q27" s="4">
        <f t="shared" si="0"/>
        <v>0</v>
      </c>
      <c r="R27" s="4">
        <f t="shared" si="0"/>
        <v>0</v>
      </c>
      <c r="S27" s="4">
        <f>SUM(S9,S13:S18,S21:S25)</f>
        <v>0</v>
      </c>
    </row>
    <row r="29" spans="2:19">
      <c r="B29" s="21" t="s">
        <v>126</v>
      </c>
    </row>
    <row r="30" spans="2:19">
      <c r="B30" t="s">
        <v>153</v>
      </c>
    </row>
    <row r="31" spans="2:19">
      <c r="B31" t="s">
        <v>154</v>
      </c>
    </row>
    <row r="32" spans="2:19">
      <c r="B32" t="s">
        <v>127</v>
      </c>
    </row>
    <row r="33" spans="2:19">
      <c r="B33" t="s">
        <v>128</v>
      </c>
    </row>
    <row r="34" spans="2:19">
      <c r="B34" t="s">
        <v>165</v>
      </c>
    </row>
    <row r="35" spans="2:19">
      <c r="B35" t="s">
        <v>166</v>
      </c>
    </row>
    <row r="36" spans="2:19">
      <c r="B36" s="21" t="s">
        <v>129</v>
      </c>
      <c r="C36" s="4">
        <f t="shared" ref="C36:Q36" si="1">SUM(C30:C35)</f>
        <v>0</v>
      </c>
      <c r="D36" s="4">
        <f t="shared" si="1"/>
        <v>0</v>
      </c>
      <c r="E36" s="4">
        <f t="shared" si="1"/>
        <v>0</v>
      </c>
      <c r="F36" s="4">
        <f t="shared" si="1"/>
        <v>0</v>
      </c>
      <c r="G36" s="4">
        <f t="shared" si="1"/>
        <v>0</v>
      </c>
      <c r="H36" s="4">
        <f t="shared" si="1"/>
        <v>0</v>
      </c>
      <c r="I36" s="4">
        <f t="shared" si="1"/>
        <v>0</v>
      </c>
      <c r="J36" s="4">
        <f t="shared" si="1"/>
        <v>0</v>
      </c>
      <c r="K36" s="4">
        <f t="shared" si="1"/>
        <v>0</v>
      </c>
      <c r="L36" s="4">
        <f t="shared" si="1"/>
        <v>0</v>
      </c>
      <c r="M36" s="4">
        <f t="shared" si="1"/>
        <v>0</v>
      </c>
      <c r="N36" s="4">
        <f t="shared" si="1"/>
        <v>0</v>
      </c>
      <c r="O36" s="4">
        <f t="shared" si="1"/>
        <v>0</v>
      </c>
      <c r="P36" s="4">
        <f t="shared" si="1"/>
        <v>0</v>
      </c>
      <c r="Q36" s="4">
        <f t="shared" si="1"/>
        <v>0</v>
      </c>
      <c r="R36" s="4">
        <f>SUM(R30:R35)</f>
        <v>0</v>
      </c>
      <c r="S36" s="4">
        <f>SUM(S30:S35)</f>
        <v>0</v>
      </c>
    </row>
    <row r="38" spans="2:19">
      <c r="B38" s="21" t="s">
        <v>130</v>
      </c>
    </row>
    <row r="39" spans="2:19">
      <c r="B39" t="s">
        <v>156</v>
      </c>
    </row>
    <row r="40" spans="2:19">
      <c r="B40" t="s">
        <v>131</v>
      </c>
    </row>
    <row r="41" spans="2:19">
      <c r="B41" t="s">
        <v>155</v>
      </c>
    </row>
    <row r="42" spans="2:19">
      <c r="B42" t="s">
        <v>132</v>
      </c>
    </row>
    <row r="43" spans="2:19">
      <c r="B43" t="s">
        <v>133</v>
      </c>
    </row>
    <row r="44" spans="2:19">
      <c r="B44" t="s">
        <v>134</v>
      </c>
    </row>
    <row r="45" spans="2:19">
      <c r="B45" t="s">
        <v>157</v>
      </c>
    </row>
    <row r="46" spans="2:19">
      <c r="B46" t="s">
        <v>124</v>
      </c>
    </row>
    <row r="47" spans="2:19" s="21" customFormat="1">
      <c r="B47" s="21" t="s">
        <v>135</v>
      </c>
      <c r="C47" s="24">
        <f t="shared" ref="C47:Q47" si="2">SUM(C39:C46)</f>
        <v>0</v>
      </c>
      <c r="D47" s="24">
        <f t="shared" si="2"/>
        <v>0</v>
      </c>
      <c r="E47" s="24">
        <f t="shared" si="2"/>
        <v>0</v>
      </c>
      <c r="F47" s="24">
        <f t="shared" si="2"/>
        <v>0</v>
      </c>
      <c r="G47" s="24">
        <f t="shared" si="2"/>
        <v>0</v>
      </c>
      <c r="H47" s="24">
        <f t="shared" si="2"/>
        <v>0</v>
      </c>
      <c r="I47" s="24">
        <f t="shared" si="2"/>
        <v>0</v>
      </c>
      <c r="J47" s="24">
        <f t="shared" si="2"/>
        <v>0</v>
      </c>
      <c r="K47" s="24">
        <f t="shared" si="2"/>
        <v>0</v>
      </c>
      <c r="L47" s="24">
        <f t="shared" si="2"/>
        <v>0</v>
      </c>
      <c r="M47" s="24">
        <f t="shared" si="2"/>
        <v>0</v>
      </c>
      <c r="N47" s="24">
        <f t="shared" si="2"/>
        <v>0</v>
      </c>
      <c r="O47" s="24">
        <f t="shared" si="2"/>
        <v>0</v>
      </c>
      <c r="P47" s="24">
        <f t="shared" si="2"/>
        <v>0</v>
      </c>
      <c r="Q47" s="24">
        <f t="shared" si="2"/>
        <v>0</v>
      </c>
      <c r="R47" s="24">
        <f>SUM(R39:R46)</f>
        <v>0</v>
      </c>
      <c r="S47" s="24">
        <f>SUM(S39:S46)</f>
        <v>0</v>
      </c>
    </row>
    <row r="49" spans="2:19">
      <c r="B49" s="21" t="s">
        <v>136</v>
      </c>
    </row>
    <row r="50" spans="2:19">
      <c r="B50" t="s">
        <v>137</v>
      </c>
      <c r="C50" s="4">
        <f t="shared" ref="C50:R50" si="3">C27</f>
        <v>0</v>
      </c>
      <c r="D50" s="4">
        <f t="shared" si="3"/>
        <v>0</v>
      </c>
      <c r="E50" s="4">
        <f t="shared" si="3"/>
        <v>0</v>
      </c>
      <c r="F50" s="4">
        <f t="shared" si="3"/>
        <v>0</v>
      </c>
      <c r="G50" s="4">
        <f t="shared" si="3"/>
        <v>0</v>
      </c>
      <c r="H50" s="4">
        <f t="shared" si="3"/>
        <v>0</v>
      </c>
      <c r="I50" s="4">
        <f t="shared" si="3"/>
        <v>0</v>
      </c>
      <c r="J50" s="4">
        <f t="shared" si="3"/>
        <v>0</v>
      </c>
      <c r="K50" s="4">
        <f t="shared" si="3"/>
        <v>0</v>
      </c>
      <c r="L50" s="4">
        <f t="shared" si="3"/>
        <v>0</v>
      </c>
      <c r="M50" s="4">
        <f t="shared" si="3"/>
        <v>0</v>
      </c>
      <c r="N50" s="4">
        <f t="shared" si="3"/>
        <v>0</v>
      </c>
      <c r="O50" s="4">
        <f t="shared" si="3"/>
        <v>0</v>
      </c>
      <c r="P50" s="4">
        <f t="shared" si="3"/>
        <v>0</v>
      </c>
      <c r="Q50" s="4">
        <f t="shared" si="3"/>
        <v>0</v>
      </c>
      <c r="R50" s="4">
        <f>R27</f>
        <v>0</v>
      </c>
      <c r="S50" s="4">
        <f>S27</f>
        <v>0</v>
      </c>
    </row>
    <row r="51" spans="2:19">
      <c r="B51" t="s">
        <v>138</v>
      </c>
      <c r="C51" s="4">
        <f t="shared" ref="C51:R51" si="4">C36</f>
        <v>0</v>
      </c>
      <c r="D51" s="4">
        <f t="shared" si="4"/>
        <v>0</v>
      </c>
      <c r="E51" s="4">
        <f t="shared" si="4"/>
        <v>0</v>
      </c>
      <c r="F51" s="4">
        <f t="shared" si="4"/>
        <v>0</v>
      </c>
      <c r="G51" s="4">
        <f t="shared" si="4"/>
        <v>0</v>
      </c>
      <c r="H51" s="4">
        <f t="shared" si="4"/>
        <v>0</v>
      </c>
      <c r="I51" s="4">
        <f t="shared" si="4"/>
        <v>0</v>
      </c>
      <c r="J51" s="4">
        <f t="shared" si="4"/>
        <v>0</v>
      </c>
      <c r="K51" s="4">
        <f t="shared" si="4"/>
        <v>0</v>
      </c>
      <c r="L51" s="4">
        <f t="shared" si="4"/>
        <v>0</v>
      </c>
      <c r="M51" s="4">
        <f t="shared" si="4"/>
        <v>0</v>
      </c>
      <c r="N51" s="4">
        <f t="shared" si="4"/>
        <v>0</v>
      </c>
      <c r="O51" s="4">
        <f t="shared" si="4"/>
        <v>0</v>
      </c>
      <c r="P51" s="4">
        <f t="shared" si="4"/>
        <v>0</v>
      </c>
      <c r="Q51" s="4">
        <f t="shared" si="4"/>
        <v>0</v>
      </c>
      <c r="R51" s="4">
        <f>R36</f>
        <v>0</v>
      </c>
      <c r="S51" s="4">
        <f>S36</f>
        <v>0</v>
      </c>
    </row>
    <row r="52" spans="2:19">
      <c r="B52" t="s">
        <v>135</v>
      </c>
      <c r="C52" s="4">
        <f t="shared" ref="C52:R52" si="5">C47</f>
        <v>0</v>
      </c>
      <c r="D52" s="4">
        <f t="shared" si="5"/>
        <v>0</v>
      </c>
      <c r="E52" s="4">
        <f t="shared" si="5"/>
        <v>0</v>
      </c>
      <c r="F52" s="4">
        <f t="shared" si="5"/>
        <v>0</v>
      </c>
      <c r="G52" s="4">
        <f t="shared" si="5"/>
        <v>0</v>
      </c>
      <c r="H52" s="4">
        <f t="shared" si="5"/>
        <v>0</v>
      </c>
      <c r="I52" s="4">
        <f t="shared" si="5"/>
        <v>0</v>
      </c>
      <c r="J52" s="4">
        <f t="shared" si="5"/>
        <v>0</v>
      </c>
      <c r="K52" s="4">
        <f t="shared" si="5"/>
        <v>0</v>
      </c>
      <c r="L52" s="4">
        <f t="shared" si="5"/>
        <v>0</v>
      </c>
      <c r="M52" s="4">
        <f t="shared" si="5"/>
        <v>0</v>
      </c>
      <c r="N52" s="4">
        <f t="shared" si="5"/>
        <v>0</v>
      </c>
      <c r="O52" s="4">
        <f t="shared" si="5"/>
        <v>0</v>
      </c>
      <c r="P52" s="4">
        <f t="shared" si="5"/>
        <v>0</v>
      </c>
      <c r="Q52" s="4">
        <f t="shared" si="5"/>
        <v>0</v>
      </c>
      <c r="R52" s="4">
        <f>R47</f>
        <v>0</v>
      </c>
      <c r="S52" s="4">
        <f>S47</f>
        <v>0</v>
      </c>
    </row>
    <row r="53" spans="2:19" hidden="1">
      <c r="B53" s="12" t="s">
        <v>139</v>
      </c>
    </row>
    <row r="54" spans="2:19" ht="34" customHeight="1">
      <c r="B54" s="22" t="s">
        <v>140</v>
      </c>
    </row>
    <row r="55" spans="2:19" ht="34" customHeight="1">
      <c r="B55" s="23" t="s">
        <v>141</v>
      </c>
      <c r="C55" s="4">
        <f t="shared" ref="C55:Q55" si="6">SUM(C50:C52,C54)</f>
        <v>0</v>
      </c>
      <c r="D55" s="4">
        <f t="shared" si="6"/>
        <v>0</v>
      </c>
      <c r="E55" s="4">
        <f t="shared" si="6"/>
        <v>0</v>
      </c>
      <c r="F55" s="4">
        <f t="shared" si="6"/>
        <v>0</v>
      </c>
      <c r="G55" s="4">
        <f t="shared" si="6"/>
        <v>0</v>
      </c>
      <c r="H55" s="4">
        <f t="shared" si="6"/>
        <v>0</v>
      </c>
      <c r="I55" s="4">
        <f t="shared" si="6"/>
        <v>0</v>
      </c>
      <c r="J55" s="4">
        <f t="shared" si="6"/>
        <v>0</v>
      </c>
      <c r="K55" s="4">
        <f t="shared" si="6"/>
        <v>0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>SUM(R50:R52,R54)</f>
        <v>0</v>
      </c>
      <c r="S55" s="4">
        <f>SUM(S50:S52,S54)</f>
        <v>0</v>
      </c>
    </row>
    <row r="56" spans="2:19">
      <c r="B56" t="s">
        <v>142</v>
      </c>
    </row>
    <row r="57" spans="2:19" hidden="1">
      <c r="B57" s="12" t="s">
        <v>143</v>
      </c>
    </row>
    <row r="58" spans="2:19">
      <c r="B58" s="21" t="s">
        <v>144</v>
      </c>
      <c r="C58" s="4">
        <f t="shared" ref="C58:R58" si="7">SUM(C55:C56)</f>
        <v>0</v>
      </c>
      <c r="D58" s="4">
        <f t="shared" si="7"/>
        <v>0</v>
      </c>
      <c r="E58" s="4">
        <f t="shared" si="7"/>
        <v>0</v>
      </c>
      <c r="F58" s="4">
        <f t="shared" si="7"/>
        <v>0</v>
      </c>
      <c r="G58" s="4">
        <f t="shared" si="7"/>
        <v>0</v>
      </c>
      <c r="H58" s="4">
        <f t="shared" si="7"/>
        <v>0</v>
      </c>
      <c r="I58" s="4">
        <f t="shared" si="7"/>
        <v>0</v>
      </c>
      <c r="J58" s="4">
        <f t="shared" si="7"/>
        <v>0</v>
      </c>
      <c r="K58" s="4">
        <f t="shared" si="7"/>
        <v>0</v>
      </c>
      <c r="L58" s="4">
        <f t="shared" si="7"/>
        <v>0</v>
      </c>
      <c r="M58" s="4">
        <f t="shared" si="7"/>
        <v>0</v>
      </c>
      <c r="N58" s="4">
        <f t="shared" si="7"/>
        <v>0</v>
      </c>
      <c r="O58" s="4">
        <f t="shared" si="7"/>
        <v>0</v>
      </c>
      <c r="P58" s="4">
        <f t="shared" si="7"/>
        <v>0</v>
      </c>
      <c r="Q58" s="4">
        <f t="shared" si="7"/>
        <v>0</v>
      </c>
      <c r="R58" s="4">
        <f>SUM(R55:R56)</f>
        <v>0</v>
      </c>
      <c r="S58" s="4">
        <f>SUM(S55:S56)</f>
        <v>0</v>
      </c>
    </row>
    <row r="60" spans="2:19">
      <c r="B60" t="s">
        <v>158</v>
      </c>
    </row>
    <row r="61" spans="2:19">
      <c r="B61" t="s">
        <v>159</v>
      </c>
    </row>
    <row r="62" spans="2:19">
      <c r="B62" t="s">
        <v>160</v>
      </c>
    </row>
    <row r="63" spans="2:19">
      <c r="B63" t="s">
        <v>161</v>
      </c>
      <c r="C63" s="4">
        <f t="shared" ref="C63:R63" si="8">SUM(C61:C62)</f>
        <v>0</v>
      </c>
      <c r="D63" s="4">
        <f t="shared" si="8"/>
        <v>0</v>
      </c>
      <c r="E63" s="4">
        <f t="shared" si="8"/>
        <v>0</v>
      </c>
      <c r="F63" s="4">
        <f t="shared" si="8"/>
        <v>0</v>
      </c>
      <c r="G63" s="4">
        <f t="shared" si="8"/>
        <v>0</v>
      </c>
      <c r="H63" s="4">
        <f t="shared" si="8"/>
        <v>0</v>
      </c>
      <c r="I63" s="4">
        <f t="shared" si="8"/>
        <v>0</v>
      </c>
      <c r="J63" s="4">
        <f t="shared" si="8"/>
        <v>0</v>
      </c>
      <c r="K63" s="4">
        <f t="shared" si="8"/>
        <v>0</v>
      </c>
      <c r="L63" s="4">
        <f t="shared" si="8"/>
        <v>0</v>
      </c>
      <c r="M63" s="4">
        <f t="shared" si="8"/>
        <v>0</v>
      </c>
      <c r="N63" s="4">
        <f t="shared" si="8"/>
        <v>0</v>
      </c>
      <c r="O63" s="4">
        <f t="shared" si="8"/>
        <v>0</v>
      </c>
      <c r="P63" s="4">
        <f t="shared" si="8"/>
        <v>0</v>
      </c>
      <c r="Q63" s="4">
        <f t="shared" si="8"/>
        <v>0</v>
      </c>
      <c r="R63" s="4">
        <f t="shared" si="8"/>
        <v>0</v>
      </c>
      <c r="S63" s="4">
        <f>SUM(S61:S62)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076A-35AC-E940-9935-8C4C505130BA}">
  <dimension ref="B1:AP12"/>
  <sheetViews>
    <sheetView topLeftCell="D1" workbookViewId="0">
      <selection activeCell="D18" sqref="D18"/>
    </sheetView>
  </sheetViews>
  <sheetFormatPr baseColWidth="10" defaultRowHeight="16"/>
  <cols>
    <col min="1" max="1" width="1.83203125" customWidth="1"/>
    <col min="2" max="2" width="25.1640625" bestFit="1" customWidth="1"/>
    <col min="3" max="4" width="11.33203125" bestFit="1" customWidth="1"/>
    <col min="20" max="20" width="13.1640625" bestFit="1" customWidth="1"/>
  </cols>
  <sheetData>
    <row r="1" spans="2:42">
      <c r="B1" t="s">
        <v>169</v>
      </c>
    </row>
    <row r="7" spans="2:42"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s="1" t="s">
        <v>10</v>
      </c>
      <c r="N7" s="1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  <c r="W7" t="s">
        <v>20</v>
      </c>
      <c r="X7" t="s">
        <v>21</v>
      </c>
      <c r="Y7" t="s">
        <v>22</v>
      </c>
      <c r="Z7" t="s">
        <v>23</v>
      </c>
      <c r="AA7" t="s">
        <v>24</v>
      </c>
      <c r="AB7" t="s">
        <v>25</v>
      </c>
      <c r="AC7" t="s">
        <v>26</v>
      </c>
      <c r="AD7" t="s">
        <v>27</v>
      </c>
      <c r="AE7" t="s">
        <v>28</v>
      </c>
      <c r="AF7" t="s">
        <v>29</v>
      </c>
      <c r="AG7" t="s">
        <v>30</v>
      </c>
      <c r="AH7" t="s">
        <v>31</v>
      </c>
      <c r="AI7" t="s">
        <v>32</v>
      </c>
      <c r="AJ7" t="s">
        <v>33</v>
      </c>
      <c r="AK7" t="s">
        <v>34</v>
      </c>
      <c r="AL7" t="s">
        <v>35</v>
      </c>
      <c r="AM7" t="s">
        <v>36</v>
      </c>
      <c r="AN7" t="s">
        <v>37</v>
      </c>
      <c r="AO7" t="s">
        <v>38</v>
      </c>
      <c r="AP7" t="s">
        <v>39</v>
      </c>
    </row>
    <row r="8" spans="2:42">
      <c r="B8" s="16" t="s">
        <v>72</v>
      </c>
      <c r="C8" s="4">
        <f>'Cash Flow Statement'!C30</f>
        <v>0</v>
      </c>
      <c r="D8" s="4">
        <f>'Cash Flow Statement'!D30</f>
        <v>0</v>
      </c>
      <c r="E8" s="4">
        <f>'Cash Flow Statement'!E30</f>
        <v>0</v>
      </c>
      <c r="F8" s="4">
        <f>'Cash Flow Statement'!F30</f>
        <v>0</v>
      </c>
      <c r="G8" s="4">
        <f>'Cash Flow Statement'!G30</f>
        <v>0</v>
      </c>
      <c r="H8" s="4">
        <f>'Cash Flow Statement'!H30</f>
        <v>0</v>
      </c>
      <c r="I8" s="4">
        <f>'Cash Flow Statement'!I30</f>
        <v>0</v>
      </c>
      <c r="J8" s="4">
        <f>'Cash Flow Statement'!J30</f>
        <v>0</v>
      </c>
      <c r="K8" s="4">
        <f>'Cash Flow Statement'!K30</f>
        <v>0</v>
      </c>
      <c r="L8" s="4">
        <f>'Cash Flow Statement'!L30</f>
        <v>0</v>
      </c>
      <c r="M8" s="4">
        <f>'Cash Flow Statement'!M30</f>
        <v>0</v>
      </c>
      <c r="N8" s="4">
        <f>'Cash Flow Statement'!N30</f>
        <v>0</v>
      </c>
      <c r="O8" s="4">
        <f>'Cash Flow Statement'!O30</f>
        <v>0</v>
      </c>
      <c r="P8" s="4">
        <f>'Cash Flow Statement'!P30</f>
        <v>0</v>
      </c>
      <c r="Q8" s="4">
        <f>'Cash Flow Statement'!Q30</f>
        <v>0</v>
      </c>
      <c r="R8" s="4">
        <f>'Cash Flow Statement'!R30</f>
        <v>0</v>
      </c>
      <c r="S8" s="4">
        <f>'Cash Flow Statement'!S30</f>
        <v>0</v>
      </c>
      <c r="T8" s="4">
        <f>'Cash Flow Statement'!T30</f>
        <v>0</v>
      </c>
      <c r="U8" s="4">
        <f>'Cash Flow Statement'!U30</f>
        <v>0</v>
      </c>
      <c r="V8" s="4">
        <f>'Cash Flow Statement'!V30</f>
        <v>0</v>
      </c>
      <c r="W8" s="4">
        <f>'Cash Flow Statement'!W30</f>
        <v>0</v>
      </c>
      <c r="X8" s="4">
        <f>'Cash Flow Statement'!X30</f>
        <v>0</v>
      </c>
      <c r="Y8" s="4">
        <f>'Cash Flow Statement'!Y30</f>
        <v>0</v>
      </c>
      <c r="Z8" s="4">
        <f>'Cash Flow Statement'!Z30</f>
        <v>0</v>
      </c>
      <c r="AA8" s="4">
        <f>'Cash Flow Statement'!AA30</f>
        <v>0</v>
      </c>
      <c r="AB8" s="4">
        <f>'Cash Flow Statement'!AB30</f>
        <v>0</v>
      </c>
      <c r="AC8" s="4">
        <f>'Cash Flow Statement'!AC30</f>
        <v>0</v>
      </c>
      <c r="AD8" s="4">
        <f>'Cash Flow Statement'!AD30</f>
        <v>0</v>
      </c>
      <c r="AE8" s="4">
        <f>'Cash Flow Statement'!AE30</f>
        <v>0</v>
      </c>
      <c r="AF8" s="4">
        <f>'Cash Flow Statement'!AF30</f>
        <v>0</v>
      </c>
      <c r="AG8" s="4">
        <f>'Cash Flow Statement'!AG30</f>
        <v>0</v>
      </c>
      <c r="AH8" s="4">
        <f>'Cash Flow Statement'!AH30</f>
        <v>0</v>
      </c>
      <c r="AI8" s="4">
        <f>'Cash Flow Statement'!AI30</f>
        <v>0</v>
      </c>
      <c r="AJ8" s="4">
        <f>'Cash Flow Statement'!AJ30</f>
        <v>0</v>
      </c>
      <c r="AK8" s="4">
        <f>'Cash Flow Statement'!AK30</f>
        <v>0</v>
      </c>
      <c r="AL8" s="4">
        <f>'Cash Flow Statement'!AL30</f>
        <v>0</v>
      </c>
      <c r="AM8" s="4">
        <f>'Cash Flow Statement'!AM30</f>
        <v>0</v>
      </c>
      <c r="AN8" s="4">
        <f>'Cash Flow Statement'!AN30</f>
        <v>0</v>
      </c>
      <c r="AO8" s="4">
        <f>'Cash Flow Statement'!AO30</f>
        <v>0</v>
      </c>
      <c r="AP8" s="4">
        <f>'Cash Flow Statement'!AP30</f>
        <v>0</v>
      </c>
    </row>
    <row r="9" spans="2:42" ht="34">
      <c r="B9" s="17" t="s">
        <v>73</v>
      </c>
      <c r="C9" s="25" t="e">
        <f>-C8/'Income Statement'!C8</f>
        <v>#DIV/0!</v>
      </c>
      <c r="D9" s="25" t="e">
        <f>-D8/'Income Statement'!D8</f>
        <v>#DIV/0!</v>
      </c>
      <c r="E9" s="25" t="e">
        <f>-E8/'Income Statement'!E8</f>
        <v>#DIV/0!</v>
      </c>
      <c r="F9" s="25" t="e">
        <f>-F8/'Income Statement'!F8</f>
        <v>#DIV/0!</v>
      </c>
      <c r="G9" s="25" t="e">
        <f>-G8/'Income Statement'!G8</f>
        <v>#DIV/0!</v>
      </c>
      <c r="H9" s="25" t="e">
        <f>-H8/'Income Statement'!H8</f>
        <v>#DIV/0!</v>
      </c>
      <c r="I9" s="25" t="e">
        <f>-I8/'Income Statement'!I8</f>
        <v>#DIV/0!</v>
      </c>
      <c r="J9" s="25" t="e">
        <f>-J8/'Income Statement'!J8</f>
        <v>#DIV/0!</v>
      </c>
      <c r="K9" s="25" t="e">
        <f>-K8/'Income Statement'!K8</f>
        <v>#DIV/0!</v>
      </c>
      <c r="L9" s="25" t="e">
        <f>-L8/'Income Statement'!L8</f>
        <v>#DIV/0!</v>
      </c>
      <c r="M9" s="25" t="e">
        <f>-M8/'Income Statement'!M8</f>
        <v>#DIV/0!</v>
      </c>
      <c r="N9" s="25" t="e">
        <f>-N8/'Income Statement'!N8</f>
        <v>#DIV/0!</v>
      </c>
      <c r="O9" s="25" t="e">
        <f>-O8/'Income Statement'!O8</f>
        <v>#DIV/0!</v>
      </c>
      <c r="P9" s="25" t="e">
        <f>-P8/'Income Statement'!P8</f>
        <v>#DIV/0!</v>
      </c>
      <c r="Q9" s="25" t="e">
        <f>-Q8/'Income Statement'!Q8</f>
        <v>#DIV/0!</v>
      </c>
      <c r="R9" s="25" t="e">
        <f>-R8/'Income Statement'!R8</f>
        <v>#DIV/0!</v>
      </c>
      <c r="S9" s="25" t="e">
        <f>-S8/'Income Statement'!S8</f>
        <v>#DIV/0!</v>
      </c>
      <c r="T9" s="25" t="e">
        <f>-T8/'Income Statement'!T8</f>
        <v>#DIV/0!</v>
      </c>
      <c r="U9" s="25" t="e">
        <f>-U8/'Income Statement'!#REF!</f>
        <v>#REF!</v>
      </c>
      <c r="V9" s="25" t="e">
        <f>-V8/'Income Statement'!U8</f>
        <v>#DIV/0!</v>
      </c>
      <c r="W9" s="25" t="e">
        <f>-W8/'Income Statement'!V8</f>
        <v>#DIV/0!</v>
      </c>
      <c r="X9" s="25" t="e">
        <f>-X8/'Income Statement'!W8</f>
        <v>#DIV/0!</v>
      </c>
      <c r="Y9" s="25" t="e">
        <f>-Y8/'Income Statement'!X8</f>
        <v>#DIV/0!</v>
      </c>
      <c r="Z9" s="25" t="e">
        <f>-Z8/'Income Statement'!Y8</f>
        <v>#DIV/0!</v>
      </c>
      <c r="AA9" s="25" t="e">
        <f>-AA8/'Income Statement'!Z8</f>
        <v>#DIV/0!</v>
      </c>
      <c r="AB9" s="25" t="e">
        <f>-AB8/'Income Statement'!AA8</f>
        <v>#DIV/0!</v>
      </c>
      <c r="AC9" s="25" t="e">
        <f>-AC8/'Income Statement'!AB8</f>
        <v>#DIV/0!</v>
      </c>
      <c r="AD9" s="25" t="e">
        <f>-AD8/'Income Statement'!AC8</f>
        <v>#DIV/0!</v>
      </c>
      <c r="AE9" s="25" t="e">
        <f>-AE8/'Income Statement'!AD8</f>
        <v>#DIV/0!</v>
      </c>
      <c r="AF9" s="25" t="e">
        <f>-AF8/'Income Statement'!AE8</f>
        <v>#DIV/0!</v>
      </c>
      <c r="AG9" s="25" t="e">
        <f>-AG8/'Income Statement'!AF8</f>
        <v>#DIV/0!</v>
      </c>
      <c r="AH9" s="25" t="e">
        <f>-AH8/'Income Statement'!AG8</f>
        <v>#DIV/0!</v>
      </c>
      <c r="AI9" s="25" t="e">
        <f>-AI8/'Income Statement'!AH8</f>
        <v>#DIV/0!</v>
      </c>
      <c r="AJ9" s="25" t="e">
        <f>-AJ8/'Income Statement'!AI8</f>
        <v>#DIV/0!</v>
      </c>
      <c r="AK9" s="25" t="e">
        <f>-AK8/'Income Statement'!AJ8</f>
        <v>#DIV/0!</v>
      </c>
      <c r="AL9" s="25" t="e">
        <f>-AL8/'Income Statement'!AK8</f>
        <v>#DIV/0!</v>
      </c>
      <c r="AM9" s="25" t="e">
        <f>-AM8/'Income Statement'!AL8</f>
        <v>#DIV/0!</v>
      </c>
      <c r="AN9" s="25" t="e">
        <f>-AN8/'Income Statement'!AM8</f>
        <v>#DIV/0!</v>
      </c>
      <c r="AO9" s="25" t="e">
        <f>-AO8/'Income Statement'!AN8</f>
        <v>#DIV/0!</v>
      </c>
      <c r="AP9" s="25" t="e">
        <f>-AP8/'Income Statement'!AO8</f>
        <v>#DIV/0!</v>
      </c>
    </row>
    <row r="10" spans="2:42">
      <c r="B10" s="17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</row>
    <row r="11" spans="2:42" ht="17">
      <c r="B11" s="17" t="s">
        <v>49</v>
      </c>
      <c r="C11" s="4">
        <f>'Cash Flow Statement'!C13</f>
        <v>0</v>
      </c>
      <c r="D11" s="4">
        <f>'Cash Flow Statement'!D13</f>
        <v>0</v>
      </c>
      <c r="E11" s="4">
        <f>'Cash Flow Statement'!E13</f>
        <v>0</v>
      </c>
      <c r="F11" s="4">
        <f>'Cash Flow Statement'!F13</f>
        <v>0</v>
      </c>
      <c r="G11" s="4">
        <f>'Cash Flow Statement'!G13</f>
        <v>0</v>
      </c>
      <c r="H11" s="4">
        <f>'Cash Flow Statement'!H13</f>
        <v>0</v>
      </c>
      <c r="I11" s="4">
        <f>'Cash Flow Statement'!I13</f>
        <v>0</v>
      </c>
      <c r="J11" s="4">
        <f>'Cash Flow Statement'!J13</f>
        <v>0</v>
      </c>
      <c r="K11" s="4">
        <f>'Cash Flow Statement'!K13</f>
        <v>0</v>
      </c>
      <c r="L11" s="4">
        <f>'Cash Flow Statement'!L13</f>
        <v>0</v>
      </c>
      <c r="M11" s="4">
        <f>'Cash Flow Statement'!M13</f>
        <v>0</v>
      </c>
      <c r="N11" s="4">
        <f>'Cash Flow Statement'!N13</f>
        <v>0</v>
      </c>
      <c r="O11" s="4">
        <f>'Cash Flow Statement'!O13</f>
        <v>0</v>
      </c>
      <c r="P11" s="4">
        <f>'Cash Flow Statement'!P13</f>
        <v>0</v>
      </c>
      <c r="Q11" s="4">
        <f>'Cash Flow Statement'!Q13</f>
        <v>0</v>
      </c>
      <c r="R11" s="4">
        <f>'Cash Flow Statement'!R13</f>
        <v>0</v>
      </c>
      <c r="S11" s="4">
        <f>'Cash Flow Statement'!S13</f>
        <v>0</v>
      </c>
      <c r="T11" s="4" t="e">
        <f t="shared" ref="T11:AP11" si="0">T12*T8</f>
        <v>#DIV/0!</v>
      </c>
      <c r="U11" s="4" t="e">
        <f t="shared" si="0"/>
        <v>#DIV/0!</v>
      </c>
      <c r="V11" s="4" t="e">
        <f t="shared" si="0"/>
        <v>#DIV/0!</v>
      </c>
      <c r="W11" s="4" t="e">
        <f t="shared" si="0"/>
        <v>#DIV/0!</v>
      </c>
      <c r="X11" s="4" t="e">
        <f t="shared" si="0"/>
        <v>#DIV/0!</v>
      </c>
      <c r="Y11" s="4" t="e">
        <f t="shared" si="0"/>
        <v>#DIV/0!</v>
      </c>
      <c r="Z11" s="4" t="e">
        <f t="shared" si="0"/>
        <v>#DIV/0!</v>
      </c>
      <c r="AA11" s="4" t="e">
        <f t="shared" si="0"/>
        <v>#DIV/0!</v>
      </c>
      <c r="AB11" s="4" t="e">
        <f t="shared" si="0"/>
        <v>#DIV/0!</v>
      </c>
      <c r="AC11" s="4" t="e">
        <f t="shared" si="0"/>
        <v>#DIV/0!</v>
      </c>
      <c r="AD11" s="4" t="e">
        <f t="shared" si="0"/>
        <v>#DIV/0!</v>
      </c>
      <c r="AE11" s="4" t="e">
        <f t="shared" si="0"/>
        <v>#DIV/0!</v>
      </c>
      <c r="AF11" s="4" t="e">
        <f t="shared" si="0"/>
        <v>#DIV/0!</v>
      </c>
      <c r="AG11" s="4" t="e">
        <f t="shared" si="0"/>
        <v>#DIV/0!</v>
      </c>
      <c r="AH11" s="4" t="e">
        <f t="shared" si="0"/>
        <v>#DIV/0!</v>
      </c>
      <c r="AI11" s="4" t="e">
        <f t="shared" si="0"/>
        <v>#DIV/0!</v>
      </c>
      <c r="AJ11" s="4" t="e">
        <f t="shared" si="0"/>
        <v>#DIV/0!</v>
      </c>
      <c r="AK11" s="4" t="e">
        <f t="shared" si="0"/>
        <v>#DIV/0!</v>
      </c>
      <c r="AL11" s="4" t="e">
        <f t="shared" si="0"/>
        <v>#DIV/0!</v>
      </c>
      <c r="AM11" s="4" t="e">
        <f t="shared" si="0"/>
        <v>#DIV/0!</v>
      </c>
      <c r="AN11" s="4" t="e">
        <f t="shared" si="0"/>
        <v>#DIV/0!</v>
      </c>
      <c r="AO11" s="4" t="e">
        <f t="shared" si="0"/>
        <v>#DIV/0!</v>
      </c>
      <c r="AP11" s="4" t="e">
        <f t="shared" si="0"/>
        <v>#DIV/0!</v>
      </c>
    </row>
    <row r="12" spans="2:42">
      <c r="B12" s="16" t="s">
        <v>168</v>
      </c>
      <c r="C12" s="26" t="e">
        <f t="shared" ref="C12:S12" si="1">C11/C8</f>
        <v>#DIV/0!</v>
      </c>
      <c r="D12" s="26" t="e">
        <f t="shared" si="1"/>
        <v>#DIV/0!</v>
      </c>
      <c r="E12" s="26" t="e">
        <f t="shared" si="1"/>
        <v>#DIV/0!</v>
      </c>
      <c r="F12" s="26" t="e">
        <f t="shared" si="1"/>
        <v>#DIV/0!</v>
      </c>
      <c r="G12" s="26" t="e">
        <f t="shared" si="1"/>
        <v>#DIV/0!</v>
      </c>
      <c r="H12" s="26" t="e">
        <f t="shared" si="1"/>
        <v>#DIV/0!</v>
      </c>
      <c r="I12" s="26" t="e">
        <f t="shared" si="1"/>
        <v>#DIV/0!</v>
      </c>
      <c r="J12" s="26" t="e">
        <f t="shared" si="1"/>
        <v>#DIV/0!</v>
      </c>
      <c r="K12" s="26" t="e">
        <f t="shared" si="1"/>
        <v>#DIV/0!</v>
      </c>
      <c r="L12" s="26" t="e">
        <f t="shared" si="1"/>
        <v>#DIV/0!</v>
      </c>
      <c r="M12" s="26" t="e">
        <f t="shared" si="1"/>
        <v>#DIV/0!</v>
      </c>
      <c r="N12" s="26" t="e">
        <f t="shared" si="1"/>
        <v>#DIV/0!</v>
      </c>
      <c r="O12" s="26" t="e">
        <f t="shared" si="1"/>
        <v>#DIV/0!</v>
      </c>
      <c r="P12" s="26" t="e">
        <f t="shared" si="1"/>
        <v>#DIV/0!</v>
      </c>
      <c r="Q12" s="26" t="e">
        <f t="shared" si="1"/>
        <v>#DIV/0!</v>
      </c>
      <c r="R12" s="26" t="e">
        <f t="shared" si="1"/>
        <v>#DIV/0!</v>
      </c>
      <c r="S12" s="26" t="e">
        <f t="shared" si="1"/>
        <v>#DIV/0!</v>
      </c>
      <c r="T12" s="26" t="e">
        <f>AVERAGE($P12,$L12,$H12)</f>
        <v>#DIV/0!</v>
      </c>
      <c r="U12" s="26" t="e">
        <f>AVERAGE($Q12,$M12,$I12)</f>
        <v>#DIV/0!</v>
      </c>
      <c r="V12" s="26" t="e">
        <f>AVERAGE($R12,$J12)</f>
        <v>#DIV/0!</v>
      </c>
      <c r="W12" s="26" t="e">
        <f>AVERAGE($O12,$K12,$G12,$S12)</f>
        <v>#DIV/0!</v>
      </c>
      <c r="X12" s="26" t="e">
        <f>AVERAGE($P12,$L12,$H12)</f>
        <v>#DIV/0!</v>
      </c>
      <c r="Y12" s="26" t="e">
        <f>AVERAGE($Q12,$M12,$I12)</f>
        <v>#DIV/0!</v>
      </c>
      <c r="Z12" s="26" t="e">
        <f>AVERAGE($R12,$J12)</f>
        <v>#DIV/0!</v>
      </c>
      <c r="AA12" s="26" t="e">
        <f>AVERAGE($O12,$K12,$G12,$S12)</f>
        <v>#DIV/0!</v>
      </c>
      <c r="AB12" s="26" t="e">
        <f>AVERAGE($P12,$L12,$H12)</f>
        <v>#DIV/0!</v>
      </c>
      <c r="AC12" s="26" t="e">
        <f>AVERAGE($Q12,$M12,$I12)</f>
        <v>#DIV/0!</v>
      </c>
      <c r="AD12" s="26" t="e">
        <f>AVERAGE($R12,$J12)</f>
        <v>#DIV/0!</v>
      </c>
      <c r="AE12" s="26" t="e">
        <f>AVERAGE($O12,$K12,$G12,$S12)</f>
        <v>#DIV/0!</v>
      </c>
      <c r="AF12" s="26" t="e">
        <f>AVERAGE($P12,$L12,$H12)</f>
        <v>#DIV/0!</v>
      </c>
      <c r="AG12" s="26" t="e">
        <f>AVERAGE($Q12,$M12,$I12)</f>
        <v>#DIV/0!</v>
      </c>
      <c r="AH12" s="26" t="e">
        <f>AVERAGE($R12,$J12)</f>
        <v>#DIV/0!</v>
      </c>
      <c r="AI12" s="26" t="e">
        <f>AVERAGE($O12,$K12,$G12,$S12)</f>
        <v>#DIV/0!</v>
      </c>
      <c r="AJ12" s="26" t="e">
        <f>AVERAGE($P12,$L12,$H12)</f>
        <v>#DIV/0!</v>
      </c>
      <c r="AK12" s="26" t="e">
        <f>AVERAGE($Q12,$M12,$I12)</f>
        <v>#DIV/0!</v>
      </c>
      <c r="AL12" s="26" t="e">
        <f>AVERAGE($R12,$J12)</f>
        <v>#DIV/0!</v>
      </c>
      <c r="AM12" s="26" t="e">
        <f>AVERAGE($O12,$K12,$G12,$S12)</f>
        <v>#DIV/0!</v>
      </c>
      <c r="AN12" s="26" t="e">
        <f>AVERAGE($P12,$L12,$H12)</f>
        <v>#DIV/0!</v>
      </c>
      <c r="AO12" s="26" t="e">
        <f>AVERAGE($Q12,$M12,$I12)</f>
        <v>#DIV/0!</v>
      </c>
      <c r="AP12" s="26" t="e">
        <f>AVERAGE($R12,$J12)</f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C237-6BC8-8442-94FE-07DB87BD37D0}">
  <dimension ref="B1:AP34"/>
  <sheetViews>
    <sheetView topLeftCell="L1" workbookViewId="0">
      <selection activeCell="U24" sqref="U24"/>
    </sheetView>
  </sheetViews>
  <sheetFormatPr baseColWidth="10" defaultRowHeight="16"/>
  <cols>
    <col min="1" max="1" width="2.5" customWidth="1"/>
    <col min="2" max="2" width="31.5" bestFit="1" customWidth="1"/>
    <col min="3" max="20" width="11.5" bestFit="1" customWidth="1"/>
  </cols>
  <sheetData>
    <row r="1" spans="2:42">
      <c r="B1" t="s">
        <v>169</v>
      </c>
    </row>
    <row r="7" spans="2:42"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s="1" t="s">
        <v>10</v>
      </c>
      <c r="N7" s="1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  <c r="W7" t="s">
        <v>20</v>
      </c>
      <c r="X7" t="s">
        <v>21</v>
      </c>
      <c r="Y7" t="s">
        <v>22</v>
      </c>
      <c r="Z7" t="s">
        <v>23</v>
      </c>
      <c r="AA7" t="s">
        <v>24</v>
      </c>
      <c r="AB7" t="s">
        <v>25</v>
      </c>
      <c r="AC7" t="s">
        <v>26</v>
      </c>
      <c r="AD7" t="s">
        <v>27</v>
      </c>
      <c r="AE7" t="s">
        <v>28</v>
      </c>
      <c r="AF7" t="s">
        <v>29</v>
      </c>
      <c r="AG7" t="s">
        <v>30</v>
      </c>
      <c r="AH7" t="s">
        <v>31</v>
      </c>
      <c r="AI7" t="s">
        <v>32</v>
      </c>
      <c r="AJ7" t="s">
        <v>33</v>
      </c>
      <c r="AK7" t="s">
        <v>34</v>
      </c>
      <c r="AL7" t="s">
        <v>35</v>
      </c>
      <c r="AM7" t="s">
        <v>36</v>
      </c>
      <c r="AN7" t="s">
        <v>37</v>
      </c>
      <c r="AO7" t="s">
        <v>38</v>
      </c>
      <c r="AP7" t="s">
        <v>39</v>
      </c>
    </row>
    <row r="8" spans="2:42">
      <c r="B8" t="s">
        <v>170</v>
      </c>
      <c r="C8" s="4">
        <f>'Balance Sheet'!C11</f>
        <v>0</v>
      </c>
      <c r="D8" s="4">
        <f>'Balance Sheet'!D11</f>
        <v>0</v>
      </c>
      <c r="E8" s="4">
        <f>'Balance Sheet'!E11</f>
        <v>0</v>
      </c>
      <c r="F8" s="4">
        <f>'Balance Sheet'!F11</f>
        <v>0</v>
      </c>
      <c r="G8" s="4">
        <f>'Balance Sheet'!G11</f>
        <v>0</v>
      </c>
      <c r="H8" s="4">
        <f>'Balance Sheet'!H11</f>
        <v>0</v>
      </c>
      <c r="I8" s="4">
        <f>'Balance Sheet'!I11</f>
        <v>0</v>
      </c>
      <c r="J8" s="4">
        <f>'Balance Sheet'!J11</f>
        <v>0</v>
      </c>
      <c r="K8" s="4">
        <f>'Balance Sheet'!K11</f>
        <v>0</v>
      </c>
      <c r="L8" s="4">
        <f>'Balance Sheet'!L11</f>
        <v>0</v>
      </c>
      <c r="M8" s="4">
        <f>'Balance Sheet'!M11</f>
        <v>0</v>
      </c>
      <c r="N8" s="4">
        <f>'Balance Sheet'!N11</f>
        <v>0</v>
      </c>
      <c r="O8" s="4">
        <f>'Balance Sheet'!O11</f>
        <v>0</v>
      </c>
      <c r="P8" s="4">
        <f>'Balance Sheet'!P11</f>
        <v>0</v>
      </c>
      <c r="Q8" s="4">
        <f>'Balance Sheet'!Q11</f>
        <v>0</v>
      </c>
      <c r="R8" s="4">
        <f>'Balance Sheet'!R11</f>
        <v>0</v>
      </c>
      <c r="S8" s="4">
        <f>'Balance Sheet'!S11</f>
        <v>0</v>
      </c>
      <c r="T8" s="4">
        <f>'Balance Sheet'!T11</f>
        <v>0</v>
      </c>
      <c r="U8" s="4" t="e">
        <f>(U14/90)*'Income Statement'!U8</f>
        <v>#DIV/0!</v>
      </c>
      <c r="V8" s="4" t="e">
        <f>(V14/90)*'Income Statement'!V8</f>
        <v>#DIV/0!</v>
      </c>
      <c r="W8" s="4" t="e">
        <f>(W14/90)*'Income Statement'!W8</f>
        <v>#DIV/0!</v>
      </c>
      <c r="X8" s="4" t="e">
        <f>(X14/90)*'Income Statement'!X8</f>
        <v>#DIV/0!</v>
      </c>
      <c r="Y8" s="4" t="e">
        <f>(Y14/90)*'Income Statement'!Y8</f>
        <v>#DIV/0!</v>
      </c>
      <c r="Z8" s="4" t="e">
        <f>(Z14/90)*'Income Statement'!Z8</f>
        <v>#DIV/0!</v>
      </c>
      <c r="AA8" s="4" t="e">
        <f>(AA14/90)*'Income Statement'!AA8</f>
        <v>#DIV/0!</v>
      </c>
      <c r="AB8" s="4" t="e">
        <f>(AB14/90)*'Income Statement'!AB8</f>
        <v>#DIV/0!</v>
      </c>
      <c r="AC8" s="4" t="e">
        <f>(AC14/90)*'Income Statement'!AC8</f>
        <v>#DIV/0!</v>
      </c>
      <c r="AD8" s="4" t="e">
        <f>(AD14/90)*'Income Statement'!AD8</f>
        <v>#DIV/0!</v>
      </c>
      <c r="AE8" s="4" t="e">
        <f>(AE14/90)*'Income Statement'!AE8</f>
        <v>#DIV/0!</v>
      </c>
      <c r="AF8" s="4" t="e">
        <f>(AF14/90)*'Income Statement'!AF8</f>
        <v>#DIV/0!</v>
      </c>
      <c r="AG8" s="4" t="e">
        <f>(AG14/90)*'Income Statement'!AG8</f>
        <v>#DIV/0!</v>
      </c>
      <c r="AH8" s="4" t="e">
        <f>(AH14/90)*'Income Statement'!AH8</f>
        <v>#DIV/0!</v>
      </c>
      <c r="AI8" s="4" t="e">
        <f>(AI14/90)*'Income Statement'!AI8</f>
        <v>#DIV/0!</v>
      </c>
      <c r="AJ8" s="4" t="e">
        <f>(AJ14/90)*'Income Statement'!AJ8</f>
        <v>#DIV/0!</v>
      </c>
      <c r="AK8" s="4" t="e">
        <f>(AK14/90)*'Income Statement'!AK8</f>
        <v>#DIV/0!</v>
      </c>
      <c r="AL8" s="4" t="e">
        <f>(AL14/90)*'Income Statement'!AL8</f>
        <v>#DIV/0!</v>
      </c>
      <c r="AM8" s="4" t="e">
        <f>(AM14/90)*'Income Statement'!AM8</f>
        <v>#DIV/0!</v>
      </c>
      <c r="AN8" s="4" t="e">
        <f>(AN14/90)*'Income Statement'!AN8</f>
        <v>#DIV/0!</v>
      </c>
      <c r="AO8" s="4" t="e">
        <f>(AO14/90)*'Income Statement'!AO8</f>
        <v>#DIV/0!</v>
      </c>
      <c r="AP8" s="4" t="e">
        <f>(AP14/90)*'Income Statement'!AP8</f>
        <v>#DIV/0!</v>
      </c>
    </row>
    <row r="9" spans="2:42">
      <c r="B9" t="s">
        <v>81</v>
      </c>
      <c r="C9" s="4" cm="1">
        <f t="array" ref="C9:T9">'Balance Sheet'!C12:T12</f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 t="e">
        <f>(U15/90)*'[1]Income Statement'!V71</f>
        <v>#DIV/0!</v>
      </c>
      <c r="V9" s="4" t="e">
        <f>(V15/90)*'[1]Income Statement'!W71</f>
        <v>#DIV/0!</v>
      </c>
      <c r="W9" s="4" t="e">
        <f>(W15/90)*'[1]Income Statement'!X71</f>
        <v>#DIV/0!</v>
      </c>
      <c r="X9" s="4" t="e">
        <f>(X15/90)*'[1]Income Statement'!Y71</f>
        <v>#DIV/0!</v>
      </c>
      <c r="Y9" s="4" t="e">
        <f>(Y15/90)*'[1]Income Statement'!Z71</f>
        <v>#DIV/0!</v>
      </c>
      <c r="Z9" s="4" t="e">
        <f>(Z15/90)*'[1]Income Statement'!AA71</f>
        <v>#DIV/0!</v>
      </c>
      <c r="AA9" s="4" t="e">
        <f>(AA15/90)*'[1]Income Statement'!AB71</f>
        <v>#DIV/0!</v>
      </c>
      <c r="AB9" s="4" t="e">
        <f>(AB15/90)*'[1]Income Statement'!AC71</f>
        <v>#DIV/0!</v>
      </c>
      <c r="AC9" s="4" t="e">
        <f>(AC15/90)*'[1]Income Statement'!AD71</f>
        <v>#DIV/0!</v>
      </c>
      <c r="AD9" s="4" t="e">
        <f>(AD15/90)*'[1]Income Statement'!AE71</f>
        <v>#DIV/0!</v>
      </c>
      <c r="AE9" s="4" t="e">
        <f>(AE15/90)*'[1]Income Statement'!AF71</f>
        <v>#DIV/0!</v>
      </c>
      <c r="AF9" s="4" t="e">
        <f>(AF15/90)*'[1]Income Statement'!AG71</f>
        <v>#DIV/0!</v>
      </c>
      <c r="AG9" s="4" t="e">
        <f>(AG15/90)*'[1]Income Statement'!AH71</f>
        <v>#DIV/0!</v>
      </c>
      <c r="AH9" s="4" t="e">
        <f>(AH15/90)*'[1]Income Statement'!AI71</f>
        <v>#DIV/0!</v>
      </c>
      <c r="AI9" s="4" t="e">
        <f>(AI15/90)*'[1]Income Statement'!AJ71</f>
        <v>#DIV/0!</v>
      </c>
      <c r="AJ9" s="4" t="e">
        <f>(AJ15/90)*'[1]Income Statement'!AK71</f>
        <v>#DIV/0!</v>
      </c>
      <c r="AK9" s="4" t="e">
        <f>(AK15/90)*'[1]Income Statement'!AL71</f>
        <v>#DIV/0!</v>
      </c>
      <c r="AL9" s="4" t="e">
        <f>(AL15/90)*'[1]Income Statement'!AM71</f>
        <v>#DIV/0!</v>
      </c>
      <c r="AM9" s="4" t="e">
        <f>(AM15/90)*'[1]Income Statement'!AN71</f>
        <v>#DIV/0!</v>
      </c>
      <c r="AN9" s="4" t="e">
        <f>(AN15/90)*'[1]Income Statement'!AO71</f>
        <v>#DIV/0!</v>
      </c>
      <c r="AO9" s="4" t="e">
        <f>(AO15/90)*'[1]Income Statement'!AP71</f>
        <v>#DIV/0!</v>
      </c>
      <c r="AP9" s="4" t="e">
        <f>(AP15/90)*'[1]Income Statement'!AQ71</f>
        <v>#DIV/0!</v>
      </c>
    </row>
    <row r="10" spans="2:42">
      <c r="B10" s="28" t="s">
        <v>171</v>
      </c>
      <c r="C10" s="4" cm="1">
        <f t="array" ref="C10:T10">'Balance Sheet'!C27:T27</f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 t="e">
        <f>(U16/90)*'[1]Income Statement'!V71</f>
        <v>#DIV/0!</v>
      </c>
      <c r="V10" s="4" t="e">
        <f>(V16/90)*'[1]Income Statement'!W71</f>
        <v>#DIV/0!</v>
      </c>
      <c r="W10" s="4" t="e">
        <f>(W16/90)*'[1]Income Statement'!X71</f>
        <v>#DIV/0!</v>
      </c>
      <c r="X10" s="4" t="e">
        <f>(X16/90)*'[1]Income Statement'!Y71</f>
        <v>#DIV/0!</v>
      </c>
      <c r="Y10" s="4" t="e">
        <f>(Y16/90)*'[1]Income Statement'!Z71</f>
        <v>#DIV/0!</v>
      </c>
      <c r="Z10" s="4" t="e">
        <f>(Z16/90)*'[1]Income Statement'!AA71</f>
        <v>#DIV/0!</v>
      </c>
      <c r="AA10" s="4" t="e">
        <f>(AA16/90)*'[1]Income Statement'!AB71</f>
        <v>#DIV/0!</v>
      </c>
      <c r="AB10" s="4" t="e">
        <f>(AB16/90)*'[1]Income Statement'!AC71</f>
        <v>#DIV/0!</v>
      </c>
      <c r="AC10" s="4" t="e">
        <f>(AC16/90)*'[1]Income Statement'!AD71</f>
        <v>#DIV/0!</v>
      </c>
      <c r="AD10" s="4" t="e">
        <f>(AD16/90)*'[1]Income Statement'!AE71</f>
        <v>#DIV/0!</v>
      </c>
      <c r="AE10" s="4" t="e">
        <f>(AE16/90)*'[1]Income Statement'!AF71</f>
        <v>#DIV/0!</v>
      </c>
      <c r="AF10" s="4" t="e">
        <f>(AF16/90)*'[1]Income Statement'!AG71</f>
        <v>#DIV/0!</v>
      </c>
      <c r="AG10" s="4" t="e">
        <f>(AG16/90)*'[1]Income Statement'!AH71</f>
        <v>#DIV/0!</v>
      </c>
      <c r="AH10" s="4" t="e">
        <f>(AH16/90)*'[1]Income Statement'!AI71</f>
        <v>#DIV/0!</v>
      </c>
      <c r="AI10" s="4" t="e">
        <f>(AI16/90)*'[1]Income Statement'!AJ71</f>
        <v>#DIV/0!</v>
      </c>
      <c r="AJ10" s="4" t="e">
        <f>(AJ16/90)*'[1]Income Statement'!AK71</f>
        <v>#DIV/0!</v>
      </c>
      <c r="AK10" s="4" t="e">
        <f>(AK16/90)*'[1]Income Statement'!AL71</f>
        <v>#DIV/0!</v>
      </c>
      <c r="AL10" s="4" t="e">
        <f>(AL16/90)*'[1]Income Statement'!AM71</f>
        <v>#DIV/0!</v>
      </c>
      <c r="AM10" s="4" t="e">
        <f>(AM16/90)*'[1]Income Statement'!AN71</f>
        <v>#DIV/0!</v>
      </c>
      <c r="AN10" s="4" t="e">
        <f>(AN16/90)*'[1]Income Statement'!AO71</f>
        <v>#DIV/0!</v>
      </c>
      <c r="AO10" s="4" t="e">
        <f>(AO16/90)*'[1]Income Statement'!AP71</f>
        <v>#DIV/0!</v>
      </c>
      <c r="AP10" s="4" t="e">
        <f>(AP16/90)*'[1]Income Statement'!AQ71</f>
        <v>#DIV/0!</v>
      </c>
    </row>
    <row r="11" spans="2:42" s="4" customFormat="1" ht="17" thickBot="1">
      <c r="B11" s="29" t="s">
        <v>172</v>
      </c>
      <c r="C11" s="4">
        <f>C8+C9-C10</f>
        <v>0</v>
      </c>
      <c r="D11" s="4">
        <f t="shared" ref="D11:R11" si="0">D8+D9-D10</f>
        <v>0</v>
      </c>
      <c r="E11" s="4">
        <f t="shared" si="0"/>
        <v>0</v>
      </c>
      <c r="F11" s="4">
        <f t="shared" si="0"/>
        <v>0</v>
      </c>
      <c r="G11" s="4">
        <f t="shared" si="0"/>
        <v>0</v>
      </c>
      <c r="H11" s="4">
        <f t="shared" si="0"/>
        <v>0</v>
      </c>
      <c r="I11" s="4">
        <f t="shared" si="0"/>
        <v>0</v>
      </c>
      <c r="J11" s="4">
        <f t="shared" si="0"/>
        <v>0</v>
      </c>
      <c r="K11" s="4">
        <f t="shared" si="0"/>
        <v>0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>S8+S9-S10</f>
        <v>0</v>
      </c>
      <c r="T11" s="4">
        <f t="shared" ref="T11:AP11" si="1">T8+T9-T10</f>
        <v>0</v>
      </c>
      <c r="U11" s="4" t="e">
        <f t="shared" si="1"/>
        <v>#DIV/0!</v>
      </c>
      <c r="V11" s="4" t="e">
        <f t="shared" si="1"/>
        <v>#DIV/0!</v>
      </c>
      <c r="W11" s="4" t="e">
        <f t="shared" si="1"/>
        <v>#DIV/0!</v>
      </c>
      <c r="X11" s="4" t="e">
        <f t="shared" si="1"/>
        <v>#DIV/0!</v>
      </c>
      <c r="Y11" s="4" t="e">
        <f t="shared" si="1"/>
        <v>#DIV/0!</v>
      </c>
      <c r="Z11" s="4" t="e">
        <f t="shared" si="1"/>
        <v>#DIV/0!</v>
      </c>
      <c r="AA11" s="4" t="e">
        <f t="shared" si="1"/>
        <v>#DIV/0!</v>
      </c>
      <c r="AB11" s="4" t="e">
        <f t="shared" si="1"/>
        <v>#DIV/0!</v>
      </c>
      <c r="AC11" s="4" t="e">
        <f t="shared" si="1"/>
        <v>#DIV/0!</v>
      </c>
      <c r="AD11" s="4" t="e">
        <f t="shared" si="1"/>
        <v>#DIV/0!</v>
      </c>
      <c r="AE11" s="4" t="e">
        <f t="shared" si="1"/>
        <v>#DIV/0!</v>
      </c>
      <c r="AF11" s="4" t="e">
        <f t="shared" si="1"/>
        <v>#DIV/0!</v>
      </c>
      <c r="AG11" s="4" t="e">
        <f t="shared" si="1"/>
        <v>#DIV/0!</v>
      </c>
      <c r="AH11" s="4" t="e">
        <f t="shared" si="1"/>
        <v>#DIV/0!</v>
      </c>
      <c r="AI11" s="4" t="e">
        <f t="shared" si="1"/>
        <v>#DIV/0!</v>
      </c>
      <c r="AJ11" s="4" t="e">
        <f t="shared" si="1"/>
        <v>#DIV/0!</v>
      </c>
      <c r="AK11" s="4" t="e">
        <f t="shared" si="1"/>
        <v>#DIV/0!</v>
      </c>
      <c r="AL11" s="4" t="e">
        <f t="shared" si="1"/>
        <v>#DIV/0!</v>
      </c>
      <c r="AM11" s="4" t="e">
        <f t="shared" si="1"/>
        <v>#DIV/0!</v>
      </c>
      <c r="AN11" s="4" t="e">
        <f t="shared" si="1"/>
        <v>#DIV/0!</v>
      </c>
      <c r="AO11" s="4" t="e">
        <f t="shared" si="1"/>
        <v>#DIV/0!</v>
      </c>
      <c r="AP11" s="4" t="e">
        <f t="shared" si="1"/>
        <v>#DIV/0!</v>
      </c>
    </row>
    <row r="12" spans="2:42">
      <c r="B12" s="5"/>
    </row>
    <row r="13" spans="2:42">
      <c r="B13" s="5" t="s">
        <v>173</v>
      </c>
      <c r="C13" s="21">
        <v>1</v>
      </c>
    </row>
    <row r="14" spans="2:42">
      <c r="B14" s="30" t="s">
        <v>174</v>
      </c>
      <c r="C14" s="13" t="e">
        <f t="shared" ref="C14:S16" si="2">CHOOSE($C$13,C19,C24)</f>
        <v>#DIV/0!</v>
      </c>
      <c r="D14" s="13" t="e">
        <f t="shared" si="2"/>
        <v>#DIV/0!</v>
      </c>
      <c r="E14" s="13" t="e">
        <f t="shared" si="2"/>
        <v>#DIV/0!</v>
      </c>
      <c r="F14" s="13" t="e">
        <f t="shared" si="2"/>
        <v>#DIV/0!</v>
      </c>
      <c r="G14" s="13" t="e">
        <f t="shared" si="2"/>
        <v>#DIV/0!</v>
      </c>
      <c r="H14" s="13" t="e">
        <f t="shared" si="2"/>
        <v>#DIV/0!</v>
      </c>
      <c r="I14" s="13" t="e">
        <f t="shared" si="2"/>
        <v>#DIV/0!</v>
      </c>
      <c r="J14" s="13" t="e">
        <f t="shared" si="2"/>
        <v>#DIV/0!</v>
      </c>
      <c r="K14" s="13" t="e">
        <f t="shared" si="2"/>
        <v>#DIV/0!</v>
      </c>
      <c r="L14" s="13" t="e">
        <f t="shared" si="2"/>
        <v>#DIV/0!</v>
      </c>
      <c r="M14" s="13" t="e">
        <f t="shared" si="2"/>
        <v>#DIV/0!</v>
      </c>
      <c r="N14" s="13" t="e">
        <f t="shared" si="2"/>
        <v>#DIV/0!</v>
      </c>
      <c r="O14" s="13" t="e">
        <f t="shared" si="2"/>
        <v>#DIV/0!</v>
      </c>
      <c r="P14" s="13" t="e">
        <f t="shared" si="2"/>
        <v>#DIV/0!</v>
      </c>
      <c r="Q14" s="13" t="e">
        <f t="shared" si="2"/>
        <v>#DIV/0!</v>
      </c>
      <c r="R14" s="13" t="e">
        <f t="shared" si="2"/>
        <v>#DIV/0!</v>
      </c>
      <c r="S14" s="13" t="e">
        <f t="shared" si="2"/>
        <v>#DIV/0!</v>
      </c>
      <c r="T14" s="13" t="e">
        <f>CHOOSE($C$13,T19,T23)</f>
        <v>#DIV/0!</v>
      </c>
      <c r="U14" s="13" t="e">
        <f>CHOOSE($C$13,U19,U23)</f>
        <v>#DIV/0!</v>
      </c>
      <c r="V14" s="13" t="e">
        <f t="shared" ref="V14:AP14" si="3">CHOOSE($C$13,V19,V23)</f>
        <v>#DIV/0!</v>
      </c>
      <c r="W14" s="13" t="e">
        <f t="shared" si="3"/>
        <v>#DIV/0!</v>
      </c>
      <c r="X14" s="13" t="e">
        <f t="shared" si="3"/>
        <v>#DIV/0!</v>
      </c>
      <c r="Y14" s="13" t="e">
        <f t="shared" si="3"/>
        <v>#DIV/0!</v>
      </c>
      <c r="Z14" s="13" t="e">
        <f t="shared" si="3"/>
        <v>#DIV/0!</v>
      </c>
      <c r="AA14" s="13" t="e">
        <f t="shared" si="3"/>
        <v>#DIV/0!</v>
      </c>
      <c r="AB14" s="13" t="e">
        <f t="shared" si="3"/>
        <v>#DIV/0!</v>
      </c>
      <c r="AC14" s="13" t="e">
        <f t="shared" si="3"/>
        <v>#DIV/0!</v>
      </c>
      <c r="AD14" s="13" t="e">
        <f t="shared" si="3"/>
        <v>#DIV/0!</v>
      </c>
      <c r="AE14" s="13" t="e">
        <f t="shared" si="3"/>
        <v>#DIV/0!</v>
      </c>
      <c r="AF14" s="13" t="e">
        <f t="shared" si="3"/>
        <v>#DIV/0!</v>
      </c>
      <c r="AG14" s="13" t="e">
        <f t="shared" si="3"/>
        <v>#DIV/0!</v>
      </c>
      <c r="AH14" s="13" t="e">
        <f t="shared" si="3"/>
        <v>#DIV/0!</v>
      </c>
      <c r="AI14" s="13" t="e">
        <f t="shared" si="3"/>
        <v>#DIV/0!</v>
      </c>
      <c r="AJ14" s="13" t="e">
        <f t="shared" si="3"/>
        <v>#DIV/0!</v>
      </c>
      <c r="AK14" s="13" t="e">
        <f t="shared" si="3"/>
        <v>#DIV/0!</v>
      </c>
      <c r="AL14" s="13" t="e">
        <f t="shared" si="3"/>
        <v>#DIV/0!</v>
      </c>
      <c r="AM14" s="13" t="e">
        <f t="shared" si="3"/>
        <v>#DIV/0!</v>
      </c>
      <c r="AN14" s="13" t="e">
        <f t="shared" si="3"/>
        <v>#DIV/0!</v>
      </c>
      <c r="AO14" s="13" t="e">
        <f t="shared" si="3"/>
        <v>#DIV/0!</v>
      </c>
      <c r="AP14" s="13" t="e">
        <f t="shared" si="3"/>
        <v>#DIV/0!</v>
      </c>
    </row>
    <row r="15" spans="2:42">
      <c r="B15" s="30" t="s">
        <v>175</v>
      </c>
      <c r="C15" s="13" t="e">
        <f t="shared" si="2"/>
        <v>#DIV/0!</v>
      </c>
      <c r="D15" s="13" t="e">
        <f t="shared" si="2"/>
        <v>#DIV/0!</v>
      </c>
      <c r="E15" s="13" t="e">
        <f t="shared" si="2"/>
        <v>#DIV/0!</v>
      </c>
      <c r="F15" s="13" t="e">
        <f t="shared" si="2"/>
        <v>#DIV/0!</v>
      </c>
      <c r="G15" s="13" t="e">
        <f t="shared" si="2"/>
        <v>#DIV/0!</v>
      </c>
      <c r="H15" s="13" t="e">
        <f t="shared" si="2"/>
        <v>#DIV/0!</v>
      </c>
      <c r="I15" s="13" t="e">
        <f t="shared" si="2"/>
        <v>#DIV/0!</v>
      </c>
      <c r="J15" s="13" t="e">
        <f t="shared" si="2"/>
        <v>#DIV/0!</v>
      </c>
      <c r="K15" s="13" t="e">
        <f t="shared" si="2"/>
        <v>#DIV/0!</v>
      </c>
      <c r="L15" s="13" t="e">
        <f t="shared" si="2"/>
        <v>#DIV/0!</v>
      </c>
      <c r="M15" s="13" t="e">
        <f t="shared" si="2"/>
        <v>#DIV/0!</v>
      </c>
      <c r="N15" s="13" t="e">
        <f t="shared" si="2"/>
        <v>#DIV/0!</v>
      </c>
      <c r="O15" s="13" t="e">
        <f t="shared" si="2"/>
        <v>#DIV/0!</v>
      </c>
      <c r="P15" s="13" t="e">
        <f t="shared" si="2"/>
        <v>#DIV/0!</v>
      </c>
      <c r="Q15" s="13" t="e">
        <f t="shared" si="2"/>
        <v>#DIV/0!</v>
      </c>
      <c r="R15" s="13" t="e">
        <f t="shared" si="2"/>
        <v>#DIV/0!</v>
      </c>
      <c r="S15" s="13" t="e">
        <f t="shared" si="2"/>
        <v>#DIV/0!</v>
      </c>
      <c r="T15" s="13" t="e">
        <f t="shared" ref="T15:AP16" si="4">CHOOSE($C$13,T20,T24)</f>
        <v>#DIV/0!</v>
      </c>
      <c r="U15" s="13" t="e">
        <f t="shared" si="4"/>
        <v>#DIV/0!</v>
      </c>
      <c r="V15" s="13" t="e">
        <f t="shared" si="4"/>
        <v>#DIV/0!</v>
      </c>
      <c r="W15" s="13" t="e">
        <f t="shared" si="4"/>
        <v>#DIV/0!</v>
      </c>
      <c r="X15" s="13" t="e">
        <f t="shared" si="4"/>
        <v>#DIV/0!</v>
      </c>
      <c r="Y15" s="13" t="e">
        <f t="shared" si="4"/>
        <v>#DIV/0!</v>
      </c>
      <c r="Z15" s="13" t="e">
        <f t="shared" si="4"/>
        <v>#DIV/0!</v>
      </c>
      <c r="AA15" s="13" t="e">
        <f t="shared" si="4"/>
        <v>#DIV/0!</v>
      </c>
      <c r="AB15" s="13" t="e">
        <f t="shared" si="4"/>
        <v>#DIV/0!</v>
      </c>
      <c r="AC15" s="13" t="e">
        <f t="shared" si="4"/>
        <v>#DIV/0!</v>
      </c>
      <c r="AD15" s="13" t="e">
        <f t="shared" si="4"/>
        <v>#DIV/0!</v>
      </c>
      <c r="AE15" s="13" t="e">
        <f t="shared" si="4"/>
        <v>#DIV/0!</v>
      </c>
      <c r="AF15" s="13" t="e">
        <f t="shared" si="4"/>
        <v>#DIV/0!</v>
      </c>
      <c r="AG15" s="13" t="e">
        <f t="shared" si="4"/>
        <v>#DIV/0!</v>
      </c>
      <c r="AH15" s="13" t="e">
        <f t="shared" si="4"/>
        <v>#DIV/0!</v>
      </c>
      <c r="AI15" s="13" t="e">
        <f t="shared" si="4"/>
        <v>#DIV/0!</v>
      </c>
      <c r="AJ15" s="13" t="e">
        <f t="shared" si="4"/>
        <v>#DIV/0!</v>
      </c>
      <c r="AK15" s="13" t="e">
        <f t="shared" si="4"/>
        <v>#DIV/0!</v>
      </c>
      <c r="AL15" s="13" t="e">
        <f t="shared" si="4"/>
        <v>#DIV/0!</v>
      </c>
      <c r="AM15" s="13" t="e">
        <f t="shared" si="4"/>
        <v>#DIV/0!</v>
      </c>
      <c r="AN15" s="13" t="e">
        <f t="shared" si="4"/>
        <v>#DIV/0!</v>
      </c>
      <c r="AO15" s="13" t="e">
        <f t="shared" si="4"/>
        <v>#DIV/0!</v>
      </c>
      <c r="AP15" s="13" t="e">
        <f t="shared" si="4"/>
        <v>#DIV/0!</v>
      </c>
    </row>
    <row r="16" spans="2:42">
      <c r="B16" s="30" t="s">
        <v>176</v>
      </c>
      <c r="C16" s="13" t="e">
        <f t="shared" si="2"/>
        <v>#DIV/0!</v>
      </c>
      <c r="D16" s="13" t="e">
        <f t="shared" si="2"/>
        <v>#DIV/0!</v>
      </c>
      <c r="E16" s="13" t="e">
        <f t="shared" si="2"/>
        <v>#DIV/0!</v>
      </c>
      <c r="F16" s="13" t="e">
        <f t="shared" si="2"/>
        <v>#DIV/0!</v>
      </c>
      <c r="G16" s="13" t="e">
        <f t="shared" si="2"/>
        <v>#DIV/0!</v>
      </c>
      <c r="H16" s="13" t="e">
        <f t="shared" si="2"/>
        <v>#DIV/0!</v>
      </c>
      <c r="I16" s="13" t="e">
        <f t="shared" si="2"/>
        <v>#DIV/0!</v>
      </c>
      <c r="J16" s="13" t="e">
        <f t="shared" si="2"/>
        <v>#DIV/0!</v>
      </c>
      <c r="K16" s="13" t="e">
        <f t="shared" si="2"/>
        <v>#DIV/0!</v>
      </c>
      <c r="L16" s="13" t="e">
        <f t="shared" si="2"/>
        <v>#DIV/0!</v>
      </c>
      <c r="M16" s="13" t="e">
        <f t="shared" si="2"/>
        <v>#DIV/0!</v>
      </c>
      <c r="N16" s="13" t="e">
        <f t="shared" si="2"/>
        <v>#DIV/0!</v>
      </c>
      <c r="O16" s="13" t="e">
        <f t="shared" si="2"/>
        <v>#DIV/0!</v>
      </c>
      <c r="P16" s="13" t="e">
        <f t="shared" si="2"/>
        <v>#DIV/0!</v>
      </c>
      <c r="Q16" s="13" t="e">
        <f t="shared" si="2"/>
        <v>#DIV/0!</v>
      </c>
      <c r="R16" s="13" t="e">
        <f t="shared" si="2"/>
        <v>#DIV/0!</v>
      </c>
      <c r="S16" s="13" t="e">
        <f t="shared" si="2"/>
        <v>#DIV/0!</v>
      </c>
      <c r="T16" s="13" t="e">
        <f t="shared" si="4"/>
        <v>#DIV/0!</v>
      </c>
      <c r="U16" s="13" t="e">
        <f t="shared" si="4"/>
        <v>#DIV/0!</v>
      </c>
      <c r="V16" s="13" t="e">
        <f t="shared" si="4"/>
        <v>#DIV/0!</v>
      </c>
      <c r="W16" s="13" t="e">
        <f t="shared" si="4"/>
        <v>#DIV/0!</v>
      </c>
      <c r="X16" s="13" t="e">
        <f t="shared" si="4"/>
        <v>#DIV/0!</v>
      </c>
      <c r="Y16" s="13" t="e">
        <f t="shared" si="4"/>
        <v>#DIV/0!</v>
      </c>
      <c r="Z16" s="13" t="e">
        <f t="shared" si="4"/>
        <v>#DIV/0!</v>
      </c>
      <c r="AA16" s="13" t="e">
        <f t="shared" si="4"/>
        <v>#DIV/0!</v>
      </c>
      <c r="AB16" s="13" t="e">
        <f t="shared" si="4"/>
        <v>#DIV/0!</v>
      </c>
      <c r="AC16" s="13" t="e">
        <f t="shared" si="4"/>
        <v>#DIV/0!</v>
      </c>
      <c r="AD16" s="13" t="e">
        <f t="shared" si="4"/>
        <v>#DIV/0!</v>
      </c>
      <c r="AE16" s="13" t="e">
        <f t="shared" si="4"/>
        <v>#DIV/0!</v>
      </c>
      <c r="AF16" s="13" t="e">
        <f t="shared" si="4"/>
        <v>#DIV/0!</v>
      </c>
      <c r="AG16" s="13" t="e">
        <f t="shared" si="4"/>
        <v>#DIV/0!</v>
      </c>
      <c r="AH16" s="13" t="e">
        <f t="shared" si="4"/>
        <v>#DIV/0!</v>
      </c>
      <c r="AI16" s="13" t="e">
        <f t="shared" si="4"/>
        <v>#DIV/0!</v>
      </c>
      <c r="AJ16" s="13" t="e">
        <f t="shared" si="4"/>
        <v>#DIV/0!</v>
      </c>
      <c r="AK16" s="13" t="e">
        <f t="shared" si="4"/>
        <v>#DIV/0!</v>
      </c>
      <c r="AL16" s="13" t="e">
        <f t="shared" si="4"/>
        <v>#DIV/0!</v>
      </c>
      <c r="AM16" s="13" t="e">
        <f t="shared" si="4"/>
        <v>#DIV/0!</v>
      </c>
      <c r="AN16" s="13" t="e">
        <f t="shared" si="4"/>
        <v>#DIV/0!</v>
      </c>
      <c r="AO16" s="13" t="e">
        <f t="shared" si="4"/>
        <v>#DIV/0!</v>
      </c>
      <c r="AP16" s="13" t="e">
        <f t="shared" si="4"/>
        <v>#DIV/0!</v>
      </c>
    </row>
    <row r="18" spans="2:42" hidden="1">
      <c r="B18" t="s">
        <v>177</v>
      </c>
    </row>
    <row r="19" spans="2:42">
      <c r="B19" t="s">
        <v>174</v>
      </c>
      <c r="C19" s="35" t="e">
        <f>(C8/'Income Statement'!C$8)*90</f>
        <v>#DIV/0!</v>
      </c>
      <c r="D19" s="35" t="e">
        <f>(D8/'Income Statement'!D$8)*90</f>
        <v>#DIV/0!</v>
      </c>
      <c r="E19" s="35" t="e">
        <f>(E8/'Income Statement'!E$8)*90</f>
        <v>#DIV/0!</v>
      </c>
      <c r="F19" s="35" t="e">
        <f>(F8/'Income Statement'!F$8)*90</f>
        <v>#DIV/0!</v>
      </c>
      <c r="G19" s="35" t="e">
        <f>(G8/'Income Statement'!G$8)*90</f>
        <v>#DIV/0!</v>
      </c>
      <c r="H19" s="35" t="e">
        <f>(H8/'Income Statement'!H$8)*90</f>
        <v>#DIV/0!</v>
      </c>
      <c r="I19" s="35" t="e">
        <f>(I8/'Income Statement'!I$8)*90</f>
        <v>#DIV/0!</v>
      </c>
      <c r="J19" s="35" t="e">
        <f>(J8/'Income Statement'!J$8)*90</f>
        <v>#DIV/0!</v>
      </c>
      <c r="K19" s="35" t="e">
        <f>(K8/'Income Statement'!K$8)*90</f>
        <v>#DIV/0!</v>
      </c>
      <c r="L19" s="35" t="e">
        <f>(L8/'Income Statement'!L$8)*90</f>
        <v>#DIV/0!</v>
      </c>
      <c r="M19" s="35" t="e">
        <f>(M8/'Income Statement'!M$8)*90</f>
        <v>#DIV/0!</v>
      </c>
      <c r="N19" s="35" t="e">
        <f>(N8/'Income Statement'!N$8)*90</f>
        <v>#DIV/0!</v>
      </c>
      <c r="O19" s="35" t="e">
        <f>(O8/'Income Statement'!O$8)*90</f>
        <v>#DIV/0!</v>
      </c>
      <c r="P19" s="35" t="e">
        <f>(P8/'Income Statement'!P$8)*90</f>
        <v>#DIV/0!</v>
      </c>
      <c r="Q19" s="35" t="e">
        <f>(Q8/'Income Statement'!Q$8)*90</f>
        <v>#DIV/0!</v>
      </c>
      <c r="R19" s="35" t="e">
        <f>(R8/'Income Statement'!R$8)*90</f>
        <v>#DIV/0!</v>
      </c>
      <c r="S19" s="35" t="e">
        <f>(S8/'Income Statement'!S$8)*90</f>
        <v>#DIV/0!</v>
      </c>
      <c r="T19" s="35" t="e">
        <f>(T8/'Income Statement'!T$8)*90</f>
        <v>#DIV/0!</v>
      </c>
      <c r="U19" s="13" t="e">
        <f>AVERAGE(D19:S19)</f>
        <v>#DIV/0!</v>
      </c>
      <c r="V19" s="13" t="e">
        <f>AVERAGE(E19:T19)</f>
        <v>#DIV/0!</v>
      </c>
      <c r="W19" s="13" t="e">
        <f>AVERAGE(F19:U19)</f>
        <v>#DIV/0!</v>
      </c>
      <c r="X19" s="13" t="e">
        <f>AVERAGE(G19:V19)</f>
        <v>#DIV/0!</v>
      </c>
      <c r="Y19" s="13" t="e">
        <f>AVERAGE(H19:W19)</f>
        <v>#DIV/0!</v>
      </c>
      <c r="Z19" s="13" t="e">
        <f>AVERAGE(I19:X19)</f>
        <v>#DIV/0!</v>
      </c>
      <c r="AA19" s="13" t="e">
        <f>AVERAGE(J19:Y19)</f>
        <v>#DIV/0!</v>
      </c>
      <c r="AB19" s="13" t="e">
        <f>AVERAGE(K19:Z19)</f>
        <v>#DIV/0!</v>
      </c>
      <c r="AC19" s="13" t="e">
        <f>AVERAGE(L19:AA19)</f>
        <v>#DIV/0!</v>
      </c>
      <c r="AD19" s="13" t="e">
        <f>AVERAGE(M19:AB19)</f>
        <v>#DIV/0!</v>
      </c>
      <c r="AE19" s="13" t="e">
        <f>AVERAGE(N19:AC19)</f>
        <v>#DIV/0!</v>
      </c>
      <c r="AF19" s="13" t="e">
        <f>AVERAGE(O19:AD19)</f>
        <v>#DIV/0!</v>
      </c>
      <c r="AG19" s="13" t="e">
        <f>AVERAGE(P19:AE19)</f>
        <v>#DIV/0!</v>
      </c>
      <c r="AH19" s="13" t="e">
        <f>AVERAGE(Q19:AF19)</f>
        <v>#DIV/0!</v>
      </c>
      <c r="AI19" s="13" t="e">
        <f>AVERAGE(R19:AG19)</f>
        <v>#DIV/0!</v>
      </c>
      <c r="AJ19" s="13" t="e">
        <f>AVERAGE(S19:AH19)</f>
        <v>#DIV/0!</v>
      </c>
      <c r="AK19" s="13" t="e">
        <f>AVERAGE(T19:AI19)</f>
        <v>#DIV/0!</v>
      </c>
      <c r="AL19" s="13" t="e">
        <f t="shared" ref="AL19:AP21" si="5">AVERAGE(T19:AJ19)</f>
        <v>#DIV/0!</v>
      </c>
      <c r="AM19" s="13" t="e">
        <f t="shared" si="5"/>
        <v>#DIV/0!</v>
      </c>
      <c r="AN19" s="13" t="e">
        <f t="shared" si="5"/>
        <v>#DIV/0!</v>
      </c>
      <c r="AO19" s="13" t="e">
        <f t="shared" si="5"/>
        <v>#DIV/0!</v>
      </c>
      <c r="AP19" s="13" t="e">
        <f t="shared" si="5"/>
        <v>#DIV/0!</v>
      </c>
    </row>
    <row r="20" spans="2:42" s="13" customFormat="1">
      <c r="B20" t="s">
        <v>175</v>
      </c>
      <c r="C20" s="35" t="e">
        <f>(C9/'Income Statement'!C$11)*90</f>
        <v>#DIV/0!</v>
      </c>
      <c r="D20" s="35" t="e">
        <f>(D9/'Income Statement'!D$11)*90</f>
        <v>#DIV/0!</v>
      </c>
      <c r="E20" s="35" t="e">
        <f>(E9/'Income Statement'!E$11)*90</f>
        <v>#DIV/0!</v>
      </c>
      <c r="F20" s="35" t="e">
        <f>(F9/'Income Statement'!F$11)*90</f>
        <v>#DIV/0!</v>
      </c>
      <c r="G20" s="35" t="e">
        <f>(G9/'Income Statement'!G$11)*90</f>
        <v>#DIV/0!</v>
      </c>
      <c r="H20" s="35" t="e">
        <f>(H9/'Income Statement'!H$11)*90</f>
        <v>#DIV/0!</v>
      </c>
      <c r="I20" s="35" t="e">
        <f>(I9/'Income Statement'!I$11)*90</f>
        <v>#DIV/0!</v>
      </c>
      <c r="J20" s="35" t="e">
        <f>(J9/'Income Statement'!J$11)*90</f>
        <v>#DIV/0!</v>
      </c>
      <c r="K20" s="35" t="e">
        <f>(K9/'Income Statement'!K$11)*90</f>
        <v>#DIV/0!</v>
      </c>
      <c r="L20" s="35" t="e">
        <f>(L9/'Income Statement'!L$11)*90</f>
        <v>#DIV/0!</v>
      </c>
      <c r="M20" s="35" t="e">
        <f>(M9/'Income Statement'!M$11)*90</f>
        <v>#DIV/0!</v>
      </c>
      <c r="N20" s="35" t="e">
        <f>(N9/'Income Statement'!N$11)*90</f>
        <v>#DIV/0!</v>
      </c>
      <c r="O20" s="35" t="e">
        <f>(O9/'Income Statement'!O$11)*90</f>
        <v>#DIV/0!</v>
      </c>
      <c r="P20" s="35" t="e">
        <f>(P9/'Income Statement'!P$11)*90</f>
        <v>#DIV/0!</v>
      </c>
      <c r="Q20" s="35" t="e">
        <f>(Q9/'Income Statement'!Q$11)*90</f>
        <v>#DIV/0!</v>
      </c>
      <c r="R20" s="35" t="e">
        <f>(R9/'Income Statement'!R$11)*90</f>
        <v>#DIV/0!</v>
      </c>
      <c r="S20" s="35" t="e">
        <f>(S9/'Income Statement'!S$11)*90</f>
        <v>#DIV/0!</v>
      </c>
      <c r="T20" s="35" t="e">
        <f>(T9/'Income Statement'!T$11)*90</f>
        <v>#DIV/0!</v>
      </c>
      <c r="U20" s="13" t="e">
        <f>AVERAGE(D20:S20)</f>
        <v>#DIV/0!</v>
      </c>
      <c r="V20" s="13" t="e">
        <f>AVERAGE(E20:T20)</f>
        <v>#DIV/0!</v>
      </c>
      <c r="W20" s="13" t="e">
        <f>AVERAGE(F20:U20)</f>
        <v>#DIV/0!</v>
      </c>
      <c r="X20" s="13" t="e">
        <f>AVERAGE(G20:V20)</f>
        <v>#DIV/0!</v>
      </c>
      <c r="Y20" s="13" t="e">
        <f>AVERAGE(H20:W20)</f>
        <v>#DIV/0!</v>
      </c>
      <c r="Z20" s="13" t="e">
        <f>AVERAGE(I20:X20)</f>
        <v>#DIV/0!</v>
      </c>
      <c r="AA20" s="13" t="e">
        <f>AVERAGE(J20:Y20)</f>
        <v>#DIV/0!</v>
      </c>
      <c r="AB20" s="13" t="e">
        <f>AVERAGE(K20:Z20)</f>
        <v>#DIV/0!</v>
      </c>
      <c r="AC20" s="13" t="e">
        <f>AVERAGE(L20:AA20)</f>
        <v>#DIV/0!</v>
      </c>
      <c r="AD20" s="13" t="e">
        <f>AVERAGE(M20:AB20)</f>
        <v>#DIV/0!</v>
      </c>
      <c r="AE20" s="13" t="e">
        <f>AVERAGE(N20:AC20)</f>
        <v>#DIV/0!</v>
      </c>
      <c r="AF20" s="13" t="e">
        <f>AVERAGE(O20:AD20)</f>
        <v>#DIV/0!</v>
      </c>
      <c r="AG20" s="13" t="e">
        <f>AVERAGE(P20:AE20)</f>
        <v>#DIV/0!</v>
      </c>
      <c r="AH20" s="13" t="e">
        <f>AVERAGE(Q20:AF20)</f>
        <v>#DIV/0!</v>
      </c>
      <c r="AI20" s="13" t="e">
        <f>AVERAGE(R20:AG20)</f>
        <v>#DIV/0!</v>
      </c>
      <c r="AJ20" s="13" t="e">
        <f>AVERAGE(S20:AH20)</f>
        <v>#DIV/0!</v>
      </c>
      <c r="AK20" s="13" t="e">
        <f>AVERAGE(T20:AI20)</f>
        <v>#DIV/0!</v>
      </c>
      <c r="AL20" s="13" t="e">
        <f t="shared" si="5"/>
        <v>#DIV/0!</v>
      </c>
      <c r="AM20" s="13" t="e">
        <f t="shared" si="5"/>
        <v>#DIV/0!</v>
      </c>
      <c r="AN20" s="13" t="e">
        <f t="shared" si="5"/>
        <v>#DIV/0!</v>
      </c>
      <c r="AO20" s="13" t="e">
        <f t="shared" si="5"/>
        <v>#DIV/0!</v>
      </c>
      <c r="AP20" s="13" t="e">
        <f t="shared" si="5"/>
        <v>#DIV/0!</v>
      </c>
    </row>
    <row r="21" spans="2:42" s="13" customFormat="1">
      <c r="B21" t="s">
        <v>176</v>
      </c>
      <c r="C21" s="35" t="e">
        <f>(C10/'Income Statement'!C$11)*90</f>
        <v>#DIV/0!</v>
      </c>
      <c r="D21" s="35" t="e">
        <f>(D10/'Income Statement'!D$11)*90</f>
        <v>#DIV/0!</v>
      </c>
      <c r="E21" s="35" t="e">
        <f>(E10/'Income Statement'!E$11)*90</f>
        <v>#DIV/0!</v>
      </c>
      <c r="F21" s="35" t="e">
        <f>(F10/'Income Statement'!F$11)*90</f>
        <v>#DIV/0!</v>
      </c>
      <c r="G21" s="35" t="e">
        <f>(G10/'Income Statement'!G$11)*90</f>
        <v>#DIV/0!</v>
      </c>
      <c r="H21" s="35" t="e">
        <f>(H10/'Income Statement'!H$11)*90</f>
        <v>#DIV/0!</v>
      </c>
      <c r="I21" s="35" t="e">
        <f>(I10/'Income Statement'!I$11)*90</f>
        <v>#DIV/0!</v>
      </c>
      <c r="J21" s="35" t="e">
        <f>(J10/'Income Statement'!J$11)*90</f>
        <v>#DIV/0!</v>
      </c>
      <c r="K21" s="35" t="e">
        <f>(K10/'Income Statement'!K$11)*90</f>
        <v>#DIV/0!</v>
      </c>
      <c r="L21" s="35" t="e">
        <f>(L10/'Income Statement'!L$11)*90</f>
        <v>#DIV/0!</v>
      </c>
      <c r="M21" s="35" t="e">
        <f>(M10/'Income Statement'!M$11)*90</f>
        <v>#DIV/0!</v>
      </c>
      <c r="N21" s="35" t="e">
        <f>(N10/'Income Statement'!N$11)*90</f>
        <v>#DIV/0!</v>
      </c>
      <c r="O21" s="35" t="e">
        <f>(O10/'Income Statement'!O$11)*90</f>
        <v>#DIV/0!</v>
      </c>
      <c r="P21" s="35" t="e">
        <f>(P10/'Income Statement'!P$11)*90</f>
        <v>#DIV/0!</v>
      </c>
      <c r="Q21" s="35" t="e">
        <f>(Q10/'Income Statement'!Q$11)*90</f>
        <v>#DIV/0!</v>
      </c>
      <c r="R21" s="35" t="e">
        <f>(R10/'Income Statement'!R$11)*90</f>
        <v>#DIV/0!</v>
      </c>
      <c r="S21" s="35" t="e">
        <f>(S10/'Income Statement'!S$11)*90</f>
        <v>#DIV/0!</v>
      </c>
      <c r="T21" s="35" t="e">
        <f>(T10/'Income Statement'!T$11)*90</f>
        <v>#DIV/0!</v>
      </c>
      <c r="U21" s="13" t="e">
        <f>AVERAGE(D21:S21)</f>
        <v>#DIV/0!</v>
      </c>
      <c r="V21" s="13" t="e">
        <f>AVERAGE(E21:T21)</f>
        <v>#DIV/0!</v>
      </c>
      <c r="W21" s="13" t="e">
        <f>AVERAGE(F21:U21)</f>
        <v>#DIV/0!</v>
      </c>
      <c r="X21" s="13" t="e">
        <f>AVERAGE(G21:V21)</f>
        <v>#DIV/0!</v>
      </c>
      <c r="Y21" s="13" t="e">
        <f>AVERAGE(H21:W21)</f>
        <v>#DIV/0!</v>
      </c>
      <c r="Z21" s="13" t="e">
        <f>AVERAGE(I21:X21)</f>
        <v>#DIV/0!</v>
      </c>
      <c r="AA21" s="13" t="e">
        <f>AVERAGE(J21:Y21)</f>
        <v>#DIV/0!</v>
      </c>
      <c r="AB21" s="13" t="e">
        <f>AVERAGE(K21:Z21)</f>
        <v>#DIV/0!</v>
      </c>
      <c r="AC21" s="13" t="e">
        <f>AVERAGE(L21:AA21)</f>
        <v>#DIV/0!</v>
      </c>
      <c r="AD21" s="13" t="e">
        <f>AVERAGE(M21:AB21)</f>
        <v>#DIV/0!</v>
      </c>
      <c r="AE21" s="13" t="e">
        <f>AVERAGE(N21:AC21)</f>
        <v>#DIV/0!</v>
      </c>
      <c r="AF21" s="13" t="e">
        <f>AVERAGE(O21:AD21)</f>
        <v>#DIV/0!</v>
      </c>
      <c r="AG21" s="13" t="e">
        <f>AVERAGE(P21:AE21)</f>
        <v>#DIV/0!</v>
      </c>
      <c r="AH21" s="13" t="e">
        <f>AVERAGE(Q21:AF21)</f>
        <v>#DIV/0!</v>
      </c>
      <c r="AI21" s="13" t="e">
        <f>AVERAGE(R21:AG21)</f>
        <v>#DIV/0!</v>
      </c>
      <c r="AJ21" s="13" t="e">
        <f>AVERAGE(S21:AH21)</f>
        <v>#DIV/0!</v>
      </c>
      <c r="AK21" s="13" t="e">
        <f>AVERAGE(T21:AI21)</f>
        <v>#DIV/0!</v>
      </c>
      <c r="AL21" s="13" t="e">
        <f t="shared" si="5"/>
        <v>#DIV/0!</v>
      </c>
      <c r="AM21" s="13" t="e">
        <f t="shared" si="5"/>
        <v>#DIV/0!</v>
      </c>
      <c r="AN21" s="13" t="e">
        <f t="shared" si="5"/>
        <v>#DIV/0!</v>
      </c>
      <c r="AO21" s="13" t="e">
        <f t="shared" si="5"/>
        <v>#DIV/0!</v>
      </c>
      <c r="AP21" s="13" t="e">
        <f t="shared" si="5"/>
        <v>#DIV/0!</v>
      </c>
    </row>
    <row r="23" spans="2:42">
      <c r="B23" t="s">
        <v>178</v>
      </c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</row>
    <row r="24" spans="2:42" s="31" customFormat="1">
      <c r="B24" t="s">
        <v>174</v>
      </c>
      <c r="C24" s="35" t="e">
        <f>(C8/'Income Statement'!C$8)*90</f>
        <v>#DIV/0!</v>
      </c>
      <c r="D24" s="35" t="e">
        <f>(D8/'Income Statement'!D$8)*90</f>
        <v>#DIV/0!</v>
      </c>
      <c r="E24" s="35" t="e">
        <f>(E8/'Income Statement'!E$8)*90</f>
        <v>#DIV/0!</v>
      </c>
      <c r="F24" s="35" t="e">
        <f>(F8/'Income Statement'!F$8)*90</f>
        <v>#DIV/0!</v>
      </c>
      <c r="G24" s="35" t="e">
        <f>(G8/'Income Statement'!G$8)*90</f>
        <v>#DIV/0!</v>
      </c>
      <c r="H24" s="35" t="e">
        <f>(H8/'Income Statement'!H$8)*90</f>
        <v>#DIV/0!</v>
      </c>
      <c r="I24" s="35" t="e">
        <f>(I8/'Income Statement'!I$8)*90</f>
        <v>#DIV/0!</v>
      </c>
      <c r="J24" s="35" t="e">
        <f>(J8/'Income Statement'!J$8)*90</f>
        <v>#DIV/0!</v>
      </c>
      <c r="K24" s="35" t="e">
        <f>(K8/'Income Statement'!K$8)*90</f>
        <v>#DIV/0!</v>
      </c>
      <c r="L24" s="35" t="e">
        <f>(L8/'Income Statement'!L$8)*90</f>
        <v>#DIV/0!</v>
      </c>
      <c r="M24" s="35" t="e">
        <f>(M8/'Income Statement'!M$8)*90</f>
        <v>#DIV/0!</v>
      </c>
      <c r="N24" s="35" t="e">
        <f>(N8/'Income Statement'!N$8)*90</f>
        <v>#DIV/0!</v>
      </c>
      <c r="O24" s="35" t="e">
        <f>(O8/'Income Statement'!O$8)*90</f>
        <v>#DIV/0!</v>
      </c>
      <c r="P24" s="35" t="e">
        <f>(P8/'Income Statement'!P$8)*90</f>
        <v>#DIV/0!</v>
      </c>
      <c r="Q24" s="35" t="e">
        <f>(Q8/'Income Statement'!Q$8)*90</f>
        <v>#DIV/0!</v>
      </c>
      <c r="R24" s="35" t="e">
        <f>(R8/'Income Statement'!R$8)*90</f>
        <v>#DIV/0!</v>
      </c>
      <c r="S24" s="35" t="e">
        <f>(S8/'Income Statement'!S$8)*90</f>
        <v>#DIV/0!</v>
      </c>
      <c r="T24" s="35" t="e">
        <f>(T8/'Income Statement'!T$8)*90</f>
        <v>#DIV/0!</v>
      </c>
    </row>
    <row r="25" spans="2:42">
      <c r="B25" t="s">
        <v>175</v>
      </c>
      <c r="C25" s="35" t="e">
        <f>(C9/'Income Statement'!C$11)*90</f>
        <v>#DIV/0!</v>
      </c>
      <c r="D25" s="35" t="e">
        <f>(D9/'Income Statement'!D$11)*90</f>
        <v>#DIV/0!</v>
      </c>
      <c r="E25" s="35" t="e">
        <f>(E9/'Income Statement'!E$11)*90</f>
        <v>#DIV/0!</v>
      </c>
      <c r="F25" s="35" t="e">
        <f>(F9/'Income Statement'!F$11)*90</f>
        <v>#DIV/0!</v>
      </c>
      <c r="G25" s="35" t="e">
        <f>(G9/'Income Statement'!G$11)*90</f>
        <v>#DIV/0!</v>
      </c>
      <c r="H25" s="35" t="e">
        <f>(H9/'Income Statement'!H$11)*90</f>
        <v>#DIV/0!</v>
      </c>
      <c r="I25" s="35" t="e">
        <f>(I9/'Income Statement'!I$11)*90</f>
        <v>#DIV/0!</v>
      </c>
      <c r="J25" s="35" t="e">
        <f>(J9/'Income Statement'!J$11)*90</f>
        <v>#DIV/0!</v>
      </c>
      <c r="K25" s="35" t="e">
        <f>(K9/'Income Statement'!K$11)*90</f>
        <v>#DIV/0!</v>
      </c>
      <c r="L25" s="35" t="e">
        <f>(L9/'Income Statement'!L$11)*90</f>
        <v>#DIV/0!</v>
      </c>
      <c r="M25" s="35" t="e">
        <f>(M9/'Income Statement'!M$11)*90</f>
        <v>#DIV/0!</v>
      </c>
      <c r="N25" s="35" t="e">
        <f>(N9/'Income Statement'!N$11)*90</f>
        <v>#DIV/0!</v>
      </c>
      <c r="O25" s="35" t="e">
        <f>(O9/'Income Statement'!O$11)*90</f>
        <v>#DIV/0!</v>
      </c>
      <c r="P25" s="35" t="e">
        <f>(P9/'Income Statement'!P$11)*90</f>
        <v>#DIV/0!</v>
      </c>
      <c r="Q25" s="35" t="e">
        <f>(Q9/'Income Statement'!Q$11)*90</f>
        <v>#DIV/0!</v>
      </c>
      <c r="R25" s="35" t="e">
        <f>(R9/'Income Statement'!R$11)*90</f>
        <v>#DIV/0!</v>
      </c>
      <c r="S25" s="35" t="e">
        <f>(S9/'Income Statement'!S$11)*90</f>
        <v>#DIV/0!</v>
      </c>
      <c r="T25" s="35" t="e">
        <f>(T9/'Income Statement'!T$11)*90</f>
        <v>#DIV/0!</v>
      </c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</row>
    <row r="26" spans="2:42">
      <c r="B26" t="s">
        <v>176</v>
      </c>
      <c r="C26" s="35" t="e">
        <f>(C10/'Income Statement'!C$11)*90</f>
        <v>#DIV/0!</v>
      </c>
      <c r="D26" s="35" t="e">
        <f>(D10/'Income Statement'!D$11)*90</f>
        <v>#DIV/0!</v>
      </c>
      <c r="E26" s="35" t="e">
        <f>(E10/'Income Statement'!E$11)*90</f>
        <v>#DIV/0!</v>
      </c>
      <c r="F26" s="35" t="e">
        <f>(F10/'Income Statement'!F$11)*90</f>
        <v>#DIV/0!</v>
      </c>
      <c r="G26" s="35" t="e">
        <f>(G10/'Income Statement'!G$11)*90</f>
        <v>#DIV/0!</v>
      </c>
      <c r="H26" s="35" t="e">
        <f>(H10/'Income Statement'!H$11)*90</f>
        <v>#DIV/0!</v>
      </c>
      <c r="I26" s="35" t="e">
        <f>(I10/'Income Statement'!I$11)*90</f>
        <v>#DIV/0!</v>
      </c>
      <c r="J26" s="35" t="e">
        <f>(J10/'Income Statement'!J$11)*90</f>
        <v>#DIV/0!</v>
      </c>
      <c r="K26" s="35" t="e">
        <f>(K10/'Income Statement'!K$11)*90</f>
        <v>#DIV/0!</v>
      </c>
      <c r="L26" s="35" t="e">
        <f>(L10/'Income Statement'!L$11)*90</f>
        <v>#DIV/0!</v>
      </c>
      <c r="M26" s="35" t="e">
        <f>(M10/'Income Statement'!M$11)*90</f>
        <v>#DIV/0!</v>
      </c>
      <c r="N26" s="35" t="e">
        <f>(N10/'Income Statement'!N$11)*90</f>
        <v>#DIV/0!</v>
      </c>
      <c r="O26" s="35" t="e">
        <f>(O10/'Income Statement'!O$11)*90</f>
        <v>#DIV/0!</v>
      </c>
      <c r="P26" s="35" t="e">
        <f>(P10/'Income Statement'!P$11)*90</f>
        <v>#DIV/0!</v>
      </c>
      <c r="Q26" s="35" t="e">
        <f>(Q10/'Income Statement'!Q$11)*90</f>
        <v>#DIV/0!</v>
      </c>
      <c r="R26" s="35" t="e">
        <f>(R10/'Income Statement'!R$11)*90</f>
        <v>#DIV/0!</v>
      </c>
      <c r="S26" s="35" t="e">
        <f>(S10/'Income Statement'!S$11)*90</f>
        <v>#DIV/0!</v>
      </c>
      <c r="T26" s="35" t="e">
        <f>(T10/'Income Statement'!T$11)*90</f>
        <v>#DIV/0!</v>
      </c>
    </row>
    <row r="28" spans="2:42" ht="17" thickBot="1">
      <c r="B28" s="2" t="s">
        <v>76</v>
      </c>
    </row>
    <row r="29" spans="2:42">
      <c r="B29" t="s">
        <v>74</v>
      </c>
      <c r="C29" s="4">
        <f>'Balance Sheet'!C11+'Balance Sheet'!C12+'Balance Sheet'!C13</f>
        <v>0</v>
      </c>
      <c r="D29" s="4">
        <f>'Balance Sheet'!D11+'Balance Sheet'!D12+'Balance Sheet'!D13</f>
        <v>0</v>
      </c>
      <c r="E29" s="4">
        <f>'Balance Sheet'!E11+'Balance Sheet'!E12+'Balance Sheet'!E13</f>
        <v>0</v>
      </c>
      <c r="F29" s="4">
        <f>'Balance Sheet'!F11+'Balance Sheet'!F12+'Balance Sheet'!F13</f>
        <v>0</v>
      </c>
      <c r="G29" s="4">
        <f>'Balance Sheet'!G11+'Balance Sheet'!G12+'Balance Sheet'!G13</f>
        <v>0</v>
      </c>
      <c r="H29" s="4">
        <f>'Balance Sheet'!H11+'Balance Sheet'!H12+'Balance Sheet'!H13</f>
        <v>0</v>
      </c>
      <c r="I29" s="4">
        <f>'Balance Sheet'!I11+'Balance Sheet'!I12+'Balance Sheet'!I13</f>
        <v>0</v>
      </c>
      <c r="J29" s="4">
        <f>'Balance Sheet'!J11+'Balance Sheet'!J12+'Balance Sheet'!J13</f>
        <v>0</v>
      </c>
      <c r="K29" s="4">
        <f>'Balance Sheet'!K11+'Balance Sheet'!K12+'Balance Sheet'!K13</f>
        <v>0</v>
      </c>
      <c r="L29" s="4">
        <f>'Balance Sheet'!L11+'Balance Sheet'!L12+'Balance Sheet'!L13</f>
        <v>0</v>
      </c>
      <c r="M29" s="4">
        <f>'Balance Sheet'!M11+'Balance Sheet'!M12+'Balance Sheet'!M13</f>
        <v>0</v>
      </c>
      <c r="N29" s="4">
        <f>'Balance Sheet'!N11+'Balance Sheet'!N12+'Balance Sheet'!N13</f>
        <v>0</v>
      </c>
      <c r="O29" s="4">
        <f>'Balance Sheet'!O11+'Balance Sheet'!O12+'Balance Sheet'!O13</f>
        <v>0</v>
      </c>
      <c r="P29" s="4">
        <f>'Balance Sheet'!P11+'Balance Sheet'!P12+'Balance Sheet'!P13</f>
        <v>0</v>
      </c>
      <c r="Q29" s="4">
        <f>'Balance Sheet'!Q11+'Balance Sheet'!Q12+'Balance Sheet'!Q13</f>
        <v>0</v>
      </c>
      <c r="R29" s="4">
        <f>'Balance Sheet'!R11+'Balance Sheet'!R12+'Balance Sheet'!R13</f>
        <v>0</v>
      </c>
      <c r="S29" s="4">
        <f>'Balance Sheet'!S11+'Balance Sheet'!S12+'Balance Sheet'!S13</f>
        <v>0</v>
      </c>
      <c r="T29" s="4">
        <f>'Balance Sheet'!T11+'Balance Sheet'!T12+'Balance Sheet'!T13</f>
        <v>0</v>
      </c>
      <c r="U29" s="4" t="e">
        <f t="shared" ref="U29:AP29" si="6">U8+U9</f>
        <v>#DIV/0!</v>
      </c>
      <c r="V29" s="4" t="e">
        <f t="shared" si="6"/>
        <v>#DIV/0!</v>
      </c>
      <c r="W29" s="4" t="e">
        <f t="shared" si="6"/>
        <v>#DIV/0!</v>
      </c>
      <c r="X29" s="4" t="e">
        <f t="shared" si="6"/>
        <v>#DIV/0!</v>
      </c>
      <c r="Y29" s="4" t="e">
        <f t="shared" si="6"/>
        <v>#DIV/0!</v>
      </c>
      <c r="Z29" s="4" t="e">
        <f t="shared" si="6"/>
        <v>#DIV/0!</v>
      </c>
      <c r="AA29" s="4" t="e">
        <f t="shared" si="6"/>
        <v>#DIV/0!</v>
      </c>
      <c r="AB29" s="4" t="e">
        <f t="shared" si="6"/>
        <v>#DIV/0!</v>
      </c>
      <c r="AC29" s="4" t="e">
        <f t="shared" si="6"/>
        <v>#DIV/0!</v>
      </c>
      <c r="AD29" s="4" t="e">
        <f t="shared" si="6"/>
        <v>#DIV/0!</v>
      </c>
      <c r="AE29" s="4" t="e">
        <f t="shared" si="6"/>
        <v>#DIV/0!</v>
      </c>
      <c r="AF29" s="4" t="e">
        <f t="shared" si="6"/>
        <v>#DIV/0!</v>
      </c>
      <c r="AG29" s="4" t="e">
        <f t="shared" si="6"/>
        <v>#DIV/0!</v>
      </c>
      <c r="AH29" s="4" t="e">
        <f t="shared" si="6"/>
        <v>#DIV/0!</v>
      </c>
      <c r="AI29" s="4" t="e">
        <f t="shared" si="6"/>
        <v>#DIV/0!</v>
      </c>
      <c r="AJ29" s="4" t="e">
        <f t="shared" si="6"/>
        <v>#DIV/0!</v>
      </c>
      <c r="AK29" s="4" t="e">
        <f t="shared" si="6"/>
        <v>#DIV/0!</v>
      </c>
      <c r="AL29" s="4" t="e">
        <f t="shared" si="6"/>
        <v>#DIV/0!</v>
      </c>
      <c r="AM29" s="4" t="e">
        <f t="shared" si="6"/>
        <v>#DIV/0!</v>
      </c>
      <c r="AN29" s="4" t="e">
        <f t="shared" si="6"/>
        <v>#DIV/0!</v>
      </c>
      <c r="AO29" s="4" t="e">
        <f t="shared" si="6"/>
        <v>#DIV/0!</v>
      </c>
      <c r="AP29" s="4" t="e">
        <f t="shared" si="6"/>
        <v>#DIV/0!</v>
      </c>
    </row>
    <row r="30" spans="2:42" ht="17" thickBot="1">
      <c r="B30" s="9" t="s">
        <v>75</v>
      </c>
      <c r="C30" s="3">
        <f>'Balance Sheet'!C26+'Balance Sheet'!C27+'Balance Sheet'!C31</f>
        <v>0</v>
      </c>
      <c r="D30" s="3">
        <f>'Balance Sheet'!D26+'Balance Sheet'!D27+'Balance Sheet'!D31</f>
        <v>0</v>
      </c>
      <c r="E30" s="3">
        <f>'Balance Sheet'!E26+'Balance Sheet'!E27+'Balance Sheet'!E31</f>
        <v>0</v>
      </c>
      <c r="F30" s="3">
        <f>'Balance Sheet'!F26+'Balance Sheet'!F27+'Balance Sheet'!F31</f>
        <v>0</v>
      </c>
      <c r="G30" s="3">
        <f>'Balance Sheet'!G26+'Balance Sheet'!G27+'Balance Sheet'!G31</f>
        <v>0</v>
      </c>
      <c r="H30" s="3">
        <f>'Balance Sheet'!H26+'Balance Sheet'!H27+'Balance Sheet'!H31</f>
        <v>0</v>
      </c>
      <c r="I30" s="3">
        <f>'Balance Sheet'!I26+'Balance Sheet'!I27+'Balance Sheet'!I31</f>
        <v>0</v>
      </c>
      <c r="J30" s="3">
        <f>'Balance Sheet'!J26+'Balance Sheet'!J27+'Balance Sheet'!J31</f>
        <v>0</v>
      </c>
      <c r="K30" s="3">
        <f>'Balance Sheet'!K26+'Balance Sheet'!K27+'Balance Sheet'!K31</f>
        <v>0</v>
      </c>
      <c r="L30" s="3">
        <f>'Balance Sheet'!L26+'Balance Sheet'!L27+'Balance Sheet'!L31</f>
        <v>0</v>
      </c>
      <c r="M30" s="3">
        <f>'Balance Sheet'!M26+'Balance Sheet'!M27+'Balance Sheet'!M31</f>
        <v>0</v>
      </c>
      <c r="N30" s="3">
        <f>'Balance Sheet'!N26+'Balance Sheet'!N27+'Balance Sheet'!N31</f>
        <v>0</v>
      </c>
      <c r="O30" s="3">
        <f>'Balance Sheet'!O26+'Balance Sheet'!O27+'Balance Sheet'!O31</f>
        <v>0</v>
      </c>
      <c r="P30" s="3">
        <f>'Balance Sheet'!P26+'Balance Sheet'!P27+'Balance Sheet'!P31</f>
        <v>0</v>
      </c>
      <c r="Q30" s="3">
        <f>'Balance Sheet'!Q26+'Balance Sheet'!Q27+'Balance Sheet'!Q31</f>
        <v>0</v>
      </c>
      <c r="R30" s="3">
        <f>'Balance Sheet'!R26+'Balance Sheet'!R27+'Balance Sheet'!R31</f>
        <v>0</v>
      </c>
      <c r="S30" s="3">
        <f>'Balance Sheet'!S26+'Balance Sheet'!S27+'Balance Sheet'!S31</f>
        <v>0</v>
      </c>
      <c r="T30" s="3">
        <f>'Balance Sheet'!T26+'Balance Sheet'!T27+'Balance Sheet'!T31</f>
        <v>0</v>
      </c>
      <c r="U30" s="3" t="e">
        <f t="shared" ref="U30:AP30" si="7">U10</f>
        <v>#DIV/0!</v>
      </c>
      <c r="V30" s="3" t="e">
        <f t="shared" si="7"/>
        <v>#DIV/0!</v>
      </c>
      <c r="W30" s="3" t="e">
        <f t="shared" si="7"/>
        <v>#DIV/0!</v>
      </c>
      <c r="X30" s="3" t="e">
        <f t="shared" si="7"/>
        <v>#DIV/0!</v>
      </c>
      <c r="Y30" s="3" t="e">
        <f t="shared" si="7"/>
        <v>#DIV/0!</v>
      </c>
      <c r="Z30" s="3" t="e">
        <f t="shared" si="7"/>
        <v>#DIV/0!</v>
      </c>
      <c r="AA30" s="3" t="e">
        <f t="shared" si="7"/>
        <v>#DIV/0!</v>
      </c>
      <c r="AB30" s="3" t="e">
        <f t="shared" si="7"/>
        <v>#DIV/0!</v>
      </c>
      <c r="AC30" s="3" t="e">
        <f t="shared" si="7"/>
        <v>#DIV/0!</v>
      </c>
      <c r="AD30" s="3" t="e">
        <f t="shared" si="7"/>
        <v>#DIV/0!</v>
      </c>
      <c r="AE30" s="3" t="e">
        <f t="shared" si="7"/>
        <v>#DIV/0!</v>
      </c>
      <c r="AF30" s="3" t="e">
        <f t="shared" si="7"/>
        <v>#DIV/0!</v>
      </c>
      <c r="AG30" s="3" t="e">
        <f t="shared" si="7"/>
        <v>#DIV/0!</v>
      </c>
      <c r="AH30" s="3" t="e">
        <f t="shared" si="7"/>
        <v>#DIV/0!</v>
      </c>
      <c r="AI30" s="3" t="e">
        <f t="shared" si="7"/>
        <v>#DIV/0!</v>
      </c>
      <c r="AJ30" s="3" t="e">
        <f t="shared" si="7"/>
        <v>#DIV/0!</v>
      </c>
      <c r="AK30" s="3" t="e">
        <f t="shared" si="7"/>
        <v>#DIV/0!</v>
      </c>
      <c r="AL30" s="3" t="e">
        <f t="shared" si="7"/>
        <v>#DIV/0!</v>
      </c>
      <c r="AM30" s="3" t="e">
        <f t="shared" si="7"/>
        <v>#DIV/0!</v>
      </c>
      <c r="AN30" s="3" t="e">
        <f t="shared" si="7"/>
        <v>#DIV/0!</v>
      </c>
      <c r="AO30" s="3" t="e">
        <f t="shared" si="7"/>
        <v>#DIV/0!</v>
      </c>
      <c r="AP30" s="3" t="e">
        <f t="shared" si="7"/>
        <v>#DIV/0!</v>
      </c>
    </row>
    <row r="31" spans="2:42" ht="17" thickBot="1">
      <c r="B31" s="9" t="s">
        <v>76</v>
      </c>
      <c r="C31" s="3">
        <f t="shared" ref="C31:S31" si="8">C29-C30</f>
        <v>0</v>
      </c>
      <c r="D31" s="3">
        <f t="shared" si="8"/>
        <v>0</v>
      </c>
      <c r="E31" s="3">
        <f t="shared" si="8"/>
        <v>0</v>
      </c>
      <c r="F31" s="3">
        <f t="shared" si="8"/>
        <v>0</v>
      </c>
      <c r="G31" s="3">
        <f t="shared" si="8"/>
        <v>0</v>
      </c>
      <c r="H31" s="3">
        <f t="shared" si="8"/>
        <v>0</v>
      </c>
      <c r="I31" s="3">
        <f t="shared" si="8"/>
        <v>0</v>
      </c>
      <c r="J31" s="3">
        <f t="shared" si="8"/>
        <v>0</v>
      </c>
      <c r="K31" s="3">
        <f t="shared" si="8"/>
        <v>0</v>
      </c>
      <c r="L31" s="3">
        <f t="shared" si="8"/>
        <v>0</v>
      </c>
      <c r="M31" s="3">
        <f t="shared" si="8"/>
        <v>0</v>
      </c>
      <c r="N31" s="3">
        <f t="shared" si="8"/>
        <v>0</v>
      </c>
      <c r="O31" s="3">
        <f t="shared" si="8"/>
        <v>0</v>
      </c>
      <c r="P31" s="3">
        <f t="shared" si="8"/>
        <v>0</v>
      </c>
      <c r="Q31" s="3">
        <f t="shared" si="8"/>
        <v>0</v>
      </c>
      <c r="R31" s="3">
        <f t="shared" si="8"/>
        <v>0</v>
      </c>
      <c r="S31" s="3">
        <f t="shared" si="8"/>
        <v>0</v>
      </c>
      <c r="T31" s="3">
        <f>T29-T30</f>
        <v>0</v>
      </c>
      <c r="U31" s="3" t="e">
        <f t="shared" ref="U31:AP31" si="9">U29-U30</f>
        <v>#DIV/0!</v>
      </c>
      <c r="V31" s="3" t="e">
        <f t="shared" si="9"/>
        <v>#DIV/0!</v>
      </c>
      <c r="W31" s="3" t="e">
        <f t="shared" si="9"/>
        <v>#DIV/0!</v>
      </c>
      <c r="X31" s="3" t="e">
        <f t="shared" si="9"/>
        <v>#DIV/0!</v>
      </c>
      <c r="Y31" s="3" t="e">
        <f t="shared" si="9"/>
        <v>#DIV/0!</v>
      </c>
      <c r="Z31" s="3" t="e">
        <f t="shared" si="9"/>
        <v>#DIV/0!</v>
      </c>
      <c r="AA31" s="3" t="e">
        <f t="shared" si="9"/>
        <v>#DIV/0!</v>
      </c>
      <c r="AB31" s="3" t="e">
        <f t="shared" si="9"/>
        <v>#DIV/0!</v>
      </c>
      <c r="AC31" s="3" t="e">
        <f t="shared" si="9"/>
        <v>#DIV/0!</v>
      </c>
      <c r="AD31" s="3" t="e">
        <f t="shared" si="9"/>
        <v>#DIV/0!</v>
      </c>
      <c r="AE31" s="3" t="e">
        <f t="shared" si="9"/>
        <v>#DIV/0!</v>
      </c>
      <c r="AF31" s="3" t="e">
        <f t="shared" si="9"/>
        <v>#DIV/0!</v>
      </c>
      <c r="AG31" s="3" t="e">
        <f t="shared" si="9"/>
        <v>#DIV/0!</v>
      </c>
      <c r="AH31" s="3" t="e">
        <f t="shared" si="9"/>
        <v>#DIV/0!</v>
      </c>
      <c r="AI31" s="3" t="e">
        <f t="shared" si="9"/>
        <v>#DIV/0!</v>
      </c>
      <c r="AJ31" s="3" t="e">
        <f t="shared" si="9"/>
        <v>#DIV/0!</v>
      </c>
      <c r="AK31" s="3" t="e">
        <f t="shared" si="9"/>
        <v>#DIV/0!</v>
      </c>
      <c r="AL31" s="3" t="e">
        <f t="shared" si="9"/>
        <v>#DIV/0!</v>
      </c>
      <c r="AM31" s="3" t="e">
        <f t="shared" si="9"/>
        <v>#DIV/0!</v>
      </c>
      <c r="AN31" s="3" t="e">
        <f t="shared" si="9"/>
        <v>#DIV/0!</v>
      </c>
      <c r="AO31" s="3" t="e">
        <f t="shared" si="9"/>
        <v>#DIV/0!</v>
      </c>
      <c r="AP31" s="3" t="e">
        <f t="shared" si="9"/>
        <v>#DIV/0!</v>
      </c>
    </row>
    <row r="32" spans="2:42">
      <c r="B32" t="s">
        <v>179</v>
      </c>
    </row>
    <row r="33" spans="2:2">
      <c r="B33" t="s">
        <v>180</v>
      </c>
    </row>
    <row r="34" spans="2:2" ht="34">
      <c r="B34" s="22" t="s">
        <v>181</v>
      </c>
    </row>
  </sheetData>
  <dataValidations count="1">
    <dataValidation type="list" allowBlank="1" showInputMessage="1" showErrorMessage="1" sqref="C13" xr:uid="{A02B0AC9-F8D5-0B42-878A-7D8C1BF4A1B1}">
      <formula1>"1,2"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6BAD-7D4F-A041-9735-BA50DC46E1C9}">
  <dimension ref="B7:AQ14"/>
  <sheetViews>
    <sheetView workbookViewId="0">
      <selection activeCell="AO13" sqref="AO13"/>
    </sheetView>
  </sheetViews>
  <sheetFormatPr baseColWidth="10" defaultRowHeight="16"/>
  <cols>
    <col min="1" max="1" width="2" customWidth="1"/>
    <col min="2" max="2" width="15" bestFit="1" customWidth="1"/>
    <col min="3" max="13" width="11" bestFit="1" customWidth="1"/>
    <col min="14" max="14" width="11.1640625" bestFit="1" customWidth="1"/>
    <col min="15" max="19" width="11" bestFit="1" customWidth="1"/>
  </cols>
  <sheetData>
    <row r="7" spans="2:43"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s="1" t="s">
        <v>10</v>
      </c>
      <c r="N7" s="1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  <c r="W7" t="s">
        <v>20</v>
      </c>
      <c r="X7" t="s">
        <v>21</v>
      </c>
      <c r="Y7" t="s">
        <v>22</v>
      </c>
      <c r="Z7" t="s">
        <v>23</v>
      </c>
      <c r="AA7" t="s">
        <v>24</v>
      </c>
      <c r="AB7" t="s">
        <v>25</v>
      </c>
      <c r="AC7" t="s">
        <v>26</v>
      </c>
      <c r="AD7" t="s">
        <v>27</v>
      </c>
      <c r="AE7" t="s">
        <v>28</v>
      </c>
      <c r="AF7" t="s">
        <v>29</v>
      </c>
      <c r="AG7" t="s">
        <v>30</v>
      </c>
      <c r="AH7" t="s">
        <v>31</v>
      </c>
      <c r="AI7" t="s">
        <v>32</v>
      </c>
      <c r="AJ7" t="s">
        <v>33</v>
      </c>
      <c r="AK7" t="s">
        <v>34</v>
      </c>
      <c r="AL7" t="s">
        <v>35</v>
      </c>
      <c r="AM7" t="s">
        <v>36</v>
      </c>
      <c r="AN7" t="s">
        <v>37</v>
      </c>
      <c r="AO7" t="s">
        <v>38</v>
      </c>
      <c r="AP7" t="s">
        <v>39</v>
      </c>
    </row>
    <row r="8" spans="2:43">
      <c r="B8" t="s">
        <v>182</v>
      </c>
      <c r="C8">
        <f>'Balance Sheet'!C35</f>
        <v>0</v>
      </c>
      <c r="D8">
        <f>'Balance Sheet'!D35</f>
        <v>0</v>
      </c>
      <c r="E8">
        <f>'Balance Sheet'!E35</f>
        <v>0</v>
      </c>
      <c r="F8">
        <f>'Balance Sheet'!F35</f>
        <v>0</v>
      </c>
      <c r="G8">
        <f>'Balance Sheet'!G35</f>
        <v>0</v>
      </c>
      <c r="H8">
        <f>'Balance Sheet'!H35</f>
        <v>0</v>
      </c>
      <c r="I8">
        <f>'Balance Sheet'!I35</f>
        <v>0</v>
      </c>
      <c r="J8">
        <f>'Balance Sheet'!J35</f>
        <v>0</v>
      </c>
      <c r="K8">
        <f>'Balance Sheet'!K35</f>
        <v>0</v>
      </c>
      <c r="L8">
        <f>'Balance Sheet'!L35</f>
        <v>0</v>
      </c>
      <c r="M8">
        <f>'Balance Sheet'!M35</f>
        <v>0</v>
      </c>
      <c r="N8">
        <f>'Balance Sheet'!N35</f>
        <v>0</v>
      </c>
      <c r="O8">
        <f>'Balance Sheet'!O35</f>
        <v>0</v>
      </c>
      <c r="P8">
        <f>'Balance Sheet'!P35</f>
        <v>0</v>
      </c>
      <c r="Q8">
        <f>'Balance Sheet'!Q35</f>
        <v>0</v>
      </c>
      <c r="R8">
        <f>'Balance Sheet'!R35</f>
        <v>0</v>
      </c>
      <c r="S8">
        <f>'Balance Sheet'!S35</f>
        <v>0</v>
      </c>
      <c r="T8" s="4">
        <f>S8+T14</f>
        <v>0</v>
      </c>
      <c r="U8" s="4" t="e">
        <f>T8+U14</f>
        <v>#REF!</v>
      </c>
      <c r="V8" s="4" t="e">
        <f>U8+V14</f>
        <v>#REF!</v>
      </c>
      <c r="W8" s="4" t="e">
        <f t="shared" ref="W8:AP8" si="0">V8+W14</f>
        <v>#REF!</v>
      </c>
      <c r="X8" s="4" t="e">
        <f t="shared" si="0"/>
        <v>#REF!</v>
      </c>
      <c r="Y8" s="4" t="e">
        <f t="shared" si="0"/>
        <v>#REF!</v>
      </c>
      <c r="Z8" s="4" t="e">
        <f t="shared" si="0"/>
        <v>#REF!</v>
      </c>
      <c r="AA8" s="4" t="e">
        <f t="shared" si="0"/>
        <v>#REF!</v>
      </c>
      <c r="AB8" s="4" t="e">
        <f t="shared" si="0"/>
        <v>#REF!</v>
      </c>
      <c r="AC8" s="4" t="e">
        <f t="shared" si="0"/>
        <v>#REF!</v>
      </c>
      <c r="AD8" s="4" t="e">
        <f t="shared" si="0"/>
        <v>#REF!</v>
      </c>
      <c r="AE8" s="4" t="e">
        <f t="shared" si="0"/>
        <v>#REF!</v>
      </c>
      <c r="AF8" s="4" t="e">
        <f t="shared" si="0"/>
        <v>#REF!</v>
      </c>
      <c r="AG8" s="4" t="e">
        <f t="shared" si="0"/>
        <v>#REF!</v>
      </c>
      <c r="AH8" s="4" t="e">
        <f t="shared" si="0"/>
        <v>#REF!</v>
      </c>
      <c r="AI8" s="4" t="e">
        <f t="shared" si="0"/>
        <v>#REF!</v>
      </c>
      <c r="AJ8" s="4" t="e">
        <f t="shared" si="0"/>
        <v>#REF!</v>
      </c>
      <c r="AK8" s="4" t="e">
        <f t="shared" si="0"/>
        <v>#REF!</v>
      </c>
      <c r="AL8" s="4" t="e">
        <f t="shared" si="0"/>
        <v>#REF!</v>
      </c>
      <c r="AM8" s="4" t="e">
        <f t="shared" si="0"/>
        <v>#REF!</v>
      </c>
      <c r="AN8" s="4" t="e">
        <f t="shared" si="0"/>
        <v>#REF!</v>
      </c>
      <c r="AO8" s="4" t="e">
        <f t="shared" si="0"/>
        <v>#REF!</v>
      </c>
      <c r="AP8" s="4" t="e">
        <f t="shared" si="0"/>
        <v>#REF!</v>
      </c>
    </row>
    <row r="9" spans="2:43">
      <c r="B9" t="s">
        <v>183</v>
      </c>
      <c r="C9" s="4">
        <f>'Income Statement'!C21</f>
        <v>0</v>
      </c>
      <c r="D9" s="4">
        <f>'Income Statement'!D21</f>
        <v>0</v>
      </c>
      <c r="E9" s="4">
        <f>'Income Statement'!E21</f>
        <v>0</v>
      </c>
      <c r="F9" s="4">
        <f>'Income Statement'!F21</f>
        <v>0</v>
      </c>
      <c r="G9" s="4">
        <f>'Income Statement'!G21</f>
        <v>0</v>
      </c>
      <c r="H9" s="4">
        <f>'Income Statement'!H21</f>
        <v>0</v>
      </c>
      <c r="I9" s="4">
        <f>'Income Statement'!I21</f>
        <v>0</v>
      </c>
      <c r="J9" s="4">
        <f>'Income Statement'!J21</f>
        <v>0</v>
      </c>
      <c r="K9" s="4">
        <f>'Income Statement'!K21</f>
        <v>0</v>
      </c>
      <c r="L9" s="4">
        <f>'Income Statement'!L21</f>
        <v>0</v>
      </c>
      <c r="M9" s="4">
        <f>'Income Statement'!M21</f>
        <v>0</v>
      </c>
      <c r="N9" s="4">
        <f>'Income Statement'!N21</f>
        <v>0</v>
      </c>
      <c r="O9" s="4">
        <f>'Income Statement'!O21</f>
        <v>0</v>
      </c>
      <c r="P9" s="4">
        <f>'Income Statement'!P21</f>
        <v>0</v>
      </c>
      <c r="Q9" s="4">
        <f>'Income Statement'!Q21</f>
        <v>0</v>
      </c>
      <c r="R9" s="4">
        <f>'Income Statement'!R21</f>
        <v>0</v>
      </c>
      <c r="S9" s="4">
        <f>'Income Statement'!S21</f>
        <v>0</v>
      </c>
      <c r="T9" s="4">
        <f>T8*T10</f>
        <v>0</v>
      </c>
      <c r="U9" s="4" t="e">
        <f t="shared" ref="U9:AP9" si="1">U8*U10</f>
        <v>#REF!</v>
      </c>
      <c r="V9" s="4" t="e">
        <f t="shared" si="1"/>
        <v>#REF!</v>
      </c>
      <c r="W9" s="4" t="e">
        <f t="shared" si="1"/>
        <v>#REF!</v>
      </c>
      <c r="X9" s="4" t="e">
        <f t="shared" si="1"/>
        <v>#REF!</v>
      </c>
      <c r="Y9" s="4" t="e">
        <f t="shared" si="1"/>
        <v>#REF!</v>
      </c>
      <c r="Z9" s="4" t="e">
        <f t="shared" si="1"/>
        <v>#REF!</v>
      </c>
      <c r="AA9" s="4" t="e">
        <f t="shared" si="1"/>
        <v>#REF!</v>
      </c>
      <c r="AB9" s="4" t="e">
        <f t="shared" si="1"/>
        <v>#REF!</v>
      </c>
      <c r="AC9" s="4" t="e">
        <f t="shared" si="1"/>
        <v>#REF!</v>
      </c>
      <c r="AD9" s="4" t="e">
        <f t="shared" si="1"/>
        <v>#REF!</v>
      </c>
      <c r="AE9" s="4" t="e">
        <f t="shared" si="1"/>
        <v>#REF!</v>
      </c>
      <c r="AF9" s="4" t="e">
        <f t="shared" si="1"/>
        <v>#REF!</v>
      </c>
      <c r="AG9" s="4" t="e">
        <f t="shared" si="1"/>
        <v>#REF!</v>
      </c>
      <c r="AH9" s="4" t="e">
        <f t="shared" si="1"/>
        <v>#REF!</v>
      </c>
      <c r="AI9" s="4" t="e">
        <f t="shared" si="1"/>
        <v>#REF!</v>
      </c>
      <c r="AJ9" s="4" t="e">
        <f t="shared" si="1"/>
        <v>#REF!</v>
      </c>
      <c r="AK9" s="4" t="e">
        <f t="shared" si="1"/>
        <v>#REF!</v>
      </c>
      <c r="AL9" s="4" t="e">
        <f t="shared" si="1"/>
        <v>#REF!</v>
      </c>
      <c r="AM9" s="4" t="e">
        <f t="shared" si="1"/>
        <v>#REF!</v>
      </c>
      <c r="AN9" s="4" t="e">
        <f t="shared" si="1"/>
        <v>#REF!</v>
      </c>
      <c r="AO9" s="4" t="e">
        <f t="shared" si="1"/>
        <v>#REF!</v>
      </c>
      <c r="AP9" s="4" t="e">
        <f t="shared" si="1"/>
        <v>#REF!</v>
      </c>
    </row>
    <row r="10" spans="2:43">
      <c r="B10" t="s">
        <v>184</v>
      </c>
      <c r="C10" s="25">
        <v>1.4999999999999999E-2</v>
      </c>
      <c r="D10" s="25">
        <v>1.7500000000000002E-2</v>
      </c>
      <c r="E10" s="25">
        <v>0.02</v>
      </c>
      <c r="F10" s="25">
        <v>2.2499999999999999E-2</v>
      </c>
      <c r="G10" s="25">
        <v>2.5000000000000001E-2</v>
      </c>
      <c r="H10" s="25">
        <v>2.2499999999999999E-2</v>
      </c>
      <c r="I10" s="25">
        <v>0.02</v>
      </c>
      <c r="J10" s="25">
        <v>1.7500000000000002E-2</v>
      </c>
      <c r="K10" s="25">
        <v>1.7500000000000002E-2</v>
      </c>
      <c r="L10" s="25">
        <v>2.5000000000000001E-3</v>
      </c>
      <c r="M10" s="25">
        <v>2.5000000000000001E-3</v>
      </c>
      <c r="N10" s="25">
        <v>2.5000000000000001E-3</v>
      </c>
      <c r="O10" s="25">
        <v>2.5000000000000001E-3</v>
      </c>
      <c r="P10" s="25">
        <v>2.5000000000000001E-3</v>
      </c>
      <c r="Q10" s="25">
        <v>2.5000000000000001E-3</v>
      </c>
      <c r="R10" s="25">
        <v>2.5000000000000001E-3</v>
      </c>
      <c r="S10" s="25">
        <v>1.7500000000000002E-2</v>
      </c>
      <c r="T10" s="25">
        <v>2.5000000000000001E-2</v>
      </c>
      <c r="U10" s="25">
        <v>3.2500000000000001E-2</v>
      </c>
      <c r="V10" s="25">
        <v>3.7499999999999999E-2</v>
      </c>
      <c r="W10" s="25">
        <v>0.04</v>
      </c>
      <c r="X10" s="25">
        <v>2.2499999999999999E-2</v>
      </c>
      <c r="Y10" s="25">
        <v>2.2499999999999999E-2</v>
      </c>
      <c r="Z10" s="26">
        <v>0.02</v>
      </c>
      <c r="AA10" s="26">
        <v>0.02</v>
      </c>
      <c r="AB10" s="26">
        <v>0.02</v>
      </c>
      <c r="AC10" s="25">
        <v>1.7500000000000002E-2</v>
      </c>
      <c r="AD10" s="25">
        <v>1.7500000000000002E-2</v>
      </c>
      <c r="AE10" s="25">
        <v>1.7500000000000002E-2</v>
      </c>
      <c r="AF10" s="25">
        <v>1.4999999999999999E-2</v>
      </c>
      <c r="AG10" s="25">
        <v>1.4999999999999999E-2</v>
      </c>
      <c r="AH10" s="25">
        <v>1.4999999999999999E-2</v>
      </c>
      <c r="AI10" s="25">
        <v>1.4999999999999999E-2</v>
      </c>
      <c r="AJ10" s="25">
        <v>1.4999999999999999E-2</v>
      </c>
      <c r="AK10" s="25">
        <v>1.4999999999999999E-2</v>
      </c>
      <c r="AL10" s="25">
        <v>1.4999999999999999E-2</v>
      </c>
      <c r="AM10" s="25">
        <v>1.4999999999999999E-2</v>
      </c>
      <c r="AN10" s="25">
        <v>1.4999999999999999E-2</v>
      </c>
      <c r="AO10" s="25">
        <v>1.4999999999999999E-2</v>
      </c>
      <c r="AP10" s="25">
        <v>1.4999999999999999E-2</v>
      </c>
    </row>
    <row r="11" spans="2:43">
      <c r="C11" s="14"/>
    </row>
    <row r="12" spans="2:43" s="34" customFormat="1" ht="68">
      <c r="B12" s="18" t="s">
        <v>185</v>
      </c>
      <c r="C12" s="32">
        <f>'Income Statement'!C33</f>
        <v>0</v>
      </c>
      <c r="D12" s="32">
        <f>'Income Statement'!D33</f>
        <v>0</v>
      </c>
      <c r="E12" s="32">
        <f>'Income Statement'!E33</f>
        <v>0</v>
      </c>
      <c r="F12" s="32">
        <f>'Income Statement'!F33</f>
        <v>0</v>
      </c>
      <c r="G12" s="32">
        <f>'Income Statement'!G33</f>
        <v>0</v>
      </c>
      <c r="H12" s="32">
        <f>'Income Statement'!H33</f>
        <v>0</v>
      </c>
      <c r="I12" s="32">
        <f>'Income Statement'!I33</f>
        <v>0</v>
      </c>
      <c r="J12" s="32">
        <f>'Income Statement'!J33</f>
        <v>0</v>
      </c>
      <c r="K12" s="32">
        <f>'Income Statement'!K33</f>
        <v>0</v>
      </c>
      <c r="L12" s="32">
        <f>'Income Statement'!L33</f>
        <v>0</v>
      </c>
      <c r="M12" s="32">
        <f>'Income Statement'!M33</f>
        <v>0</v>
      </c>
      <c r="N12" s="32">
        <f>'Income Statement'!N33</f>
        <v>0</v>
      </c>
      <c r="O12" s="32">
        <f>'Income Statement'!O33</f>
        <v>0</v>
      </c>
      <c r="P12" s="32">
        <f>'Income Statement'!P33</f>
        <v>0</v>
      </c>
      <c r="Q12" s="32">
        <f>'Income Statement'!Q33</f>
        <v>0</v>
      </c>
      <c r="R12" s="32">
        <f>'Income Statement'!R33</f>
        <v>0</v>
      </c>
      <c r="S12" s="32">
        <f>'Income Statement'!S33</f>
        <v>0</v>
      </c>
      <c r="T12" s="32">
        <f>'Income Statement'!T33</f>
        <v>0</v>
      </c>
      <c r="U12" s="32" t="e">
        <f>'Income Statement'!#REF!</f>
        <v>#REF!</v>
      </c>
      <c r="V12" s="32">
        <f>'Income Statement'!U33</f>
        <v>0</v>
      </c>
      <c r="W12" s="33"/>
      <c r="X12" s="33"/>
      <c r="Y12" s="33"/>
      <c r="Z12" s="33"/>
      <c r="AA12" s="33"/>
      <c r="AB12" s="32">
        <f>'Income Statement'!AA33</f>
        <v>0</v>
      </c>
      <c r="AC12" s="32">
        <f>'Income Statement'!AB33</f>
        <v>0</v>
      </c>
      <c r="AD12" s="32">
        <f>'Income Statement'!AC33</f>
        <v>0</v>
      </c>
      <c r="AE12" s="32">
        <f>'Income Statement'!AD33</f>
        <v>0</v>
      </c>
      <c r="AF12" s="32">
        <f>'Income Statement'!AE33</f>
        <v>0</v>
      </c>
      <c r="AG12" s="32">
        <f>'Income Statement'!AF33</f>
        <v>0</v>
      </c>
      <c r="AH12" s="32">
        <f>'Income Statement'!AG33</f>
        <v>0</v>
      </c>
      <c r="AI12" s="32">
        <f>'Income Statement'!AH33</f>
        <v>0</v>
      </c>
      <c r="AJ12" s="32">
        <f>'Income Statement'!AI33</f>
        <v>0</v>
      </c>
      <c r="AK12" s="32">
        <f>'Income Statement'!AJ33</f>
        <v>0</v>
      </c>
      <c r="AL12" s="32">
        <f>'Income Statement'!AK33</f>
        <v>0</v>
      </c>
      <c r="AM12" s="32">
        <f>'Income Statement'!AL33</f>
        <v>0</v>
      </c>
      <c r="AN12" s="32">
        <f>'Income Statement'!AM33</f>
        <v>0</v>
      </c>
      <c r="AO12" s="32">
        <f>'Income Statement'!AN33</f>
        <v>0</v>
      </c>
      <c r="AP12" s="32">
        <f>'Income Statement'!AO33</f>
        <v>0</v>
      </c>
      <c r="AQ12" s="33"/>
    </row>
    <row r="13" spans="2:43">
      <c r="B13" t="s">
        <v>186</v>
      </c>
      <c r="C13" s="14">
        <f>50%*C11</f>
        <v>0</v>
      </c>
      <c r="D13" s="14">
        <f>50%*D11</f>
        <v>0</v>
      </c>
      <c r="E13" s="14">
        <f t="shared" ref="E13:AP13" si="2">50%*E12</f>
        <v>0</v>
      </c>
      <c r="F13" s="14">
        <f t="shared" si="2"/>
        <v>0</v>
      </c>
      <c r="G13" s="14">
        <f t="shared" si="2"/>
        <v>0</v>
      </c>
      <c r="H13" s="14">
        <f t="shared" si="2"/>
        <v>0</v>
      </c>
      <c r="I13" s="14">
        <f t="shared" si="2"/>
        <v>0</v>
      </c>
      <c r="J13" s="14">
        <f t="shared" si="2"/>
        <v>0</v>
      </c>
      <c r="K13" s="14">
        <f t="shared" si="2"/>
        <v>0</v>
      </c>
      <c r="L13" s="14">
        <f t="shared" si="2"/>
        <v>0</v>
      </c>
      <c r="M13" s="14">
        <f t="shared" si="2"/>
        <v>0</v>
      </c>
      <c r="N13" s="14">
        <f t="shared" si="2"/>
        <v>0</v>
      </c>
      <c r="O13" s="14">
        <f t="shared" si="2"/>
        <v>0</v>
      </c>
      <c r="P13" s="14">
        <f t="shared" si="2"/>
        <v>0</v>
      </c>
      <c r="Q13" s="14">
        <f t="shared" si="2"/>
        <v>0</v>
      </c>
      <c r="R13" s="14">
        <f t="shared" si="2"/>
        <v>0</v>
      </c>
      <c r="S13" s="14">
        <f t="shared" si="2"/>
        <v>0</v>
      </c>
      <c r="T13" s="14">
        <f t="shared" si="2"/>
        <v>0</v>
      </c>
      <c r="U13" s="14" t="e">
        <f t="shared" si="2"/>
        <v>#REF!</v>
      </c>
      <c r="V13" s="14">
        <f t="shared" si="2"/>
        <v>0</v>
      </c>
      <c r="W13" s="14">
        <f t="shared" si="2"/>
        <v>0</v>
      </c>
      <c r="X13" s="14">
        <f t="shared" si="2"/>
        <v>0</v>
      </c>
      <c r="Y13" s="14">
        <f t="shared" si="2"/>
        <v>0</v>
      </c>
      <c r="Z13" s="14">
        <f t="shared" si="2"/>
        <v>0</v>
      </c>
      <c r="AA13" s="14">
        <f t="shared" si="2"/>
        <v>0</v>
      </c>
      <c r="AB13" s="14">
        <f t="shared" si="2"/>
        <v>0</v>
      </c>
      <c r="AC13" s="14">
        <f t="shared" si="2"/>
        <v>0</v>
      </c>
      <c r="AD13" s="14">
        <f t="shared" si="2"/>
        <v>0</v>
      </c>
      <c r="AE13" s="14">
        <f t="shared" si="2"/>
        <v>0</v>
      </c>
      <c r="AF13" s="14">
        <f t="shared" si="2"/>
        <v>0</v>
      </c>
      <c r="AG13" s="14">
        <f t="shared" si="2"/>
        <v>0</v>
      </c>
      <c r="AH13" s="14">
        <f t="shared" si="2"/>
        <v>0</v>
      </c>
      <c r="AI13" s="14">
        <f t="shared" si="2"/>
        <v>0</v>
      </c>
      <c r="AJ13" s="14">
        <f t="shared" si="2"/>
        <v>0</v>
      </c>
      <c r="AK13" s="14">
        <f t="shared" si="2"/>
        <v>0</v>
      </c>
      <c r="AL13" s="14">
        <f t="shared" si="2"/>
        <v>0</v>
      </c>
      <c r="AM13" s="14">
        <f t="shared" si="2"/>
        <v>0</v>
      </c>
      <c r="AN13" s="14">
        <f t="shared" si="2"/>
        <v>0</v>
      </c>
      <c r="AO13" s="14">
        <f t="shared" si="2"/>
        <v>0</v>
      </c>
      <c r="AP13" s="14">
        <f t="shared" si="2"/>
        <v>0</v>
      </c>
    </row>
    <row r="14" spans="2:43">
      <c r="B14" t="s">
        <v>187</v>
      </c>
      <c r="C14" s="14">
        <f>50%*C12</f>
        <v>0</v>
      </c>
      <c r="D14" s="14">
        <f>50%*D12</f>
        <v>0</v>
      </c>
      <c r="E14" s="14">
        <f t="shared" ref="E14:AP14" si="3">50%*E12</f>
        <v>0</v>
      </c>
      <c r="F14" s="14">
        <f t="shared" si="3"/>
        <v>0</v>
      </c>
      <c r="G14" s="14">
        <f t="shared" si="3"/>
        <v>0</v>
      </c>
      <c r="H14" s="14">
        <f t="shared" si="3"/>
        <v>0</v>
      </c>
      <c r="I14" s="14">
        <f t="shared" si="3"/>
        <v>0</v>
      </c>
      <c r="J14" s="14">
        <f t="shared" si="3"/>
        <v>0</v>
      </c>
      <c r="K14" s="14">
        <f t="shared" si="3"/>
        <v>0</v>
      </c>
      <c r="L14" s="14">
        <f t="shared" si="3"/>
        <v>0</v>
      </c>
      <c r="M14" s="14">
        <f t="shared" si="3"/>
        <v>0</v>
      </c>
      <c r="N14" s="14">
        <f t="shared" si="3"/>
        <v>0</v>
      </c>
      <c r="O14" s="14">
        <f t="shared" si="3"/>
        <v>0</v>
      </c>
      <c r="P14" s="14">
        <f t="shared" si="3"/>
        <v>0</v>
      </c>
      <c r="Q14" s="14">
        <f t="shared" si="3"/>
        <v>0</v>
      </c>
      <c r="R14" s="14">
        <f t="shared" si="3"/>
        <v>0</v>
      </c>
      <c r="S14" s="14">
        <f t="shared" si="3"/>
        <v>0</v>
      </c>
      <c r="T14" s="14">
        <f t="shared" si="3"/>
        <v>0</v>
      </c>
      <c r="U14" s="14" t="e">
        <f t="shared" si="3"/>
        <v>#REF!</v>
      </c>
      <c r="V14" s="14">
        <f t="shared" si="3"/>
        <v>0</v>
      </c>
      <c r="W14" s="14">
        <f t="shared" si="3"/>
        <v>0</v>
      </c>
      <c r="X14" s="14">
        <f t="shared" si="3"/>
        <v>0</v>
      </c>
      <c r="Y14" s="14">
        <f t="shared" si="3"/>
        <v>0</v>
      </c>
      <c r="Z14" s="14">
        <f t="shared" si="3"/>
        <v>0</v>
      </c>
      <c r="AA14" s="14">
        <f t="shared" si="3"/>
        <v>0</v>
      </c>
      <c r="AB14" s="14">
        <f t="shared" si="3"/>
        <v>0</v>
      </c>
      <c r="AC14" s="14">
        <f t="shared" si="3"/>
        <v>0</v>
      </c>
      <c r="AD14" s="14">
        <f t="shared" si="3"/>
        <v>0</v>
      </c>
      <c r="AE14" s="14">
        <f t="shared" si="3"/>
        <v>0</v>
      </c>
      <c r="AF14" s="14">
        <f t="shared" si="3"/>
        <v>0</v>
      </c>
      <c r="AG14" s="14">
        <f t="shared" si="3"/>
        <v>0</v>
      </c>
      <c r="AH14" s="14">
        <f t="shared" si="3"/>
        <v>0</v>
      </c>
      <c r="AI14" s="14">
        <f t="shared" si="3"/>
        <v>0</v>
      </c>
      <c r="AJ14" s="14">
        <f t="shared" si="3"/>
        <v>0</v>
      </c>
      <c r="AK14" s="14">
        <f t="shared" si="3"/>
        <v>0</v>
      </c>
      <c r="AL14" s="14">
        <f t="shared" si="3"/>
        <v>0</v>
      </c>
      <c r="AM14" s="14">
        <f t="shared" si="3"/>
        <v>0</v>
      </c>
      <c r="AN14" s="14">
        <f t="shared" si="3"/>
        <v>0</v>
      </c>
      <c r="AO14" s="14">
        <f t="shared" si="3"/>
        <v>0</v>
      </c>
      <c r="AP14" s="14">
        <f t="shared" si="3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D576-1F7C-DA43-B15A-68F56B9639ED}">
  <dimension ref="B1:AQ25"/>
  <sheetViews>
    <sheetView workbookViewId="0">
      <selection activeCell="U23" sqref="U23"/>
    </sheetView>
  </sheetViews>
  <sheetFormatPr baseColWidth="10" defaultRowHeight="16"/>
  <cols>
    <col min="1" max="1" width="3.33203125" customWidth="1"/>
    <col min="3" max="3" width="20.6640625" bestFit="1" customWidth="1"/>
    <col min="4" max="9" width="12.5" hidden="1" customWidth="1"/>
    <col min="10" max="10" width="7.1640625" hidden="1" customWidth="1"/>
    <col min="11" max="12" width="8" hidden="1" customWidth="1"/>
    <col min="13" max="13" width="12.5" hidden="1" customWidth="1"/>
    <col min="14" max="14" width="8.6640625" hidden="1" customWidth="1"/>
    <col min="15" max="15" width="8" hidden="1" customWidth="1"/>
    <col min="16" max="16" width="12.5" hidden="1" customWidth="1"/>
    <col min="17" max="19" width="8" hidden="1" customWidth="1"/>
    <col min="20" max="20" width="6.1640625" hidden="1" customWidth="1"/>
    <col min="21" max="21" width="13.5" bestFit="1" customWidth="1"/>
    <col min="22" max="22" width="12.5" bestFit="1" customWidth="1"/>
    <col min="23" max="23" width="16.83203125" bestFit="1" customWidth="1"/>
    <col min="24" max="34" width="12.5" bestFit="1" customWidth="1"/>
    <col min="35" max="35" width="11.6640625" bestFit="1" customWidth="1"/>
    <col min="36" max="43" width="12.5" bestFit="1" customWidth="1"/>
  </cols>
  <sheetData>
    <row r="1" spans="2:43">
      <c r="B1" t="s">
        <v>169</v>
      </c>
    </row>
    <row r="3" spans="2:43" ht="17" customHeight="1"/>
    <row r="4" spans="2:43">
      <c r="B4" t="s">
        <v>41</v>
      </c>
      <c r="C4" s="25">
        <v>4.9000000000000002E-2</v>
      </c>
    </row>
    <row r="5" spans="2:43">
      <c r="B5" t="s">
        <v>188</v>
      </c>
      <c r="C5" s="25">
        <f>2.25%</f>
        <v>2.2499999999999999E-2</v>
      </c>
    </row>
    <row r="6" spans="2:43">
      <c r="U6">
        <v>1</v>
      </c>
      <c r="V6">
        <f>U6+1</f>
        <v>2</v>
      </c>
      <c r="W6">
        <f t="shared" ref="W6:AQ6" si="0">V6+1</f>
        <v>3</v>
      </c>
      <c r="X6">
        <f t="shared" si="0"/>
        <v>4</v>
      </c>
      <c r="Y6">
        <f t="shared" si="0"/>
        <v>5</v>
      </c>
      <c r="Z6">
        <f t="shared" si="0"/>
        <v>6</v>
      </c>
      <c r="AA6">
        <f t="shared" si="0"/>
        <v>7</v>
      </c>
      <c r="AB6">
        <f t="shared" si="0"/>
        <v>8</v>
      </c>
      <c r="AC6">
        <f t="shared" si="0"/>
        <v>9</v>
      </c>
      <c r="AD6">
        <f t="shared" si="0"/>
        <v>10</v>
      </c>
      <c r="AE6">
        <f t="shared" si="0"/>
        <v>11</v>
      </c>
      <c r="AF6">
        <f t="shared" si="0"/>
        <v>12</v>
      </c>
      <c r="AG6">
        <f t="shared" si="0"/>
        <v>13</v>
      </c>
      <c r="AH6">
        <f t="shared" si="0"/>
        <v>14</v>
      </c>
      <c r="AI6">
        <f t="shared" si="0"/>
        <v>15</v>
      </c>
      <c r="AJ6">
        <f t="shared" si="0"/>
        <v>16</v>
      </c>
      <c r="AK6">
        <f t="shared" si="0"/>
        <v>17</v>
      </c>
      <c r="AL6">
        <f t="shared" si="0"/>
        <v>18</v>
      </c>
      <c r="AM6">
        <f t="shared" si="0"/>
        <v>19</v>
      </c>
      <c r="AN6">
        <f t="shared" si="0"/>
        <v>20</v>
      </c>
      <c r="AO6">
        <f t="shared" si="0"/>
        <v>21</v>
      </c>
      <c r="AP6">
        <f t="shared" si="0"/>
        <v>22</v>
      </c>
      <c r="AQ6">
        <f t="shared" si="0"/>
        <v>23</v>
      </c>
    </row>
    <row r="7" spans="2:43">
      <c r="D7" s="36" t="s">
        <v>1</v>
      </c>
      <c r="E7" s="36" t="s">
        <v>2</v>
      </c>
      <c r="F7" s="36" t="s">
        <v>3</v>
      </c>
      <c r="G7" s="36" t="s">
        <v>4</v>
      </c>
      <c r="H7" s="36" t="s">
        <v>5</v>
      </c>
      <c r="I7" s="36" t="s">
        <v>6</v>
      </c>
      <c r="J7" s="36" t="s">
        <v>7</v>
      </c>
      <c r="K7" s="36" t="s">
        <v>8</v>
      </c>
      <c r="L7" s="36" t="s">
        <v>9</v>
      </c>
      <c r="M7" s="37" t="s">
        <v>10</v>
      </c>
      <c r="N7" s="37" t="s">
        <v>11</v>
      </c>
      <c r="O7" s="36" t="s">
        <v>12</v>
      </c>
      <c r="P7" s="36" t="s">
        <v>13</v>
      </c>
      <c r="Q7" s="36" t="s">
        <v>14</v>
      </c>
      <c r="R7" s="36" t="s">
        <v>15</v>
      </c>
      <c r="S7" s="36" t="s">
        <v>16</v>
      </c>
      <c r="T7" s="36"/>
      <c r="U7" s="36" t="s">
        <v>17</v>
      </c>
      <c r="V7" s="36" t="s">
        <v>18</v>
      </c>
      <c r="W7" s="36" t="s">
        <v>19</v>
      </c>
      <c r="X7" s="36" t="s">
        <v>20</v>
      </c>
      <c r="Y7" s="36" t="s">
        <v>21</v>
      </c>
      <c r="Z7" s="36" t="s">
        <v>22</v>
      </c>
      <c r="AA7" s="36" t="s">
        <v>23</v>
      </c>
      <c r="AB7" s="36" t="s">
        <v>24</v>
      </c>
      <c r="AC7" s="36" t="s">
        <v>25</v>
      </c>
      <c r="AD7" s="36" t="s">
        <v>26</v>
      </c>
      <c r="AE7" s="36" t="s">
        <v>27</v>
      </c>
      <c r="AF7" s="36" t="s">
        <v>28</v>
      </c>
      <c r="AG7" s="36" t="s">
        <v>29</v>
      </c>
      <c r="AH7" s="36" t="s">
        <v>30</v>
      </c>
      <c r="AI7" s="36" t="s">
        <v>31</v>
      </c>
      <c r="AJ7" s="36" t="s">
        <v>32</v>
      </c>
      <c r="AK7" s="36" t="s">
        <v>33</v>
      </c>
      <c r="AL7" s="36" t="s">
        <v>34</v>
      </c>
      <c r="AM7" s="36" t="s">
        <v>35</v>
      </c>
      <c r="AN7" s="36" t="s">
        <v>36</v>
      </c>
      <c r="AO7" s="36" t="s">
        <v>37</v>
      </c>
      <c r="AP7" s="36" t="s">
        <v>38</v>
      </c>
      <c r="AQ7" s="36" t="s">
        <v>39</v>
      </c>
    </row>
    <row r="8" spans="2:43">
      <c r="C8" t="s">
        <v>189</v>
      </c>
      <c r="D8" s="4">
        <f>'[1]Income Statement'!D92</f>
        <v>1867</v>
      </c>
      <c r="E8" s="4">
        <f>'[1]Income Statement'!E92</f>
        <v>3947</v>
      </c>
      <c r="F8" s="4">
        <f>'[1]Income Statement'!F92</f>
        <v>2824</v>
      </c>
      <c r="G8" s="4">
        <f>'[1]Income Statement'!G92</f>
        <v>5603</v>
      </c>
      <c r="H8" s="4">
        <f>'[1]Income Statement'!H92</f>
        <v>2795</v>
      </c>
      <c r="I8" s="4">
        <f>'[1]Income Statement'!I92</f>
        <v>3328</v>
      </c>
      <c r="J8" s="4">
        <f>'[1]Income Statement'!J92</f>
        <v>137</v>
      </c>
      <c r="K8" s="4">
        <f>'[1]Income Statement'!K92</f>
        <v>4485</v>
      </c>
      <c r="L8" s="4">
        <f>'[1]Income Statement'!L92</f>
        <v>4359</v>
      </c>
      <c r="M8" s="4">
        <f>'[1]Income Statement'!M92</f>
        <v>5142</v>
      </c>
      <c r="N8" s="4">
        <f>'[1]Income Statement'!N92</f>
        <v>-9053</v>
      </c>
      <c r="O8" s="4">
        <f>'[1]Income Statement'!O92</f>
        <v>3918</v>
      </c>
      <c r="P8" s="4">
        <f>'[1]Income Statement'!P92</f>
        <v>5251</v>
      </c>
      <c r="Q8" s="4">
        <f>'[1]Income Statement'!Q92</f>
        <v>3066</v>
      </c>
      <c r="R8" s="4">
        <f>'[1]Income Statement'!R92</f>
        <v>3704</v>
      </c>
      <c r="S8" s="4">
        <f>'[1]Income Statement'!S92</f>
        <v>7697</v>
      </c>
      <c r="T8" s="4">
        <f>'[1]Income Statement'!T92</f>
        <v>0</v>
      </c>
      <c r="U8" s="4">
        <f>'Income Statement'!U33</f>
        <v>0</v>
      </c>
      <c r="V8" s="4">
        <f>'Income Statement'!V33</f>
        <v>0</v>
      </c>
      <c r="W8" s="4">
        <f>'Income Statement'!W33</f>
        <v>0</v>
      </c>
      <c r="X8" s="4">
        <f>'Income Statement'!X33</f>
        <v>0</v>
      </c>
      <c r="Y8" s="4">
        <f>'Income Statement'!Y33</f>
        <v>0</v>
      </c>
      <c r="Z8" s="4">
        <f>'Income Statement'!Z33</f>
        <v>0</v>
      </c>
      <c r="AA8" s="4">
        <f>'Income Statement'!AA33</f>
        <v>0</v>
      </c>
      <c r="AB8" s="4">
        <f>'Income Statement'!AB33</f>
        <v>0</v>
      </c>
      <c r="AC8" s="4">
        <f>'Income Statement'!AC33</f>
        <v>0</v>
      </c>
      <c r="AD8" s="4">
        <f>'Income Statement'!AD33</f>
        <v>0</v>
      </c>
      <c r="AE8" s="4">
        <f>'Income Statement'!AE33</f>
        <v>0</v>
      </c>
      <c r="AF8" s="4">
        <f>'Income Statement'!AF33</f>
        <v>0</v>
      </c>
      <c r="AG8" s="4">
        <f>'Income Statement'!AG33</f>
        <v>0</v>
      </c>
      <c r="AH8" s="4">
        <f>'Income Statement'!AH33</f>
        <v>0</v>
      </c>
      <c r="AI8" s="4">
        <f>'Income Statement'!AI33</f>
        <v>0</v>
      </c>
      <c r="AJ8" s="4">
        <f>'Income Statement'!AJ33</f>
        <v>0</v>
      </c>
      <c r="AK8" s="4">
        <f>'Income Statement'!AK33</f>
        <v>0</v>
      </c>
      <c r="AL8" s="4">
        <f>'Income Statement'!AL33</f>
        <v>0</v>
      </c>
      <c r="AM8" s="4">
        <f>'Income Statement'!AM33</f>
        <v>0</v>
      </c>
      <c r="AN8" s="4">
        <f>'Income Statement'!AN33</f>
        <v>0</v>
      </c>
      <c r="AO8" s="4">
        <f>'Income Statement'!AO33</f>
        <v>0</v>
      </c>
      <c r="AP8" s="4">
        <f>'Income Statement'!AP33</f>
        <v>0</v>
      </c>
      <c r="AQ8" s="4">
        <f>'Income Statement'!AQ33</f>
        <v>0</v>
      </c>
    </row>
    <row r="10" spans="2:43">
      <c r="C10" t="s">
        <v>190</v>
      </c>
      <c r="U10" s="38">
        <f>1/(1+$C$4)^U6</f>
        <v>0.95328884652049573</v>
      </c>
      <c r="V10" s="38">
        <f t="shared" ref="V10:AQ10" si="1">1/(1+$C$4)^V6</f>
        <v>0.90875962490037721</v>
      </c>
      <c r="W10" s="38">
        <f t="shared" si="1"/>
        <v>0.86631041458567892</v>
      </c>
      <c r="X10" s="38">
        <f t="shared" si="1"/>
        <v>0.82584405584907428</v>
      </c>
      <c r="Y10" s="38">
        <f t="shared" si="1"/>
        <v>0.78726792740617202</v>
      </c>
      <c r="Z10" s="38">
        <f t="shared" si="1"/>
        <v>0.75049373441961098</v>
      </c>
      <c r="AA10" s="38">
        <f t="shared" si="1"/>
        <v>0.71543730640573022</v>
      </c>
      <c r="AB10" s="38">
        <f t="shared" si="1"/>
        <v>0.68201840458124896</v>
      </c>
      <c r="AC10" s="38">
        <f t="shared" si="1"/>
        <v>0.65016053820900765</v>
      </c>
      <c r="AD10" s="38">
        <f t="shared" si="1"/>
        <v>0.61979078952240962</v>
      </c>
      <c r="AE10" s="38">
        <f t="shared" si="1"/>
        <v>0.59083964682784507</v>
      </c>
      <c r="AF10" s="38">
        <f t="shared" si="1"/>
        <v>0.56324084540309349</v>
      </c>
      <c r="AG10" s="38">
        <f t="shared" si="1"/>
        <v>0.53693121582754388</v>
      </c>
      <c r="AH10" s="38">
        <f t="shared" si="1"/>
        <v>0.51185053939708669</v>
      </c>
      <c r="AI10" s="38">
        <f t="shared" si="1"/>
        <v>0.48794141029274229</v>
      </c>
      <c r="AJ10" s="38">
        <f t="shared" si="1"/>
        <v>0.46514910418755223</v>
      </c>
      <c r="AK10" s="38">
        <f t="shared" si="1"/>
        <v>0.4434214529909935</v>
      </c>
      <c r="AL10" s="38">
        <f t="shared" si="1"/>
        <v>0.42270872544422644</v>
      </c>
      <c r="AM10" s="38">
        <f t="shared" si="1"/>
        <v>0.4029635132928755</v>
      </c>
      <c r="AN10" s="38">
        <f t="shared" si="1"/>
        <v>0.38414062277681177</v>
      </c>
      <c r="AO10" s="38">
        <f t="shared" si="1"/>
        <v>0.36619697118857181</v>
      </c>
      <c r="AP10" s="38">
        <f t="shared" si="1"/>
        <v>0.34909148826365277</v>
      </c>
      <c r="AQ10" s="38">
        <f t="shared" si="1"/>
        <v>0.33278502217698069</v>
      </c>
    </row>
    <row r="11" spans="2:43">
      <c r="C11" t="s">
        <v>191</v>
      </c>
      <c r="U11" s="4">
        <f>U8*U10</f>
        <v>0</v>
      </c>
      <c r="V11" s="4">
        <f t="shared" ref="V11:AQ11" si="2">V8*V10</f>
        <v>0</v>
      </c>
      <c r="W11" s="4">
        <f t="shared" si="2"/>
        <v>0</v>
      </c>
      <c r="X11" s="4">
        <f t="shared" si="2"/>
        <v>0</v>
      </c>
      <c r="Y11" s="4">
        <f t="shared" si="2"/>
        <v>0</v>
      </c>
      <c r="Z11" s="4">
        <f t="shared" si="2"/>
        <v>0</v>
      </c>
      <c r="AA11" s="4">
        <f t="shared" si="2"/>
        <v>0</v>
      </c>
      <c r="AB11" s="4">
        <f t="shared" si="2"/>
        <v>0</v>
      </c>
      <c r="AC11" s="4">
        <f t="shared" si="2"/>
        <v>0</v>
      </c>
      <c r="AD11" s="4">
        <f t="shared" si="2"/>
        <v>0</v>
      </c>
      <c r="AE11" s="4">
        <f t="shared" si="2"/>
        <v>0</v>
      </c>
      <c r="AF11" s="4">
        <f t="shared" si="2"/>
        <v>0</v>
      </c>
      <c r="AG11" s="4">
        <f t="shared" si="2"/>
        <v>0</v>
      </c>
      <c r="AH11" s="4">
        <f t="shared" si="2"/>
        <v>0</v>
      </c>
      <c r="AI11" s="4">
        <f t="shared" si="2"/>
        <v>0</v>
      </c>
      <c r="AJ11" s="4">
        <f t="shared" si="2"/>
        <v>0</v>
      </c>
      <c r="AK11" s="4">
        <f t="shared" si="2"/>
        <v>0</v>
      </c>
      <c r="AL11" s="4">
        <f t="shared" si="2"/>
        <v>0</v>
      </c>
      <c r="AM11" s="4">
        <f t="shared" si="2"/>
        <v>0</v>
      </c>
      <c r="AN11" s="4">
        <f t="shared" si="2"/>
        <v>0</v>
      </c>
      <c r="AO11" s="4">
        <f t="shared" si="2"/>
        <v>0</v>
      </c>
      <c r="AP11" s="4">
        <f t="shared" si="2"/>
        <v>0</v>
      </c>
      <c r="AQ11" s="4">
        <f t="shared" si="2"/>
        <v>0</v>
      </c>
    </row>
    <row r="13" spans="2:43" ht="17" thickBot="1"/>
    <row r="14" spans="2:43">
      <c r="C14" s="39" t="s">
        <v>192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1">
        <f>SUM(U11:AQ11)</f>
        <v>0</v>
      </c>
      <c r="W14" s="42"/>
      <c r="X14" s="43"/>
    </row>
    <row r="15" spans="2:43">
      <c r="C15" s="44" t="s">
        <v>193</v>
      </c>
      <c r="U15" s="45">
        <f>AQ8*(1+C5)/(C4-C5)</f>
        <v>0</v>
      </c>
      <c r="W15" s="46"/>
      <c r="X15" s="43"/>
    </row>
    <row r="16" spans="2:43">
      <c r="C16" s="44" t="s">
        <v>194</v>
      </c>
      <c r="U16" s="45">
        <f>U15*AQ10</f>
        <v>0</v>
      </c>
      <c r="W16" s="42"/>
      <c r="X16" s="43"/>
    </row>
    <row r="17" spans="3:27">
      <c r="C17" s="44" t="s">
        <v>195</v>
      </c>
      <c r="U17" s="45">
        <f>SUM(U16,U14)</f>
        <v>0</v>
      </c>
      <c r="W17" s="42"/>
      <c r="X17" s="43"/>
    </row>
    <row r="18" spans="3:27">
      <c r="C18" s="44" t="s">
        <v>196</v>
      </c>
      <c r="U18" s="47">
        <f>'Balance Sheet'!T35+'Balance Sheet'!T39-'Balance Sheet'!T9-'Balance Sheet'!T10-'Balance Sheet'!T15-'Balance Sheet'!T13</f>
        <v>0</v>
      </c>
      <c r="W18" s="46"/>
      <c r="X18" s="43"/>
      <c r="Z18" s="48"/>
      <c r="AA18" s="48"/>
    </row>
    <row r="19" spans="3:27">
      <c r="C19" s="44" t="s">
        <v>78</v>
      </c>
      <c r="U19" s="45">
        <f>'Balance Sheet'!T9</f>
        <v>0</v>
      </c>
      <c r="W19" s="42"/>
      <c r="X19" s="43"/>
    </row>
    <row r="20" spans="3:27">
      <c r="C20" s="44" t="s">
        <v>197</v>
      </c>
      <c r="U20" s="45">
        <f>SUM(U17:U19)</f>
        <v>0</v>
      </c>
      <c r="W20" s="42"/>
      <c r="X20" s="43"/>
    </row>
    <row r="21" spans="3:27">
      <c r="C21" s="44"/>
      <c r="U21" s="49"/>
      <c r="W21" s="42"/>
      <c r="X21" s="42"/>
      <c r="AA21" s="48"/>
    </row>
    <row r="22" spans="3:27">
      <c r="C22" s="44" t="s">
        <v>198</v>
      </c>
      <c r="U22" s="50" t="e">
        <f>'Income Statement'!T27</f>
        <v>#DIV/0!</v>
      </c>
      <c r="W22" s="42"/>
      <c r="X22" s="51"/>
      <c r="AA22" s="52"/>
    </row>
    <row r="23" spans="3:27" ht="17" thickBot="1">
      <c r="C23" s="53" t="s">
        <v>57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54" t="e">
        <f>U20/U22</f>
        <v>#DIV/0!</v>
      </c>
      <c r="W23" s="42"/>
      <c r="X23" s="55"/>
    </row>
    <row r="24" spans="3:27">
      <c r="X24" s="13"/>
    </row>
    <row r="25" spans="3:27">
      <c r="X25" s="3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 Statement</vt:lpstr>
      <vt:lpstr>Balance Sheet</vt:lpstr>
      <vt:lpstr>Cash Flow Statement</vt:lpstr>
      <vt:lpstr>D&amp;A and Capex</vt:lpstr>
      <vt:lpstr>Days</vt:lpstr>
      <vt:lpstr>Interest Financing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2022-07-25T10:13:59Z</dcterms:created>
  <dcterms:modified xsi:type="dcterms:W3CDTF">2022-10-29T02:48:21Z</dcterms:modified>
</cp:coreProperties>
</file>