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johnstone/Desktop/GlobalGrain/"/>
    </mc:Choice>
  </mc:AlternateContent>
  <xr:revisionPtr revIDLastSave="0" documentId="13_ncr:1_{407A81D5-12B9-DB47-86FA-DF06B475E2B4}" xr6:coauthVersionLast="47" xr6:coauthVersionMax="47" xr10:uidLastSave="{00000000-0000-0000-0000-000000000000}"/>
  <bookViews>
    <workbookView xWindow="3660" yWindow="500" windowWidth="22200" windowHeight="21600" xr2:uid="{8196E25C-353C-7F4D-96C0-039CA15C128F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10" i="2" l="1"/>
  <c r="B6" i="1" s="1"/>
  <c r="T20" i="2"/>
  <c r="V20" i="2" s="1"/>
  <c r="B7" i="1" s="1"/>
  <c r="T10" i="2"/>
  <c r="Y19" i="2"/>
  <c r="X19" i="2"/>
  <c r="W19" i="2"/>
  <c r="V19" i="2"/>
  <c r="Y18" i="2"/>
  <c r="X18" i="2"/>
  <c r="W18" i="2"/>
  <c r="V18" i="2"/>
  <c r="Y17" i="2"/>
  <c r="X17" i="2"/>
  <c r="W17" i="2"/>
  <c r="V17" i="2"/>
  <c r="Y16" i="2"/>
  <c r="X16" i="2"/>
  <c r="W16" i="2"/>
  <c r="V16" i="2"/>
  <c r="Y15" i="2"/>
  <c r="X15" i="2"/>
  <c r="W15" i="2"/>
  <c r="V15" i="2"/>
  <c r="Y14" i="2"/>
  <c r="X14" i="2"/>
  <c r="W14" i="2"/>
  <c r="V14" i="2"/>
  <c r="Y13" i="2"/>
  <c r="X13" i="2"/>
  <c r="W13" i="2"/>
  <c r="V13" i="2"/>
  <c r="Y12" i="2"/>
  <c r="X12" i="2"/>
  <c r="W12" i="2"/>
  <c r="V12" i="2"/>
  <c r="V9" i="2"/>
  <c r="W9" i="2"/>
  <c r="X9" i="2"/>
  <c r="Y9" i="2"/>
  <c r="V3" i="2"/>
  <c r="W3" i="2"/>
  <c r="X3" i="2"/>
  <c r="Y3" i="2"/>
  <c r="V4" i="2"/>
  <c r="W4" i="2"/>
  <c r="X4" i="2"/>
  <c r="Y4" i="2"/>
  <c r="V5" i="2"/>
  <c r="W5" i="2"/>
  <c r="X5" i="2"/>
  <c r="Y5" i="2"/>
  <c r="V6" i="2"/>
  <c r="W6" i="2"/>
  <c r="X6" i="2"/>
  <c r="Y6" i="2"/>
  <c r="V7" i="2"/>
  <c r="W7" i="2"/>
  <c r="X7" i="2"/>
  <c r="Y7" i="2"/>
  <c r="V8" i="2"/>
  <c r="W8" i="2"/>
  <c r="X8" i="2"/>
  <c r="Y8" i="2"/>
  <c r="W2" i="2"/>
  <c r="W10" i="2" s="1"/>
  <c r="C6" i="1" s="1"/>
  <c r="X2" i="2"/>
  <c r="X10" i="2" s="1"/>
  <c r="D6" i="1" s="1"/>
  <c r="Y2" i="2"/>
  <c r="Y10" i="2" s="1"/>
  <c r="E6" i="1" s="1"/>
  <c r="V2" i="2"/>
  <c r="W20" i="2" l="1"/>
  <c r="C7" i="1" s="1"/>
  <c r="X20" i="2"/>
  <c r="D7" i="1" s="1"/>
  <c r="Y20" i="2"/>
  <c r="E7" i="1" s="1"/>
</calcChain>
</file>

<file path=xl/sharedStrings.xml><?xml version="1.0" encoding="utf-8"?>
<sst xmlns="http://schemas.openxmlformats.org/spreadsheetml/2006/main" count="39" uniqueCount="27">
  <si>
    <t>Grazing</t>
  </si>
  <si>
    <t>Poultry</t>
  </si>
  <si>
    <t>Beef</t>
  </si>
  <si>
    <t>Pork</t>
  </si>
  <si>
    <t>Eggs</t>
  </si>
  <si>
    <t>Grains</t>
  </si>
  <si>
    <t>Entity</t>
  </si>
  <si>
    <t>Stover</t>
  </si>
  <si>
    <t>Occasional</t>
  </si>
  <si>
    <t>LGA</t>
  </si>
  <si>
    <t>LGH</t>
  </si>
  <si>
    <t>LGT</t>
  </si>
  <si>
    <t>MRA</t>
  </si>
  <si>
    <t>MRH</t>
  </si>
  <si>
    <t>MRT</t>
  </si>
  <si>
    <t>Other</t>
  </si>
  <si>
    <t>URBAN 210</t>
  </si>
  <si>
    <t>starch</t>
  </si>
  <si>
    <t>grass</t>
  </si>
  <si>
    <t>stower</t>
  </si>
  <si>
    <t>occasional</t>
  </si>
  <si>
    <t>Milk</t>
  </si>
  <si>
    <t>URBAN 148</t>
  </si>
  <si>
    <t>Count</t>
  </si>
  <si>
    <t>grain</t>
  </si>
  <si>
    <t>Lamb/mutton</t>
  </si>
  <si>
    <t xml:space="preserve">Whole Milk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</si>
</sst>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8"/>
      <color rgb="FF000000"/>
      <name val="Times New Roman"/>
      <family val="1"/>
    </font>
    <font>
      <sz val="12"/>
      <color rgb="FF000000"/>
      <name val="Times New Roman"/>
      <family val="1"/>
    </font>
    <font>
      <sz val="9"/>
      <color rgb="FF000000"/>
      <name val="Calibri"/>
      <family val="2"/>
    </font>
    <font>
      <sz val="9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left" vertical="center" wrapText="1"/>
    </xf>
    <xf numFmtId="3" fontId="0" fillId="0" borderId="0" xfId="0" applyNumberFormat="1"/>
    <xf numFmtId="0" fontId="2" fillId="0" borderId="0" xfId="0" applyFont="1" applyAlignment="1">
      <alignment horizontal="left" vertical="center" wrapText="1"/>
    </xf>
    <xf numFmtId="0" fontId="1" fillId="0" borderId="0" xfId="0" applyFont="1" applyAlignment="1">
      <alignment horizontal="justify" vertical="center" wrapText="1"/>
    </xf>
    <xf numFmtId="0" fontId="3" fillId="0" borderId="0" xfId="0" applyFont="1" applyAlignment="1">
      <alignment horizontal="left" vertical="center"/>
    </xf>
    <xf numFmtId="0" fontId="4" fillId="0" borderId="0" xfId="0" applyFont="1"/>
    <xf numFmtId="0" fontId="1" fillId="0" borderId="0" xfId="0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1498BA-1D17-BA45-9F1C-BEA6A343BED2}">
  <dimension ref="A1:E7"/>
  <sheetViews>
    <sheetView tabSelected="1" workbookViewId="0">
      <selection activeCell="A8" sqref="A8"/>
    </sheetView>
  </sheetViews>
  <sheetFormatPr baseColWidth="10" defaultRowHeight="16" x14ac:dyDescent="0.2"/>
  <sheetData>
    <row r="1" spans="1:5" x14ac:dyDescent="0.2">
      <c r="A1" t="s">
        <v>6</v>
      </c>
      <c r="B1" t="s">
        <v>5</v>
      </c>
      <c r="C1" t="s">
        <v>7</v>
      </c>
      <c r="D1" t="s">
        <v>8</v>
      </c>
      <c r="E1" t="s">
        <v>0</v>
      </c>
    </row>
    <row r="2" spans="1:5" x14ac:dyDescent="0.2">
      <c r="A2" t="s">
        <v>3</v>
      </c>
      <c r="B2" s="2">
        <v>537129</v>
      </c>
      <c r="C2">
        <v>0</v>
      </c>
      <c r="D2">
        <v>0</v>
      </c>
      <c r="E2">
        <v>0</v>
      </c>
    </row>
    <row r="3" spans="1:5" x14ac:dyDescent="0.2">
      <c r="A3" t="s">
        <v>4</v>
      </c>
      <c r="B3" s="2">
        <v>476329</v>
      </c>
      <c r="C3">
        <v>0</v>
      </c>
      <c r="D3">
        <v>0</v>
      </c>
      <c r="E3">
        <v>0</v>
      </c>
    </row>
    <row r="4" spans="1:5" x14ac:dyDescent="0.2">
      <c r="A4" t="s">
        <v>1</v>
      </c>
      <c r="B4" s="2">
        <v>476329</v>
      </c>
      <c r="C4">
        <v>0</v>
      </c>
      <c r="D4">
        <v>0</v>
      </c>
      <c r="E4">
        <v>0</v>
      </c>
    </row>
    <row r="5" spans="1:5" x14ac:dyDescent="0.2">
      <c r="A5" t="s">
        <v>25</v>
      </c>
      <c r="B5" s="2">
        <v>59867</v>
      </c>
      <c r="C5" s="2">
        <v>51886</v>
      </c>
      <c r="D5" s="2">
        <v>155940</v>
      </c>
      <c r="E5" s="2">
        <v>359623</v>
      </c>
    </row>
    <row r="6" spans="1:5" x14ac:dyDescent="0.2">
      <c r="A6" t="s">
        <v>2</v>
      </c>
      <c r="B6">
        <f>Sheet2!V10</f>
        <v>21.501082800271593</v>
      </c>
      <c r="C6">
        <f>Sheet2!W10</f>
        <v>17.931830039666941</v>
      </c>
      <c r="D6">
        <f>Sheet2!X10</f>
        <v>4.232026587571025</v>
      </c>
      <c r="E6">
        <f>Sheet2!Y10</f>
        <v>56.397212593360251</v>
      </c>
    </row>
    <row r="7" spans="1:5" x14ac:dyDescent="0.2">
      <c r="A7" t="s">
        <v>26</v>
      </c>
      <c r="B7">
        <f>Sheet2!V20</f>
        <v>4.257551345556041</v>
      </c>
      <c r="C7">
        <f>Sheet2!W20</f>
        <v>16.219432249022205</v>
      </c>
      <c r="D7">
        <f>Sheet2!X20</f>
        <v>13.241030624651856</v>
      </c>
      <c r="E7">
        <f>Sheet2!Y20</f>
        <v>66.185949076708368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3E501-9F67-4D4D-8B36-E2E15034EEA9}">
  <dimension ref="A1:Y44"/>
  <sheetViews>
    <sheetView topLeftCell="O1" workbookViewId="0">
      <selection activeCell="V34" sqref="V34"/>
    </sheetView>
  </sheetViews>
  <sheetFormatPr baseColWidth="10" defaultRowHeight="16" x14ac:dyDescent="0.2"/>
  <sheetData>
    <row r="1" spans="1:25" x14ac:dyDescent="0.2">
      <c r="A1" t="s">
        <v>2</v>
      </c>
      <c r="O1" t="s">
        <v>17</v>
      </c>
      <c r="P1" t="s">
        <v>24</v>
      </c>
      <c r="Q1" t="s">
        <v>19</v>
      </c>
      <c r="R1" t="s">
        <v>20</v>
      </c>
      <c r="S1" t="s">
        <v>18</v>
      </c>
      <c r="T1" t="s">
        <v>23</v>
      </c>
      <c r="V1" t="s">
        <v>24</v>
      </c>
      <c r="W1" t="s">
        <v>19</v>
      </c>
      <c r="X1" t="s">
        <v>20</v>
      </c>
      <c r="Y1" t="s">
        <v>18</v>
      </c>
    </row>
    <row r="2" spans="1:25" x14ac:dyDescent="0.2">
      <c r="A2" s="1" t="s">
        <v>9</v>
      </c>
      <c r="B2" s="1">
        <v>96</v>
      </c>
      <c r="C2" s="1">
        <v>0.3</v>
      </c>
      <c r="D2" s="1">
        <v>100</v>
      </c>
      <c r="E2" s="1">
        <v>0.6</v>
      </c>
      <c r="F2" s="1">
        <v>0.5</v>
      </c>
      <c r="G2" s="1">
        <v>103</v>
      </c>
      <c r="H2" s="1">
        <v>10</v>
      </c>
      <c r="I2" s="1">
        <v>8.6</v>
      </c>
      <c r="J2" s="1">
        <v>696</v>
      </c>
      <c r="K2" s="1">
        <v>0.3</v>
      </c>
      <c r="L2" s="1">
        <v>0.15</v>
      </c>
      <c r="M2" s="1">
        <v>4.2000000000000003E-2</v>
      </c>
      <c r="N2" s="1">
        <v>7.0000000000000007E-2</v>
      </c>
      <c r="O2" s="1">
        <v>0.9</v>
      </c>
      <c r="P2" s="1">
        <v>0</v>
      </c>
      <c r="Q2" s="1">
        <v>2</v>
      </c>
      <c r="R2" s="1">
        <v>3</v>
      </c>
      <c r="S2" s="1">
        <v>95</v>
      </c>
      <c r="T2" s="5">
        <v>11538</v>
      </c>
      <c r="V2">
        <f>$T2*P2</f>
        <v>0</v>
      </c>
      <c r="W2">
        <f t="shared" ref="W2:Y2" si="0">$T2*Q2</f>
        <v>23076</v>
      </c>
      <c r="X2">
        <f t="shared" si="0"/>
        <v>34614</v>
      </c>
      <c r="Y2">
        <f t="shared" si="0"/>
        <v>1096110</v>
      </c>
    </row>
    <row r="3" spans="1:25" x14ac:dyDescent="0.2">
      <c r="A3" s="1" t="s">
        <v>10</v>
      </c>
      <c r="B3" s="1">
        <v>129</v>
      </c>
      <c r="C3" s="1">
        <v>0.3</v>
      </c>
      <c r="D3" s="1">
        <v>100</v>
      </c>
      <c r="E3" s="1">
        <v>0.6</v>
      </c>
      <c r="F3" s="1">
        <v>0.5</v>
      </c>
      <c r="G3" s="1">
        <v>114</v>
      </c>
      <c r="H3" s="1">
        <v>14</v>
      </c>
      <c r="I3" s="1">
        <v>9</v>
      </c>
      <c r="J3" s="1">
        <v>641</v>
      </c>
      <c r="K3" s="1">
        <v>0.3</v>
      </c>
      <c r="L3" s="1">
        <v>0.16</v>
      </c>
      <c r="M3" s="1">
        <v>4.9000000000000002E-2</v>
      </c>
      <c r="N3" s="1">
        <v>7.3999999999999996E-2</v>
      </c>
      <c r="O3" s="1">
        <v>0.9</v>
      </c>
      <c r="P3" s="1">
        <v>5</v>
      </c>
      <c r="Q3" s="3"/>
      <c r="R3" s="1">
        <v>7</v>
      </c>
      <c r="S3" s="1">
        <v>88</v>
      </c>
      <c r="T3" s="5">
        <v>4333</v>
      </c>
      <c r="V3">
        <f t="shared" ref="V3:V8" si="1">$T3*P3</f>
        <v>21665</v>
      </c>
      <c r="W3">
        <f t="shared" ref="W3:W9" si="2">$T3*Q3</f>
        <v>0</v>
      </c>
      <c r="X3">
        <f t="shared" ref="X3:X9" si="3">$T3*R3</f>
        <v>30331</v>
      </c>
      <c r="Y3">
        <f t="shared" ref="Y3:Y9" si="4">$T3*S3</f>
        <v>381304</v>
      </c>
    </row>
    <row r="4" spans="1:25" x14ac:dyDescent="0.2">
      <c r="A4" s="1" t="s">
        <v>11</v>
      </c>
      <c r="B4" s="1">
        <v>132</v>
      </c>
      <c r="C4" s="1">
        <v>0.3</v>
      </c>
      <c r="D4" s="1">
        <v>100</v>
      </c>
      <c r="E4" s="1">
        <v>0.6</v>
      </c>
      <c r="F4" s="1">
        <v>0.5</v>
      </c>
      <c r="G4" s="1">
        <v>131</v>
      </c>
      <c r="H4" s="1">
        <v>12</v>
      </c>
      <c r="I4" s="1">
        <v>9.5</v>
      </c>
      <c r="J4" s="1">
        <v>623</v>
      </c>
      <c r="K4" s="1">
        <v>0.3</v>
      </c>
      <c r="L4" s="1">
        <v>0.16</v>
      </c>
      <c r="M4" s="1">
        <v>4.9000000000000002E-2</v>
      </c>
      <c r="N4" s="1">
        <v>7.1999999999999995E-2</v>
      </c>
      <c r="O4" s="1">
        <v>0.8</v>
      </c>
      <c r="P4" s="1">
        <v>3</v>
      </c>
      <c r="Q4" s="1">
        <v>1</v>
      </c>
      <c r="R4" s="3"/>
      <c r="S4" s="1">
        <v>96</v>
      </c>
      <c r="T4" s="5">
        <v>4475</v>
      </c>
      <c r="V4">
        <f t="shared" si="1"/>
        <v>13425</v>
      </c>
      <c r="W4">
        <f t="shared" si="2"/>
        <v>4475</v>
      </c>
      <c r="X4">
        <f t="shared" si="3"/>
        <v>0</v>
      </c>
      <c r="Y4">
        <f t="shared" si="4"/>
        <v>429600</v>
      </c>
    </row>
    <row r="5" spans="1:25" x14ac:dyDescent="0.2">
      <c r="A5" s="1" t="s">
        <v>12</v>
      </c>
      <c r="B5" s="1">
        <v>218</v>
      </c>
      <c r="C5" s="1">
        <v>0.3</v>
      </c>
      <c r="D5" s="1">
        <v>99</v>
      </c>
      <c r="E5" s="1">
        <v>0.6</v>
      </c>
      <c r="F5" s="1">
        <v>0.5</v>
      </c>
      <c r="G5" s="1">
        <v>113</v>
      </c>
      <c r="H5" s="1">
        <v>30</v>
      </c>
      <c r="I5" s="1">
        <v>9.4</v>
      </c>
      <c r="J5" s="1">
        <v>549</v>
      </c>
      <c r="K5" s="1">
        <v>0.3</v>
      </c>
      <c r="L5" s="1">
        <v>0.2</v>
      </c>
      <c r="M5" s="1">
        <v>6.3E-2</v>
      </c>
      <c r="N5" s="1">
        <v>9.2999999999999999E-2</v>
      </c>
      <c r="O5" s="1">
        <v>0.9</v>
      </c>
      <c r="P5" s="1">
        <v>29</v>
      </c>
      <c r="Q5" s="1">
        <v>31</v>
      </c>
      <c r="R5" s="1">
        <v>2</v>
      </c>
      <c r="S5" s="1">
        <v>38</v>
      </c>
      <c r="T5" s="5">
        <v>43487</v>
      </c>
      <c r="V5">
        <f t="shared" si="1"/>
        <v>1261123</v>
      </c>
      <c r="W5">
        <f t="shared" si="2"/>
        <v>1348097</v>
      </c>
      <c r="X5">
        <f t="shared" si="3"/>
        <v>86974</v>
      </c>
      <c r="Y5">
        <f t="shared" si="4"/>
        <v>1652506</v>
      </c>
    </row>
    <row r="6" spans="1:25" x14ac:dyDescent="0.2">
      <c r="A6" s="1" t="s">
        <v>13</v>
      </c>
      <c r="B6" s="1">
        <v>177</v>
      </c>
      <c r="C6" s="1">
        <v>0.3</v>
      </c>
      <c r="D6" s="1">
        <v>99</v>
      </c>
      <c r="E6" s="1">
        <v>0.6</v>
      </c>
      <c r="F6" s="1">
        <v>0.5</v>
      </c>
      <c r="G6" s="1">
        <v>133</v>
      </c>
      <c r="H6" s="1">
        <v>23</v>
      </c>
      <c r="I6" s="1">
        <v>9.6</v>
      </c>
      <c r="J6" s="1">
        <v>588</v>
      </c>
      <c r="K6" s="1">
        <v>0.3</v>
      </c>
      <c r="L6" s="1">
        <v>0.18</v>
      </c>
      <c r="M6" s="1">
        <v>5.8000000000000003E-2</v>
      </c>
      <c r="N6" s="1">
        <v>8.4000000000000005E-2</v>
      </c>
      <c r="O6" s="1">
        <v>0.9</v>
      </c>
      <c r="P6" s="1">
        <v>18</v>
      </c>
      <c r="Q6" s="1">
        <v>24</v>
      </c>
      <c r="R6" s="1">
        <v>8</v>
      </c>
      <c r="S6" s="1">
        <v>50</v>
      </c>
      <c r="T6" s="5">
        <v>21626</v>
      </c>
      <c r="V6">
        <f t="shared" si="1"/>
        <v>389268</v>
      </c>
      <c r="W6">
        <f t="shared" si="2"/>
        <v>519024</v>
      </c>
      <c r="X6">
        <f t="shared" si="3"/>
        <v>173008</v>
      </c>
      <c r="Y6">
        <f t="shared" si="4"/>
        <v>1081300</v>
      </c>
    </row>
    <row r="7" spans="1:25" x14ac:dyDescent="0.2">
      <c r="A7" s="1" t="s">
        <v>14</v>
      </c>
      <c r="B7" s="1">
        <v>209</v>
      </c>
      <c r="C7" s="1">
        <v>0.4</v>
      </c>
      <c r="D7" s="1">
        <v>94</v>
      </c>
      <c r="E7" s="1">
        <v>0.7</v>
      </c>
      <c r="F7" s="1">
        <v>0.5</v>
      </c>
      <c r="G7" s="1">
        <v>164</v>
      </c>
      <c r="H7" s="1">
        <v>37</v>
      </c>
      <c r="I7" s="1">
        <v>11</v>
      </c>
      <c r="J7" s="1">
        <v>499</v>
      </c>
      <c r="K7" s="1">
        <v>0.3</v>
      </c>
      <c r="L7" s="1">
        <v>0.2</v>
      </c>
      <c r="M7" s="1">
        <v>7.5999999999999998E-2</v>
      </c>
      <c r="N7" s="1">
        <v>9.2999999999999999E-2</v>
      </c>
      <c r="O7" s="1">
        <v>0.8</v>
      </c>
      <c r="P7" s="1">
        <v>31</v>
      </c>
      <c r="Q7" s="1">
        <v>13</v>
      </c>
      <c r="R7" s="1">
        <v>1</v>
      </c>
      <c r="S7" s="1">
        <v>55</v>
      </c>
      <c r="T7" s="5">
        <v>22343</v>
      </c>
      <c r="V7">
        <f t="shared" si="1"/>
        <v>692633</v>
      </c>
      <c r="W7">
        <f t="shared" si="2"/>
        <v>290459</v>
      </c>
      <c r="X7">
        <f t="shared" si="3"/>
        <v>22343</v>
      </c>
      <c r="Y7">
        <f t="shared" si="4"/>
        <v>1228865</v>
      </c>
    </row>
    <row r="8" spans="1:25" x14ac:dyDescent="0.2">
      <c r="A8" s="1" t="s">
        <v>15</v>
      </c>
      <c r="B8" s="1">
        <v>181</v>
      </c>
      <c r="C8" s="1">
        <v>0.4</v>
      </c>
      <c r="D8" s="1">
        <v>98</v>
      </c>
      <c r="E8" s="1">
        <v>0.6</v>
      </c>
      <c r="F8" s="1">
        <v>0.5</v>
      </c>
      <c r="G8" s="1">
        <v>124</v>
      </c>
      <c r="H8" s="1">
        <v>30</v>
      </c>
      <c r="I8" s="1">
        <v>9.9</v>
      </c>
      <c r="J8" s="1">
        <v>573</v>
      </c>
      <c r="K8" s="1">
        <v>0.3</v>
      </c>
      <c r="L8" s="1">
        <v>0.18</v>
      </c>
      <c r="M8" s="1">
        <v>6.4000000000000001E-2</v>
      </c>
      <c r="N8" s="1">
        <v>8.6999999999999994E-2</v>
      </c>
      <c r="O8" s="1">
        <v>0.8</v>
      </c>
      <c r="P8" s="1">
        <v>18</v>
      </c>
      <c r="Q8" s="1">
        <v>9</v>
      </c>
      <c r="R8" s="1">
        <v>6</v>
      </c>
      <c r="S8" s="1">
        <v>67</v>
      </c>
      <c r="T8" s="5">
        <v>23417</v>
      </c>
      <c r="V8">
        <f t="shared" si="1"/>
        <v>421506</v>
      </c>
      <c r="W8">
        <f t="shared" si="2"/>
        <v>210753</v>
      </c>
      <c r="X8">
        <f t="shared" si="3"/>
        <v>140502</v>
      </c>
      <c r="Y8">
        <f t="shared" si="4"/>
        <v>1568939</v>
      </c>
    </row>
    <row r="9" spans="1:25" x14ac:dyDescent="0.2">
      <c r="A9" s="7" t="s">
        <v>16</v>
      </c>
      <c r="B9" s="7"/>
      <c r="C9" s="1">
        <v>0.4</v>
      </c>
      <c r="D9" s="1">
        <v>98</v>
      </c>
      <c r="E9" s="1">
        <v>0.6</v>
      </c>
      <c r="F9" s="1">
        <v>0.5</v>
      </c>
      <c r="G9" s="1">
        <v>128</v>
      </c>
      <c r="H9" s="1">
        <v>32</v>
      </c>
      <c r="I9" s="1">
        <v>10</v>
      </c>
      <c r="J9" s="1">
        <v>533</v>
      </c>
      <c r="K9" s="1">
        <v>0.3</v>
      </c>
      <c r="L9" s="1">
        <v>0.2</v>
      </c>
      <c r="M9" s="1">
        <v>6.8000000000000005E-2</v>
      </c>
      <c r="N9" s="1">
        <v>9.2999999999999999E-2</v>
      </c>
      <c r="O9" s="1">
        <v>0.8</v>
      </c>
      <c r="P9" s="1">
        <v>24</v>
      </c>
      <c r="Q9" s="1">
        <v>13</v>
      </c>
      <c r="R9" s="4">
        <v>12</v>
      </c>
      <c r="S9" s="1">
        <v>52</v>
      </c>
      <c r="T9" s="6">
        <v>8696</v>
      </c>
      <c r="V9">
        <f>$T9*P9</f>
        <v>208704</v>
      </c>
      <c r="W9">
        <f t="shared" si="2"/>
        <v>113048</v>
      </c>
      <c r="X9">
        <f t="shared" si="3"/>
        <v>104352</v>
      </c>
      <c r="Y9">
        <f t="shared" si="4"/>
        <v>452192</v>
      </c>
    </row>
    <row r="10" spans="1:25" x14ac:dyDescent="0.2">
      <c r="T10">
        <f>SUM(T2:T9)</f>
        <v>139915</v>
      </c>
      <c r="V10">
        <f>SUM(V2:V9)/$T10</f>
        <v>21.501082800271593</v>
      </c>
      <c r="W10">
        <f t="shared" ref="W10:Y10" si="5">SUM(W2:W9)/$T10</f>
        <v>17.931830039666941</v>
      </c>
      <c r="X10">
        <f t="shared" si="5"/>
        <v>4.232026587571025</v>
      </c>
      <c r="Y10">
        <f t="shared" si="5"/>
        <v>56.397212593360251</v>
      </c>
    </row>
    <row r="11" spans="1:25" x14ac:dyDescent="0.2">
      <c r="A11" s="1" t="s">
        <v>21</v>
      </c>
    </row>
    <row r="12" spans="1:25" x14ac:dyDescent="0.2">
      <c r="A12" s="1" t="s">
        <v>9</v>
      </c>
      <c r="B12" s="1">
        <v>105</v>
      </c>
      <c r="C12" s="3"/>
      <c r="D12" s="3"/>
      <c r="E12" s="1">
        <v>0.6</v>
      </c>
      <c r="F12" s="3"/>
      <c r="G12" s="1">
        <v>107</v>
      </c>
      <c r="H12" s="1">
        <v>14</v>
      </c>
      <c r="I12" s="1">
        <v>8.6999999999999993</v>
      </c>
      <c r="J12" s="1">
        <v>676</v>
      </c>
      <c r="K12" s="3"/>
      <c r="L12" s="1">
        <v>0.15</v>
      </c>
      <c r="M12" s="1">
        <v>4.7E-2</v>
      </c>
      <c r="N12" s="1">
        <v>7.0000000000000007E-2</v>
      </c>
      <c r="O12" s="1">
        <v>0.9</v>
      </c>
      <c r="P12" s="1">
        <v>0</v>
      </c>
      <c r="Q12" s="1">
        <v>2</v>
      </c>
      <c r="R12" s="1">
        <v>6</v>
      </c>
      <c r="S12" s="1">
        <v>91</v>
      </c>
      <c r="T12" s="6">
        <v>64136</v>
      </c>
      <c r="V12">
        <f>$T12*P12</f>
        <v>0</v>
      </c>
      <c r="W12">
        <f t="shared" ref="W12:W19" si="6">$T12*Q12</f>
        <v>128272</v>
      </c>
      <c r="X12">
        <f t="shared" ref="X12:X19" si="7">$T12*R12</f>
        <v>384816</v>
      </c>
      <c r="Y12">
        <f t="shared" ref="Y12:Y19" si="8">$T12*S12</f>
        <v>5836376</v>
      </c>
    </row>
    <row r="13" spans="1:25" x14ac:dyDescent="0.2">
      <c r="A13" s="1" t="s">
        <v>10</v>
      </c>
      <c r="B13" s="1">
        <v>129</v>
      </c>
      <c r="C13" s="3"/>
      <c r="D13" s="3"/>
      <c r="E13" s="1">
        <v>0.6</v>
      </c>
      <c r="F13" s="3"/>
      <c r="G13" s="1">
        <v>130</v>
      </c>
      <c r="H13" s="1">
        <v>13</v>
      </c>
      <c r="I13" s="1">
        <v>9.4</v>
      </c>
      <c r="J13" s="1">
        <v>633</v>
      </c>
      <c r="K13" s="3"/>
      <c r="L13" s="1">
        <v>0.16</v>
      </c>
      <c r="M13" s="1">
        <v>4.5999999999999999E-2</v>
      </c>
      <c r="N13" s="1">
        <v>7.0000000000000007E-2</v>
      </c>
      <c r="O13" s="1">
        <v>0.9</v>
      </c>
      <c r="P13" s="1">
        <v>0</v>
      </c>
      <c r="Q13" s="1">
        <v>0</v>
      </c>
      <c r="R13" s="4">
        <v>12</v>
      </c>
      <c r="S13" s="1">
        <v>88</v>
      </c>
      <c r="T13" s="6">
        <v>32731</v>
      </c>
      <c r="V13">
        <f t="shared" ref="V13:V18" si="9">$T13*P13</f>
        <v>0</v>
      </c>
      <c r="W13">
        <f t="shared" si="6"/>
        <v>0</v>
      </c>
      <c r="X13">
        <f t="shared" si="7"/>
        <v>392772</v>
      </c>
      <c r="Y13">
        <f t="shared" si="8"/>
        <v>2880328</v>
      </c>
    </row>
    <row r="14" spans="1:25" x14ac:dyDescent="0.2">
      <c r="A14" s="1" t="s">
        <v>11</v>
      </c>
      <c r="B14" s="1">
        <v>157</v>
      </c>
      <c r="C14" s="1">
        <v>0.4</v>
      </c>
      <c r="D14" s="1">
        <v>79</v>
      </c>
      <c r="E14" s="1">
        <v>0.7</v>
      </c>
      <c r="F14" s="1">
        <v>0.4</v>
      </c>
      <c r="G14" s="1">
        <v>119</v>
      </c>
      <c r="H14" s="1">
        <v>20</v>
      </c>
      <c r="I14" s="1">
        <v>10</v>
      </c>
      <c r="J14" s="1">
        <v>626</v>
      </c>
      <c r="K14" s="3"/>
      <c r="L14" s="1">
        <v>0.17</v>
      </c>
      <c r="M14" s="1">
        <v>5.5E-2</v>
      </c>
      <c r="N14" s="1">
        <v>7.8E-2</v>
      </c>
      <c r="O14" s="1">
        <v>0.7</v>
      </c>
      <c r="P14" s="1">
        <v>9</v>
      </c>
      <c r="Q14" s="1">
        <v>0</v>
      </c>
      <c r="R14" s="4">
        <v>14</v>
      </c>
      <c r="S14" s="1">
        <v>77</v>
      </c>
      <c r="T14" s="6">
        <v>22279</v>
      </c>
      <c r="V14">
        <f t="shared" si="9"/>
        <v>200511</v>
      </c>
      <c r="W14">
        <f t="shared" si="6"/>
        <v>0</v>
      </c>
      <c r="X14">
        <f t="shared" si="7"/>
        <v>311906</v>
      </c>
      <c r="Y14">
        <f t="shared" si="8"/>
        <v>1715483</v>
      </c>
    </row>
    <row r="15" spans="1:25" x14ac:dyDescent="0.2">
      <c r="A15" s="1" t="s">
        <v>12</v>
      </c>
      <c r="B15" s="1">
        <v>104</v>
      </c>
      <c r="C15" s="1">
        <v>0.3</v>
      </c>
      <c r="D15" s="1">
        <v>100</v>
      </c>
      <c r="E15" s="1">
        <v>0.5</v>
      </c>
      <c r="F15" s="1">
        <v>0.5</v>
      </c>
      <c r="G15" s="1">
        <v>120</v>
      </c>
      <c r="H15" s="1">
        <v>12</v>
      </c>
      <c r="I15" s="1">
        <v>8.6</v>
      </c>
      <c r="J15" s="1">
        <v>711</v>
      </c>
      <c r="K15" s="3"/>
      <c r="L15" s="1">
        <v>0.16</v>
      </c>
      <c r="M15" s="1">
        <v>0.04</v>
      </c>
      <c r="N15" s="1">
        <v>7.1999999999999995E-2</v>
      </c>
      <c r="O15" s="1">
        <v>0.9</v>
      </c>
      <c r="P15" s="1">
        <v>2</v>
      </c>
      <c r="Q15" s="1">
        <v>36</v>
      </c>
      <c r="R15" s="4">
        <v>17</v>
      </c>
      <c r="S15" s="1">
        <v>45</v>
      </c>
      <c r="T15" s="6">
        <v>147635</v>
      </c>
      <c r="V15">
        <f t="shared" si="9"/>
        <v>295270</v>
      </c>
      <c r="W15">
        <f t="shared" si="6"/>
        <v>5314860</v>
      </c>
      <c r="X15">
        <f t="shared" si="7"/>
        <v>2509795</v>
      </c>
      <c r="Y15">
        <f t="shared" si="8"/>
        <v>6643575</v>
      </c>
    </row>
    <row r="16" spans="1:25" x14ac:dyDescent="0.2">
      <c r="A16" s="1" t="s">
        <v>13</v>
      </c>
      <c r="B16" s="1">
        <v>159</v>
      </c>
      <c r="C16" s="1">
        <v>0.3</v>
      </c>
      <c r="D16" s="1">
        <v>99</v>
      </c>
      <c r="E16" s="1">
        <v>0.6</v>
      </c>
      <c r="F16" s="1">
        <v>0.5</v>
      </c>
      <c r="G16" s="1">
        <v>127</v>
      </c>
      <c r="H16" s="1">
        <v>12</v>
      </c>
      <c r="I16" s="1">
        <v>9.1999999999999993</v>
      </c>
      <c r="J16" s="1">
        <v>634</v>
      </c>
      <c r="K16" s="3"/>
      <c r="L16" s="1">
        <v>0.17</v>
      </c>
      <c r="M16" s="1">
        <v>4.9000000000000002E-2</v>
      </c>
      <c r="N16" s="1">
        <v>7.6999999999999999E-2</v>
      </c>
      <c r="O16" s="1">
        <v>0.7</v>
      </c>
      <c r="P16" s="1">
        <v>2</v>
      </c>
      <c r="Q16" s="1">
        <v>22</v>
      </c>
      <c r="R16" s="4">
        <v>20</v>
      </c>
      <c r="S16" s="1">
        <v>56</v>
      </c>
      <c r="T16" s="6">
        <v>145589</v>
      </c>
      <c r="V16">
        <f t="shared" si="9"/>
        <v>291178</v>
      </c>
      <c r="W16">
        <f t="shared" si="6"/>
        <v>3202958</v>
      </c>
      <c r="X16">
        <f t="shared" si="7"/>
        <v>2911780</v>
      </c>
      <c r="Y16">
        <f t="shared" si="8"/>
        <v>8152984</v>
      </c>
    </row>
    <row r="17" spans="1:25" x14ac:dyDescent="0.2">
      <c r="A17" s="1" t="s">
        <v>14</v>
      </c>
      <c r="B17" s="1">
        <v>158</v>
      </c>
      <c r="C17" s="1">
        <v>0.4</v>
      </c>
      <c r="D17" s="1">
        <v>94</v>
      </c>
      <c r="E17" s="1">
        <v>0.7</v>
      </c>
      <c r="F17" s="1">
        <v>0.4</v>
      </c>
      <c r="G17" s="1">
        <v>160</v>
      </c>
      <c r="H17" s="1">
        <v>25</v>
      </c>
      <c r="I17" s="1">
        <v>11</v>
      </c>
      <c r="J17" s="1">
        <v>564</v>
      </c>
      <c r="K17" s="1">
        <v>0.3</v>
      </c>
      <c r="L17" s="1">
        <v>0.18</v>
      </c>
      <c r="M17" s="1">
        <v>5.8000000000000003E-2</v>
      </c>
      <c r="N17" s="1">
        <v>8.7999999999999995E-2</v>
      </c>
      <c r="O17" s="1">
        <v>0.8</v>
      </c>
      <c r="P17" s="1">
        <v>16</v>
      </c>
      <c r="Q17" s="1">
        <v>17</v>
      </c>
      <c r="R17" s="1">
        <v>9</v>
      </c>
      <c r="S17" s="1">
        <v>58</v>
      </c>
      <c r="T17" s="6">
        <v>93753</v>
      </c>
      <c r="V17">
        <f t="shared" si="9"/>
        <v>1500048</v>
      </c>
      <c r="W17">
        <f t="shared" si="6"/>
        <v>1593801</v>
      </c>
      <c r="X17">
        <f t="shared" si="7"/>
        <v>843777</v>
      </c>
      <c r="Y17">
        <f t="shared" si="8"/>
        <v>5437674</v>
      </c>
    </row>
    <row r="18" spans="1:25" x14ac:dyDescent="0.2">
      <c r="A18" s="1" t="s">
        <v>15</v>
      </c>
      <c r="B18" s="1">
        <v>129</v>
      </c>
      <c r="C18" s="1">
        <v>0.3</v>
      </c>
      <c r="D18" s="1">
        <v>100</v>
      </c>
      <c r="E18" s="1">
        <v>0.6</v>
      </c>
      <c r="F18" s="1">
        <v>0.5</v>
      </c>
      <c r="G18" s="1">
        <v>116</v>
      </c>
      <c r="H18" s="1">
        <v>18</v>
      </c>
      <c r="I18" s="1">
        <v>9.1999999999999993</v>
      </c>
      <c r="J18" s="1">
        <v>645</v>
      </c>
      <c r="K18" s="1">
        <v>0.3</v>
      </c>
      <c r="L18" s="1">
        <v>0.16</v>
      </c>
      <c r="M18" s="1">
        <v>4.9000000000000002E-2</v>
      </c>
      <c r="N18" s="1">
        <v>7.2999999999999995E-2</v>
      </c>
      <c r="O18" s="1">
        <v>0.8</v>
      </c>
      <c r="P18" s="1">
        <v>3</v>
      </c>
      <c r="Q18" s="1">
        <v>3</v>
      </c>
      <c r="R18" s="1">
        <v>7</v>
      </c>
      <c r="S18" s="1">
        <v>87</v>
      </c>
      <c r="T18" s="6">
        <v>126110</v>
      </c>
      <c r="V18">
        <f t="shared" si="9"/>
        <v>378330</v>
      </c>
      <c r="W18">
        <f t="shared" si="6"/>
        <v>378330</v>
      </c>
      <c r="X18">
        <f t="shared" si="7"/>
        <v>882770</v>
      </c>
      <c r="Y18">
        <f t="shared" si="8"/>
        <v>10971570</v>
      </c>
    </row>
    <row r="19" spans="1:25" x14ac:dyDescent="0.2">
      <c r="A19" s="7" t="s">
        <v>22</v>
      </c>
      <c r="B19" s="7"/>
      <c r="C19" s="1">
        <v>0.3</v>
      </c>
      <c r="D19" s="1">
        <v>99</v>
      </c>
      <c r="E19" s="1">
        <v>0.6</v>
      </c>
      <c r="F19" s="1">
        <v>0.5</v>
      </c>
      <c r="G19" s="1">
        <v>118</v>
      </c>
      <c r="H19" s="1">
        <v>20</v>
      </c>
      <c r="I19" s="1">
        <v>9.5</v>
      </c>
      <c r="J19" s="1">
        <v>628</v>
      </c>
      <c r="K19" s="1">
        <v>0.3</v>
      </c>
      <c r="L19" s="1">
        <v>0.17</v>
      </c>
      <c r="M19" s="1">
        <v>5.0999999999999997E-2</v>
      </c>
      <c r="N19" s="1">
        <v>7.4999999999999997E-2</v>
      </c>
      <c r="O19" s="1">
        <v>0.8</v>
      </c>
      <c r="P19" s="1">
        <v>5</v>
      </c>
      <c r="Q19" s="1">
        <v>6</v>
      </c>
      <c r="R19" s="4">
        <v>17</v>
      </c>
      <c r="S19" s="1">
        <v>72</v>
      </c>
      <c r="T19" s="6">
        <v>35595</v>
      </c>
      <c r="V19">
        <f>$T19*P19</f>
        <v>177975</v>
      </c>
      <c r="W19">
        <f t="shared" si="6"/>
        <v>213570</v>
      </c>
      <c r="X19">
        <f t="shared" si="7"/>
        <v>605115</v>
      </c>
      <c r="Y19">
        <f t="shared" si="8"/>
        <v>2562840</v>
      </c>
    </row>
    <row r="20" spans="1:25" x14ac:dyDescent="0.2">
      <c r="T20">
        <f>SUM(T12:T19)</f>
        <v>667828</v>
      </c>
      <c r="V20">
        <f>SUM(V12:V19)/$T20</f>
        <v>4.257551345556041</v>
      </c>
      <c r="W20">
        <f t="shared" ref="W20" si="10">SUM(W12:W19)/$T20</f>
        <v>16.219432249022205</v>
      </c>
      <c r="X20">
        <f t="shared" ref="X20" si="11">SUM(X12:X19)/$T20</f>
        <v>13.241030624651856</v>
      </c>
      <c r="Y20">
        <f t="shared" ref="Y20" si="12">SUM(Y12:Y19)/$T20</f>
        <v>66.185949076708368</v>
      </c>
    </row>
    <row r="36" spans="12:22" x14ac:dyDescent="0.2">
      <c r="L36" s="5"/>
      <c r="N36" s="5"/>
      <c r="O36" s="5"/>
      <c r="P36" s="5"/>
      <c r="Q36" s="5"/>
      <c r="R36" s="5"/>
      <c r="S36" s="5"/>
      <c r="T36" s="5"/>
      <c r="U36" s="5"/>
      <c r="V36" s="5"/>
    </row>
    <row r="37" spans="12:22" x14ac:dyDescent="0.2">
      <c r="L37" s="5"/>
      <c r="N37" s="5"/>
      <c r="O37" s="5"/>
      <c r="P37" s="5"/>
      <c r="Q37" s="5"/>
      <c r="R37" s="5"/>
      <c r="S37" s="5"/>
      <c r="T37" s="5"/>
      <c r="U37" s="5"/>
      <c r="V37" s="5"/>
    </row>
    <row r="38" spans="12:22" x14ac:dyDescent="0.2">
      <c r="L38" s="5"/>
      <c r="N38" s="5"/>
      <c r="O38" s="5"/>
      <c r="P38" s="5"/>
      <c r="Q38" s="5"/>
      <c r="R38" s="5"/>
      <c r="S38" s="5"/>
      <c r="T38" s="5"/>
      <c r="U38" s="5"/>
      <c r="V38" s="5"/>
    </row>
    <row r="39" spans="12:22" x14ac:dyDescent="0.2">
      <c r="L39" s="5"/>
      <c r="N39" s="5"/>
      <c r="O39" s="5"/>
      <c r="P39" s="5"/>
      <c r="Q39" s="5"/>
      <c r="R39" s="5"/>
      <c r="S39" s="5"/>
      <c r="T39" s="5"/>
      <c r="U39" s="5"/>
      <c r="V39" s="5"/>
    </row>
    <row r="40" spans="12:22" x14ac:dyDescent="0.2">
      <c r="L40" s="5"/>
      <c r="N40" s="5"/>
      <c r="O40" s="5"/>
      <c r="P40" s="5"/>
      <c r="Q40" s="5"/>
      <c r="R40" s="5"/>
      <c r="S40" s="5"/>
      <c r="T40" s="5"/>
      <c r="U40" s="5"/>
      <c r="V40" s="5"/>
    </row>
    <row r="41" spans="12:22" x14ac:dyDescent="0.2">
      <c r="L41" s="5"/>
      <c r="N41" s="5"/>
      <c r="O41" s="5"/>
      <c r="P41" s="5"/>
      <c r="Q41" s="5"/>
      <c r="R41" s="5"/>
      <c r="S41" s="5"/>
      <c r="T41" s="5"/>
      <c r="U41" s="5"/>
      <c r="V41" s="5"/>
    </row>
    <row r="42" spans="12:22" x14ac:dyDescent="0.2">
      <c r="L42" s="5"/>
      <c r="N42" s="5"/>
      <c r="O42" s="5"/>
      <c r="P42" s="5"/>
      <c r="Q42" s="5"/>
      <c r="R42" s="5"/>
      <c r="S42" s="5"/>
      <c r="T42" s="5"/>
      <c r="U42" s="5"/>
      <c r="V42" s="5"/>
    </row>
    <row r="43" spans="12:22" x14ac:dyDescent="0.2">
      <c r="L43" s="5"/>
      <c r="N43" s="5"/>
      <c r="O43" s="5"/>
      <c r="P43" s="5"/>
      <c r="Q43" s="5"/>
      <c r="R43" s="5"/>
      <c r="S43" s="5"/>
      <c r="T43" s="5"/>
      <c r="U43" s="5"/>
      <c r="V43" s="5"/>
    </row>
    <row r="44" spans="12:22" x14ac:dyDescent="0.2">
      <c r="L44" s="6"/>
    </row>
  </sheetData>
  <mergeCells count="2">
    <mergeCell ref="A9:B9"/>
    <mergeCell ref="A19:B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Johnstone, Ainslie</dc:creator>
  <cp:lastModifiedBy>Johnstone, Ainslie</cp:lastModifiedBy>
  <dcterms:created xsi:type="dcterms:W3CDTF">2022-06-21T21:19:47Z</dcterms:created>
  <dcterms:modified xsi:type="dcterms:W3CDTF">2022-06-21T22:58:09Z</dcterms:modified>
</cp:coreProperties>
</file>