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jy57_illinois_edu/Documents/"/>
    </mc:Choice>
  </mc:AlternateContent>
  <xr:revisionPtr revIDLastSave="402" documentId="8_{42B627E7-D44A-43F5-9931-F232075A0FC9}" xr6:coauthVersionLast="47" xr6:coauthVersionMax="47" xr10:uidLastSave="{44443784-E61A-4726-B84D-3DA43C768976}"/>
  <bookViews>
    <workbookView xWindow="-120" yWindow="-120" windowWidth="24240" windowHeight="13290" activeTab="1" xr2:uid="{9535A914-4367-4E0D-AF84-6701DE9E54E3}"/>
  </bookViews>
  <sheets>
    <sheet name="Sheet1" sheetId="1" r:id="rId1"/>
    <sheet name="New" sheetId="2" r:id="rId2"/>
    <sheet name="New (2)" sheetId="3" r:id="rId3"/>
    <sheet name="New (3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2" l="1"/>
  <c r="N14" i="2"/>
  <c r="N15" i="2"/>
  <c r="L24" i="2"/>
  <c r="L25" i="2"/>
  <c r="L36" i="4"/>
  <c r="L41" i="4"/>
  <c r="L39" i="4"/>
  <c r="L43" i="4"/>
  <c r="L34" i="4"/>
  <c r="L32" i="4"/>
  <c r="L30" i="4"/>
  <c r="L28" i="4"/>
  <c r="L26" i="4"/>
  <c r="L24" i="4"/>
  <c r="R23" i="4"/>
  <c r="R22" i="4"/>
  <c r="R24" i="4" s="1"/>
  <c r="R21" i="4"/>
  <c r="L21" i="4"/>
  <c r="L19" i="4"/>
  <c r="L17" i="4"/>
  <c r="N15" i="4"/>
  <c r="L15" i="4"/>
  <c r="N11" i="4" s="1"/>
  <c r="N14" i="4"/>
  <c r="L13" i="4"/>
  <c r="N13" i="4"/>
  <c r="F11" i="4"/>
  <c r="H4" i="4"/>
  <c r="I4" i="4" s="1"/>
  <c r="J4" i="4" s="1"/>
  <c r="K4" i="4" s="1"/>
  <c r="H2" i="4"/>
  <c r="I2" i="4" s="1"/>
  <c r="J2" i="4" s="1"/>
  <c r="K2" i="4" s="1"/>
  <c r="K8" i="4" s="1"/>
  <c r="L1" i="4"/>
  <c r="L30" i="2"/>
  <c r="L31" i="2"/>
  <c r="L32" i="2"/>
  <c r="L33" i="2"/>
  <c r="L34" i="2"/>
  <c r="L35" i="2"/>
  <c r="H4" i="2"/>
  <c r="I4" i="2" s="1"/>
  <c r="J4" i="2" s="1"/>
  <c r="K4" i="2" s="1"/>
  <c r="R23" i="2"/>
  <c r="R22" i="2"/>
  <c r="R21" i="2"/>
  <c r="L24" i="3"/>
  <c r="L40" i="2"/>
  <c r="L41" i="2"/>
  <c r="L42" i="2"/>
  <c r="L27" i="2"/>
  <c r="L28" i="2"/>
  <c r="L29" i="2"/>
  <c r="L20" i="2"/>
  <c r="L21" i="2"/>
  <c r="L22" i="2"/>
  <c r="L14" i="2"/>
  <c r="L15" i="2"/>
  <c r="L16" i="2"/>
  <c r="L17" i="3"/>
  <c r="L30" i="3"/>
  <c r="L39" i="3"/>
  <c r="L38" i="3"/>
  <c r="L32" i="3"/>
  <c r="L31" i="3"/>
  <c r="L26" i="3"/>
  <c r="L25" i="3"/>
  <c r="L19" i="3"/>
  <c r="L18" i="3"/>
  <c r="L13" i="3"/>
  <c r="L12" i="3"/>
  <c r="F4" i="3"/>
  <c r="G4" i="3" s="1"/>
  <c r="H4" i="3" s="1"/>
  <c r="I4" i="3" s="1"/>
  <c r="F2" i="3"/>
  <c r="G2" i="3" s="1"/>
  <c r="H2" i="3" s="1"/>
  <c r="I2" i="3" s="1"/>
  <c r="L1" i="3"/>
  <c r="L38" i="2"/>
  <c r="L26" i="2"/>
  <c r="L18" i="2"/>
  <c r="L19" i="2"/>
  <c r="L17" i="2"/>
  <c r="L13" i="2"/>
  <c r="L12" i="2"/>
  <c r="F11" i="2"/>
  <c r="H2" i="2"/>
  <c r="I2" i="2" s="1"/>
  <c r="J2" i="2" s="1"/>
  <c r="K2" i="2" s="1"/>
  <c r="L1" i="2"/>
  <c r="L1" i="1"/>
  <c r="L37" i="1"/>
  <c r="L39" i="1" s="1"/>
  <c r="L24" i="1"/>
  <c r="L42" i="1"/>
  <c r="L25" i="1"/>
  <c r="L26" i="1"/>
  <c r="L27" i="1"/>
  <c r="L28" i="1"/>
  <c r="L29" i="1"/>
  <c r="L30" i="1"/>
  <c r="L31" i="1"/>
  <c r="L32" i="1"/>
  <c r="L33" i="1"/>
  <c r="L34" i="1"/>
  <c r="L35" i="1"/>
  <c r="L13" i="1"/>
  <c r="L14" i="1"/>
  <c r="L15" i="1"/>
  <c r="L16" i="1"/>
  <c r="L17" i="1"/>
  <c r="L18" i="1"/>
  <c r="L19" i="1"/>
  <c r="L20" i="1"/>
  <c r="L21" i="1"/>
  <c r="L22" i="1"/>
  <c r="L12" i="1"/>
  <c r="F11" i="1"/>
  <c r="F4" i="1"/>
  <c r="G4" i="1" s="1"/>
  <c r="H4" i="1" s="1"/>
  <c r="I4" i="1" s="1"/>
  <c r="F2" i="1"/>
  <c r="G2" i="1" s="1"/>
  <c r="H2" i="1" s="1"/>
  <c r="I2" i="1" s="1"/>
  <c r="R24" i="2" l="1"/>
  <c r="O13" i="4"/>
  <c r="O17" i="4" s="1"/>
  <c r="N17" i="4"/>
  <c r="L23" i="4"/>
  <c r="P11" i="4" s="1"/>
  <c r="K8" i="2"/>
  <c r="L36" i="2"/>
  <c r="L36" i="3"/>
  <c r="I8" i="3"/>
  <c r="L43" i="3"/>
  <c r="O15" i="3"/>
  <c r="O13" i="3"/>
  <c r="O14" i="3"/>
  <c r="L23" i="3"/>
  <c r="O10" i="3" s="1"/>
  <c r="O11" i="3"/>
  <c r="L23" i="2"/>
  <c r="L39" i="2"/>
  <c r="L41" i="1"/>
  <c r="L40" i="1"/>
  <c r="L38" i="1"/>
  <c r="L43" i="1" s="1"/>
  <c r="L23" i="1"/>
  <c r="L36" i="1"/>
  <c r="I8" i="1"/>
  <c r="N10" i="4" l="1"/>
  <c r="O13" i="2"/>
  <c r="O17" i="2" s="1"/>
  <c r="L43" i="2"/>
  <c r="P11" i="2" s="1"/>
  <c r="Q11" i="3"/>
  <c r="P13" i="3"/>
  <c r="P17" i="3" s="1"/>
  <c r="O17" i="3"/>
  <c r="N11" i="2"/>
  <c r="N17" i="2"/>
  <c r="M10" i="1"/>
  <c r="N10" i="2" l="1"/>
</calcChain>
</file>

<file path=xl/sharedStrings.xml><?xml version="1.0" encoding="utf-8"?>
<sst xmlns="http://schemas.openxmlformats.org/spreadsheetml/2006/main" count="202" uniqueCount="35">
  <si>
    <t>Fixation</t>
  </si>
  <si>
    <t>response</t>
  </si>
  <si>
    <t>Delay</t>
  </si>
  <si>
    <t>Feedback</t>
  </si>
  <si>
    <t>ms</t>
  </si>
  <si>
    <t>seconds</t>
  </si>
  <si>
    <t>240 trials</t>
  </si>
  <si>
    <t>VDAC</t>
  </si>
  <si>
    <t>Green</t>
  </si>
  <si>
    <t>V</t>
  </si>
  <si>
    <t>H</t>
  </si>
  <si>
    <t>Red</t>
  </si>
  <si>
    <t>Old</t>
  </si>
  <si>
    <t>Match</t>
  </si>
  <si>
    <t>Not Match</t>
  </si>
  <si>
    <t>New</t>
  </si>
  <si>
    <t>No Color</t>
  </si>
  <si>
    <t>Old Trial</t>
  </si>
  <si>
    <t>NA</t>
  </si>
  <si>
    <t>Old/New</t>
  </si>
  <si>
    <t>Tgt Color?</t>
  </si>
  <si>
    <t>Position</t>
  </si>
  <si>
    <t>Counts</t>
  </si>
  <si>
    <t xml:space="preserve"> </t>
  </si>
  <si>
    <t>Total</t>
  </si>
  <si>
    <t>High</t>
  </si>
  <si>
    <t>Low</t>
  </si>
  <si>
    <t>None</t>
  </si>
  <si>
    <t>1st</t>
  </si>
  <si>
    <t>2nd</t>
  </si>
  <si>
    <t>3rd</t>
  </si>
  <si>
    <t>Sum</t>
  </si>
  <si>
    <t>Mem Array</t>
  </si>
  <si>
    <t>Mask</t>
  </si>
  <si>
    <t>ASK ABOUT MEM ARRAY AND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</si>
</sst>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0">
    <xf numFmtId="0" fontId="0" fillId="0" borderId="0" xfId="0"/>
    <xf numFmtId="0" fontId="2" fillId="2" borderId="0" xfId="1"/>
    <xf numFmtId="0" fontId="3" fillId="3" borderId="0" xfId="2"/>
    <xf numFmtId="0" fontId="4" fillId="5" borderId="0" xfId="4"/>
    <xf numFmtId="0" fontId="1" fillId="6" borderId="0" xfId="5"/>
    <xf numFmtId="0" fontId="1" fillId="8" borderId="0" xfId="7"/>
    <xf numFmtId="0" fontId="5" fillId="6" borderId="0" xfId="5" applyFont="1" applyAlignment="1">
      <alignment horizontal="center" textRotation="90"/>
    </xf>
    <xf numFmtId="0" fontId="6" fillId="0" borderId="0" xfId="0" applyFont="1" applyAlignment="1">
      <alignment horizontal="center" vertical="center" textRotation="90" wrapText="1"/>
    </xf>
    <xf numFmtId="0" fontId="5" fillId="7" borderId="0" xfId="6" applyFont="1" applyAlignment="1">
      <alignment horizontal="center" textRotation="90"/>
    </xf>
    <xf numFmtId="0" fontId="5" fillId="4" borderId="0" xfId="3" applyFont="1" applyAlignment="1">
      <alignment horizontal="center" textRotation="90"/>
    </xf>
  </cellXfs>
  <cellStyles count="8">
    <cellStyle name="60% - Accent2" xfId="3" builtinId="36"/>
    <cellStyle name="60% - Accent4" xfId="7" builtinId="44"/>
    <cellStyle name="60% - Accent5" xfId="5" builtinId="48"/>
    <cellStyle name="60% - Accent6" xfId="6" builtinId="52"/>
    <cellStyle name="Accent3" xfId="4" builtinId="37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5BD5E-CBEC-4C28-8944-45BD1F2986CD}">
  <dimension ref="A1:M43"/>
  <sheetViews>
    <sheetView zoomScale="115" zoomScaleNormal="115" workbookViewId="0">
      <selection activeCell="H3" sqref="H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5</v>
      </c>
      <c r="H1" t="s">
        <v>6</v>
      </c>
      <c r="L1">
        <f>70*1.5</f>
        <v>105</v>
      </c>
    </row>
    <row r="2" spans="1:13" x14ac:dyDescent="0.25">
      <c r="A2">
        <v>500</v>
      </c>
      <c r="B2">
        <v>650</v>
      </c>
      <c r="C2">
        <v>1000</v>
      </c>
      <c r="D2">
        <v>1500</v>
      </c>
      <c r="E2">
        <v>1000</v>
      </c>
      <c r="F2">
        <f>SUM(A2:E2)</f>
        <v>4650</v>
      </c>
      <c r="G2">
        <f>F2/1000</f>
        <v>4.6500000000000004</v>
      </c>
      <c r="H2">
        <f>G2*H3</f>
        <v>1116</v>
      </c>
      <c r="I2">
        <f>H2/60</f>
        <v>18.600000000000001</v>
      </c>
    </row>
    <row r="3" spans="1:13" x14ac:dyDescent="0.25">
      <c r="H3">
        <v>240</v>
      </c>
    </row>
    <row r="4" spans="1:13" x14ac:dyDescent="0.25">
      <c r="A4">
        <v>500</v>
      </c>
      <c r="B4">
        <v>800</v>
      </c>
      <c r="C4">
        <v>1000</v>
      </c>
      <c r="D4">
        <v>1500</v>
      </c>
      <c r="E4">
        <v>1000</v>
      </c>
      <c r="F4">
        <f>SUM(A4:E4)</f>
        <v>4800</v>
      </c>
      <c r="G4">
        <f>F4/1000</f>
        <v>4.8</v>
      </c>
      <c r="H4">
        <f>G4*H5</f>
        <v>1152</v>
      </c>
      <c r="I4">
        <f>H4/60</f>
        <v>19.2</v>
      </c>
    </row>
    <row r="5" spans="1:13" x14ac:dyDescent="0.25">
      <c r="H5">
        <v>240</v>
      </c>
    </row>
    <row r="6" spans="1:13" x14ac:dyDescent="0.25">
      <c r="I6">
        <v>5</v>
      </c>
    </row>
    <row r="8" spans="1:13" x14ac:dyDescent="0.25">
      <c r="I8">
        <f>SUM(I2:I6)</f>
        <v>42.8</v>
      </c>
    </row>
    <row r="10" spans="1:13" x14ac:dyDescent="0.25">
      <c r="A10" t="s">
        <v>7</v>
      </c>
      <c r="H10" t="s">
        <v>7</v>
      </c>
      <c r="I10" t="s">
        <v>19</v>
      </c>
      <c r="J10" t="s">
        <v>20</v>
      </c>
      <c r="K10" t="s">
        <v>21</v>
      </c>
      <c r="L10" t="s">
        <v>22</v>
      </c>
      <c r="M10">
        <f>SUM(L11:L43)</f>
        <v>432</v>
      </c>
    </row>
    <row r="11" spans="1:13" x14ac:dyDescent="0.25">
      <c r="A11" t="s">
        <v>8</v>
      </c>
      <c r="B11" t="s">
        <v>10</v>
      </c>
      <c r="C11">
        <v>1</v>
      </c>
      <c r="D11">
        <v>10</v>
      </c>
      <c r="F11">
        <f>SUM(D11:D34)</f>
        <v>240</v>
      </c>
      <c r="H11" s="1" t="s">
        <v>8</v>
      </c>
      <c r="I11" s="7" t="s">
        <v>17</v>
      </c>
      <c r="J11" s="8" t="s">
        <v>13</v>
      </c>
      <c r="K11">
        <v>1</v>
      </c>
      <c r="L11">
        <v>6</v>
      </c>
    </row>
    <row r="12" spans="1:13" x14ac:dyDescent="0.25">
      <c r="C12">
        <v>2</v>
      </c>
      <c r="D12">
        <v>10</v>
      </c>
      <c r="H12" s="1"/>
      <c r="I12" s="7"/>
      <c r="J12" s="8"/>
      <c r="K12">
        <v>2</v>
      </c>
      <c r="L12">
        <f>$L$11</f>
        <v>6</v>
      </c>
    </row>
    <row r="13" spans="1:13" x14ac:dyDescent="0.25">
      <c r="C13">
        <v>3</v>
      </c>
      <c r="D13">
        <v>10</v>
      </c>
      <c r="H13" s="1"/>
      <c r="I13" s="7"/>
      <c r="J13" s="8"/>
      <c r="K13">
        <v>3</v>
      </c>
      <c r="L13">
        <f t="shared" ref="L13:L35" si="0">$L$11</f>
        <v>6</v>
      </c>
    </row>
    <row r="14" spans="1:13" x14ac:dyDescent="0.25">
      <c r="C14">
        <v>4</v>
      </c>
      <c r="D14">
        <v>10</v>
      </c>
      <c r="H14" s="1"/>
      <c r="I14" s="7"/>
      <c r="J14" s="8"/>
      <c r="K14">
        <v>4</v>
      </c>
      <c r="L14">
        <f t="shared" si="0"/>
        <v>6</v>
      </c>
    </row>
    <row r="15" spans="1:13" x14ac:dyDescent="0.25">
      <c r="C15">
        <v>5</v>
      </c>
      <c r="D15">
        <v>10</v>
      </c>
      <c r="H15" s="1"/>
      <c r="I15" s="7"/>
      <c r="J15" s="8"/>
      <c r="K15">
        <v>5</v>
      </c>
      <c r="L15">
        <f t="shared" si="0"/>
        <v>6</v>
      </c>
    </row>
    <row r="16" spans="1:13" x14ac:dyDescent="0.25">
      <c r="C16">
        <v>6</v>
      </c>
      <c r="D16">
        <v>10</v>
      </c>
      <c r="H16" s="1"/>
      <c r="I16" s="7"/>
      <c r="J16" s="8"/>
      <c r="K16">
        <v>6</v>
      </c>
      <c r="L16">
        <f t="shared" si="0"/>
        <v>6</v>
      </c>
    </row>
    <row r="17" spans="1:12" x14ac:dyDescent="0.25">
      <c r="B17" t="s">
        <v>9</v>
      </c>
      <c r="C17">
        <v>1</v>
      </c>
      <c r="D17">
        <v>10</v>
      </c>
      <c r="H17" s="1"/>
      <c r="I17" s="7"/>
      <c r="J17" s="6" t="s">
        <v>14</v>
      </c>
      <c r="K17">
        <v>1</v>
      </c>
      <c r="L17">
        <f t="shared" si="0"/>
        <v>6</v>
      </c>
    </row>
    <row r="18" spans="1:12" x14ac:dyDescent="0.25">
      <c r="C18">
        <v>2</v>
      </c>
      <c r="D18">
        <v>10</v>
      </c>
      <c r="H18" s="1"/>
      <c r="I18" s="7"/>
      <c r="J18" s="6"/>
      <c r="K18">
        <v>2</v>
      </c>
      <c r="L18">
        <f t="shared" si="0"/>
        <v>6</v>
      </c>
    </row>
    <row r="19" spans="1:12" x14ac:dyDescent="0.25">
      <c r="C19">
        <v>3</v>
      </c>
      <c r="D19">
        <v>10</v>
      </c>
      <c r="H19" s="1"/>
      <c r="I19" s="7"/>
      <c r="J19" s="6"/>
      <c r="K19">
        <v>3</v>
      </c>
      <c r="L19">
        <f t="shared" si="0"/>
        <v>6</v>
      </c>
    </row>
    <row r="20" spans="1:12" x14ac:dyDescent="0.25">
      <c r="C20">
        <v>4</v>
      </c>
      <c r="D20">
        <v>10</v>
      </c>
      <c r="H20" s="1"/>
      <c r="I20" s="7"/>
      <c r="J20" s="6"/>
      <c r="K20">
        <v>4</v>
      </c>
      <c r="L20">
        <f t="shared" si="0"/>
        <v>6</v>
      </c>
    </row>
    <row r="21" spans="1:12" x14ac:dyDescent="0.25">
      <c r="C21">
        <v>5</v>
      </c>
      <c r="D21">
        <v>10</v>
      </c>
      <c r="H21" s="1"/>
      <c r="I21" s="7"/>
      <c r="J21" s="6"/>
      <c r="K21">
        <v>5</v>
      </c>
      <c r="L21">
        <f t="shared" si="0"/>
        <v>6</v>
      </c>
    </row>
    <row r="22" spans="1:12" x14ac:dyDescent="0.25">
      <c r="C22">
        <v>6</v>
      </c>
      <c r="D22">
        <v>10</v>
      </c>
      <c r="H22" s="1"/>
      <c r="I22" s="7"/>
      <c r="J22" s="6"/>
      <c r="K22">
        <v>6</v>
      </c>
      <c r="L22">
        <f t="shared" si="0"/>
        <v>6</v>
      </c>
    </row>
    <row r="23" spans="1:12" x14ac:dyDescent="0.25">
      <c r="A23" t="s">
        <v>11</v>
      </c>
      <c r="B23" t="s">
        <v>10</v>
      </c>
      <c r="C23">
        <v>1</v>
      </c>
      <c r="D23">
        <v>10</v>
      </c>
      <c r="H23" s="1"/>
      <c r="I23" t="s">
        <v>15</v>
      </c>
      <c r="J23" s="4" t="s">
        <v>14</v>
      </c>
      <c r="K23" t="s">
        <v>18</v>
      </c>
      <c r="L23">
        <f>SUM(L11:L22)</f>
        <v>72</v>
      </c>
    </row>
    <row r="24" spans="1:12" x14ac:dyDescent="0.25">
      <c r="C24">
        <v>2</v>
      </c>
      <c r="D24">
        <v>10</v>
      </c>
      <c r="H24" s="2" t="s">
        <v>11</v>
      </c>
      <c r="I24" s="7" t="s">
        <v>17</v>
      </c>
      <c r="J24" s="9" t="s">
        <v>13</v>
      </c>
      <c r="K24">
        <v>1</v>
      </c>
      <c r="L24">
        <f>$L$11</f>
        <v>6</v>
      </c>
    </row>
    <row r="25" spans="1:12" x14ac:dyDescent="0.25">
      <c r="C25">
        <v>3</v>
      </c>
      <c r="D25">
        <v>10</v>
      </c>
      <c r="H25" s="2"/>
      <c r="I25" s="7"/>
      <c r="J25" s="9"/>
      <c r="K25">
        <v>2</v>
      </c>
      <c r="L25">
        <f t="shared" si="0"/>
        <v>6</v>
      </c>
    </row>
    <row r="26" spans="1:12" x14ac:dyDescent="0.25">
      <c r="C26">
        <v>4</v>
      </c>
      <c r="D26">
        <v>10</v>
      </c>
      <c r="H26" s="2"/>
      <c r="I26" s="7"/>
      <c r="J26" s="9"/>
      <c r="K26">
        <v>3</v>
      </c>
      <c r="L26">
        <f t="shared" si="0"/>
        <v>6</v>
      </c>
    </row>
    <row r="27" spans="1:12" x14ac:dyDescent="0.25">
      <c r="C27">
        <v>5</v>
      </c>
      <c r="D27">
        <v>10</v>
      </c>
      <c r="H27" s="2"/>
      <c r="I27" s="7"/>
      <c r="J27" s="9"/>
      <c r="K27">
        <v>4</v>
      </c>
      <c r="L27">
        <f t="shared" si="0"/>
        <v>6</v>
      </c>
    </row>
    <row r="28" spans="1:12" x14ac:dyDescent="0.25">
      <c r="C28">
        <v>6</v>
      </c>
      <c r="D28">
        <v>10</v>
      </c>
      <c r="H28" s="2"/>
      <c r="I28" s="7"/>
      <c r="J28" s="9"/>
      <c r="K28">
        <v>5</v>
      </c>
      <c r="L28">
        <f t="shared" si="0"/>
        <v>6</v>
      </c>
    </row>
    <row r="29" spans="1:12" x14ac:dyDescent="0.25">
      <c r="B29" t="s">
        <v>9</v>
      </c>
      <c r="C29">
        <v>1</v>
      </c>
      <c r="D29">
        <v>10</v>
      </c>
      <c r="H29" s="2"/>
      <c r="I29" s="7"/>
      <c r="J29" s="9"/>
      <c r="K29">
        <v>6</v>
      </c>
      <c r="L29">
        <f t="shared" si="0"/>
        <v>6</v>
      </c>
    </row>
    <row r="30" spans="1:12" x14ac:dyDescent="0.25">
      <c r="C30">
        <v>2</v>
      </c>
      <c r="D30">
        <v>10</v>
      </c>
      <c r="H30" s="2"/>
      <c r="I30" s="7"/>
      <c r="J30" s="6" t="s">
        <v>14</v>
      </c>
      <c r="K30">
        <v>1</v>
      </c>
      <c r="L30">
        <f t="shared" si="0"/>
        <v>6</v>
      </c>
    </row>
    <row r="31" spans="1:12" x14ac:dyDescent="0.25">
      <c r="C31">
        <v>3</v>
      </c>
      <c r="D31">
        <v>10</v>
      </c>
      <c r="H31" s="2"/>
      <c r="I31" s="7"/>
      <c r="J31" s="6"/>
      <c r="K31">
        <v>2</v>
      </c>
      <c r="L31">
        <f t="shared" si="0"/>
        <v>6</v>
      </c>
    </row>
    <row r="32" spans="1:12" x14ac:dyDescent="0.25">
      <c r="C32">
        <v>4</v>
      </c>
      <c r="D32">
        <v>10</v>
      </c>
      <c r="H32" s="2"/>
      <c r="I32" s="7"/>
      <c r="J32" s="6"/>
      <c r="K32">
        <v>3</v>
      </c>
      <c r="L32">
        <f t="shared" si="0"/>
        <v>6</v>
      </c>
    </row>
    <row r="33" spans="3:12" x14ac:dyDescent="0.25">
      <c r="C33">
        <v>5</v>
      </c>
      <c r="D33">
        <v>10</v>
      </c>
      <c r="H33" s="2"/>
      <c r="I33" s="7"/>
      <c r="J33" s="6"/>
      <c r="K33">
        <v>4</v>
      </c>
      <c r="L33">
        <f t="shared" si="0"/>
        <v>6</v>
      </c>
    </row>
    <row r="34" spans="3:12" x14ac:dyDescent="0.25">
      <c r="C34">
        <v>6</v>
      </c>
      <c r="D34">
        <v>10</v>
      </c>
      <c r="H34" s="2"/>
      <c r="I34" s="7"/>
      <c r="J34" s="6"/>
      <c r="K34">
        <v>5</v>
      </c>
      <c r="L34">
        <f t="shared" si="0"/>
        <v>6</v>
      </c>
    </row>
    <row r="35" spans="3:12" x14ac:dyDescent="0.25">
      <c r="H35" s="2"/>
      <c r="I35" s="7"/>
      <c r="J35" s="6"/>
      <c r="K35">
        <v>6</v>
      </c>
      <c r="L35">
        <f t="shared" si="0"/>
        <v>6</v>
      </c>
    </row>
    <row r="36" spans="3:12" x14ac:dyDescent="0.25">
      <c r="H36" s="2"/>
      <c r="I36" t="s">
        <v>15</v>
      </c>
      <c r="J36" s="4" t="s">
        <v>14</v>
      </c>
      <c r="K36">
        <v>12</v>
      </c>
      <c r="L36">
        <f>SUM(L24:L35)</f>
        <v>72</v>
      </c>
    </row>
    <row r="37" spans="3:12" x14ac:dyDescent="0.25">
      <c r="H37" s="3" t="s">
        <v>16</v>
      </c>
      <c r="I37" t="s">
        <v>12</v>
      </c>
      <c r="J37" s="6" t="s">
        <v>14</v>
      </c>
      <c r="K37">
        <v>1</v>
      </c>
      <c r="L37">
        <f>L11*2</f>
        <v>12</v>
      </c>
    </row>
    <row r="38" spans="3:12" x14ac:dyDescent="0.25">
      <c r="H38" s="3"/>
      <c r="J38" s="6"/>
      <c r="K38">
        <v>2</v>
      </c>
      <c r="L38">
        <f>$L$37</f>
        <v>12</v>
      </c>
    </row>
    <row r="39" spans="3:12" x14ac:dyDescent="0.25">
      <c r="H39" s="3"/>
      <c r="J39" s="6"/>
      <c r="K39">
        <v>3</v>
      </c>
      <c r="L39">
        <f t="shared" ref="L39:L42" si="1">$L$37</f>
        <v>12</v>
      </c>
    </row>
    <row r="40" spans="3:12" x14ac:dyDescent="0.25">
      <c r="H40" s="3"/>
      <c r="J40" s="6"/>
      <c r="K40">
        <v>4</v>
      </c>
      <c r="L40">
        <f t="shared" si="1"/>
        <v>12</v>
      </c>
    </row>
    <row r="41" spans="3:12" x14ac:dyDescent="0.25">
      <c r="H41" s="3"/>
      <c r="J41" s="6"/>
      <c r="K41">
        <v>5</v>
      </c>
      <c r="L41">
        <f t="shared" si="1"/>
        <v>12</v>
      </c>
    </row>
    <row r="42" spans="3:12" x14ac:dyDescent="0.25">
      <c r="H42" s="3"/>
      <c r="J42" s="6"/>
      <c r="K42">
        <v>6</v>
      </c>
      <c r="L42">
        <f t="shared" si="1"/>
        <v>12</v>
      </c>
    </row>
    <row r="43" spans="3:12" x14ac:dyDescent="0.25">
      <c r="H43" s="3"/>
      <c r="I43" t="s">
        <v>15</v>
      </c>
      <c r="J43" t="s">
        <v>14</v>
      </c>
      <c r="L43">
        <f>SUM(L37:L42)</f>
        <v>72</v>
      </c>
    </row>
  </sheetData>
  <mergeCells count="7">
    <mergeCell ref="J37:J42"/>
    <mergeCell ref="I11:I22"/>
    <mergeCell ref="J11:J16"/>
    <mergeCell ref="J17:J22"/>
    <mergeCell ref="I24:I35"/>
    <mergeCell ref="J24:J29"/>
    <mergeCell ref="J30:J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5B9D6-50FD-4B7C-8883-D47627AE05A9}">
  <dimension ref="A1:R43"/>
  <sheetViews>
    <sheetView tabSelected="1" zoomScale="115" zoomScaleNormal="115" workbookViewId="0">
      <selection activeCell="M7" sqref="M7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H1" t="s">
        <v>4</v>
      </c>
      <c r="I1" t="s">
        <v>5</v>
      </c>
      <c r="J1" t="s">
        <v>6</v>
      </c>
      <c r="L1">
        <f>70*1.5</f>
        <v>105</v>
      </c>
    </row>
    <row r="2" spans="1:16" x14ac:dyDescent="0.25">
      <c r="A2">
        <v>500</v>
      </c>
      <c r="B2">
        <v>650</v>
      </c>
      <c r="C2">
        <v>1000</v>
      </c>
      <c r="D2">
        <v>1500</v>
      </c>
      <c r="E2">
        <v>1000</v>
      </c>
      <c r="H2">
        <f>SUM(A2:E2)</f>
        <v>4650</v>
      </c>
      <c r="I2">
        <f>H2/1000</f>
        <v>4.6500000000000004</v>
      </c>
      <c r="J2">
        <f>I2*J3</f>
        <v>976.50000000000011</v>
      </c>
      <c r="K2">
        <f>J2/60</f>
        <v>16.275000000000002</v>
      </c>
    </row>
    <row r="3" spans="1:16" x14ac:dyDescent="0.25">
      <c r="A3" t="s">
        <v>0</v>
      </c>
      <c r="B3" t="s">
        <v>32</v>
      </c>
      <c r="C3" t="s">
        <v>33</v>
      </c>
      <c r="D3" t="s">
        <v>2</v>
      </c>
      <c r="E3" t="s">
        <v>1</v>
      </c>
      <c r="F3" t="s">
        <v>3</v>
      </c>
      <c r="G3" t="s">
        <v>2</v>
      </c>
      <c r="J3">
        <v>210</v>
      </c>
    </row>
    <row r="4" spans="1:16" x14ac:dyDescent="0.25">
      <c r="A4">
        <v>500</v>
      </c>
      <c r="B4">
        <v>750</v>
      </c>
      <c r="C4">
        <v>350</v>
      </c>
      <c r="D4">
        <v>1000</v>
      </c>
      <c r="E4">
        <v>800</v>
      </c>
      <c r="F4">
        <v>1500</v>
      </c>
      <c r="G4">
        <v>1000</v>
      </c>
      <c r="H4">
        <f>SUM(A4:G4)</f>
        <v>5900</v>
      </c>
      <c r="I4">
        <f>H4/1000</f>
        <v>5.9</v>
      </c>
      <c r="J4">
        <f>I4*J5</f>
        <v>1475</v>
      </c>
      <c r="K4">
        <f>J4/60</f>
        <v>24.583333333333332</v>
      </c>
    </row>
    <row r="5" spans="1:16" x14ac:dyDescent="0.25">
      <c r="J5">
        <v>250</v>
      </c>
    </row>
    <row r="6" spans="1:16" x14ac:dyDescent="0.25">
      <c r="B6" t="s">
        <v>34</v>
      </c>
      <c r="K6">
        <v>6</v>
      </c>
    </row>
    <row r="8" spans="1:16" x14ac:dyDescent="0.25">
      <c r="K8">
        <f>SUM(K2:K6)</f>
        <v>46.858333333333334</v>
      </c>
    </row>
    <row r="10" spans="1:16" x14ac:dyDescent="0.25">
      <c r="A10" t="s">
        <v>7</v>
      </c>
      <c r="H10" t="s">
        <v>7</v>
      </c>
      <c r="I10" t="s">
        <v>19</v>
      </c>
      <c r="J10" t="s">
        <v>20</v>
      </c>
      <c r="K10" t="s">
        <v>21</v>
      </c>
      <c r="L10" t="s">
        <v>22</v>
      </c>
      <c r="M10" t="s">
        <v>24</v>
      </c>
      <c r="N10">
        <f>SUM(L11:L43)</f>
        <v>240</v>
      </c>
    </row>
    <row r="11" spans="1:16" x14ac:dyDescent="0.25">
      <c r="A11" t="s">
        <v>8</v>
      </c>
      <c r="B11" t="s">
        <v>10</v>
      </c>
      <c r="C11">
        <v>1</v>
      </c>
      <c r="D11">
        <v>10</v>
      </c>
      <c r="F11">
        <f>SUM(D11:D34)</f>
        <v>240</v>
      </c>
      <c r="H11" s="1" t="s">
        <v>8</v>
      </c>
      <c r="I11" s="7" t="s">
        <v>17</v>
      </c>
      <c r="J11" s="8" t="s">
        <v>13</v>
      </c>
      <c r="K11">
        <v>1</v>
      </c>
      <c r="L11">
        <v>3</v>
      </c>
      <c r="M11" t="s">
        <v>12</v>
      </c>
      <c r="N11">
        <f>SUM(L11:L22,L24:L35,L37:L42)</f>
        <v>144</v>
      </c>
      <c r="O11" t="s">
        <v>15</v>
      </c>
      <c r="P11">
        <f>SUM(L23,L36,L43)</f>
        <v>96</v>
      </c>
    </row>
    <row r="12" spans="1:16" x14ac:dyDescent="0.25">
      <c r="C12">
        <v>2</v>
      </c>
      <c r="D12">
        <v>10</v>
      </c>
      <c r="H12" s="1"/>
      <c r="I12" s="7"/>
      <c r="J12" s="8"/>
      <c r="K12">
        <v>2</v>
      </c>
      <c r="L12">
        <f>$L$11</f>
        <v>3</v>
      </c>
    </row>
    <row r="13" spans="1:16" x14ac:dyDescent="0.25">
      <c r="C13">
        <v>3</v>
      </c>
      <c r="D13">
        <v>10</v>
      </c>
      <c r="H13" s="1"/>
      <c r="I13" s="7"/>
      <c r="J13" s="8"/>
      <c r="K13">
        <v>3</v>
      </c>
      <c r="L13">
        <f>$L$11</f>
        <v>3</v>
      </c>
      <c r="M13" t="s">
        <v>25</v>
      </c>
      <c r="N13">
        <f>SUM(L11:L22)</f>
        <v>54</v>
      </c>
      <c r="O13">
        <f>SUM(N13:N14)</f>
        <v>108</v>
      </c>
    </row>
    <row r="14" spans="1:16" x14ac:dyDescent="0.25">
      <c r="C14">
        <v>4</v>
      </c>
      <c r="D14">
        <v>10</v>
      </c>
      <c r="H14" s="1"/>
      <c r="I14" s="7"/>
      <c r="J14" s="8"/>
      <c r="K14">
        <v>4</v>
      </c>
      <c r="L14">
        <f>$L$11</f>
        <v>3</v>
      </c>
      <c r="M14" t="s">
        <v>26</v>
      </c>
      <c r="N14">
        <f>SUM(L24:L35)</f>
        <v>54</v>
      </c>
    </row>
    <row r="15" spans="1:16" x14ac:dyDescent="0.25">
      <c r="C15">
        <v>5</v>
      </c>
      <c r="D15">
        <v>10</v>
      </c>
      <c r="H15" s="1"/>
      <c r="I15" s="7"/>
      <c r="J15" s="8"/>
      <c r="K15">
        <v>5</v>
      </c>
      <c r="L15">
        <f>$L$11</f>
        <v>3</v>
      </c>
      <c r="M15" t="s">
        <v>27</v>
      </c>
      <c r="N15">
        <f>SUM(L37:L42)</f>
        <v>36</v>
      </c>
    </row>
    <row r="16" spans="1:16" x14ac:dyDescent="0.25">
      <c r="C16">
        <v>6</v>
      </c>
      <c r="D16">
        <v>10</v>
      </c>
      <c r="H16" s="1"/>
      <c r="I16" s="7"/>
      <c r="J16" s="8"/>
      <c r="K16">
        <v>6</v>
      </c>
      <c r="L16">
        <f>$L$11</f>
        <v>3</v>
      </c>
    </row>
    <row r="17" spans="1:18" x14ac:dyDescent="0.25">
      <c r="B17" t="s">
        <v>9</v>
      </c>
      <c r="C17">
        <v>1</v>
      </c>
      <c r="D17">
        <v>10</v>
      </c>
      <c r="H17" s="1"/>
      <c r="I17" s="7"/>
      <c r="J17" s="6" t="s">
        <v>14</v>
      </c>
      <c r="K17">
        <v>1</v>
      </c>
      <c r="L17">
        <f t="shared" ref="L17:L22" si="0">$L$11*2</f>
        <v>6</v>
      </c>
      <c r="N17">
        <f>SUM(N13:N15)</f>
        <v>144</v>
      </c>
      <c r="O17">
        <f>O13/N15</f>
        <v>3</v>
      </c>
    </row>
    <row r="18" spans="1:18" x14ac:dyDescent="0.25">
      <c r="C18">
        <v>2</v>
      </c>
      <c r="D18">
        <v>10</v>
      </c>
      <c r="H18" s="1"/>
      <c r="I18" s="7"/>
      <c r="J18" s="6"/>
      <c r="K18">
        <v>2</v>
      </c>
      <c r="L18">
        <f t="shared" si="0"/>
        <v>6</v>
      </c>
    </row>
    <row r="19" spans="1:18" x14ac:dyDescent="0.25">
      <c r="C19">
        <v>3</v>
      </c>
      <c r="D19">
        <v>10</v>
      </c>
      <c r="H19" s="1"/>
      <c r="I19" s="7"/>
      <c r="J19" s="6"/>
      <c r="K19">
        <v>3</v>
      </c>
      <c r="L19">
        <f t="shared" si="0"/>
        <v>6</v>
      </c>
    </row>
    <row r="20" spans="1:18" x14ac:dyDescent="0.25">
      <c r="C20">
        <v>4</v>
      </c>
      <c r="D20">
        <v>10</v>
      </c>
      <c r="H20" s="1"/>
      <c r="I20" s="7"/>
      <c r="J20" s="6"/>
      <c r="K20">
        <v>4</v>
      </c>
      <c r="L20">
        <f t="shared" si="0"/>
        <v>6</v>
      </c>
      <c r="N20" t="s">
        <v>12</v>
      </c>
      <c r="O20" t="s">
        <v>28</v>
      </c>
      <c r="P20" t="s">
        <v>29</v>
      </c>
      <c r="Q20" t="s">
        <v>30</v>
      </c>
    </row>
    <row r="21" spans="1:18" x14ac:dyDescent="0.25">
      <c r="C21">
        <v>5</v>
      </c>
      <c r="D21">
        <v>10</v>
      </c>
      <c r="H21" s="1"/>
      <c r="I21" s="7"/>
      <c r="J21" s="6"/>
      <c r="K21">
        <v>5</v>
      </c>
      <c r="L21">
        <f t="shared" si="0"/>
        <v>6</v>
      </c>
      <c r="N21" t="s">
        <v>25</v>
      </c>
      <c r="O21">
        <v>18</v>
      </c>
      <c r="P21">
        <v>18</v>
      </c>
      <c r="Q21">
        <v>18</v>
      </c>
      <c r="R21">
        <f>SUM(O21:Q21)</f>
        <v>54</v>
      </c>
    </row>
    <row r="22" spans="1:18" x14ac:dyDescent="0.25">
      <c r="C22">
        <v>6</v>
      </c>
      <c r="D22">
        <v>10</v>
      </c>
      <c r="H22" s="1"/>
      <c r="I22" s="7"/>
      <c r="J22" s="6"/>
      <c r="K22">
        <v>6</v>
      </c>
      <c r="L22">
        <f t="shared" si="0"/>
        <v>6</v>
      </c>
      <c r="N22" t="s">
        <v>26</v>
      </c>
      <c r="O22">
        <v>18</v>
      </c>
      <c r="P22">
        <v>18</v>
      </c>
      <c r="Q22">
        <v>18</v>
      </c>
      <c r="R22">
        <f>SUM(O22:Q22)</f>
        <v>54</v>
      </c>
    </row>
    <row r="23" spans="1:18" x14ac:dyDescent="0.25">
      <c r="A23" t="s">
        <v>11</v>
      </c>
      <c r="B23" t="s">
        <v>10</v>
      </c>
      <c r="C23">
        <v>1</v>
      </c>
      <c r="D23">
        <v>10</v>
      </c>
      <c r="H23" s="1"/>
      <c r="I23" s="5" t="s">
        <v>15</v>
      </c>
      <c r="J23" s="5" t="s">
        <v>14</v>
      </c>
      <c r="K23" s="5" t="s">
        <v>18</v>
      </c>
      <c r="L23">
        <f>SUM(L11:L22)*(1/1.5)</f>
        <v>36</v>
      </c>
      <c r="N23" t="s">
        <v>27</v>
      </c>
      <c r="O23">
        <v>12</v>
      </c>
      <c r="P23">
        <v>12</v>
      </c>
      <c r="Q23">
        <v>12</v>
      </c>
      <c r="R23">
        <f>SUM(O23:Q23)</f>
        <v>36</v>
      </c>
    </row>
    <row r="24" spans="1:18" x14ac:dyDescent="0.25">
      <c r="C24">
        <v>2</v>
      </c>
      <c r="D24">
        <v>10</v>
      </c>
      <c r="H24" s="2" t="s">
        <v>11</v>
      </c>
      <c r="I24" s="7" t="s">
        <v>17</v>
      </c>
      <c r="J24" s="9" t="s">
        <v>13</v>
      </c>
      <c r="K24">
        <v>1</v>
      </c>
      <c r="L24">
        <f t="shared" ref="L24:L29" si="1">$L$11</f>
        <v>3</v>
      </c>
      <c r="Q24" t="s">
        <v>31</v>
      </c>
      <c r="R24">
        <f>SUM(R21:R23)</f>
        <v>144</v>
      </c>
    </row>
    <row r="25" spans="1:18" x14ac:dyDescent="0.25">
      <c r="C25">
        <v>3</v>
      </c>
      <c r="D25">
        <v>10</v>
      </c>
      <c r="H25" s="2"/>
      <c r="I25" s="7"/>
      <c r="J25" s="9"/>
      <c r="K25">
        <v>2</v>
      </c>
      <c r="L25">
        <f t="shared" si="1"/>
        <v>3</v>
      </c>
    </row>
    <row r="26" spans="1:18" x14ac:dyDescent="0.25">
      <c r="C26">
        <v>4</v>
      </c>
      <c r="D26">
        <v>10</v>
      </c>
      <c r="H26" s="2"/>
      <c r="I26" s="7"/>
      <c r="J26" s="9"/>
      <c r="K26">
        <v>3</v>
      </c>
      <c r="L26">
        <f t="shared" si="1"/>
        <v>3</v>
      </c>
    </row>
    <row r="27" spans="1:18" x14ac:dyDescent="0.25">
      <c r="C27">
        <v>5</v>
      </c>
      <c r="D27">
        <v>10</v>
      </c>
      <c r="H27" s="2"/>
      <c r="I27" s="7"/>
      <c r="J27" s="9"/>
      <c r="K27">
        <v>4</v>
      </c>
      <c r="L27">
        <f t="shared" si="1"/>
        <v>3</v>
      </c>
    </row>
    <row r="28" spans="1:18" x14ac:dyDescent="0.25">
      <c r="C28">
        <v>6</v>
      </c>
      <c r="D28">
        <v>10</v>
      </c>
      <c r="H28" s="2"/>
      <c r="I28" s="7"/>
      <c r="J28" s="9"/>
      <c r="K28">
        <v>5</v>
      </c>
      <c r="L28">
        <f t="shared" si="1"/>
        <v>3</v>
      </c>
    </row>
    <row r="29" spans="1:18" x14ac:dyDescent="0.25">
      <c r="B29" t="s">
        <v>9</v>
      </c>
      <c r="C29">
        <v>1</v>
      </c>
      <c r="D29">
        <v>10</v>
      </c>
      <c r="H29" s="2"/>
      <c r="I29" s="7"/>
      <c r="J29" s="9"/>
      <c r="K29">
        <v>6</v>
      </c>
      <c r="L29">
        <f t="shared" si="1"/>
        <v>3</v>
      </c>
    </row>
    <row r="30" spans="1:18" x14ac:dyDescent="0.25">
      <c r="C30">
        <v>2</v>
      </c>
      <c r="D30">
        <v>10</v>
      </c>
      <c r="H30" s="2"/>
      <c r="I30" s="7"/>
      <c r="J30" s="6" t="s">
        <v>14</v>
      </c>
      <c r="K30">
        <v>1</v>
      </c>
      <c r="L30">
        <f t="shared" ref="L30:L35" si="2">$L$11*2</f>
        <v>6</v>
      </c>
      <c r="M30" t="s">
        <v>23</v>
      </c>
    </row>
    <row r="31" spans="1:18" x14ac:dyDescent="0.25">
      <c r="C31">
        <v>3</v>
      </c>
      <c r="D31">
        <v>10</v>
      </c>
      <c r="H31" s="2"/>
      <c r="I31" s="7"/>
      <c r="J31" s="6"/>
      <c r="K31">
        <v>2</v>
      </c>
      <c r="L31">
        <f t="shared" si="2"/>
        <v>6</v>
      </c>
    </row>
    <row r="32" spans="1:18" x14ac:dyDescent="0.25">
      <c r="C32">
        <v>4</v>
      </c>
      <c r="D32">
        <v>10</v>
      </c>
      <c r="H32" s="2"/>
      <c r="I32" s="7"/>
      <c r="J32" s="6"/>
      <c r="K32">
        <v>3</v>
      </c>
      <c r="L32">
        <f t="shared" si="2"/>
        <v>6</v>
      </c>
    </row>
    <row r="33" spans="3:15" x14ac:dyDescent="0.25">
      <c r="C33">
        <v>5</v>
      </c>
      <c r="D33">
        <v>10</v>
      </c>
      <c r="H33" s="2"/>
      <c r="I33" s="7"/>
      <c r="J33" s="6"/>
      <c r="K33">
        <v>4</v>
      </c>
      <c r="L33">
        <f t="shared" si="2"/>
        <v>6</v>
      </c>
    </row>
    <row r="34" spans="3:15" x14ac:dyDescent="0.25">
      <c r="C34">
        <v>6</v>
      </c>
      <c r="D34">
        <v>10</v>
      </c>
      <c r="H34" s="2"/>
      <c r="I34" s="7"/>
      <c r="J34" s="6"/>
      <c r="K34">
        <v>5</v>
      </c>
      <c r="L34">
        <f t="shared" si="2"/>
        <v>6</v>
      </c>
    </row>
    <row r="35" spans="3:15" x14ac:dyDescent="0.25">
      <c r="H35" s="2"/>
      <c r="I35" s="7"/>
      <c r="J35" s="6"/>
      <c r="K35">
        <v>6</v>
      </c>
      <c r="L35">
        <f t="shared" si="2"/>
        <v>6</v>
      </c>
    </row>
    <row r="36" spans="3:15" x14ac:dyDescent="0.25">
      <c r="H36" s="2"/>
      <c r="I36" s="5" t="s">
        <v>15</v>
      </c>
      <c r="J36" s="5" t="s">
        <v>14</v>
      </c>
      <c r="K36" s="5" t="s">
        <v>18</v>
      </c>
      <c r="L36">
        <f>SUM(L24:L35)*(2/3)</f>
        <v>36</v>
      </c>
      <c r="O36" t="s">
        <v>23</v>
      </c>
    </row>
    <row r="37" spans="3:15" x14ac:dyDescent="0.25">
      <c r="H37" s="3" t="s">
        <v>16</v>
      </c>
      <c r="I37" t="s">
        <v>12</v>
      </c>
      <c r="J37" s="6" t="s">
        <v>14</v>
      </c>
      <c r="K37">
        <v>1</v>
      </c>
      <c r="L37">
        <v>6</v>
      </c>
    </row>
    <row r="38" spans="3:15" x14ac:dyDescent="0.25">
      <c r="H38" s="3"/>
      <c r="J38" s="6"/>
      <c r="K38">
        <v>2</v>
      </c>
      <c r="L38">
        <f>$L$37</f>
        <v>6</v>
      </c>
    </row>
    <row r="39" spans="3:15" x14ac:dyDescent="0.25">
      <c r="H39" s="3"/>
      <c r="J39" s="6"/>
      <c r="K39">
        <v>3</v>
      </c>
      <c r="L39">
        <f t="shared" ref="L39:L42" si="3">$L$37</f>
        <v>6</v>
      </c>
    </row>
    <row r="40" spans="3:15" x14ac:dyDescent="0.25">
      <c r="H40" s="3"/>
      <c r="J40" s="6"/>
      <c r="K40">
        <v>4</v>
      </c>
      <c r="L40">
        <f t="shared" si="3"/>
        <v>6</v>
      </c>
    </row>
    <row r="41" spans="3:15" x14ac:dyDescent="0.25">
      <c r="H41" s="3"/>
      <c r="J41" s="6"/>
      <c r="K41">
        <v>5</v>
      </c>
      <c r="L41">
        <f t="shared" si="3"/>
        <v>6</v>
      </c>
    </row>
    <row r="42" spans="3:15" x14ac:dyDescent="0.25">
      <c r="H42" s="3"/>
      <c r="J42" s="6"/>
      <c r="K42">
        <v>6</v>
      </c>
      <c r="L42">
        <f t="shared" si="3"/>
        <v>6</v>
      </c>
    </row>
    <row r="43" spans="3:15" x14ac:dyDescent="0.25">
      <c r="H43" s="3"/>
      <c r="I43" s="5" t="s">
        <v>15</v>
      </c>
      <c r="J43" s="5" t="s">
        <v>14</v>
      </c>
      <c r="K43" s="5"/>
      <c r="L43">
        <f>SUM(L37:L42)*(2/3)</f>
        <v>24</v>
      </c>
    </row>
  </sheetData>
  <mergeCells count="7">
    <mergeCell ref="J37:J42"/>
    <mergeCell ref="I11:I22"/>
    <mergeCell ref="J11:J16"/>
    <mergeCell ref="J17:J22"/>
    <mergeCell ref="I24:I35"/>
    <mergeCell ref="J24:J29"/>
    <mergeCell ref="J30:J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01ED-BA8E-449E-9B00-7A0DC3E8E588}">
  <dimension ref="A1:Q43"/>
  <sheetViews>
    <sheetView topLeftCell="E6" zoomScale="145" zoomScaleNormal="145" workbookViewId="0">
      <selection activeCell="O15" sqref="O15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5</v>
      </c>
      <c r="H1" t="s">
        <v>6</v>
      </c>
      <c r="L1">
        <f>70*1.5</f>
        <v>105</v>
      </c>
    </row>
    <row r="2" spans="1:17" x14ac:dyDescent="0.25">
      <c r="A2">
        <v>500</v>
      </c>
      <c r="B2">
        <v>650</v>
      </c>
      <c r="C2">
        <v>1000</v>
      </c>
      <c r="D2">
        <v>1500</v>
      </c>
      <c r="E2">
        <v>1000</v>
      </c>
      <c r="F2">
        <f>SUM(A2:E2)</f>
        <v>4650</v>
      </c>
      <c r="G2">
        <f>F2/1000</f>
        <v>4.6500000000000004</v>
      </c>
      <c r="H2">
        <f>G2*H3</f>
        <v>1116</v>
      </c>
      <c r="I2">
        <f>H2/60</f>
        <v>18.600000000000001</v>
      </c>
    </row>
    <row r="3" spans="1:17" x14ac:dyDescent="0.25">
      <c r="H3">
        <v>240</v>
      </c>
    </row>
    <row r="4" spans="1:17" x14ac:dyDescent="0.25">
      <c r="A4">
        <v>500</v>
      </c>
      <c r="B4">
        <v>800</v>
      </c>
      <c r="C4">
        <v>1000</v>
      </c>
      <c r="D4">
        <v>1500</v>
      </c>
      <c r="E4">
        <v>1000</v>
      </c>
      <c r="F4">
        <f>SUM(A4:E4)</f>
        <v>4800</v>
      </c>
      <c r="G4">
        <f>F4/1000</f>
        <v>4.8</v>
      </c>
      <c r="H4">
        <f>G4*H5</f>
        <v>1152</v>
      </c>
      <c r="I4">
        <f>H4/60</f>
        <v>19.2</v>
      </c>
    </row>
    <row r="5" spans="1:17" x14ac:dyDescent="0.25">
      <c r="H5">
        <v>240</v>
      </c>
    </row>
    <row r="6" spans="1:17" x14ac:dyDescent="0.25">
      <c r="I6">
        <v>5</v>
      </c>
    </row>
    <row r="8" spans="1:17" x14ac:dyDescent="0.25">
      <c r="I8">
        <f>SUM(I2:I6)</f>
        <v>42.8</v>
      </c>
    </row>
    <row r="10" spans="1:17" x14ac:dyDescent="0.25">
      <c r="H10" t="s">
        <v>7</v>
      </c>
      <c r="I10" t="s">
        <v>19</v>
      </c>
      <c r="J10" t="s">
        <v>20</v>
      </c>
      <c r="K10" t="s">
        <v>21</v>
      </c>
      <c r="L10" t="s">
        <v>22</v>
      </c>
      <c r="N10" t="s">
        <v>24</v>
      </c>
      <c r="O10">
        <f>SUM(L11:L43)</f>
        <v>200</v>
      </c>
    </row>
    <row r="11" spans="1:17" ht="15" customHeight="1" x14ac:dyDescent="0.25">
      <c r="H11" s="1" t="s">
        <v>8</v>
      </c>
      <c r="I11" s="7" t="s">
        <v>17</v>
      </c>
      <c r="J11" s="8" t="s">
        <v>13</v>
      </c>
      <c r="K11">
        <v>1</v>
      </c>
      <c r="L11">
        <v>5</v>
      </c>
      <c r="N11" t="s">
        <v>12</v>
      </c>
      <c r="O11">
        <f>SUM(L11:L22,L24:L35,L37:L42)</f>
        <v>120</v>
      </c>
      <c r="P11" t="s">
        <v>15</v>
      </c>
      <c r="Q11">
        <f>SUM(L23,L36,L43)</f>
        <v>80</v>
      </c>
    </row>
    <row r="12" spans="1:17" x14ac:dyDescent="0.25">
      <c r="H12" s="1"/>
      <c r="I12" s="7"/>
      <c r="J12" s="8"/>
      <c r="K12">
        <v>2</v>
      </c>
      <c r="L12">
        <f>$L$11</f>
        <v>5</v>
      </c>
    </row>
    <row r="13" spans="1:17" x14ac:dyDescent="0.25">
      <c r="H13" s="1"/>
      <c r="I13" s="7"/>
      <c r="J13" s="8"/>
      <c r="K13">
        <v>3</v>
      </c>
      <c r="L13">
        <f>$L$11</f>
        <v>5</v>
      </c>
      <c r="N13" t="s">
        <v>25</v>
      </c>
      <c r="O13">
        <f>SUM(L11:L22)</f>
        <v>45</v>
      </c>
      <c r="P13">
        <f>SUM(O13:O14)</f>
        <v>90</v>
      </c>
    </row>
    <row r="14" spans="1:17" x14ac:dyDescent="0.25">
      <c r="H14" s="1"/>
      <c r="I14" s="7"/>
      <c r="J14" s="8"/>
      <c r="N14" t="s">
        <v>26</v>
      </c>
      <c r="O14">
        <f>SUM(L24:L35)</f>
        <v>45</v>
      </c>
    </row>
    <row r="15" spans="1:17" x14ac:dyDescent="0.25">
      <c r="H15" s="1"/>
      <c r="I15" s="7"/>
      <c r="J15" s="8"/>
      <c r="N15" t="s">
        <v>27</v>
      </c>
      <c r="O15">
        <f>SUM(L37:L42)</f>
        <v>30</v>
      </c>
    </row>
    <row r="16" spans="1:17" x14ac:dyDescent="0.25">
      <c r="H16" s="1"/>
      <c r="I16" s="7"/>
      <c r="J16" s="8"/>
    </row>
    <row r="17" spans="8:16" ht="15" customHeight="1" x14ac:dyDescent="0.25">
      <c r="H17" s="1"/>
      <c r="I17" s="7"/>
      <c r="J17" s="6" t="s">
        <v>14</v>
      </c>
      <c r="K17">
        <v>1</v>
      </c>
      <c r="L17">
        <f>$L$11*2</f>
        <v>10</v>
      </c>
      <c r="O17">
        <f>SUM(O13:O15)</f>
        <v>120</v>
      </c>
      <c r="P17">
        <f>P13/O15</f>
        <v>3</v>
      </c>
    </row>
    <row r="18" spans="8:16" x14ac:dyDescent="0.25">
      <c r="H18" s="1"/>
      <c r="I18" s="7"/>
      <c r="J18" s="6"/>
      <c r="K18">
        <v>2</v>
      </c>
      <c r="L18">
        <f>$L$11*2</f>
        <v>10</v>
      </c>
    </row>
    <row r="19" spans="8:16" x14ac:dyDescent="0.25">
      <c r="H19" s="1"/>
      <c r="I19" s="7"/>
      <c r="J19" s="6"/>
      <c r="K19">
        <v>3</v>
      </c>
      <c r="L19">
        <f>$L$11*2</f>
        <v>10</v>
      </c>
    </row>
    <row r="20" spans="8:16" x14ac:dyDescent="0.25">
      <c r="H20" s="1"/>
      <c r="I20" s="7"/>
      <c r="J20" s="6"/>
    </row>
    <row r="21" spans="8:16" x14ac:dyDescent="0.25">
      <c r="H21" s="1"/>
      <c r="I21" s="7"/>
      <c r="J21" s="6"/>
    </row>
    <row r="22" spans="8:16" x14ac:dyDescent="0.25">
      <c r="H22" s="1"/>
      <c r="I22" s="7"/>
      <c r="J22" s="6"/>
    </row>
    <row r="23" spans="8:16" x14ac:dyDescent="0.25">
      <c r="H23" s="1"/>
      <c r="I23" s="5" t="s">
        <v>15</v>
      </c>
      <c r="J23" s="5" t="s">
        <v>14</v>
      </c>
      <c r="K23" s="5" t="s">
        <v>18</v>
      </c>
      <c r="L23">
        <f>SUM(L11:L22)*(1/1.5)</f>
        <v>30</v>
      </c>
    </row>
    <row r="24" spans="8:16" ht="15" customHeight="1" x14ac:dyDescent="0.25">
      <c r="H24" s="2" t="s">
        <v>11</v>
      </c>
      <c r="I24" s="7" t="s">
        <v>17</v>
      </c>
      <c r="J24" s="9" t="s">
        <v>13</v>
      </c>
      <c r="K24">
        <v>1</v>
      </c>
      <c r="L24">
        <f>$L$11</f>
        <v>5</v>
      </c>
    </row>
    <row r="25" spans="8:16" x14ac:dyDescent="0.25">
      <c r="H25" s="2"/>
      <c r="I25" s="7"/>
      <c r="J25" s="9"/>
      <c r="K25">
        <v>2</v>
      </c>
      <c r="L25">
        <f>$L$11</f>
        <v>5</v>
      </c>
    </row>
    <row r="26" spans="8:16" x14ac:dyDescent="0.25">
      <c r="H26" s="2"/>
      <c r="I26" s="7"/>
      <c r="J26" s="9"/>
      <c r="K26">
        <v>3</v>
      </c>
      <c r="L26">
        <f>$L$11</f>
        <v>5</v>
      </c>
    </row>
    <row r="27" spans="8:16" x14ac:dyDescent="0.25">
      <c r="H27" s="2"/>
      <c r="I27" s="7"/>
      <c r="J27" s="9"/>
    </row>
    <row r="28" spans="8:16" x14ac:dyDescent="0.25">
      <c r="H28" s="2"/>
      <c r="I28" s="7"/>
      <c r="J28" s="9"/>
    </row>
    <row r="29" spans="8:16" x14ac:dyDescent="0.25">
      <c r="H29" s="2"/>
      <c r="I29" s="7"/>
      <c r="J29" s="9"/>
    </row>
    <row r="30" spans="8:16" ht="15" customHeight="1" x14ac:dyDescent="0.25">
      <c r="H30" s="2"/>
      <c r="I30" s="7"/>
      <c r="J30" s="6" t="s">
        <v>14</v>
      </c>
      <c r="K30">
        <v>1</v>
      </c>
      <c r="L30">
        <f>$L$11*2</f>
        <v>10</v>
      </c>
    </row>
    <row r="31" spans="8:16" x14ac:dyDescent="0.25">
      <c r="H31" s="2"/>
      <c r="I31" s="7"/>
      <c r="J31" s="6"/>
      <c r="K31">
        <v>2</v>
      </c>
      <c r="L31">
        <f>$L$11*2</f>
        <v>10</v>
      </c>
    </row>
    <row r="32" spans="8:16" x14ac:dyDescent="0.25">
      <c r="H32" s="2"/>
      <c r="I32" s="7"/>
      <c r="J32" s="6"/>
      <c r="K32">
        <v>3</v>
      </c>
      <c r="L32">
        <f>$L$11*2</f>
        <v>10</v>
      </c>
    </row>
    <row r="33" spans="8:15" x14ac:dyDescent="0.25">
      <c r="H33" s="2"/>
      <c r="I33" s="7"/>
      <c r="J33" s="6"/>
    </row>
    <row r="34" spans="8:15" x14ac:dyDescent="0.25">
      <c r="H34" s="2"/>
      <c r="I34" s="7"/>
      <c r="J34" s="6"/>
    </row>
    <row r="35" spans="8:15" x14ac:dyDescent="0.25">
      <c r="H35" s="2"/>
      <c r="I35" s="7"/>
      <c r="J35" s="6"/>
    </row>
    <row r="36" spans="8:15" x14ac:dyDescent="0.25">
      <c r="H36" s="2"/>
      <c r="I36" s="5" t="s">
        <v>15</v>
      </c>
      <c r="J36" s="5" t="s">
        <v>14</v>
      </c>
      <c r="K36" s="5" t="s">
        <v>18</v>
      </c>
      <c r="L36">
        <f>SUM(L24:L35)*(2/3)</f>
        <v>30</v>
      </c>
      <c r="O36" t="s">
        <v>23</v>
      </c>
    </row>
    <row r="37" spans="8:15" ht="15" customHeight="1" x14ac:dyDescent="0.25">
      <c r="H37" s="3" t="s">
        <v>16</v>
      </c>
      <c r="I37" t="s">
        <v>12</v>
      </c>
      <c r="J37" s="6" t="s">
        <v>14</v>
      </c>
      <c r="K37">
        <v>1</v>
      </c>
      <c r="L37">
        <v>10</v>
      </c>
    </row>
    <row r="38" spans="8:15" x14ac:dyDescent="0.25">
      <c r="H38" s="3"/>
      <c r="J38" s="6"/>
      <c r="K38">
        <v>2</v>
      </c>
      <c r="L38">
        <f>$L$37</f>
        <v>10</v>
      </c>
    </row>
    <row r="39" spans="8:15" x14ac:dyDescent="0.25">
      <c r="H39" s="3"/>
      <c r="J39" s="6"/>
      <c r="K39">
        <v>3</v>
      </c>
      <c r="L39">
        <f>$L$37</f>
        <v>10</v>
      </c>
    </row>
    <row r="40" spans="8:15" x14ac:dyDescent="0.25">
      <c r="H40" s="3"/>
      <c r="J40" s="6"/>
    </row>
    <row r="41" spans="8:15" x14ac:dyDescent="0.25">
      <c r="H41" s="3"/>
      <c r="J41" s="6"/>
    </row>
    <row r="42" spans="8:15" x14ac:dyDescent="0.25">
      <c r="H42" s="3"/>
      <c r="J42" s="6"/>
    </row>
    <row r="43" spans="8:15" x14ac:dyDescent="0.25">
      <c r="H43" s="3"/>
      <c r="I43" s="5" t="s">
        <v>15</v>
      </c>
      <c r="J43" s="5" t="s">
        <v>14</v>
      </c>
      <c r="K43" s="5"/>
      <c r="L43">
        <f>SUM(L37:L42)*(2/3)</f>
        <v>20</v>
      </c>
    </row>
  </sheetData>
  <mergeCells count="7">
    <mergeCell ref="J37:J42"/>
    <mergeCell ref="I11:I22"/>
    <mergeCell ref="J11:J16"/>
    <mergeCell ref="J17:J22"/>
    <mergeCell ref="I24:I35"/>
    <mergeCell ref="J24:J29"/>
    <mergeCell ref="J30:J3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8BD53-DC61-444F-B7A0-522F0FA4C5BC}">
  <dimension ref="A1:R43"/>
  <sheetViews>
    <sheetView topLeftCell="G1" zoomScale="115" zoomScaleNormal="115" workbookViewId="0">
      <selection activeCell="L43" sqref="L4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H1" t="s">
        <v>4</v>
      </c>
      <c r="I1" t="s">
        <v>5</v>
      </c>
      <c r="J1" t="s">
        <v>6</v>
      </c>
      <c r="L1">
        <f>70*1.5</f>
        <v>105</v>
      </c>
    </row>
    <row r="2" spans="1:16" x14ac:dyDescent="0.25">
      <c r="A2">
        <v>500</v>
      </c>
      <c r="B2">
        <v>650</v>
      </c>
      <c r="C2">
        <v>1000</v>
      </c>
      <c r="D2">
        <v>1500</v>
      </c>
      <c r="E2">
        <v>1000</v>
      </c>
      <c r="H2">
        <f>SUM(A2:E2)</f>
        <v>4650</v>
      </c>
      <c r="I2">
        <f>H2/1000</f>
        <v>4.6500000000000004</v>
      </c>
      <c r="J2">
        <f>I2*J3</f>
        <v>976.50000000000011</v>
      </c>
      <c r="K2">
        <f>J2/60</f>
        <v>16.275000000000002</v>
      </c>
    </row>
    <row r="3" spans="1:16" x14ac:dyDescent="0.25">
      <c r="A3" t="s">
        <v>0</v>
      </c>
      <c r="B3" t="s">
        <v>32</v>
      </c>
      <c r="C3" t="s">
        <v>33</v>
      </c>
      <c r="D3" t="s">
        <v>2</v>
      </c>
      <c r="E3" t="s">
        <v>1</v>
      </c>
      <c r="F3" t="s">
        <v>3</v>
      </c>
      <c r="G3" t="s">
        <v>2</v>
      </c>
      <c r="J3">
        <v>210</v>
      </c>
    </row>
    <row r="4" spans="1:16" x14ac:dyDescent="0.25">
      <c r="A4">
        <v>500</v>
      </c>
      <c r="B4">
        <v>750</v>
      </c>
      <c r="C4">
        <v>350</v>
      </c>
      <c r="D4">
        <v>1000</v>
      </c>
      <c r="E4">
        <v>800</v>
      </c>
      <c r="F4">
        <v>1500</v>
      </c>
      <c r="G4">
        <v>1000</v>
      </c>
      <c r="H4">
        <f>SUM(A4:G4)</f>
        <v>5900</v>
      </c>
      <c r="I4">
        <f>H4/1000</f>
        <v>5.9</v>
      </c>
      <c r="J4">
        <f>I4*J5</f>
        <v>1475</v>
      </c>
      <c r="K4">
        <f>J4/60</f>
        <v>24.583333333333332</v>
      </c>
    </row>
    <row r="5" spans="1:16" x14ac:dyDescent="0.25">
      <c r="J5">
        <v>250</v>
      </c>
    </row>
    <row r="6" spans="1:16" x14ac:dyDescent="0.25">
      <c r="B6" t="s">
        <v>34</v>
      </c>
      <c r="K6">
        <v>6</v>
      </c>
    </row>
    <row r="8" spans="1:16" x14ac:dyDescent="0.25">
      <c r="K8">
        <f>SUM(K2:K6)</f>
        <v>46.858333333333334</v>
      </c>
    </row>
    <row r="10" spans="1:16" x14ac:dyDescent="0.25">
      <c r="A10" t="s">
        <v>7</v>
      </c>
      <c r="H10" t="s">
        <v>7</v>
      </c>
      <c r="I10" t="s">
        <v>19</v>
      </c>
      <c r="J10" t="s">
        <v>20</v>
      </c>
      <c r="K10" t="s">
        <v>21</v>
      </c>
      <c r="L10" t="s">
        <v>22</v>
      </c>
      <c r="M10" t="s">
        <v>24</v>
      </c>
      <c r="N10">
        <f>SUM(L11:L43)</f>
        <v>40</v>
      </c>
    </row>
    <row r="11" spans="1:16" x14ac:dyDescent="0.25">
      <c r="A11" t="s">
        <v>8</v>
      </c>
      <c r="B11" t="s">
        <v>10</v>
      </c>
      <c r="C11">
        <v>1</v>
      </c>
      <c r="D11">
        <v>10</v>
      </c>
      <c r="F11">
        <f>SUM(D11:D34)</f>
        <v>240</v>
      </c>
      <c r="H11" s="1" t="s">
        <v>8</v>
      </c>
      <c r="I11" s="7" t="s">
        <v>17</v>
      </c>
      <c r="J11" s="8" t="s">
        <v>13</v>
      </c>
      <c r="K11">
        <v>1</v>
      </c>
      <c r="L11">
        <v>1</v>
      </c>
      <c r="M11" t="s">
        <v>12</v>
      </c>
      <c r="N11">
        <f>SUM(L11:L22,L24:L35,L37:L42)</f>
        <v>24</v>
      </c>
      <c r="O11" t="s">
        <v>15</v>
      </c>
      <c r="P11">
        <f>SUM(L23,L36,L43)</f>
        <v>16</v>
      </c>
    </row>
    <row r="12" spans="1:16" x14ac:dyDescent="0.25">
      <c r="C12">
        <v>2</v>
      </c>
      <c r="D12">
        <v>10</v>
      </c>
      <c r="H12" s="1"/>
      <c r="I12" s="7"/>
      <c r="J12" s="8"/>
    </row>
    <row r="13" spans="1:16" x14ac:dyDescent="0.25">
      <c r="C13">
        <v>3</v>
      </c>
      <c r="D13">
        <v>10</v>
      </c>
      <c r="H13" s="1"/>
      <c r="I13" s="7"/>
      <c r="J13" s="8"/>
      <c r="K13">
        <v>3</v>
      </c>
      <c r="L13">
        <f t="shared" ref="L13:L28" si="0">$L$11</f>
        <v>1</v>
      </c>
      <c r="M13" t="s">
        <v>25</v>
      </c>
      <c r="N13">
        <f>SUM(L11:L22)</f>
        <v>9</v>
      </c>
      <c r="O13">
        <f>SUM(N13:N14)</f>
        <v>18</v>
      </c>
    </row>
    <row r="14" spans="1:16" x14ac:dyDescent="0.25">
      <c r="C14">
        <v>4</v>
      </c>
      <c r="D14">
        <v>10</v>
      </c>
      <c r="H14" s="1"/>
      <c r="I14" s="7"/>
      <c r="J14" s="8"/>
      <c r="M14" t="s">
        <v>26</v>
      </c>
      <c r="N14">
        <f>SUM(L24:L35)</f>
        <v>9</v>
      </c>
    </row>
    <row r="15" spans="1:16" x14ac:dyDescent="0.25">
      <c r="C15">
        <v>5</v>
      </c>
      <c r="D15">
        <v>10</v>
      </c>
      <c r="H15" s="1"/>
      <c r="I15" s="7"/>
      <c r="J15" s="8"/>
      <c r="K15">
        <v>5</v>
      </c>
      <c r="L15">
        <f t="shared" si="0"/>
        <v>1</v>
      </c>
      <c r="M15" t="s">
        <v>27</v>
      </c>
      <c r="N15">
        <f>SUM(L37:L42)</f>
        <v>6</v>
      </c>
    </row>
    <row r="16" spans="1:16" x14ac:dyDescent="0.25">
      <c r="C16">
        <v>6</v>
      </c>
      <c r="D16">
        <v>10</v>
      </c>
      <c r="H16" s="1"/>
      <c r="I16" s="7"/>
      <c r="J16" s="8"/>
    </row>
    <row r="17" spans="1:18" x14ac:dyDescent="0.25">
      <c r="B17" t="s">
        <v>9</v>
      </c>
      <c r="C17">
        <v>1</v>
      </c>
      <c r="D17">
        <v>10</v>
      </c>
      <c r="H17" s="1"/>
      <c r="I17" s="7"/>
      <c r="J17" s="6" t="s">
        <v>14</v>
      </c>
      <c r="K17">
        <v>1</v>
      </c>
      <c r="L17">
        <f>$L$11*2</f>
        <v>2</v>
      </c>
      <c r="N17">
        <f>SUM(N13:N15)</f>
        <v>24</v>
      </c>
      <c r="O17">
        <f>O13/N15</f>
        <v>3</v>
      </c>
    </row>
    <row r="18" spans="1:18" x14ac:dyDescent="0.25">
      <c r="C18">
        <v>2</v>
      </c>
      <c r="D18">
        <v>10</v>
      </c>
      <c r="H18" s="1"/>
      <c r="I18" s="7"/>
      <c r="J18" s="6"/>
    </row>
    <row r="19" spans="1:18" x14ac:dyDescent="0.25">
      <c r="C19">
        <v>3</v>
      </c>
      <c r="D19">
        <v>10</v>
      </c>
      <c r="H19" s="1"/>
      <c r="I19" s="7"/>
      <c r="J19" s="6"/>
      <c r="K19">
        <v>3</v>
      </c>
      <c r="L19">
        <f t="shared" ref="L19:L21" si="1">$L$11*2</f>
        <v>2</v>
      </c>
    </row>
    <row r="20" spans="1:18" x14ac:dyDescent="0.25">
      <c r="C20">
        <v>4</v>
      </c>
      <c r="D20">
        <v>10</v>
      </c>
      <c r="H20" s="1"/>
      <c r="I20" s="7"/>
      <c r="J20" s="6"/>
      <c r="N20" t="s">
        <v>12</v>
      </c>
      <c r="O20" t="s">
        <v>28</v>
      </c>
      <c r="P20" t="s">
        <v>29</v>
      </c>
      <c r="Q20" t="s">
        <v>30</v>
      </c>
    </row>
    <row r="21" spans="1:18" x14ac:dyDescent="0.25">
      <c r="C21">
        <v>5</v>
      </c>
      <c r="D21">
        <v>10</v>
      </c>
      <c r="H21" s="1"/>
      <c r="I21" s="7"/>
      <c r="J21" s="6"/>
      <c r="K21">
        <v>5</v>
      </c>
      <c r="L21">
        <f t="shared" si="1"/>
        <v>2</v>
      </c>
      <c r="N21" t="s">
        <v>25</v>
      </c>
      <c r="O21">
        <v>18</v>
      </c>
      <c r="P21">
        <v>18</v>
      </c>
      <c r="Q21">
        <v>18</v>
      </c>
      <c r="R21">
        <f>SUM(O21:Q21)</f>
        <v>54</v>
      </c>
    </row>
    <row r="22" spans="1:18" x14ac:dyDescent="0.25">
      <c r="C22">
        <v>6</v>
      </c>
      <c r="D22">
        <v>10</v>
      </c>
      <c r="H22" s="1"/>
      <c r="I22" s="7"/>
      <c r="J22" s="6"/>
      <c r="N22" t="s">
        <v>26</v>
      </c>
      <c r="O22">
        <v>18</v>
      </c>
      <c r="P22">
        <v>18</v>
      </c>
      <c r="Q22">
        <v>18</v>
      </c>
      <c r="R22">
        <f>SUM(O22:Q22)</f>
        <v>54</v>
      </c>
    </row>
    <row r="23" spans="1:18" x14ac:dyDescent="0.25">
      <c r="A23" t="s">
        <v>11</v>
      </c>
      <c r="B23" t="s">
        <v>10</v>
      </c>
      <c r="C23">
        <v>1</v>
      </c>
      <c r="D23">
        <v>10</v>
      </c>
      <c r="H23" s="1"/>
      <c r="I23" s="5" t="s">
        <v>15</v>
      </c>
      <c r="J23" s="5" t="s">
        <v>14</v>
      </c>
      <c r="K23" s="5" t="s">
        <v>18</v>
      </c>
      <c r="L23">
        <f>SUM(L11:L22)*(1/1.5)</f>
        <v>6</v>
      </c>
      <c r="N23" t="s">
        <v>27</v>
      </c>
      <c r="O23">
        <v>12</v>
      </c>
      <c r="P23">
        <v>12</v>
      </c>
      <c r="Q23">
        <v>12</v>
      </c>
      <c r="R23">
        <f>SUM(O23:Q23)</f>
        <v>36</v>
      </c>
    </row>
    <row r="24" spans="1:18" x14ac:dyDescent="0.25">
      <c r="C24">
        <v>2</v>
      </c>
      <c r="D24">
        <v>10</v>
      </c>
      <c r="H24" s="2" t="s">
        <v>11</v>
      </c>
      <c r="I24" s="7" t="s">
        <v>17</v>
      </c>
      <c r="J24" s="9" t="s">
        <v>13</v>
      </c>
      <c r="K24">
        <v>1</v>
      </c>
      <c r="L24">
        <f>$L$11</f>
        <v>1</v>
      </c>
      <c r="Q24" t="s">
        <v>31</v>
      </c>
      <c r="R24">
        <f>SUM(R21:R23)</f>
        <v>144</v>
      </c>
    </row>
    <row r="25" spans="1:18" x14ac:dyDescent="0.25">
      <c r="C25">
        <v>3</v>
      </c>
      <c r="D25">
        <v>10</v>
      </c>
      <c r="H25" s="2"/>
      <c r="I25" s="7"/>
      <c r="J25" s="9"/>
    </row>
    <row r="26" spans="1:18" x14ac:dyDescent="0.25">
      <c r="C26">
        <v>4</v>
      </c>
      <c r="D26">
        <v>10</v>
      </c>
      <c r="H26" s="2"/>
      <c r="I26" s="7"/>
      <c r="J26" s="9"/>
      <c r="K26">
        <v>3</v>
      </c>
      <c r="L26">
        <f t="shared" si="0"/>
        <v>1</v>
      </c>
    </row>
    <row r="27" spans="1:18" x14ac:dyDescent="0.25">
      <c r="C27">
        <v>5</v>
      </c>
      <c r="D27">
        <v>10</v>
      </c>
      <c r="H27" s="2"/>
      <c r="I27" s="7"/>
      <c r="J27" s="9"/>
    </row>
    <row r="28" spans="1:18" x14ac:dyDescent="0.25">
      <c r="C28">
        <v>6</v>
      </c>
      <c r="D28">
        <v>10</v>
      </c>
      <c r="H28" s="2"/>
      <c r="I28" s="7"/>
      <c r="J28" s="9"/>
      <c r="K28">
        <v>5</v>
      </c>
      <c r="L28">
        <f t="shared" si="0"/>
        <v>1</v>
      </c>
    </row>
    <row r="29" spans="1:18" x14ac:dyDescent="0.25">
      <c r="B29" t="s">
        <v>9</v>
      </c>
      <c r="C29">
        <v>1</v>
      </c>
      <c r="D29">
        <v>10</v>
      </c>
      <c r="H29" s="2"/>
      <c r="I29" s="7"/>
      <c r="J29" s="9"/>
    </row>
    <row r="30" spans="1:18" x14ac:dyDescent="0.25">
      <c r="C30">
        <v>2</v>
      </c>
      <c r="D30">
        <v>10</v>
      </c>
      <c r="H30" s="2"/>
      <c r="I30" s="7"/>
      <c r="J30" s="6" t="s">
        <v>14</v>
      </c>
      <c r="K30">
        <v>1</v>
      </c>
      <c r="L30">
        <f>$L$11*2</f>
        <v>2</v>
      </c>
    </row>
    <row r="31" spans="1:18" x14ac:dyDescent="0.25">
      <c r="C31">
        <v>3</v>
      </c>
      <c r="D31">
        <v>10</v>
      </c>
      <c r="H31" s="2"/>
      <c r="I31" s="7"/>
      <c r="J31" s="6"/>
    </row>
    <row r="32" spans="1:18" x14ac:dyDescent="0.25">
      <c r="C32">
        <v>4</v>
      </c>
      <c r="D32">
        <v>10</v>
      </c>
      <c r="H32" s="2"/>
      <c r="I32" s="7"/>
      <c r="J32" s="6"/>
      <c r="K32">
        <v>3</v>
      </c>
      <c r="L32">
        <f t="shared" ref="L32:L34" si="2">$L$11*2</f>
        <v>2</v>
      </c>
    </row>
    <row r="33" spans="3:15" x14ac:dyDescent="0.25">
      <c r="C33">
        <v>5</v>
      </c>
      <c r="D33">
        <v>10</v>
      </c>
      <c r="H33" s="2"/>
      <c r="I33" s="7"/>
      <c r="J33" s="6"/>
    </row>
    <row r="34" spans="3:15" x14ac:dyDescent="0.25">
      <c r="C34">
        <v>6</v>
      </c>
      <c r="D34">
        <v>10</v>
      </c>
      <c r="H34" s="2"/>
      <c r="I34" s="7"/>
      <c r="J34" s="6"/>
      <c r="K34">
        <v>5</v>
      </c>
      <c r="L34">
        <f t="shared" si="2"/>
        <v>2</v>
      </c>
    </row>
    <row r="35" spans="3:15" x14ac:dyDescent="0.25">
      <c r="H35" s="2"/>
      <c r="I35" s="7"/>
      <c r="J35" s="6"/>
    </row>
    <row r="36" spans="3:15" x14ac:dyDescent="0.25">
      <c r="H36" s="2"/>
      <c r="I36" s="5" t="s">
        <v>15</v>
      </c>
      <c r="J36" s="5" t="s">
        <v>14</v>
      </c>
      <c r="K36" s="5" t="s">
        <v>18</v>
      </c>
      <c r="L36">
        <f>SUM(L24:L35)*(2/3)</f>
        <v>6</v>
      </c>
      <c r="O36" t="s">
        <v>23</v>
      </c>
    </row>
    <row r="37" spans="3:15" x14ac:dyDescent="0.25">
      <c r="H37" s="3" t="s">
        <v>16</v>
      </c>
      <c r="I37" t="s">
        <v>12</v>
      </c>
      <c r="J37" s="6" t="s">
        <v>14</v>
      </c>
      <c r="K37">
        <v>1</v>
      </c>
      <c r="L37">
        <v>2</v>
      </c>
    </row>
    <row r="38" spans="3:15" x14ac:dyDescent="0.25">
      <c r="H38" s="3"/>
      <c r="J38" s="6"/>
    </row>
    <row r="39" spans="3:15" x14ac:dyDescent="0.25">
      <c r="H39" s="3"/>
      <c r="J39" s="6"/>
      <c r="K39">
        <v>3</v>
      </c>
      <c r="L39">
        <f t="shared" ref="L39:L41" si="3">$L$37</f>
        <v>2</v>
      </c>
    </row>
    <row r="40" spans="3:15" x14ac:dyDescent="0.25">
      <c r="H40" s="3"/>
      <c r="J40" s="6"/>
    </row>
    <row r="41" spans="3:15" x14ac:dyDescent="0.25">
      <c r="H41" s="3"/>
      <c r="J41" s="6"/>
      <c r="K41">
        <v>5</v>
      </c>
      <c r="L41">
        <f t="shared" si="3"/>
        <v>2</v>
      </c>
    </row>
    <row r="42" spans="3:15" x14ac:dyDescent="0.25">
      <c r="H42" s="3"/>
      <c r="J42" s="6"/>
    </row>
    <row r="43" spans="3:15" x14ac:dyDescent="0.25">
      <c r="H43" s="3"/>
      <c r="I43" s="5" t="s">
        <v>15</v>
      </c>
      <c r="J43" s="5" t="s">
        <v>14</v>
      </c>
      <c r="K43" s="5"/>
      <c r="L43">
        <f>SUM(L37:L42)*(2/3)</f>
        <v>4</v>
      </c>
    </row>
  </sheetData>
  <mergeCells count="7">
    <mergeCell ref="J37:J42"/>
    <mergeCell ref="I11:I22"/>
    <mergeCell ref="J11:J16"/>
    <mergeCell ref="J17:J22"/>
    <mergeCell ref="I24:I35"/>
    <mergeCell ref="J24:J29"/>
    <mergeCell ref="J30:J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New</vt:lpstr>
      <vt:lpstr>New (2)</vt:lpstr>
      <vt:lpstr>New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Yuquimpo</dc:creator>
  <cp:lastModifiedBy>Jonathan Yuquimpo</cp:lastModifiedBy>
  <dcterms:created xsi:type="dcterms:W3CDTF">2021-09-17T15:19:57Z</dcterms:created>
  <dcterms:modified xsi:type="dcterms:W3CDTF">2021-09-30T16:32:43Z</dcterms:modified>
</cp:coreProperties>
</file>