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9200" windowHeight="8693" activeTab="1"/>
  </bookViews>
  <sheets>
    <sheet name="Attendance Check" sheetId="1" r:id="rId1"/>
    <sheet name="HW6_Q1" sheetId="2" r:id="rId2"/>
    <sheet name="HW6_Q2" sheetId="3" r:id="rId3"/>
    <sheet name="HW6_Q3" sheetId="4" r:id="rId4"/>
    <sheet name="HW6_Q4" sheetId="5" r:id="rId5"/>
    <sheet name="HW6_Q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2" i="4"/>
  <c r="E10" i="4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10" i="2"/>
  <c r="D11" i="4"/>
  <c r="D12" i="4"/>
  <c r="D13" i="4"/>
  <c r="D14" i="4"/>
  <c r="D15" i="4"/>
  <c r="D16" i="4"/>
  <c r="D17" i="4"/>
  <c r="D10" i="4"/>
  <c r="C11" i="4"/>
  <c r="C12" i="4"/>
  <c r="C13" i="4"/>
  <c r="C14" i="4"/>
  <c r="C15" i="4"/>
  <c r="C16" i="4"/>
  <c r="C17" i="4"/>
  <c r="C10" i="4"/>
  <c r="B2" i="1"/>
</calcChain>
</file>

<file path=xl/sharedStrings.xml><?xml version="1.0" encoding="utf-8"?>
<sst xmlns="http://schemas.openxmlformats.org/spreadsheetml/2006/main" count="71" uniqueCount="45">
  <si>
    <t>d. Describe in words what the semi-log and log-log plots mean for the original model</t>
  </si>
  <si>
    <t>e. Determine the correct type and parameters for the original model</t>
  </si>
  <si>
    <t>Response</t>
  </si>
  <si>
    <t>Question</t>
  </si>
  <si>
    <t>a. Plot the data on a rectilinear set of axes, titled "Original Plot".  Label the axes x-values, y-values.  What is the expected type of function? (Linear, Exponential, Power, Other)</t>
  </si>
  <si>
    <t>b. Plot the data on a logarithmic ordinate plot, titled "Semi-Log Plot", and label the axes as appropriate</t>
  </si>
  <si>
    <t>c. Plot the data on a log-log plot, titled "Log-Log Plot" and axes labled as appropriate</t>
  </si>
  <si>
    <t>Name</t>
  </si>
  <si>
    <t>Date</t>
  </si>
  <si>
    <t>Section</t>
  </si>
  <si>
    <t>x-values</t>
  </si>
  <si>
    <t>y-values</t>
  </si>
  <si>
    <t>x-value</t>
  </si>
  <si>
    <t>y-value</t>
  </si>
  <si>
    <t>b. Transform the dependant values and plot x vs. log(y), titled "Semi-Log Plot", and label the axes as appropriate</t>
  </si>
  <si>
    <t>c. Transform the independent values and plot log(x) vs. log(y), titled "Log-Log Plot" and axes labled as appropriate</t>
  </si>
  <si>
    <t>a. Determine the type of equation (exponential, power, linear, etc.) and write the generic form of the function</t>
  </si>
  <si>
    <t>b. Read the information from the chart and determine the values of and units on m &amp; b</t>
  </si>
  <si>
    <t>d. Write the slope out in terms of decades and values</t>
  </si>
  <si>
    <t>c. Determine what the "y-intercept" is and what its value on the graph means</t>
  </si>
  <si>
    <t xml:space="preserve">e.  Write the entire function </t>
  </si>
  <si>
    <t>Christopher Brant</t>
  </si>
  <si>
    <t>log(y) values</t>
  </si>
  <si>
    <t>log(x) values</t>
  </si>
  <si>
    <t>The expected function is unclear from the rectilinear plot.  Could either be exponential, power or other.</t>
  </si>
  <si>
    <t>On the Semi-log plot, the data was still not linear, therefore I moved on to the log-log plot</t>
  </si>
  <si>
    <t>On the log-log plot, the data was linear.</t>
  </si>
  <si>
    <t>y = 3.6613x + 11.208</t>
  </si>
  <si>
    <t>m value</t>
  </si>
  <si>
    <t>b value</t>
  </si>
  <si>
    <t>y=0.44e^(.009x)</t>
  </si>
  <si>
    <t>y=4.24x^2.5</t>
  </si>
  <si>
    <t>the plots are just scales changed to logarithmic scales as a way of interpreting data differently</t>
  </si>
  <si>
    <t>power y=bx^m</t>
  </si>
  <si>
    <t>exponential y=be^mx</t>
  </si>
  <si>
    <t>the y-intercept is the b value</t>
  </si>
  <si>
    <t>the "y-intercept" is going to be your b value</t>
  </si>
  <si>
    <t>b=200 m=-1</t>
  </si>
  <si>
    <t>y=200x^(-1)</t>
  </si>
  <si>
    <t>b=4 m=-1/9000</t>
  </si>
  <si>
    <t>y=4e^(-x/9000)</t>
  </si>
  <si>
    <t>the slope is -1 decade of units of density per 9000 x-value units of m</t>
  </si>
  <si>
    <t>the slope is -1 decade of y-value per 1 decade of x-values</t>
  </si>
  <si>
    <t>the original plot is not linear so we move on</t>
  </si>
  <si>
    <t>the semi log is linear therefore we stop and we know it is an exponential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</si>
</sst>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1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9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HW6_Q1!$B$10:$B$23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33</c:v>
                </c:pt>
                <c:pt idx="10">
                  <c:v>37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</c:numCache>
            </c:numRef>
          </c:xVal>
          <c:yVal>
            <c:numRef>
              <c:f>HW6_Q1!$C$10:$C$23</c:f>
              <c:numCache>
                <c:formatCode>0</c:formatCode>
                <c:ptCount val="14"/>
                <c:pt idx="0">
                  <c:v>374</c:v>
                </c:pt>
                <c:pt idx="1">
                  <c:v>550</c:v>
                </c:pt>
                <c:pt idx="2">
                  <c:v>1032</c:v>
                </c:pt>
                <c:pt idx="3">
                  <c:v>2120</c:v>
                </c:pt>
                <c:pt idx="4">
                  <c:v>5842</c:v>
                </c:pt>
                <c:pt idx="5">
                  <c:v>6687</c:v>
                </c:pt>
                <c:pt idx="6">
                  <c:v>7602</c:v>
                </c:pt>
                <c:pt idx="7">
                  <c:v>11992</c:v>
                </c:pt>
                <c:pt idx="8">
                  <c:v>17631</c:v>
                </c:pt>
                <c:pt idx="9">
                  <c:v>26587</c:v>
                </c:pt>
                <c:pt idx="10">
                  <c:v>35391</c:v>
                </c:pt>
                <c:pt idx="11">
                  <c:v>40369</c:v>
                </c:pt>
                <c:pt idx="12">
                  <c:v>48586</c:v>
                </c:pt>
                <c:pt idx="13">
                  <c:v>57732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3896"/>
        <c:axId val="437349584"/>
      </c:scatterChart>
      <c:valAx>
        <c:axId val="43735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49584"/>
        <c:crosses val="autoZero"/>
        <c:crossBetween val="midCat"/>
      </c:valAx>
      <c:valAx>
        <c:axId val="437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Semi-Log Plot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HW6_Q1!$B$10:$B$23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33</c:v>
                </c:pt>
                <c:pt idx="10">
                  <c:v>37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</c:numCache>
            </c:numRef>
          </c:xVal>
          <c:yVal>
            <c:numRef>
              <c:f>HW6_Q1!$C$10:$C$23</c:f>
              <c:numCache>
                <c:formatCode>0</c:formatCode>
                <c:ptCount val="14"/>
                <c:pt idx="0">
                  <c:v>374</c:v>
                </c:pt>
                <c:pt idx="1">
                  <c:v>550</c:v>
                </c:pt>
                <c:pt idx="2">
                  <c:v>1032</c:v>
                </c:pt>
                <c:pt idx="3">
                  <c:v>2120</c:v>
                </c:pt>
                <c:pt idx="4">
                  <c:v>5842</c:v>
                </c:pt>
                <c:pt idx="5">
                  <c:v>6687</c:v>
                </c:pt>
                <c:pt idx="6">
                  <c:v>7602</c:v>
                </c:pt>
                <c:pt idx="7">
                  <c:v>11992</c:v>
                </c:pt>
                <c:pt idx="8">
                  <c:v>17631</c:v>
                </c:pt>
                <c:pt idx="9">
                  <c:v>26587</c:v>
                </c:pt>
                <c:pt idx="10">
                  <c:v>35391</c:v>
                </c:pt>
                <c:pt idx="11">
                  <c:v>40369</c:v>
                </c:pt>
                <c:pt idx="12">
                  <c:v>48586</c:v>
                </c:pt>
                <c:pt idx="13">
                  <c:v>57732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4680"/>
        <c:axId val="437353504"/>
      </c:scatterChart>
      <c:valAx>
        <c:axId val="43735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3504"/>
        <c:crosses val="autoZero"/>
        <c:crossBetween val="midCat"/>
      </c:valAx>
      <c:valAx>
        <c:axId val="4373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Semi-Log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HW6_Q1!$B$10:$B$23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33</c:v>
                </c:pt>
                <c:pt idx="10">
                  <c:v>37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</c:numCache>
            </c:numRef>
          </c:xVal>
          <c:yVal>
            <c:numRef>
              <c:f>HW6_Q1!$D$10:$D$23</c:f>
              <c:numCache>
                <c:formatCode>General</c:formatCode>
                <c:ptCount val="14"/>
                <c:pt idx="0">
                  <c:v>2.5728716022004803</c:v>
                </c:pt>
                <c:pt idx="1">
                  <c:v>2.7403626894942437</c:v>
                </c:pt>
                <c:pt idx="2">
                  <c:v>3.0136796972911926</c:v>
                </c:pt>
                <c:pt idx="3">
                  <c:v>3.3263358609287512</c:v>
                </c:pt>
                <c:pt idx="4">
                  <c:v>3.7665615526375311</c:v>
                </c:pt>
                <c:pt idx="5">
                  <c:v>3.8252313231999002</c:v>
                </c:pt>
                <c:pt idx="6">
                  <c:v>3.8809278652670849</c:v>
                </c:pt>
                <c:pt idx="7">
                  <c:v>4.0788916198402232</c:v>
                </c:pt>
                <c:pt idx="8">
                  <c:v>4.2462769454340616</c:v>
                </c:pt>
                <c:pt idx="9">
                  <c:v>4.4246693355658753</c:v>
                </c:pt>
                <c:pt idx="10">
                  <c:v>4.5488928341364181</c:v>
                </c:pt>
                <c:pt idx="11">
                  <c:v>4.6060479914251538</c:v>
                </c:pt>
                <c:pt idx="12">
                  <c:v>4.6865111458332249</c:v>
                </c:pt>
                <c:pt idx="13">
                  <c:v>4.761416602950189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90384"/>
        <c:axId val="441189992"/>
      </c:scatterChart>
      <c:valAx>
        <c:axId val="4411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9992"/>
        <c:crosses val="autoZero"/>
        <c:crossBetween val="midCat"/>
      </c:valAx>
      <c:valAx>
        <c:axId val="4411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log(y)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769466316710412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HW6_Q1!$A$10:$A$23</c:f>
              <c:numCache>
                <c:formatCode>General</c:formatCode>
                <c:ptCount val="14"/>
                <c:pt idx="0">
                  <c:v>0.77815125038364363</c:v>
                </c:pt>
                <c:pt idx="1">
                  <c:v>0.84509804001425681</c:v>
                </c:pt>
                <c:pt idx="2">
                  <c:v>0.95424250943932487</c:v>
                </c:pt>
                <c:pt idx="3">
                  <c:v>1.0791812460476249</c:v>
                </c:pt>
                <c:pt idx="4">
                  <c:v>1.255272505103306</c:v>
                </c:pt>
                <c:pt idx="5">
                  <c:v>1.2787536009528289</c:v>
                </c:pt>
                <c:pt idx="6">
                  <c:v>1.3010299956639813</c:v>
                </c:pt>
                <c:pt idx="7">
                  <c:v>1.3802112417116059</c:v>
                </c:pt>
                <c:pt idx="8">
                  <c:v>1.4471580313422192</c:v>
                </c:pt>
                <c:pt idx="9">
                  <c:v>1.5185139398778875</c:v>
                </c:pt>
                <c:pt idx="10">
                  <c:v>1.568201724066995</c:v>
                </c:pt>
                <c:pt idx="11">
                  <c:v>1.5910646070264991</c:v>
                </c:pt>
                <c:pt idx="12">
                  <c:v>1.6232492903979006</c:v>
                </c:pt>
                <c:pt idx="13">
                  <c:v>1.6532125137753437</c:v>
                </c:pt>
              </c:numCache>
            </c:numRef>
          </c:xVal>
          <c:yVal>
            <c:numRef>
              <c:f>HW6_Q1!$D$10:$D$23</c:f>
              <c:numCache>
                <c:formatCode>General</c:formatCode>
                <c:ptCount val="14"/>
                <c:pt idx="0">
                  <c:v>2.5728716022004803</c:v>
                </c:pt>
                <c:pt idx="1">
                  <c:v>2.7403626894942437</c:v>
                </c:pt>
                <c:pt idx="2">
                  <c:v>3.0136796972911926</c:v>
                </c:pt>
                <c:pt idx="3">
                  <c:v>3.3263358609287512</c:v>
                </c:pt>
                <c:pt idx="4">
                  <c:v>3.7665615526375311</c:v>
                </c:pt>
                <c:pt idx="5">
                  <c:v>3.8252313231999002</c:v>
                </c:pt>
                <c:pt idx="6">
                  <c:v>3.8809278652670849</c:v>
                </c:pt>
                <c:pt idx="7">
                  <c:v>4.0788916198402232</c:v>
                </c:pt>
                <c:pt idx="8">
                  <c:v>4.2462769454340616</c:v>
                </c:pt>
                <c:pt idx="9">
                  <c:v>4.4246693355658753</c:v>
                </c:pt>
                <c:pt idx="10">
                  <c:v>4.5488928341364181</c:v>
                </c:pt>
                <c:pt idx="11">
                  <c:v>4.6060479914251538</c:v>
                </c:pt>
                <c:pt idx="12">
                  <c:v>4.6865111458332249</c:v>
                </c:pt>
                <c:pt idx="13">
                  <c:v>4.761416602950189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65856"/>
        <c:axId val="445568600"/>
      </c:scatterChart>
      <c:valAx>
        <c:axId val="445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log(x)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8600"/>
        <c:crosses val="autoZero"/>
        <c:crossBetween val="midCat"/>
      </c:valAx>
      <c:valAx>
        <c:axId val="4455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log(y)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HW6_Q2!$B$10:$B$24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16</c:v>
                </c:pt>
                <c:pt idx="14">
                  <c:v>20</c:v>
                </c:pt>
              </c:numCache>
            </c:numRef>
          </c:xVal>
          <c:yVal>
            <c:numRef>
              <c:f>HW6_Q2!$C$10:$C$24</c:f>
              <c:numCache>
                <c:formatCode>0.0</c:formatCode>
                <c:ptCount val="15"/>
                <c:pt idx="0">
                  <c:v>-22.778386906908267</c:v>
                </c:pt>
                <c:pt idx="1">
                  <c:v>-9.4767973790683708</c:v>
                </c:pt>
                <c:pt idx="2">
                  <c:v>4.3949414926702435</c:v>
                </c:pt>
                <c:pt idx="3">
                  <c:v>9.7911599648578971</c:v>
                </c:pt>
                <c:pt idx="4">
                  <c:v>8.2655267685372156</c:v>
                </c:pt>
                <c:pt idx="5">
                  <c:v>23.970504574275061</c:v>
                </c:pt>
                <c:pt idx="6">
                  <c:v>32.200000000000003</c:v>
                </c:pt>
                <c:pt idx="7">
                  <c:v>36.22410685654755</c:v>
                </c:pt>
                <c:pt idx="8">
                  <c:v>39.514160339989331</c:v>
                </c:pt>
                <c:pt idx="9">
                  <c:v>41.949564012373038</c:v>
                </c:pt>
                <c:pt idx="10">
                  <c:v>47.245045429166737</c:v>
                </c:pt>
                <c:pt idx="11">
                  <c:v>53.814503555432616</c:v>
                </c:pt>
                <c:pt idx="12">
                  <c:v>54.400000000000006</c:v>
                </c:pt>
                <c:pt idx="13">
                  <c:v>69.649083045626142</c:v>
                </c:pt>
                <c:pt idx="14">
                  <c:v>86.509281476239366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42512"/>
        <c:axId val="444941728"/>
      </c:scatterChart>
      <c:valAx>
        <c:axId val="4449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41728"/>
        <c:crosses val="autoZero"/>
        <c:crossBetween val="midCat"/>
      </c:valAx>
      <c:valAx>
        <c:axId val="444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HW6_Q3!$B$10:$B$17</c:f>
              <c:numCache>
                <c:formatCode>General</c:formatCode>
                <c:ptCount val="8"/>
                <c:pt idx="0">
                  <c:v>243</c:v>
                </c:pt>
                <c:pt idx="1">
                  <c:v>268</c:v>
                </c:pt>
                <c:pt idx="2">
                  <c:v>272</c:v>
                </c:pt>
                <c:pt idx="3">
                  <c:v>308</c:v>
                </c:pt>
                <c:pt idx="4">
                  <c:v>344</c:v>
                </c:pt>
                <c:pt idx="5">
                  <c:v>367</c:v>
                </c:pt>
                <c:pt idx="6">
                  <c:v>389</c:v>
                </c:pt>
                <c:pt idx="7">
                  <c:v>394</c:v>
                </c:pt>
              </c:numCache>
            </c:numRef>
          </c:xVal>
          <c:yVal>
            <c:numRef>
              <c:f>HW6_Q3!$C$10:$C$17</c:f>
              <c:numCache>
                <c:formatCode>General</c:formatCode>
                <c:ptCount val="8"/>
                <c:pt idx="0">
                  <c:v>3.9197169631995523</c:v>
                </c:pt>
                <c:pt idx="1">
                  <c:v>4.9087505940573903</c:v>
                </c:pt>
                <c:pt idx="2">
                  <c:v>5.0886850022953878</c:v>
                </c:pt>
                <c:pt idx="3">
                  <c:v>7.0358566152030004</c:v>
                </c:pt>
                <c:pt idx="4">
                  <c:v>9.7281082022892029</c:v>
                </c:pt>
                <c:pt idx="5">
                  <c:v>11.965403545213112</c:v>
                </c:pt>
                <c:pt idx="6">
                  <c:v>14.585376948514945</c:v>
                </c:pt>
                <c:pt idx="7">
                  <c:v>15.256710635417022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66584"/>
        <c:axId val="436266192"/>
      </c:scatterChart>
      <c:valAx>
        <c:axId val="43626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layout>
            <c:manualLayout>
              <c:xMode val="edge"/>
              <c:yMode val="edge"/>
              <c:x val="0.4791167979002624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6192"/>
        <c:crosses val="autoZero"/>
        <c:crossBetween val="midCat"/>
      </c:valAx>
      <c:valAx>
        <c:axId val="4362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Semi-log Chart</a:t>
            </a:r>
          </a:p>
        </c:rich>
      </c:tx>
      <c:layout>
        <c:manualLayout>
          <c:xMode val="edge"/>
          <c:yMode val="edge"/>
          <c:x val="0.397867891513560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HW6_Q3!$B$10:$B$17</c:f>
              <c:numCache>
                <c:formatCode>General</c:formatCode>
                <c:ptCount val="8"/>
                <c:pt idx="0">
                  <c:v>243</c:v>
                </c:pt>
                <c:pt idx="1">
                  <c:v>268</c:v>
                </c:pt>
                <c:pt idx="2">
                  <c:v>272</c:v>
                </c:pt>
                <c:pt idx="3">
                  <c:v>308</c:v>
                </c:pt>
                <c:pt idx="4">
                  <c:v>344</c:v>
                </c:pt>
                <c:pt idx="5">
                  <c:v>367</c:v>
                </c:pt>
                <c:pt idx="6">
                  <c:v>389</c:v>
                </c:pt>
                <c:pt idx="7">
                  <c:v>394</c:v>
                </c:pt>
              </c:numCache>
            </c:numRef>
          </c:xVal>
          <c:yVal>
            <c:numRef>
              <c:f>HW6_Q3!$C$10:$C$17</c:f>
              <c:numCache>
                <c:formatCode>General</c:formatCode>
                <c:ptCount val="8"/>
                <c:pt idx="0">
                  <c:v>3.9197169631995523</c:v>
                </c:pt>
                <c:pt idx="1">
                  <c:v>4.9087505940573903</c:v>
                </c:pt>
                <c:pt idx="2">
                  <c:v>5.0886850022953878</c:v>
                </c:pt>
                <c:pt idx="3">
                  <c:v>7.0358566152030004</c:v>
                </c:pt>
                <c:pt idx="4">
                  <c:v>9.7281082022892029</c:v>
                </c:pt>
                <c:pt idx="5">
                  <c:v>11.965403545213112</c:v>
                </c:pt>
                <c:pt idx="6">
                  <c:v>14.585376948514945</c:v>
                </c:pt>
                <c:pt idx="7">
                  <c:v>15.256710635417022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91488"/>
        <c:axId val="432195016"/>
      </c:scatterChart>
      <c:valAx>
        <c:axId val="4321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layout>
            <c:manualLayout>
              <c:xMode val="edge"/>
              <c:yMode val="edge"/>
              <c:x val="0.4791167979002624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5016"/>
        <c:crosses val="autoZero"/>
        <c:crossBetween val="midCat"/>
      </c:valAx>
      <c:valAx>
        <c:axId val="432195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Semi-Log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HW6_Q3!$B$10:$B$17</c:f>
              <c:numCache>
                <c:formatCode>General</c:formatCode>
                <c:ptCount val="8"/>
                <c:pt idx="0">
                  <c:v>243</c:v>
                </c:pt>
                <c:pt idx="1">
                  <c:v>268</c:v>
                </c:pt>
                <c:pt idx="2">
                  <c:v>272</c:v>
                </c:pt>
                <c:pt idx="3">
                  <c:v>308</c:v>
                </c:pt>
                <c:pt idx="4">
                  <c:v>344</c:v>
                </c:pt>
                <c:pt idx="5">
                  <c:v>367</c:v>
                </c:pt>
                <c:pt idx="6">
                  <c:v>389</c:v>
                </c:pt>
                <c:pt idx="7">
                  <c:v>394</c:v>
                </c:pt>
              </c:numCache>
            </c:numRef>
          </c:xVal>
          <c:yVal>
            <c:numRef>
              <c:f>HW6_Q3!$D$10:$D$17</c:f>
              <c:numCache>
                <c:formatCode>General</c:formatCode>
                <c:ptCount val="8"/>
                <c:pt idx="0">
                  <c:v>0.59325470840859906</c:v>
                </c:pt>
                <c:pt idx="1">
                  <c:v>0.69097096683683079</c:v>
                </c:pt>
                <c:pt idx="2">
                  <c:v>0.70660556818534781</c:v>
                </c:pt>
                <c:pt idx="3">
                  <c:v>0.84731698032200142</c:v>
                </c:pt>
                <c:pt idx="4">
                  <c:v>0.98802839245865492</c:v>
                </c:pt>
                <c:pt idx="5">
                  <c:v>1.0779273502126281</c:v>
                </c:pt>
                <c:pt idx="6">
                  <c:v>1.1639176576294721</c:v>
                </c:pt>
                <c:pt idx="7">
                  <c:v>1.1834609093151185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4288"/>
        <c:axId val="437355464"/>
      </c:scatterChart>
      <c:valAx>
        <c:axId val="4373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5464"/>
        <c:crosses val="autoZero"/>
        <c:crossBetween val="midCat"/>
      </c:valAx>
      <c:valAx>
        <c:axId val="4373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log(y)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2512218</xdr:colOff>
      <xdr:row>1</xdr:row>
      <xdr:rowOff>14287</xdr:rowOff>
    </xdr:from>
    <xdr:to>
      <xdr:col>12</xdr:col>
      <xdr:colOff>16668</xdr:colOff>
      <xdr:row>4</xdr:row>
      <xdr:rowOff>657225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16667</xdr:colOff>
      <xdr:row>0</xdr:row>
      <xdr:rowOff>180975</xdr:rowOff>
    </xdr:from>
    <xdr:to>
      <xdr:col>19</xdr:col>
      <xdr:colOff>54767</xdr:colOff>
      <xdr:row>4</xdr:row>
      <xdr:rowOff>638175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2516981</xdr:colOff>
      <xdr:row>4</xdr:row>
      <xdr:rowOff>714375</xdr:rowOff>
    </xdr:from>
    <xdr:to>
      <xdr:col>12</xdr:col>
      <xdr:colOff>21431</xdr:colOff>
      <xdr:row>19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78580</xdr:colOff>
      <xdr:row>4</xdr:row>
      <xdr:rowOff>661987</xdr:rowOff>
    </xdr:from>
    <xdr:to>
      <xdr:col>19</xdr:col>
      <xdr:colOff>116680</xdr:colOff>
      <xdr:row>18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126206</xdr:colOff>
      <xdr:row>1</xdr:row>
      <xdr:rowOff>0</xdr:rowOff>
    </xdr:from>
    <xdr:to>
      <xdr:col>12</xdr:col>
      <xdr:colOff>164306</xdr:colOff>
      <xdr:row>4</xdr:row>
      <xdr:rowOff>738188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30955</xdr:colOff>
      <xdr:row>1</xdr:row>
      <xdr:rowOff>19049</xdr:rowOff>
    </xdr:from>
    <xdr:to>
      <xdr:col>12</xdr:col>
      <xdr:colOff>69055</xdr:colOff>
      <xdr:row>4</xdr:row>
      <xdr:rowOff>533399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73818</xdr:colOff>
      <xdr:row>1</xdr:row>
      <xdr:rowOff>14287</xdr:rowOff>
    </xdr:from>
    <xdr:to>
      <xdr:col>19</xdr:col>
      <xdr:colOff>111918</xdr:colOff>
      <xdr:row>4</xdr:row>
      <xdr:rowOff>528637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26194</xdr:colOff>
      <xdr:row>5</xdr:row>
      <xdr:rowOff>23812</xdr:rowOff>
    </xdr:from>
    <xdr:to>
      <xdr:col>12</xdr:col>
      <xdr:colOff>64294</xdr:colOff>
      <xdr:row>19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1</xdr:row>
      <xdr:rowOff>358529</xdr:rowOff>
    </xdr:from>
    <xdr:to>
      <xdr:col>13</xdr:col>
      <xdr:colOff>94271</xdr:colOff>
      <xdr:row>21</xdr:row>
      <xdr:rowOff>165031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0780" y="358529"/>
          <a:ext cx="6121691" cy="44013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250700</xdr:colOff>
      <xdr:row>1</xdr:row>
      <xdr:rowOff>266700</xdr:rowOff>
    </xdr:from>
    <xdr:to>
      <xdr:col>15</xdr:col>
      <xdr:colOff>103747</xdr:colOff>
      <xdr:row>19</xdr:row>
      <xdr:rowOff>79293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580" y="457200"/>
          <a:ext cx="6558647" cy="4575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9" sqref="C29"/>
    </sheetView>
  </sheetViews>
  <sheetFormatPr defaultRowHeight="14.25" x14ac:dyDescent="0.45"/>
  <cols>
    <col min="2" max="2" width="14.73046875" bestFit="1" customWidth="1"/>
  </cols>
  <sheetData>
    <row r="1" spans="1:2" x14ac:dyDescent="0.45">
      <c r="A1" t="s">
        <v>7</v>
      </c>
      <c r="B1" t="s">
        <v>21</v>
      </c>
    </row>
    <row r="2" spans="1:2" x14ac:dyDescent="0.45">
      <c r="A2" t="s">
        <v>8</v>
      </c>
      <c r="B2" s="27">
        <f ca="1">TODAY()</f>
        <v>42331</v>
      </c>
    </row>
    <row r="3" spans="1:2" x14ac:dyDescent="0.45">
      <c r="A3" t="s">
        <v>9</v>
      </c>
      <c r="B3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5" sqref="E5"/>
    </sheetView>
  </sheetViews>
  <sheetFormatPr defaultRowHeight="14.25" x14ac:dyDescent="0.45"/>
  <cols>
    <col min="1" max="1" width="10.59765625" bestFit="1" customWidth="1"/>
    <col min="3" max="3" width="9.53125" bestFit="1" customWidth="1"/>
    <col min="4" max="4" width="10.59765625" bestFit="1" customWidth="1"/>
    <col min="5" max="5" width="35.46484375" customWidth="1"/>
  </cols>
  <sheetData>
    <row r="1" spans="1:5" ht="14.65" thickBot="1" x14ac:dyDescent="0.5">
      <c r="A1" s="20" t="s">
        <v>3</v>
      </c>
      <c r="B1" s="20"/>
      <c r="C1" s="20"/>
      <c r="D1" s="20"/>
      <c r="E1" s="1" t="s">
        <v>2</v>
      </c>
    </row>
    <row r="2" spans="1:5" ht="73.25" customHeight="1" x14ac:dyDescent="0.45">
      <c r="A2" s="14" t="s">
        <v>4</v>
      </c>
      <c r="B2" s="15"/>
      <c r="C2" s="15"/>
      <c r="D2" s="15"/>
      <c r="E2" s="28" t="s">
        <v>24</v>
      </c>
    </row>
    <row r="3" spans="1:5" ht="45" customHeight="1" x14ac:dyDescent="0.45">
      <c r="A3" s="16" t="s">
        <v>5</v>
      </c>
      <c r="B3" s="17"/>
      <c r="C3" s="17"/>
      <c r="D3" s="17"/>
      <c r="E3" s="29" t="s">
        <v>25</v>
      </c>
    </row>
    <row r="4" spans="1:5" ht="47.45" customHeight="1" x14ac:dyDescent="0.45">
      <c r="A4" s="16" t="s">
        <v>6</v>
      </c>
      <c r="B4" s="17"/>
      <c r="C4" s="17"/>
      <c r="D4" s="17"/>
      <c r="E4" s="29" t="s">
        <v>26</v>
      </c>
    </row>
    <row r="5" spans="1:5" ht="57.6" customHeight="1" x14ac:dyDescent="0.45">
      <c r="A5" s="16" t="s">
        <v>0</v>
      </c>
      <c r="B5" s="17"/>
      <c r="C5" s="17"/>
      <c r="D5" s="17"/>
      <c r="E5" s="29" t="s">
        <v>32</v>
      </c>
    </row>
    <row r="6" spans="1:5" ht="28.25" customHeight="1" thickBot="1" x14ac:dyDescent="0.5">
      <c r="A6" s="18" t="s">
        <v>1</v>
      </c>
      <c r="B6" s="19"/>
      <c r="C6" s="19"/>
      <c r="D6" s="19"/>
      <c r="E6" s="30" t="s">
        <v>31</v>
      </c>
    </row>
    <row r="9" spans="1:5" x14ac:dyDescent="0.45">
      <c r="A9" t="s">
        <v>23</v>
      </c>
      <c r="B9" s="2" t="s">
        <v>10</v>
      </c>
      <c r="C9" s="2" t="s">
        <v>11</v>
      </c>
      <c r="D9" t="s">
        <v>22</v>
      </c>
      <c r="E9" t="s">
        <v>28</v>
      </c>
    </row>
    <row r="10" spans="1:5" x14ac:dyDescent="0.45">
      <c r="A10">
        <f>LOG10($B10)</f>
        <v>0.77815125038364363</v>
      </c>
      <c r="B10" s="2">
        <v>6</v>
      </c>
      <c r="C10" s="7">
        <v>374</v>
      </c>
      <c r="D10">
        <f>LOG10($C10)</f>
        <v>2.5728716022004803</v>
      </c>
      <c r="E10">
        <v>2.5007999999999999</v>
      </c>
    </row>
    <row r="11" spans="1:5" x14ac:dyDescent="0.45">
      <c r="A11">
        <f t="shared" ref="A11:A23" si="0">LOG10($B11)</f>
        <v>0.84509804001425681</v>
      </c>
      <c r="B11" s="2">
        <v>7</v>
      </c>
      <c r="C11" s="7">
        <v>550</v>
      </c>
      <c r="D11">
        <f t="shared" ref="D11:D23" si="1">LOG10($C11)</f>
        <v>2.7403626894942437</v>
      </c>
      <c r="E11" t="s">
        <v>29</v>
      </c>
    </row>
    <row r="12" spans="1:5" x14ac:dyDescent="0.45">
      <c r="A12">
        <f t="shared" si="0"/>
        <v>0.95424250943932487</v>
      </c>
      <c r="B12" s="2">
        <v>9</v>
      </c>
      <c r="C12" s="7">
        <v>1032</v>
      </c>
      <c r="D12">
        <f t="shared" si="1"/>
        <v>3.0136796972911926</v>
      </c>
      <c r="E12">
        <f>10^(0.6271)</f>
        <v>4.2374052467880015</v>
      </c>
    </row>
    <row r="13" spans="1:5" x14ac:dyDescent="0.45">
      <c r="A13">
        <f t="shared" si="0"/>
        <v>1.0791812460476249</v>
      </c>
      <c r="B13" s="2">
        <v>12</v>
      </c>
      <c r="C13" s="7">
        <v>2120</v>
      </c>
      <c r="D13">
        <f t="shared" si="1"/>
        <v>3.3263358609287512</v>
      </c>
    </row>
    <row r="14" spans="1:5" x14ac:dyDescent="0.45">
      <c r="A14">
        <f t="shared" si="0"/>
        <v>1.255272505103306</v>
      </c>
      <c r="B14" s="2">
        <v>18</v>
      </c>
      <c r="C14" s="7">
        <v>5842</v>
      </c>
      <c r="D14">
        <f t="shared" si="1"/>
        <v>3.7665615526375311</v>
      </c>
    </row>
    <row r="15" spans="1:5" x14ac:dyDescent="0.45">
      <c r="A15">
        <f t="shared" si="0"/>
        <v>1.2787536009528289</v>
      </c>
      <c r="B15" s="2">
        <v>19</v>
      </c>
      <c r="C15" s="7">
        <v>6687</v>
      </c>
      <c r="D15">
        <f t="shared" si="1"/>
        <v>3.8252313231999002</v>
      </c>
    </row>
    <row r="16" spans="1:5" x14ac:dyDescent="0.45">
      <c r="A16">
        <f t="shared" si="0"/>
        <v>1.3010299956639813</v>
      </c>
      <c r="B16" s="2">
        <v>20</v>
      </c>
      <c r="C16" s="7">
        <v>7602</v>
      </c>
      <c r="D16">
        <f t="shared" si="1"/>
        <v>3.8809278652670849</v>
      </c>
    </row>
    <row r="17" spans="1:4" x14ac:dyDescent="0.45">
      <c r="A17">
        <f t="shared" si="0"/>
        <v>1.3802112417116059</v>
      </c>
      <c r="B17" s="2">
        <v>24</v>
      </c>
      <c r="C17" s="7">
        <v>11992</v>
      </c>
      <c r="D17">
        <f t="shared" si="1"/>
        <v>4.0788916198402232</v>
      </c>
    </row>
    <row r="18" spans="1:4" x14ac:dyDescent="0.45">
      <c r="A18">
        <f t="shared" si="0"/>
        <v>1.4471580313422192</v>
      </c>
      <c r="B18" s="2">
        <v>28</v>
      </c>
      <c r="C18" s="7">
        <v>17631</v>
      </c>
      <c r="D18">
        <f t="shared" si="1"/>
        <v>4.2462769454340616</v>
      </c>
    </row>
    <row r="19" spans="1:4" x14ac:dyDescent="0.45">
      <c r="A19">
        <f t="shared" si="0"/>
        <v>1.5185139398778875</v>
      </c>
      <c r="B19" s="2">
        <v>33</v>
      </c>
      <c r="C19" s="7">
        <v>26587</v>
      </c>
      <c r="D19">
        <f t="shared" si="1"/>
        <v>4.4246693355658753</v>
      </c>
    </row>
    <row r="20" spans="1:4" x14ac:dyDescent="0.45">
      <c r="A20">
        <f t="shared" si="0"/>
        <v>1.568201724066995</v>
      </c>
      <c r="B20" s="2">
        <v>37</v>
      </c>
      <c r="C20" s="7">
        <v>35391</v>
      </c>
      <c r="D20">
        <f t="shared" si="1"/>
        <v>4.5488928341364181</v>
      </c>
    </row>
    <row r="21" spans="1:4" x14ac:dyDescent="0.45">
      <c r="A21">
        <f t="shared" si="0"/>
        <v>1.5910646070264991</v>
      </c>
      <c r="B21" s="2">
        <v>39</v>
      </c>
      <c r="C21" s="7">
        <v>40369</v>
      </c>
      <c r="D21">
        <f t="shared" si="1"/>
        <v>4.6060479914251538</v>
      </c>
    </row>
    <row r="22" spans="1:4" x14ac:dyDescent="0.45">
      <c r="A22">
        <f t="shared" si="0"/>
        <v>1.6232492903979006</v>
      </c>
      <c r="B22" s="2">
        <v>42</v>
      </c>
      <c r="C22" s="7">
        <v>48586</v>
      </c>
      <c r="D22">
        <f t="shared" si="1"/>
        <v>4.6865111458332249</v>
      </c>
    </row>
    <row r="23" spans="1:4" x14ac:dyDescent="0.45">
      <c r="A23">
        <f t="shared" si="0"/>
        <v>1.6532125137753437</v>
      </c>
      <c r="B23" s="2">
        <v>45</v>
      </c>
      <c r="C23" s="7">
        <v>57732</v>
      </c>
      <c r="D23">
        <f t="shared" si="1"/>
        <v>4.761416602950189</v>
      </c>
    </row>
  </sheetData>
  <sortState ref="B10:B23">
    <sortCondition ref="B10"/>
  </sortState>
  <mergeCells count="6"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5" sqref="E15"/>
    </sheetView>
  </sheetViews>
  <sheetFormatPr defaultRowHeight="14.25" x14ac:dyDescent="0.45"/>
  <cols>
    <col min="5" max="5" width="36.19921875" customWidth="1"/>
  </cols>
  <sheetData>
    <row r="1" spans="1:5" ht="14.65" thickBot="1" x14ac:dyDescent="0.5">
      <c r="A1" s="20" t="s">
        <v>3</v>
      </c>
      <c r="B1" s="20"/>
      <c r="C1" s="20"/>
      <c r="D1" s="20"/>
      <c r="E1" s="1" t="s">
        <v>2</v>
      </c>
    </row>
    <row r="2" spans="1:5" ht="72" customHeight="1" x14ac:dyDescent="0.45">
      <c r="A2" s="21" t="s">
        <v>4</v>
      </c>
      <c r="B2" s="22"/>
      <c r="C2" s="22"/>
      <c r="D2" s="22"/>
      <c r="E2" s="28"/>
    </row>
    <row r="3" spans="1:5" ht="43.8" customHeight="1" x14ac:dyDescent="0.45">
      <c r="A3" s="23" t="s">
        <v>5</v>
      </c>
      <c r="B3" s="24"/>
      <c r="C3" s="24"/>
      <c r="D3" s="24"/>
      <c r="E3" s="29"/>
    </row>
    <row r="4" spans="1:5" ht="42.6" customHeight="1" x14ac:dyDescent="0.45">
      <c r="A4" s="23" t="s">
        <v>6</v>
      </c>
      <c r="B4" s="24"/>
      <c r="C4" s="24"/>
      <c r="D4" s="24"/>
      <c r="E4" s="29"/>
    </row>
    <row r="5" spans="1:5" ht="73.25" customHeight="1" x14ac:dyDescent="0.45">
      <c r="A5" s="23" t="s">
        <v>0</v>
      </c>
      <c r="B5" s="24"/>
      <c r="C5" s="24"/>
      <c r="D5" s="24"/>
      <c r="E5" s="29"/>
    </row>
    <row r="6" spans="1:5" ht="30" customHeight="1" thickBot="1" x14ac:dyDescent="0.5">
      <c r="A6" s="25" t="s">
        <v>1</v>
      </c>
      <c r="B6" s="26"/>
      <c r="C6" s="26"/>
      <c r="D6" s="26"/>
      <c r="E6" s="30" t="s">
        <v>27</v>
      </c>
    </row>
    <row r="9" spans="1:5" x14ac:dyDescent="0.45">
      <c r="B9" s="2" t="s">
        <v>12</v>
      </c>
      <c r="C9" s="2" t="s">
        <v>13</v>
      </c>
    </row>
    <row r="10" spans="1:5" x14ac:dyDescent="0.45">
      <c r="B10" s="2">
        <v>-10</v>
      </c>
      <c r="C10" s="6">
        <v>-22.778386906908267</v>
      </c>
    </row>
    <row r="11" spans="1:5" x14ac:dyDescent="0.45">
      <c r="B11" s="2">
        <v>-5</v>
      </c>
      <c r="C11" s="6">
        <v>-9.4767973790683708</v>
      </c>
    </row>
    <row r="12" spans="1:5" x14ac:dyDescent="0.45">
      <c r="B12" s="2">
        <v>-2</v>
      </c>
      <c r="C12" s="6">
        <v>4.3949414926702435</v>
      </c>
    </row>
    <row r="13" spans="1:5" x14ac:dyDescent="0.45">
      <c r="B13" s="2">
        <v>-1</v>
      </c>
      <c r="C13" s="6">
        <v>9.7911599648578971</v>
      </c>
    </row>
    <row r="14" spans="1:5" x14ac:dyDescent="0.45">
      <c r="B14" s="2">
        <v>0</v>
      </c>
      <c r="C14" s="6">
        <v>8.2655267685372156</v>
      </c>
    </row>
    <row r="15" spans="1:5" x14ac:dyDescent="0.45">
      <c r="B15" s="2">
        <v>3</v>
      </c>
      <c r="C15" s="6">
        <v>23.970504574275061</v>
      </c>
    </row>
    <row r="16" spans="1:5" x14ac:dyDescent="0.45">
      <c r="B16" s="2">
        <v>6</v>
      </c>
      <c r="C16" s="6">
        <v>32.200000000000003</v>
      </c>
    </row>
    <row r="17" spans="2:3" x14ac:dyDescent="0.45">
      <c r="B17" s="2">
        <v>7</v>
      </c>
      <c r="C17" s="6">
        <v>36.22410685654755</v>
      </c>
    </row>
    <row r="18" spans="2:3" x14ac:dyDescent="0.45">
      <c r="B18" s="2">
        <v>8</v>
      </c>
      <c r="C18" s="6">
        <v>39.514160339989331</v>
      </c>
    </row>
    <row r="19" spans="2:3" x14ac:dyDescent="0.45">
      <c r="B19" s="2">
        <v>9</v>
      </c>
      <c r="C19" s="6">
        <v>41.949564012373038</v>
      </c>
    </row>
    <row r="20" spans="2:3" x14ac:dyDescent="0.45">
      <c r="B20" s="2">
        <v>10</v>
      </c>
      <c r="C20" s="6">
        <v>47.245045429166737</v>
      </c>
    </row>
    <row r="21" spans="2:3" x14ac:dyDescent="0.45">
      <c r="B21" s="2">
        <v>11</v>
      </c>
      <c r="C21" s="6">
        <v>53.814503555432616</v>
      </c>
    </row>
    <row r="22" spans="2:3" x14ac:dyDescent="0.45">
      <c r="B22" s="2">
        <v>12</v>
      </c>
      <c r="C22" s="6">
        <v>54.400000000000006</v>
      </c>
    </row>
    <row r="23" spans="2:3" x14ac:dyDescent="0.45">
      <c r="B23" s="2">
        <v>16</v>
      </c>
      <c r="C23" s="6">
        <v>69.649083045626142</v>
      </c>
    </row>
    <row r="24" spans="2:3" x14ac:dyDescent="0.45">
      <c r="B24" s="2">
        <v>20</v>
      </c>
      <c r="C24" s="6">
        <v>86.509281476239366</v>
      </c>
    </row>
  </sheetData>
  <sortState ref="B10:B24">
    <sortCondition ref="B10"/>
  </sortState>
  <mergeCells count="6">
    <mergeCell ref="A6:D6"/>
    <mergeCell ref="A1:D1"/>
    <mergeCell ref="A2:D2"/>
    <mergeCell ref="A3:D3"/>
    <mergeCell ref="A4:D4"/>
    <mergeCell ref="A5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" sqref="E3"/>
    </sheetView>
  </sheetViews>
  <sheetFormatPr defaultRowHeight="14.25" x14ac:dyDescent="0.45"/>
  <cols>
    <col min="3" max="3" width="11.6640625" bestFit="1" customWidth="1"/>
    <col min="4" max="4" width="10.59765625" bestFit="1" customWidth="1"/>
    <col min="5" max="5" width="35.86328125" customWidth="1"/>
  </cols>
  <sheetData>
    <row r="1" spans="1:5" ht="14.65" thickBot="1" x14ac:dyDescent="0.5">
      <c r="A1" s="20" t="s">
        <v>3</v>
      </c>
      <c r="B1" s="20"/>
      <c r="C1" s="20"/>
      <c r="D1" s="20"/>
      <c r="E1" s="1" t="s">
        <v>2</v>
      </c>
    </row>
    <row r="2" spans="1:5" ht="72" customHeight="1" x14ac:dyDescent="0.45">
      <c r="A2" s="21" t="s">
        <v>4</v>
      </c>
      <c r="B2" s="22"/>
      <c r="C2" s="22"/>
      <c r="D2" s="22"/>
      <c r="E2" s="3" t="s">
        <v>43</v>
      </c>
    </row>
    <row r="3" spans="1:5" ht="60" customHeight="1" x14ac:dyDescent="0.45">
      <c r="A3" s="23" t="s">
        <v>14</v>
      </c>
      <c r="B3" s="24"/>
      <c r="C3" s="24"/>
      <c r="D3" s="24"/>
      <c r="E3" s="29" t="s">
        <v>44</v>
      </c>
    </row>
    <row r="4" spans="1:5" ht="43.8" customHeight="1" x14ac:dyDescent="0.45">
      <c r="A4" s="23" t="s">
        <v>15</v>
      </c>
      <c r="B4" s="24"/>
      <c r="C4" s="24"/>
      <c r="D4" s="24"/>
      <c r="E4" s="4"/>
    </row>
    <row r="5" spans="1:5" ht="42.6" customHeight="1" x14ac:dyDescent="0.45">
      <c r="A5" s="23" t="s">
        <v>0</v>
      </c>
      <c r="B5" s="24"/>
      <c r="C5" s="24"/>
      <c r="D5" s="24"/>
      <c r="E5" s="4"/>
    </row>
    <row r="6" spans="1:5" ht="31.8" customHeight="1" thickBot="1" x14ac:dyDescent="0.5">
      <c r="A6" s="25" t="s">
        <v>1</v>
      </c>
      <c r="B6" s="26"/>
      <c r="C6" s="26"/>
      <c r="D6" s="26"/>
      <c r="E6" s="5" t="s">
        <v>30</v>
      </c>
    </row>
    <row r="9" spans="1:5" x14ac:dyDescent="0.45">
      <c r="B9" s="2" t="s">
        <v>10</v>
      </c>
      <c r="C9" s="2" t="s">
        <v>11</v>
      </c>
      <c r="D9" t="s">
        <v>22</v>
      </c>
      <c r="E9" t="s">
        <v>28</v>
      </c>
    </row>
    <row r="10" spans="1:5" x14ac:dyDescent="0.45">
      <c r="B10" s="2">
        <v>243</v>
      </c>
      <c r="C10" s="2">
        <f>0.44*EXP(0.009*B10)</f>
        <v>3.9197169631995523</v>
      </c>
      <c r="D10">
        <f>LOG10($C10)</f>
        <v>0.59325470840859906</v>
      </c>
      <c r="E10">
        <f>0.0039/LOG10(EXP(1))</f>
        <v>8.9800818626767781E-3</v>
      </c>
    </row>
    <row r="11" spans="1:5" x14ac:dyDescent="0.45">
      <c r="B11" s="2">
        <v>268</v>
      </c>
      <c r="C11" s="2">
        <f t="shared" ref="C11:C17" si="0">0.44*EXP(0.009*B11)</f>
        <v>4.9087505940573903</v>
      </c>
      <c r="D11">
        <f t="shared" ref="D11:D17" si="1">LOG10($C11)</f>
        <v>0.69097096683683079</v>
      </c>
      <c r="E11" t="s">
        <v>29</v>
      </c>
    </row>
    <row r="12" spans="1:5" x14ac:dyDescent="0.45">
      <c r="B12" s="2">
        <v>272</v>
      </c>
      <c r="C12" s="2">
        <f t="shared" si="0"/>
        <v>5.0886850022953878</v>
      </c>
      <c r="D12">
        <f t="shared" si="1"/>
        <v>0.70660556818534781</v>
      </c>
      <c r="E12">
        <f>10^(-0.3565)</f>
        <v>0.44004794783598378</v>
      </c>
    </row>
    <row r="13" spans="1:5" x14ac:dyDescent="0.45">
      <c r="B13" s="2">
        <v>308</v>
      </c>
      <c r="C13" s="2">
        <f t="shared" si="0"/>
        <v>7.0358566152030004</v>
      </c>
      <c r="D13">
        <f t="shared" si="1"/>
        <v>0.84731698032200142</v>
      </c>
    </row>
    <row r="14" spans="1:5" x14ac:dyDescent="0.45">
      <c r="B14" s="2">
        <v>344</v>
      </c>
      <c r="C14" s="2">
        <f t="shared" si="0"/>
        <v>9.7281082022892029</v>
      </c>
      <c r="D14">
        <f t="shared" si="1"/>
        <v>0.98802839245865492</v>
      </c>
    </row>
    <row r="15" spans="1:5" x14ac:dyDescent="0.45">
      <c r="B15" s="2">
        <v>367</v>
      </c>
      <c r="C15" s="2">
        <f t="shared" si="0"/>
        <v>11.965403545213112</v>
      </c>
      <c r="D15">
        <f t="shared" si="1"/>
        <v>1.0779273502126281</v>
      </c>
    </row>
    <row r="16" spans="1:5" x14ac:dyDescent="0.45">
      <c r="B16" s="2">
        <v>389</v>
      </c>
      <c r="C16" s="2">
        <f t="shared" si="0"/>
        <v>14.585376948514945</v>
      </c>
      <c r="D16">
        <f t="shared" si="1"/>
        <v>1.1639176576294721</v>
      </c>
    </row>
    <row r="17" spans="2:4" x14ac:dyDescent="0.45">
      <c r="B17" s="2">
        <v>394</v>
      </c>
      <c r="C17" s="2">
        <f t="shared" si="0"/>
        <v>15.256710635417022</v>
      </c>
      <c r="D17">
        <f t="shared" si="1"/>
        <v>1.1834609093151185</v>
      </c>
    </row>
  </sheetData>
  <sortState ref="B10:B17">
    <sortCondition ref="B10"/>
  </sortState>
  <mergeCells count="6">
    <mergeCell ref="A6:D6"/>
    <mergeCell ref="A1:D1"/>
    <mergeCell ref="A2:D2"/>
    <mergeCell ref="A3:D3"/>
    <mergeCell ref="A4:D4"/>
    <mergeCell ref="A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4.25" x14ac:dyDescent="0.45"/>
  <cols>
    <col min="1" max="1" width="35.86328125" customWidth="1"/>
    <col min="2" max="2" width="45.19921875" customWidth="1"/>
  </cols>
  <sheetData>
    <row r="1" spans="1:2" ht="14.65" thickBot="1" x14ac:dyDescent="0.5">
      <c r="A1" s="10" t="s">
        <v>3</v>
      </c>
      <c r="B1" s="10" t="s">
        <v>2</v>
      </c>
    </row>
    <row r="2" spans="1:2" ht="42.75" x14ac:dyDescent="0.45">
      <c r="A2" s="8" t="s">
        <v>16</v>
      </c>
      <c r="B2" s="3" t="s">
        <v>33</v>
      </c>
    </row>
    <row r="3" spans="1:2" ht="30" customHeight="1" x14ac:dyDescent="0.45">
      <c r="A3" s="9" t="s">
        <v>17</v>
      </c>
      <c r="B3" s="4" t="s">
        <v>37</v>
      </c>
    </row>
    <row r="4" spans="1:2" ht="28.5" x14ac:dyDescent="0.45">
      <c r="A4" s="9" t="s">
        <v>19</v>
      </c>
      <c r="B4" s="4" t="s">
        <v>36</v>
      </c>
    </row>
    <row r="5" spans="1:2" ht="28.5" x14ac:dyDescent="0.45">
      <c r="A5" s="12" t="s">
        <v>18</v>
      </c>
      <c r="B5" s="4" t="s">
        <v>42</v>
      </c>
    </row>
    <row r="6" spans="1:2" ht="14.65" thickBot="1" x14ac:dyDescent="0.5">
      <c r="A6" s="13" t="s">
        <v>20</v>
      </c>
      <c r="B6" s="5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4.25" x14ac:dyDescent="0.45"/>
  <cols>
    <col min="1" max="1" width="26.796875" customWidth="1"/>
    <col min="2" max="2" width="35.86328125" customWidth="1"/>
  </cols>
  <sheetData>
    <row r="1" spans="1:2" ht="14.65" thickBot="1" x14ac:dyDescent="0.5">
      <c r="A1" s="11" t="s">
        <v>3</v>
      </c>
      <c r="B1" s="11" t="s">
        <v>2</v>
      </c>
    </row>
    <row r="2" spans="1:2" ht="57" x14ac:dyDescent="0.45">
      <c r="A2" s="8" t="s">
        <v>16</v>
      </c>
      <c r="B2" s="3" t="s">
        <v>34</v>
      </c>
    </row>
    <row r="3" spans="1:2" ht="42.75" x14ac:dyDescent="0.45">
      <c r="A3" s="9" t="s">
        <v>17</v>
      </c>
      <c r="B3" s="4" t="s">
        <v>39</v>
      </c>
    </row>
    <row r="4" spans="1:2" ht="42.75" x14ac:dyDescent="0.45">
      <c r="A4" s="9" t="s">
        <v>19</v>
      </c>
      <c r="B4" s="4" t="s">
        <v>35</v>
      </c>
    </row>
    <row r="5" spans="1:2" ht="28.5" x14ac:dyDescent="0.45">
      <c r="A5" s="12" t="s">
        <v>18</v>
      </c>
      <c r="B5" s="29" t="s">
        <v>41</v>
      </c>
    </row>
    <row r="6" spans="1:2" ht="14.65" thickBot="1" x14ac:dyDescent="0.5">
      <c r="A6" s="13" t="s">
        <v>20</v>
      </c>
      <c r="B6" s="5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 Check</vt:lpstr>
      <vt:lpstr>HW6_Q1</vt:lpstr>
      <vt:lpstr>HW6_Q2</vt:lpstr>
      <vt:lpstr>HW6_Q3</vt:lpstr>
      <vt:lpstr>HW6_Q4</vt:lpstr>
      <vt:lpstr>HW6_Q5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2015-11-23T01:47:45Z</dcterms:created>
  <dcterms:modified xsi:type="dcterms:W3CDTF">2015-11-23T19:11:31Z</dcterms:modified>
</cp:coreProperties>
</file>