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brant\Google Drive\ENGR 1060 Work\"/>
    </mc:Choice>
  </mc:AlternateContent>
  <bookViews>
    <workbookView xWindow="0" yWindow="0" windowWidth="14385" windowHeight="5513" activeTab="4"/>
  </bookViews>
  <sheets>
    <sheet name="ICW5" sheetId="2" r:id="rId1"/>
    <sheet name="Attendance Check" sheetId="1" r:id="rId2"/>
    <sheet name="Conditional Formatting" sheetId="3" r:id="rId3"/>
    <sheet name="Sort &amp; Filter" sheetId="4" r:id="rId4"/>
    <sheet name="Challenge" sheetId="5" r:id="rId5"/>
    <sheet name="Sheet1" sheetId="6" r:id="rId6"/>
  </sheets>
  <externalReferences>
    <externalReference r:id="rId7"/>
  </externalReferences>
  <definedNames>
    <definedName name="_xlnm._FilterDatabase" localSheetId="3" hidden="1">'Sort &amp; Filter'!$D$2:$K$22</definedName>
    <definedName name="Cereals">Challenge!$C$5:$E$9</definedName>
    <definedName name="Parts">'Conditional Formatting'!$D$3:$K$22</definedName>
  </definedName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5" l="1"/>
  <c r="B14" i="5" s="1"/>
  <c r="K26" i="4"/>
  <c r="K25" i="4"/>
  <c r="K27" i="4"/>
  <c r="K28" i="4"/>
  <c r="K29" i="4"/>
  <c r="F4" i="3"/>
  <c r="F5" i="3"/>
  <c r="F6" i="3"/>
  <c r="F7" i="3"/>
  <c r="F8" i="3"/>
  <c r="F9" i="3"/>
  <c r="F10" i="3"/>
  <c r="F11" i="3"/>
  <c r="F12" i="3"/>
  <c r="F13" i="3"/>
  <c r="F14" i="3"/>
  <c r="F15" i="3"/>
  <c r="F16" i="3"/>
  <c r="F17" i="3"/>
  <c r="F18" i="3"/>
  <c r="F19" i="3"/>
  <c r="F20" i="3"/>
  <c r="F21" i="3"/>
  <c r="F22" i="3"/>
  <c r="F3" i="3"/>
</calcChain>
</file>

<file path=xl/sharedStrings.xml><?xml version="1.0" encoding="utf-8"?>
<sst xmlns="http://schemas.openxmlformats.org/spreadsheetml/2006/main" count="290" uniqueCount="92">
  <si>
    <t>Plot the information below where the data is split into series by mass, the length is the independent variable, and the density is the dependent variable.  Display the trendlines on the proper plot, and paste the function in the corresponding row, column H.  Make each marker match the color of the mass in corresponding column A (i.e., markers for Mass 0.9 should be red since A7 is red, etc.). Set the horizontal axes [0.7,2.2].</t>
  </si>
  <si>
    <r>
      <t>Density (</t>
    </r>
    <r>
      <rPr>
        <b/>
        <sz val="11"/>
        <color indexed="9"/>
        <rFont val="Symbol"/>
        <family val="1"/>
        <charset val="2"/>
      </rPr>
      <t>r</t>
    </r>
    <r>
      <rPr>
        <b/>
        <sz val="11"/>
        <color theme="0"/>
        <rFont val="Calibri"/>
        <family val="2"/>
        <scheme val="minor"/>
      </rPr>
      <t>) [g/cc]</t>
    </r>
  </si>
  <si>
    <t>Mass (m) [g]</t>
  </si>
  <si>
    <t>Length (L) [cm]</t>
  </si>
  <si>
    <t>Trendline Function</t>
  </si>
  <si>
    <r>
      <t>f(L) = *_*</t>
    </r>
    <r>
      <rPr>
        <b/>
        <i/>
        <sz val="11"/>
        <color theme="0"/>
        <rFont val="Symbol"/>
        <family val="1"/>
        <charset val="2"/>
      </rPr>
      <t>r*_*</t>
    </r>
  </si>
  <si>
    <t>Linear</t>
  </si>
  <si>
    <t>Squared</t>
  </si>
  <si>
    <t>Logarithmic</t>
  </si>
  <si>
    <t>Exponential</t>
  </si>
  <si>
    <t>(TYPE)</t>
  </si>
  <si>
    <t>Things to remember:</t>
  </si>
  <si>
    <t>- Follow the &gt; to select the correct type of trendline</t>
  </si>
  <si>
    <t>-Re-write the function in terms of the correct variables</t>
  </si>
  <si>
    <t>-You can delete the function written on the proper plot once you have copy/pasted it into column H</t>
  </si>
  <si>
    <r>
      <t xml:space="preserve">- Use font "Symbol" and the letter "r" to make </t>
    </r>
    <r>
      <rPr>
        <sz val="11"/>
        <color theme="1"/>
        <rFont val="Symbol"/>
        <family val="1"/>
        <charset val="2"/>
      </rPr>
      <t>r</t>
    </r>
    <r>
      <rPr>
        <sz val="11"/>
        <color theme="1"/>
        <rFont val="Calibri"/>
        <family val="2"/>
        <scheme val="minor"/>
      </rPr>
      <t xml:space="preserve"> appear</t>
    </r>
  </si>
  <si>
    <t>-Name the chart whatever you wish, but DO name the chart</t>
  </si>
  <si>
    <t>Name:</t>
  </si>
  <si>
    <t>Date:</t>
  </si>
  <si>
    <t>Section:</t>
  </si>
  <si>
    <t>Type of Cereal</t>
  </si>
  <si>
    <t>H = Healthy</t>
  </si>
  <si>
    <t>S = Sugar</t>
  </si>
  <si>
    <t>Daily Cereal Goal</t>
  </si>
  <si>
    <t>Breakfast Cereal Choices</t>
  </si>
  <si>
    <t>M</t>
  </si>
  <si>
    <t>H</t>
  </si>
  <si>
    <t>Cheerios</t>
  </si>
  <si>
    <t>T</t>
  </si>
  <si>
    <t>S</t>
  </si>
  <si>
    <t>Rice Chex</t>
  </si>
  <si>
    <t>W</t>
  </si>
  <si>
    <t>Cocoa Krispies</t>
  </si>
  <si>
    <t>TH</t>
  </si>
  <si>
    <t>Corn Pops</t>
  </si>
  <si>
    <t>F</t>
  </si>
  <si>
    <t>Frosted Flakes</t>
  </si>
  <si>
    <t>Day of Week</t>
  </si>
  <si>
    <t>Type (Goal)</t>
  </si>
  <si>
    <t>User's Choice (#)</t>
  </si>
  <si>
    <t/>
  </si>
  <si>
    <t>Cereal Chosen</t>
  </si>
  <si>
    <t>Cereal Type</t>
  </si>
  <si>
    <t>Goal Met?</t>
  </si>
  <si>
    <t>&lt;-- Data Validation</t>
  </si>
  <si>
    <t>&lt;-- VLOOKUP</t>
  </si>
  <si>
    <t>&lt;-- RANDBETWEEN()</t>
  </si>
  <si>
    <t>&lt;-- VLOOKUP x 2</t>
  </si>
  <si>
    <t>&lt;-- IF Statement</t>
  </si>
  <si>
    <t>&lt;-- Set conditional formatting rules to highlight healthy cereal choices</t>
  </si>
  <si>
    <t>Day</t>
  </si>
  <si>
    <t>Type</t>
  </si>
  <si>
    <t>Choice</t>
  </si>
  <si>
    <t>Cereal Name</t>
  </si>
  <si>
    <t xml:space="preserve">&lt;-- Filter to show only Sugary types of cereal </t>
  </si>
  <si>
    <t>Part Number</t>
  </si>
  <si>
    <t>Part Code I</t>
  </si>
  <si>
    <t>Part Code II</t>
  </si>
  <si>
    <t>Length (L) [in]</t>
  </si>
  <si>
    <t>Radius (R) [in]</t>
  </si>
  <si>
    <t>Material</t>
  </si>
  <si>
    <t>Manufacturing Site</t>
  </si>
  <si>
    <t>Specific Gravity</t>
  </si>
  <si>
    <t>Length [cm]</t>
  </si>
  <si>
    <t>DSS</t>
  </si>
  <si>
    <t>101</t>
  </si>
  <si>
    <t>PVC</t>
  </si>
  <si>
    <t>Ashland, OH</t>
  </si>
  <si>
    <t>Aluminum</t>
  </si>
  <si>
    <t>Radius [cm]</t>
  </si>
  <si>
    <t>102</t>
  </si>
  <si>
    <t>Brass</t>
  </si>
  <si>
    <t>Volume [cm^3]</t>
  </si>
  <si>
    <t>103</t>
  </si>
  <si>
    <t>Copper</t>
  </si>
  <si>
    <t>104</t>
  </si>
  <si>
    <t>Gallium</t>
  </si>
  <si>
    <t>105</t>
  </si>
  <si>
    <t>Gold</t>
  </si>
  <si>
    <t>Part Mass [kg]</t>
  </si>
  <si>
    <t>EAS</t>
  </si>
  <si>
    <t>Greenville, SC</t>
  </si>
  <si>
    <t>Iron</t>
  </si>
  <si>
    <t>Boston, MA</t>
  </si>
  <si>
    <t>Lead</t>
  </si>
  <si>
    <t>Silicon</t>
  </si>
  <si>
    <t>JBS</t>
  </si>
  <si>
    <t>Dallas, TX</t>
  </si>
  <si>
    <t>KAS</t>
  </si>
  <si>
    <t>Anderson, SC</t>
  </si>
  <si>
    <t>Mass (m) [kg]</t>
  </si>
  <si>
    <r>
      <t>f(L) = 1.48</t>
    </r>
    <r>
      <rPr>
        <sz val="9"/>
        <color rgb="FF595959"/>
        <rFont val="Symbol"/>
        <family val="1"/>
        <charset val="2"/>
      </rPr>
      <t>r</t>
    </r>
    <r>
      <rPr>
        <sz val="9"/>
        <color rgb="FF595959"/>
        <rFont val="Calibri"/>
        <family val="2"/>
        <scheme val="minor"/>
      </rPr>
      <t xml:space="preserve"> + 2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</si>
</sst>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indexed="9"/>
      <name val="Symbol"/>
      <family val="1"/>
      <charset val="2"/>
    </font>
    <font>
      <b/>
      <i/>
      <sz val="11"/>
      <color theme="0"/>
      <name val="Calibri"/>
      <family val="2"/>
      <scheme val="minor"/>
    </font>
    <font>
      <b/>
      <i/>
      <sz val="11"/>
      <color theme="0"/>
      <name val="Symbol"/>
      <family val="1"/>
      <charset val="2"/>
    </font>
    <font>
      <sz val="9"/>
      <color rgb="FF595959"/>
      <name val="Calibri"/>
      <family val="2"/>
      <scheme val="minor"/>
    </font>
    <font>
      <sz val="11"/>
      <color theme="1"/>
      <name val="Symbol"/>
      <family val="1"/>
      <charset val="2"/>
    </font>
    <font>
      <sz val="11"/>
      <name val="Calibri"/>
      <family val="2"/>
      <scheme val="minor"/>
    </font>
    <font>
      <sz val="11"/>
      <color theme="1"/>
      <name val="Calibri"/>
      <family val="2"/>
    </font>
    <font>
      <b/>
      <sz val="11"/>
      <color theme="0"/>
      <name val="Calibri"/>
      <family val="2"/>
    </font>
    <font>
      <sz val="11"/>
      <color theme="0"/>
      <name val="Calibri"/>
      <family val="2"/>
    </font>
    <font>
      <sz val="9"/>
      <color rgb="FF595959"/>
      <name val="Symbol"/>
      <family val="1"/>
      <charset val="2"/>
    </font>
  </fonts>
  <fills count="21">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3"/>
        <bgColor indexed="64"/>
      </patternFill>
    </fill>
    <fill>
      <patternFill patternType="solid">
        <fgColor theme="5"/>
        <bgColor indexed="64"/>
      </patternFill>
    </fill>
    <fill>
      <patternFill patternType="solid">
        <fgColor theme="6" tint="0.79998168889431442"/>
        <bgColor indexed="64"/>
      </patternFill>
    </fill>
    <fill>
      <patternFill patternType="solid">
        <fgColor theme="4" tint="-0.249977111117893"/>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7030A0"/>
        <bgColor indexed="64"/>
      </patternFill>
    </fill>
    <fill>
      <patternFill patternType="solid">
        <fgColor theme="4" tint="0.79998168889431442"/>
        <bgColor indexed="64"/>
      </patternFill>
    </fill>
    <fill>
      <patternFill patternType="solid">
        <fgColor theme="4"/>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bgColor indexed="64"/>
      </patternFill>
    </fill>
    <fill>
      <patternFill patternType="solid">
        <fgColor theme="9" tint="-0.249977111117893"/>
        <bgColor indexed="64"/>
      </patternFill>
    </fill>
  </fills>
  <borders count="19">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medium">
        <color indexed="64"/>
      </left>
      <right/>
      <top style="medium">
        <color indexed="64"/>
      </top>
      <bottom style="thin">
        <color auto="1"/>
      </bottom>
      <diagonal/>
    </border>
    <border>
      <left/>
      <right style="thin">
        <color indexed="64"/>
      </right>
      <top style="medium">
        <color indexed="64"/>
      </top>
      <bottom style="thin">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indexed="64"/>
      </bottom>
      <diagonal/>
    </border>
    <border>
      <left style="medium">
        <color indexed="64"/>
      </left>
      <right/>
      <top/>
      <bottom style="thin">
        <color auto="1"/>
      </bottom>
      <diagonal/>
    </border>
    <border>
      <left/>
      <right style="medium">
        <color indexed="64"/>
      </right>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0" fontId="3" fillId="4"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cellStyleXfs>
  <cellXfs count="73">
    <xf numFmtId="0" fontId="0" fillId="0" borderId="0" xfId="0"/>
    <xf numFmtId="164" fontId="0" fillId="7" borderId="4" xfId="0" applyNumberFormat="1" applyFill="1" applyBorder="1" applyAlignment="1">
      <alignment horizontal="center"/>
    </xf>
    <xf numFmtId="164" fontId="0" fillId="0" borderId="4" xfId="0" applyNumberFormat="1" applyBorder="1" applyAlignment="1">
      <alignment horizontal="center"/>
    </xf>
    <xf numFmtId="0" fontId="7" fillId="0" borderId="0" xfId="0" applyFont="1" applyAlignment="1">
      <alignment horizontal="center" vertical="center" readingOrder="1"/>
    </xf>
    <xf numFmtId="0" fontId="0" fillId="8" borderId="4" xfId="0" applyFill="1" applyBorder="1" applyAlignment="1">
      <alignment horizontal="center"/>
    </xf>
    <xf numFmtId="0" fontId="0" fillId="9" borderId="4" xfId="0" applyFill="1" applyBorder="1" applyAlignment="1">
      <alignment horizontal="center"/>
    </xf>
    <xf numFmtId="0" fontId="0" fillId="10" borderId="4" xfId="0" applyFill="1" applyBorder="1" applyAlignment="1">
      <alignment horizontal="center"/>
    </xf>
    <xf numFmtId="0" fontId="0" fillId="11" borderId="4" xfId="0" applyFill="1" applyBorder="1" applyAlignment="1">
      <alignment horizontal="center"/>
    </xf>
    <xf numFmtId="0" fontId="1" fillId="12" borderId="0" xfId="0" applyFont="1" applyFill="1" applyAlignment="1">
      <alignment horizontal="center"/>
    </xf>
    <xf numFmtId="0" fontId="5" fillId="12" borderId="0" xfId="0" applyFont="1" applyFill="1" applyAlignment="1">
      <alignment horizontal="center"/>
    </xf>
    <xf numFmtId="0" fontId="0" fillId="13" borderId="4" xfId="0" applyFill="1" applyBorder="1" applyAlignment="1">
      <alignment horizontal="center"/>
    </xf>
    <xf numFmtId="0" fontId="0" fillId="15" borderId="4" xfId="0" applyFill="1" applyBorder="1" applyAlignment="1">
      <alignment horizontal="center"/>
    </xf>
    <xf numFmtId="0" fontId="0" fillId="0" borderId="0" xfId="0" applyAlignment="1">
      <alignment horizontal="center"/>
    </xf>
    <xf numFmtId="0" fontId="0" fillId="0" borderId="0" xfId="0" quotePrefix="1" applyAlignment="1">
      <alignment horizontal="center"/>
    </xf>
    <xf numFmtId="0" fontId="0" fillId="0" borderId="0" xfId="0" applyAlignment="1">
      <alignment horizontal="left"/>
    </xf>
    <xf numFmtId="0" fontId="1" fillId="14" borderId="4" xfId="0" applyFont="1" applyFill="1" applyBorder="1" applyAlignment="1">
      <alignment horizontal="center"/>
    </xf>
    <xf numFmtId="0" fontId="0" fillId="0" borderId="4" xfId="0" applyBorder="1" applyAlignment="1">
      <alignment horizontal="center"/>
    </xf>
    <xf numFmtId="0" fontId="0" fillId="17" borderId="4" xfId="0" applyFill="1" applyBorder="1" applyAlignment="1">
      <alignment horizontal="center"/>
    </xf>
    <xf numFmtId="0" fontId="1" fillId="6" borderId="4" xfId="0" applyFont="1" applyFill="1" applyBorder="1" applyAlignment="1">
      <alignment horizontal="center"/>
    </xf>
    <xf numFmtId="0" fontId="3" fillId="6" borderId="4" xfId="0" applyFont="1" applyFill="1" applyBorder="1" applyAlignment="1">
      <alignment horizontal="center"/>
    </xf>
    <xf numFmtId="0" fontId="0" fillId="0" borderId="0" xfId="0" applyFont="1"/>
    <xf numFmtId="0" fontId="0" fillId="0" borderId="0" xfId="0" quotePrefix="1" applyFill="1" applyBorder="1" applyAlignment="1">
      <alignment horizontal="center"/>
    </xf>
    <xf numFmtId="0" fontId="2" fillId="18" borderId="4" xfId="0" applyFont="1" applyFill="1" applyBorder="1" applyAlignment="1">
      <alignment horizontal="center"/>
    </xf>
    <xf numFmtId="0" fontId="0" fillId="18" borderId="4" xfId="0" applyFont="1" applyFill="1" applyBorder="1" applyAlignment="1">
      <alignment horizontal="center"/>
    </xf>
    <xf numFmtId="0" fontId="1" fillId="19" borderId="4" xfId="0" applyFont="1" applyFill="1" applyBorder="1" applyAlignment="1">
      <alignment horizontal="center"/>
    </xf>
    <xf numFmtId="0" fontId="3" fillId="19" borderId="4" xfId="0" applyFont="1" applyFill="1" applyBorder="1" applyAlignment="1">
      <alignment horizontal="center"/>
    </xf>
    <xf numFmtId="0" fontId="2" fillId="7" borderId="4" xfId="0" applyFont="1" applyFill="1" applyBorder="1" applyAlignment="1">
      <alignment horizontal="center"/>
    </xf>
    <xf numFmtId="0" fontId="0" fillId="7" borderId="4" xfId="0" applyFont="1" applyFill="1" applyBorder="1" applyAlignment="1">
      <alignment horizontal="center"/>
    </xf>
    <xf numFmtId="0" fontId="1" fillId="20" borderId="4" xfId="0" applyFont="1" applyFill="1" applyBorder="1" applyAlignment="1">
      <alignment horizontal="center"/>
    </xf>
    <xf numFmtId="0" fontId="3" fillId="20" borderId="4" xfId="0" applyFont="1" applyFill="1" applyBorder="1" applyAlignment="1">
      <alignment horizontal="center"/>
    </xf>
    <xf numFmtId="0" fontId="1" fillId="5" borderId="3" xfId="0" applyFont="1" applyFill="1" applyBorder="1" applyAlignment="1">
      <alignment horizontal="center"/>
    </xf>
    <xf numFmtId="0" fontId="1" fillId="15" borderId="5" xfId="0" applyFont="1" applyFill="1" applyBorder="1" applyAlignment="1">
      <alignment horizontal="center"/>
    </xf>
    <xf numFmtId="0" fontId="1" fillId="15" borderId="6" xfId="0" applyFont="1" applyFill="1" applyBorder="1" applyAlignment="1">
      <alignment horizontal="center"/>
    </xf>
    <xf numFmtId="0" fontId="0" fillId="0" borderId="0" xfId="0" applyBorder="1" applyAlignment="1">
      <alignment horizontal="left"/>
    </xf>
    <xf numFmtId="0" fontId="1" fillId="5" borderId="12" xfId="0" applyFont="1" applyFill="1" applyBorder="1" applyAlignment="1">
      <alignment horizontal="center"/>
    </xf>
    <xf numFmtId="0" fontId="1" fillId="15" borderId="13" xfId="0" applyFont="1" applyFill="1" applyBorder="1" applyAlignment="1">
      <alignment horizontal="center"/>
    </xf>
    <xf numFmtId="0" fontId="0" fillId="16" borderId="14" xfId="0" applyFill="1" applyBorder="1" applyAlignment="1">
      <alignment horizontal="center"/>
    </xf>
    <xf numFmtId="0" fontId="0" fillId="0" borderId="15" xfId="0" applyBorder="1" applyAlignment="1">
      <alignment horizontal="center"/>
    </xf>
    <xf numFmtId="0" fontId="0" fillId="16" borderId="16" xfId="0" applyFill="1" applyBorder="1" applyAlignment="1">
      <alignment horizontal="center"/>
    </xf>
    <xf numFmtId="0" fontId="0" fillId="0" borderId="17" xfId="0" applyBorder="1" applyAlignment="1">
      <alignment horizontal="center"/>
    </xf>
    <xf numFmtId="0" fontId="0" fillId="17" borderId="17" xfId="0" applyFill="1" applyBorder="1" applyAlignment="1">
      <alignment horizontal="center"/>
    </xf>
    <xf numFmtId="0" fontId="0" fillId="0" borderId="18" xfId="0" applyBorder="1" applyAlignment="1">
      <alignment horizontal="center"/>
    </xf>
    <xf numFmtId="0" fontId="10" fillId="0" borderId="0" xfId="0" applyFont="1"/>
    <xf numFmtId="0" fontId="11" fillId="19" borderId="4" xfId="1" applyFont="1" applyFill="1" applyBorder="1" applyAlignment="1">
      <alignment horizontal="center"/>
    </xf>
    <xf numFmtId="0" fontId="0" fillId="0" borderId="4" xfId="0" applyNumberFormat="1" applyBorder="1"/>
    <xf numFmtId="0" fontId="11" fillId="3" borderId="4" xfId="2" applyFont="1" applyBorder="1" applyAlignment="1">
      <alignment horizontal="center"/>
    </xf>
    <xf numFmtId="0" fontId="11" fillId="2" borderId="4" xfId="3" applyFont="1" applyBorder="1" applyAlignment="1">
      <alignment horizontal="center"/>
    </xf>
    <xf numFmtId="0" fontId="11" fillId="2" borderId="4" xfId="3" applyFont="1" applyBorder="1"/>
    <xf numFmtId="0" fontId="10" fillId="0" borderId="4" xfId="0" applyFont="1" applyBorder="1" applyAlignment="1">
      <alignment horizontal="center"/>
    </xf>
    <xf numFmtId="0" fontId="0" fillId="0" borderId="4" xfId="0" applyBorder="1"/>
    <xf numFmtId="0" fontId="10" fillId="0" borderId="4" xfId="0" applyFont="1" applyFill="1" applyBorder="1" applyAlignment="1">
      <alignment horizontal="center"/>
    </xf>
    <xf numFmtId="2" fontId="10" fillId="0" borderId="4" xfId="0" applyNumberFormat="1" applyFont="1" applyFill="1" applyBorder="1" applyAlignment="1">
      <alignment horizontal="center"/>
    </xf>
    <xf numFmtId="0" fontId="12" fillId="6" borderId="4" xfId="0" applyFont="1" applyFill="1" applyBorder="1" applyAlignment="1">
      <alignment horizontal="center"/>
    </xf>
    <xf numFmtId="0" fontId="10" fillId="0" borderId="4" xfId="0" applyNumberFormat="1" applyFont="1" applyBorder="1" applyAlignment="1">
      <alignment horizontal="center"/>
    </xf>
    <xf numFmtId="0" fontId="10" fillId="0" borderId="0" xfId="0" applyNumberFormat="1" applyFont="1"/>
    <xf numFmtId="0" fontId="10" fillId="0" borderId="4" xfId="0" applyFont="1" applyBorder="1"/>
    <xf numFmtId="0" fontId="0" fillId="0" borderId="0" xfId="0" quotePrefix="1" applyAlignment="1">
      <alignment horizontal="left"/>
    </xf>
    <xf numFmtId="0" fontId="0" fillId="0" borderId="0" xfId="0" applyAlignment="1">
      <alignment horizontal="center"/>
    </xf>
    <xf numFmtId="0" fontId="0" fillId="0" borderId="0" xfId="0" applyAlignment="1">
      <alignment horizontal="center" wrapText="1"/>
    </xf>
    <xf numFmtId="0" fontId="1" fillId="5" borderId="1" xfId="0" applyFont="1" applyFill="1" applyBorder="1" applyAlignment="1">
      <alignment horizontal="center"/>
    </xf>
    <xf numFmtId="0" fontId="1" fillId="5" borderId="0" xfId="0" applyFont="1" applyFill="1" applyBorder="1" applyAlignment="1">
      <alignment horizont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12" borderId="1" xfId="0" applyFont="1" applyFill="1" applyBorder="1" applyAlignment="1">
      <alignment horizontal="center"/>
    </xf>
    <xf numFmtId="0" fontId="1" fillId="12" borderId="0" xfId="0" applyFont="1" applyFill="1" applyBorder="1" applyAlignment="1">
      <alignment horizontal="center"/>
    </xf>
    <xf numFmtId="0" fontId="1" fillId="5" borderId="7" xfId="0" applyFont="1" applyFill="1" applyBorder="1" applyAlignment="1">
      <alignment horizontal="center"/>
    </xf>
    <xf numFmtId="0" fontId="1" fillId="5" borderId="8" xfId="0" applyFont="1" applyFill="1" applyBorder="1" applyAlignment="1">
      <alignment horizontal="center"/>
    </xf>
    <xf numFmtId="0" fontId="1" fillId="15" borderId="9" xfId="0" applyFont="1" applyFill="1" applyBorder="1" applyAlignment="1">
      <alignment horizontal="center"/>
    </xf>
    <xf numFmtId="0" fontId="1" fillId="15" borderId="10" xfId="0" applyFont="1" applyFill="1" applyBorder="1" applyAlignment="1">
      <alignment horizontal="center"/>
    </xf>
    <xf numFmtId="0" fontId="1" fillId="15" borderId="11" xfId="0" applyFont="1" applyFill="1" applyBorder="1" applyAlignment="1">
      <alignment horizontal="center"/>
    </xf>
    <xf numFmtId="0" fontId="0" fillId="0" borderId="0" xfId="0" applyFont="1" applyFill="1" applyBorder="1" applyAlignment="1">
      <alignment horizontal="center"/>
    </xf>
    <xf numFmtId="0" fontId="9" fillId="0" borderId="0" xfId="0" applyFont="1" applyFill="1" applyBorder="1" applyAlignment="1">
      <alignment horizontal="center"/>
    </xf>
    <xf numFmtId="0" fontId="0" fillId="0" borderId="0" xfId="0" quotePrefix="1" applyFill="1" applyBorder="1" applyAlignment="1">
      <alignment horizontal="left"/>
    </xf>
  </cellXfs>
  <cellStyles count="4">
    <cellStyle name="Accent1 2" xfId="3"/>
    <cellStyle name="Accent2 2" xfId="2"/>
    <cellStyle name="Accent3 2" xfId="1"/>
    <cellStyle name="Normal" xfId="0" builtinId="0"/>
  </cellStyles>
  <dxfs count="19">
    <dxf>
      <fill>
        <patternFill patternType="solid">
          <fgColor rgb="FFDBE5F3"/>
          <bgColor rgb="FF000000"/>
        </patternFill>
      </fill>
    </dxf>
    <dxf>
      <fill>
        <patternFill patternType="solid">
          <fgColor rgb="FF9AB7DC"/>
          <bgColor rgb="FF000000"/>
        </patternFill>
      </fill>
    </dxf>
    <dxf>
      <fill>
        <patternFill patternType="solid">
          <fgColor rgb="FF5A8AC6"/>
          <bgColor rgb="FF000000"/>
        </patternFill>
      </fill>
    </dxf>
    <dxf>
      <fill>
        <patternFill patternType="solid">
          <fgColor rgb="FFDBE5F3"/>
          <bgColor rgb="FF000000"/>
        </patternFill>
      </fill>
    </dxf>
    <dxf>
      <fill>
        <patternFill patternType="solid">
          <fgColor rgb="FF9AB7DC"/>
          <bgColor rgb="FF000000"/>
        </patternFill>
      </fill>
    </dxf>
    <dxf>
      <fill>
        <patternFill patternType="solid">
          <fgColor rgb="FF5A8AC6"/>
          <bgColor rgb="FF000000"/>
        </patternFill>
      </fill>
    </dxf>
    <dxf>
      <font>
        <b/>
        <i val="0"/>
        <color theme="0"/>
      </font>
      <fill>
        <patternFill>
          <bgColor rgb="FF0070C0"/>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Density </a:t>
            </a:r>
            <a:r>
              <a:rPr lang="en-US">
                <a:latin typeface="Symbol" panose="05050102010706020507" pitchFamily="18" charset="2"/>
              </a:rPr>
              <a:t>(r)</a:t>
            </a:r>
            <a:r>
              <a:rPr lang="en-US"/>
              <a:t> [g/cc]</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01159230096237"/>
          <c:y val="0.1751622193059201"/>
          <c:w val="0.61949841198588873"/>
          <c:h val="0.61926691455234761"/>
        </c:manualLayout>
      </c:layout>
      <c:scatterChart>
        <c:scatterStyle val="lineMarker"/>
        <c:varyColors val="0"/>
        <c:ser>
          <c:idx val="0"/>
          <c:order val="0"/>
          <c:tx>
            <c:v>0.9 g</c:v>
          </c:tx>
          <c:spPr>
            <a:ln w="25400" cap="rnd">
              <a:noFill/>
              <a:round/>
            </a:ln>
            <a:effectLst/>
          </c:spPr>
          <c:marker>
            <c:symbol val="circle"/>
            <c:size val="5"/>
            <c:spPr>
              <a:solidFill>
                <a:srgbClr val="FF0000"/>
              </a:solidFill>
              <a:ln w="9525">
                <a:noFill/>
              </a:ln>
              <a:effectLst/>
            </c:spPr>
          </c:marker>
          <c:trendline>
            <c:spPr>
              <a:ln w="19050" cap="rnd">
                <a:solidFill>
                  <a:srgbClr val="FF0000"/>
                </a:solidFill>
                <a:prstDash val="sysDot"/>
              </a:ln>
              <a:effectLst/>
            </c:spPr>
            <c:trendlineType val="linear"/>
            <c:dispRSqr val="0"/>
            <c:dispEq val="0"/>
          </c:trendline>
          <c:xVal>
            <c:numRef>
              <c:f>'Attendance Check'!$B$6:$G$6</c:f>
              <c:numCache>
                <c:formatCode>0.0</c:formatCode>
                <c:ptCount val="6"/>
                <c:pt idx="0">
                  <c:v>1</c:v>
                </c:pt>
                <c:pt idx="1">
                  <c:v>1.2</c:v>
                </c:pt>
                <c:pt idx="2">
                  <c:v>1.4</c:v>
                </c:pt>
                <c:pt idx="3">
                  <c:v>1.6</c:v>
                </c:pt>
                <c:pt idx="4">
                  <c:v>1.8</c:v>
                </c:pt>
                <c:pt idx="5">
                  <c:v>2</c:v>
                </c:pt>
              </c:numCache>
            </c:numRef>
          </c:xVal>
          <c:yVal>
            <c:numRef>
              <c:f>'Attendance Check'!$B$7:$G$7</c:f>
              <c:numCache>
                <c:formatCode>0.0</c:formatCode>
                <c:ptCount val="6"/>
                <c:pt idx="0">
                  <c:v>1.8</c:v>
                </c:pt>
                <c:pt idx="1">
                  <c:v>2.16</c:v>
                </c:pt>
                <c:pt idx="2">
                  <c:v>2.52</c:v>
                </c:pt>
                <c:pt idx="3">
                  <c:v>2.8800000000000003</c:v>
                </c:pt>
                <c:pt idx="4">
                  <c:v>3.24</c:v>
                </c:pt>
                <c:pt idx="5">
                  <c:v>3.6</c:v>
                </c:pt>
              </c:numCache>
            </c:numRef>
          </c:yVal>
          <c:smooth val="0"/>
        </c:ser>
        <c:ser>
          <c:idx val="1"/>
          <c:order val="1"/>
          <c:tx>
            <c:v>1.3 g</c:v>
          </c:tx>
          <c:spPr>
            <a:ln w="25400" cap="rnd">
              <a:noFill/>
              <a:round/>
            </a:ln>
            <a:effectLst/>
          </c:spPr>
          <c:marker>
            <c:symbol val="circle"/>
            <c:size val="5"/>
            <c:spPr>
              <a:solidFill>
                <a:srgbClr val="92D050"/>
              </a:solidFill>
              <a:ln w="9525">
                <a:noFill/>
              </a:ln>
              <a:effectLst/>
            </c:spPr>
          </c:marker>
          <c:trendline>
            <c:spPr>
              <a:ln w="19050" cap="rnd">
                <a:solidFill>
                  <a:srgbClr val="92D050"/>
                </a:solidFill>
                <a:prstDash val="sysDot"/>
              </a:ln>
              <a:effectLst/>
            </c:spPr>
            <c:trendlineType val="poly"/>
            <c:order val="2"/>
            <c:dispRSqr val="0"/>
            <c:dispEq val="0"/>
          </c:trendline>
          <c:xVal>
            <c:numRef>
              <c:f>'Attendance Check'!$B$6:$G$6</c:f>
              <c:numCache>
                <c:formatCode>0.0</c:formatCode>
                <c:ptCount val="6"/>
                <c:pt idx="0">
                  <c:v>1</c:v>
                </c:pt>
                <c:pt idx="1">
                  <c:v>1.2</c:v>
                </c:pt>
                <c:pt idx="2">
                  <c:v>1.4</c:v>
                </c:pt>
                <c:pt idx="3">
                  <c:v>1.6</c:v>
                </c:pt>
                <c:pt idx="4">
                  <c:v>1.8</c:v>
                </c:pt>
                <c:pt idx="5">
                  <c:v>2</c:v>
                </c:pt>
              </c:numCache>
            </c:numRef>
          </c:xVal>
          <c:yVal>
            <c:numRef>
              <c:f>'Attendance Check'!$B$8:$G$8</c:f>
              <c:numCache>
                <c:formatCode>0.0</c:formatCode>
                <c:ptCount val="6"/>
                <c:pt idx="0">
                  <c:v>1.6900000000000002</c:v>
                </c:pt>
                <c:pt idx="1">
                  <c:v>2.028</c:v>
                </c:pt>
                <c:pt idx="2">
                  <c:v>2.3660000000000001</c:v>
                </c:pt>
                <c:pt idx="3">
                  <c:v>2.7040000000000006</c:v>
                </c:pt>
                <c:pt idx="4">
                  <c:v>3.0420000000000003</c:v>
                </c:pt>
                <c:pt idx="5">
                  <c:v>3.3800000000000003</c:v>
                </c:pt>
              </c:numCache>
            </c:numRef>
          </c:yVal>
          <c:smooth val="0"/>
        </c:ser>
        <c:ser>
          <c:idx val="2"/>
          <c:order val="2"/>
          <c:tx>
            <c:v>1.8 g</c:v>
          </c:tx>
          <c:spPr>
            <a:ln w="25400" cap="rnd">
              <a:noFill/>
              <a:round/>
            </a:ln>
            <a:effectLst/>
          </c:spPr>
          <c:marker>
            <c:symbol val="circle"/>
            <c:size val="5"/>
            <c:spPr>
              <a:solidFill>
                <a:schemeClr val="accent1">
                  <a:lumMod val="75000"/>
                </a:schemeClr>
              </a:solidFill>
              <a:ln w="9525">
                <a:noFill/>
              </a:ln>
              <a:effectLst/>
            </c:spPr>
          </c:marker>
          <c:trendline>
            <c:spPr>
              <a:ln w="19050" cap="rnd">
                <a:solidFill>
                  <a:schemeClr val="accent1">
                    <a:lumMod val="75000"/>
                  </a:schemeClr>
                </a:solidFill>
                <a:prstDash val="sysDot"/>
              </a:ln>
              <a:effectLst/>
            </c:spPr>
            <c:trendlineType val="log"/>
            <c:dispRSqr val="0"/>
            <c:dispEq val="0"/>
          </c:trendline>
          <c:xVal>
            <c:numRef>
              <c:f>'Attendance Check'!$B$6:$G$6</c:f>
              <c:numCache>
                <c:formatCode>0.0</c:formatCode>
                <c:ptCount val="6"/>
                <c:pt idx="0">
                  <c:v>1</c:v>
                </c:pt>
                <c:pt idx="1">
                  <c:v>1.2</c:v>
                </c:pt>
                <c:pt idx="2">
                  <c:v>1.4</c:v>
                </c:pt>
                <c:pt idx="3">
                  <c:v>1.6</c:v>
                </c:pt>
                <c:pt idx="4">
                  <c:v>1.8</c:v>
                </c:pt>
                <c:pt idx="5">
                  <c:v>2</c:v>
                </c:pt>
              </c:numCache>
            </c:numRef>
          </c:xVal>
          <c:yVal>
            <c:numRef>
              <c:f>'Attendance Check'!$B$9:$G$9</c:f>
              <c:numCache>
                <c:formatCode>0.0</c:formatCode>
                <c:ptCount val="6"/>
                <c:pt idx="0">
                  <c:v>1.2</c:v>
                </c:pt>
                <c:pt idx="1">
                  <c:v>1.6099689437998486</c:v>
                </c:pt>
                <c:pt idx="2">
                  <c:v>1.8782971010998233</c:v>
                </c:pt>
                <c:pt idx="3">
                  <c:v>2.1466252583997982</c:v>
                </c:pt>
                <c:pt idx="4">
                  <c:v>2.35</c:v>
                </c:pt>
                <c:pt idx="5">
                  <c:v>2.5</c:v>
                </c:pt>
              </c:numCache>
            </c:numRef>
          </c:yVal>
          <c:smooth val="0"/>
        </c:ser>
        <c:ser>
          <c:idx val="3"/>
          <c:order val="3"/>
          <c:tx>
            <c:v>7.4 g</c:v>
          </c:tx>
          <c:spPr>
            <a:ln w="25400" cap="rnd">
              <a:noFill/>
              <a:round/>
            </a:ln>
            <a:effectLst/>
          </c:spPr>
          <c:marker>
            <c:symbol val="circle"/>
            <c:size val="5"/>
            <c:spPr>
              <a:solidFill>
                <a:srgbClr val="FFFF00"/>
              </a:solidFill>
              <a:ln w="9525">
                <a:noFill/>
              </a:ln>
              <a:effectLst/>
            </c:spPr>
          </c:marker>
          <c:trendline>
            <c:spPr>
              <a:ln w="19050" cap="rnd">
                <a:solidFill>
                  <a:srgbClr val="FFFF00"/>
                </a:solidFill>
                <a:prstDash val="sysDot"/>
              </a:ln>
              <a:effectLst/>
            </c:spPr>
            <c:trendlineType val="linear"/>
            <c:dispRSqr val="0"/>
            <c:dispEq val="0"/>
          </c:trendline>
          <c:xVal>
            <c:numRef>
              <c:f>'Attendance Check'!$B$6:$G$6</c:f>
              <c:numCache>
                <c:formatCode>0.0</c:formatCode>
                <c:ptCount val="6"/>
                <c:pt idx="0">
                  <c:v>1</c:v>
                </c:pt>
                <c:pt idx="1">
                  <c:v>1.2</c:v>
                </c:pt>
                <c:pt idx="2">
                  <c:v>1.4</c:v>
                </c:pt>
                <c:pt idx="3">
                  <c:v>1.6</c:v>
                </c:pt>
                <c:pt idx="4">
                  <c:v>1.8</c:v>
                </c:pt>
                <c:pt idx="5">
                  <c:v>2</c:v>
                </c:pt>
              </c:numCache>
            </c:numRef>
          </c:xVal>
          <c:yVal>
            <c:numRef>
              <c:f>'Attendance Check'!$B$10:$G$10</c:f>
              <c:numCache>
                <c:formatCode>0.0</c:formatCode>
                <c:ptCount val="6"/>
                <c:pt idx="0">
                  <c:v>3.4800000000000004</c:v>
                </c:pt>
                <c:pt idx="1">
                  <c:v>3.7760000000000002</c:v>
                </c:pt>
                <c:pt idx="2">
                  <c:v>4.0720000000000001</c:v>
                </c:pt>
                <c:pt idx="3">
                  <c:v>4.3680000000000003</c:v>
                </c:pt>
                <c:pt idx="4">
                  <c:v>4.6640000000000006</c:v>
                </c:pt>
                <c:pt idx="5">
                  <c:v>4.9600000000000009</c:v>
                </c:pt>
              </c:numCache>
            </c:numRef>
          </c:yVal>
          <c:smooth val="0"/>
        </c:ser>
        <c:ser>
          <c:idx val="4"/>
          <c:order val="4"/>
          <c:tx>
            <c:v>1.2 g</c:v>
          </c:tx>
          <c:spPr>
            <a:ln w="25400" cap="rnd">
              <a:noFill/>
              <a:round/>
            </a:ln>
            <a:effectLst/>
          </c:spPr>
          <c:marker>
            <c:symbol val="circle"/>
            <c:size val="5"/>
            <c:spPr>
              <a:solidFill>
                <a:schemeClr val="bg1">
                  <a:lumMod val="50000"/>
                </a:schemeClr>
              </a:solidFill>
              <a:ln w="9525">
                <a:noFill/>
              </a:ln>
              <a:effectLst/>
            </c:spPr>
          </c:marker>
          <c:trendline>
            <c:spPr>
              <a:ln w="19050" cap="rnd">
                <a:solidFill>
                  <a:schemeClr val="bg1">
                    <a:lumMod val="50000"/>
                  </a:schemeClr>
                </a:solidFill>
                <a:prstDash val="sysDot"/>
              </a:ln>
              <a:effectLst/>
            </c:spPr>
            <c:trendlineType val="poly"/>
            <c:order val="2"/>
            <c:dispRSqr val="0"/>
            <c:dispEq val="0"/>
          </c:trendline>
          <c:xVal>
            <c:numRef>
              <c:f>'Attendance Check'!$B$6:$G$6</c:f>
              <c:numCache>
                <c:formatCode>0.0</c:formatCode>
                <c:ptCount val="6"/>
                <c:pt idx="0">
                  <c:v>1</c:v>
                </c:pt>
                <c:pt idx="1">
                  <c:v>1.2</c:v>
                </c:pt>
                <c:pt idx="2">
                  <c:v>1.4</c:v>
                </c:pt>
                <c:pt idx="3">
                  <c:v>1.6</c:v>
                </c:pt>
                <c:pt idx="4">
                  <c:v>1.8</c:v>
                </c:pt>
                <c:pt idx="5">
                  <c:v>2</c:v>
                </c:pt>
              </c:numCache>
            </c:numRef>
          </c:xVal>
          <c:yVal>
            <c:numRef>
              <c:f>'Attendance Check'!$B$11:$G$11</c:f>
              <c:numCache>
                <c:formatCode>0.0</c:formatCode>
                <c:ptCount val="6"/>
                <c:pt idx="0">
                  <c:v>2.2973967099940702</c:v>
                </c:pt>
                <c:pt idx="1">
                  <c:v>2.6</c:v>
                </c:pt>
                <c:pt idx="2">
                  <c:v>3</c:v>
                </c:pt>
                <c:pt idx="3">
                  <c:v>3.5</c:v>
                </c:pt>
                <c:pt idx="4">
                  <c:v>4</c:v>
                </c:pt>
                <c:pt idx="5">
                  <c:v>4.6500000000000004</c:v>
                </c:pt>
              </c:numCache>
            </c:numRef>
          </c:yVal>
          <c:smooth val="0"/>
        </c:ser>
        <c:dLbls>
          <c:showLegendKey val="0"/>
          <c:showVal val="0"/>
          <c:showCatName val="0"/>
          <c:showSerName val="0"/>
          <c:showPercent val="0"/>
          <c:showBubbleSize val="0"/>
        </c:dLbls>
        <c:axId val="291957032"/>
        <c:axId val="232079672"/>
      </c:scatterChart>
      <c:valAx>
        <c:axId val="291957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Length</a:t>
                </a:r>
                <a:r>
                  <a:rPr lang="en-US" baseline="0"/>
                  <a:t> (L) [cm]</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079672"/>
        <c:crosses val="autoZero"/>
        <c:crossBetween val="midCat"/>
      </c:valAx>
      <c:valAx>
        <c:axId val="232079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Mass</a:t>
                </a:r>
                <a:r>
                  <a:rPr lang="en-US" baseline="0"/>
                  <a:t> (m) [g]</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957032"/>
        <c:crosses val="autoZero"/>
        <c:crossBetween val="midCat"/>
      </c:valAx>
      <c:spPr>
        <a:noFill/>
        <a:ln>
          <a:noFill/>
        </a:ln>
        <a:effectLst/>
      </c:spPr>
    </c:plotArea>
    <c:legend>
      <c:legendPos val="r"/>
      <c:layout>
        <c:manualLayout>
          <c:xMode val="edge"/>
          <c:yMode val="edge"/>
          <c:x val="0.77920806000488108"/>
          <c:y val="5.1119860017497826E-2"/>
          <c:w val="0.20419196886301028"/>
          <c:h val="0.781255468066491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Volume Things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Mass 0.9</c:v>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'[1]Address and Func Starter'!$B$6:$G$6</c:f>
              <c:numCache>
                <c:formatCode>General</c:formatCode>
                <c:ptCount val="6"/>
                <c:pt idx="0">
                  <c:v>1</c:v>
                </c:pt>
                <c:pt idx="1">
                  <c:v>1.2</c:v>
                </c:pt>
                <c:pt idx="2">
                  <c:v>1.4</c:v>
                </c:pt>
                <c:pt idx="3">
                  <c:v>1.6</c:v>
                </c:pt>
                <c:pt idx="4">
                  <c:v>1.8</c:v>
                </c:pt>
                <c:pt idx="5">
                  <c:v>2</c:v>
                </c:pt>
              </c:numCache>
            </c:numRef>
          </c:xVal>
          <c:yVal>
            <c:numRef>
              <c:f>'[1]Address and Func Starter'!$B$7:$G$7</c:f>
              <c:numCache>
                <c:formatCode>General</c:formatCode>
                <c:ptCount val="6"/>
                <c:pt idx="0">
                  <c:v>1.8</c:v>
                </c:pt>
                <c:pt idx="1">
                  <c:v>2.16</c:v>
                </c:pt>
                <c:pt idx="2">
                  <c:v>2.52</c:v>
                </c:pt>
                <c:pt idx="3">
                  <c:v>2.8800000000000003</c:v>
                </c:pt>
                <c:pt idx="4">
                  <c:v>3.24</c:v>
                </c:pt>
                <c:pt idx="5">
                  <c:v>3.6</c:v>
                </c:pt>
              </c:numCache>
            </c:numRef>
          </c:yVal>
          <c:smooth val="0"/>
        </c:ser>
        <c:ser>
          <c:idx val="1"/>
          <c:order val="1"/>
          <c:tx>
            <c:v>Mass 1.3</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2"/>
            <c:dispRSqr val="0"/>
            <c:dispEq val="0"/>
          </c:trendline>
          <c:xVal>
            <c:numRef>
              <c:f>'[1]Address and Func Starter'!$B$6:$G$6</c:f>
              <c:numCache>
                <c:formatCode>General</c:formatCode>
                <c:ptCount val="6"/>
                <c:pt idx="0">
                  <c:v>1</c:v>
                </c:pt>
                <c:pt idx="1">
                  <c:v>1.2</c:v>
                </c:pt>
                <c:pt idx="2">
                  <c:v>1.4</c:v>
                </c:pt>
                <c:pt idx="3">
                  <c:v>1.6</c:v>
                </c:pt>
                <c:pt idx="4">
                  <c:v>1.8</c:v>
                </c:pt>
                <c:pt idx="5">
                  <c:v>2</c:v>
                </c:pt>
              </c:numCache>
            </c:numRef>
          </c:xVal>
          <c:yVal>
            <c:numRef>
              <c:f>'[1]Address and Func Starter'!$B$8:$G$8</c:f>
              <c:numCache>
                <c:formatCode>General</c:formatCode>
                <c:ptCount val="6"/>
                <c:pt idx="0">
                  <c:v>1.6900000000000002</c:v>
                </c:pt>
                <c:pt idx="1">
                  <c:v>2.028</c:v>
                </c:pt>
                <c:pt idx="2">
                  <c:v>2.3660000000000001</c:v>
                </c:pt>
                <c:pt idx="3">
                  <c:v>2.7040000000000006</c:v>
                </c:pt>
                <c:pt idx="4">
                  <c:v>3.0420000000000003</c:v>
                </c:pt>
                <c:pt idx="5">
                  <c:v>3.3800000000000003</c:v>
                </c:pt>
              </c:numCache>
            </c:numRef>
          </c:yVal>
          <c:smooth val="0"/>
        </c:ser>
        <c:ser>
          <c:idx val="2"/>
          <c:order val="2"/>
          <c:tx>
            <c:v>Mass 1.8</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og"/>
            <c:dispRSqr val="0"/>
            <c:dispEq val="0"/>
          </c:trendline>
          <c:xVal>
            <c:numRef>
              <c:f>'[1]Address and Func Starter'!$B$6:$G$6</c:f>
              <c:numCache>
                <c:formatCode>General</c:formatCode>
                <c:ptCount val="6"/>
                <c:pt idx="0">
                  <c:v>1</c:v>
                </c:pt>
                <c:pt idx="1">
                  <c:v>1.2</c:v>
                </c:pt>
                <c:pt idx="2">
                  <c:v>1.4</c:v>
                </c:pt>
                <c:pt idx="3">
                  <c:v>1.6</c:v>
                </c:pt>
                <c:pt idx="4">
                  <c:v>1.8</c:v>
                </c:pt>
                <c:pt idx="5">
                  <c:v>2</c:v>
                </c:pt>
              </c:numCache>
            </c:numRef>
          </c:xVal>
          <c:yVal>
            <c:numRef>
              <c:f>'[1]Address and Func Starter'!$B$9:$G$9</c:f>
              <c:numCache>
                <c:formatCode>General</c:formatCode>
                <c:ptCount val="6"/>
                <c:pt idx="0">
                  <c:v>1.2</c:v>
                </c:pt>
                <c:pt idx="1">
                  <c:v>1.6099689437998486</c:v>
                </c:pt>
                <c:pt idx="2">
                  <c:v>1.8782971010998233</c:v>
                </c:pt>
                <c:pt idx="3">
                  <c:v>2.1466252583997982</c:v>
                </c:pt>
                <c:pt idx="4">
                  <c:v>2.35</c:v>
                </c:pt>
                <c:pt idx="5">
                  <c:v>2.5</c:v>
                </c:pt>
              </c:numCache>
            </c:numRef>
          </c:yVal>
          <c:smooth val="0"/>
        </c:ser>
        <c:ser>
          <c:idx val="3"/>
          <c:order val="3"/>
          <c:tx>
            <c:v>Mass 7.4</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0"/>
          </c:trendline>
          <c:trendline>
            <c:spPr>
              <a:ln w="19050" cap="rnd">
                <a:solidFill>
                  <a:schemeClr val="accent4"/>
                </a:solidFill>
                <a:prstDash val="sysDot"/>
              </a:ln>
              <a:effectLst/>
            </c:spPr>
            <c:trendlineType val="linear"/>
            <c:dispRSqr val="0"/>
            <c:dispEq val="0"/>
          </c:trendline>
          <c:xVal>
            <c:numRef>
              <c:f>'[1]Address and Func Starter'!$B$6:$G$6</c:f>
              <c:numCache>
                <c:formatCode>General</c:formatCode>
                <c:ptCount val="6"/>
                <c:pt idx="0">
                  <c:v>1</c:v>
                </c:pt>
                <c:pt idx="1">
                  <c:v>1.2</c:v>
                </c:pt>
                <c:pt idx="2">
                  <c:v>1.4</c:v>
                </c:pt>
                <c:pt idx="3">
                  <c:v>1.6</c:v>
                </c:pt>
                <c:pt idx="4">
                  <c:v>1.8</c:v>
                </c:pt>
                <c:pt idx="5">
                  <c:v>2</c:v>
                </c:pt>
              </c:numCache>
            </c:numRef>
          </c:xVal>
          <c:yVal>
            <c:numRef>
              <c:f>'[1]Address and Func Starter'!$B$10:$G$10</c:f>
              <c:numCache>
                <c:formatCode>General</c:formatCode>
                <c:ptCount val="6"/>
                <c:pt idx="0">
                  <c:v>3.4800000000000004</c:v>
                </c:pt>
                <c:pt idx="1">
                  <c:v>3.7760000000000002</c:v>
                </c:pt>
                <c:pt idx="2">
                  <c:v>4.0720000000000001</c:v>
                </c:pt>
                <c:pt idx="3">
                  <c:v>4.3680000000000003</c:v>
                </c:pt>
                <c:pt idx="4">
                  <c:v>4.6640000000000006</c:v>
                </c:pt>
                <c:pt idx="5">
                  <c:v>4.9600000000000009</c:v>
                </c:pt>
              </c:numCache>
            </c:numRef>
          </c:yVal>
          <c:smooth val="0"/>
        </c:ser>
        <c:ser>
          <c:idx val="4"/>
          <c:order val="4"/>
          <c:tx>
            <c:v>Mass 1.2</c:v>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exp"/>
            <c:dispRSqr val="0"/>
            <c:dispEq val="0"/>
          </c:trendline>
          <c:xVal>
            <c:numRef>
              <c:f>'[1]Address and Func Starter'!$B$6:$G$6</c:f>
              <c:numCache>
                <c:formatCode>General</c:formatCode>
                <c:ptCount val="6"/>
                <c:pt idx="0">
                  <c:v>1</c:v>
                </c:pt>
                <c:pt idx="1">
                  <c:v>1.2</c:v>
                </c:pt>
                <c:pt idx="2">
                  <c:v>1.4</c:v>
                </c:pt>
                <c:pt idx="3">
                  <c:v>1.6</c:v>
                </c:pt>
                <c:pt idx="4">
                  <c:v>1.8</c:v>
                </c:pt>
                <c:pt idx="5">
                  <c:v>2</c:v>
                </c:pt>
              </c:numCache>
            </c:numRef>
          </c:xVal>
          <c:yVal>
            <c:numRef>
              <c:f>'[1]Address and Func Starter'!$B$11:$G$11</c:f>
              <c:numCache>
                <c:formatCode>General</c:formatCode>
                <c:ptCount val="6"/>
                <c:pt idx="0">
                  <c:v>2.2973967099940702</c:v>
                </c:pt>
                <c:pt idx="1">
                  <c:v>2.6</c:v>
                </c:pt>
                <c:pt idx="2">
                  <c:v>3</c:v>
                </c:pt>
                <c:pt idx="3">
                  <c:v>3.5</c:v>
                </c:pt>
                <c:pt idx="4">
                  <c:v>4</c:v>
                </c:pt>
                <c:pt idx="5">
                  <c:v>4.6500000000000004</c:v>
                </c:pt>
              </c:numCache>
            </c:numRef>
          </c:yVal>
          <c:smooth val="0"/>
        </c:ser>
        <c:dLbls>
          <c:showLegendKey val="0"/>
          <c:showVal val="0"/>
          <c:showCatName val="0"/>
          <c:showSerName val="0"/>
          <c:showPercent val="0"/>
          <c:showBubbleSize val="0"/>
        </c:dLbls>
        <c:axId val="232079280"/>
        <c:axId val="291565088"/>
      </c:scatterChart>
      <c:valAx>
        <c:axId val="232079280"/>
        <c:scaling>
          <c:orientation val="minMax"/>
          <c:min val="0.70000000000000007"/>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Length (L) [cm]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565088"/>
        <c:crosses val="autoZero"/>
        <c:crossBetween val="midCat"/>
      </c:valAx>
      <c:valAx>
        <c:axId val="291565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Density (</a:t>
                </a:r>
                <a:r>
                  <a:rPr lang="en-US">
                    <a:latin typeface="Symbol" panose="05050102010706020507" pitchFamily="18" charset="2"/>
                  </a:rPr>
                  <a:t>r</a:t>
                </a:r>
                <a:r>
                  <a:rPr lang="en-US"/>
                  <a:t>) [g/cc]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07928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464343</xdr:colOff>
      <xdr:row>11</xdr:row>
      <xdr:rowOff>123824</xdr:rowOff>
    </xdr:from>
    <xdr:to>
      <xdr:col>9</xdr:col>
      <xdr:colOff>238124</xdr:colOff>
      <xdr:row>26</xdr:row>
      <xdr:rowOff>152399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xdr:colOff>
      <xdr:row>7</xdr:row>
      <xdr:rowOff>144780</xdr:rowOff>
    </xdr:from>
    <xdr:to>
      <xdr:col>9</xdr:col>
      <xdr:colOff>320040</xdr:colOff>
      <xdr:row>22</xdr:row>
      <xdr:rowOff>144780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lls/Downloads/CH%2010%20Excel%20Workbooks_Starting%20File_Demo%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dress and Func Starter"/>
      <sheetName val="Conditionals Starter"/>
      <sheetName val="VLOOKUP Starter"/>
      <sheetName val="VLOOKUP Starter II"/>
    </sheetNames>
    <sheetDataSet>
      <sheetData sheetId="0">
        <row r="6">
          <cell r="B6">
            <v>1</v>
          </cell>
          <cell r="C6">
            <v>1.2</v>
          </cell>
          <cell r="D6">
            <v>1.4</v>
          </cell>
          <cell r="E6">
            <v>1.6</v>
          </cell>
          <cell r="F6">
            <v>1.8</v>
          </cell>
          <cell r="G6">
            <v>2</v>
          </cell>
        </row>
        <row r="7">
          <cell r="B7">
            <v>1.8</v>
          </cell>
          <cell r="C7">
            <v>2.16</v>
          </cell>
          <cell r="D7">
            <v>2.52</v>
          </cell>
          <cell r="E7">
            <v>2.8800000000000003</v>
          </cell>
          <cell r="F7">
            <v>3.24</v>
          </cell>
          <cell r="G7">
            <v>3.6</v>
          </cell>
        </row>
        <row r="8">
          <cell r="B8">
            <v>1.6900000000000002</v>
          </cell>
          <cell r="C8">
            <v>2.028</v>
          </cell>
          <cell r="D8">
            <v>2.3660000000000001</v>
          </cell>
          <cell r="E8">
            <v>2.7040000000000006</v>
          </cell>
          <cell r="F8">
            <v>3.0420000000000003</v>
          </cell>
          <cell r="G8">
            <v>3.3800000000000003</v>
          </cell>
        </row>
        <row r="9">
          <cell r="B9">
            <v>1.2</v>
          </cell>
          <cell r="C9">
            <v>1.6099689437998486</v>
          </cell>
          <cell r="D9">
            <v>1.8782971010998233</v>
          </cell>
          <cell r="E9">
            <v>2.1466252583997982</v>
          </cell>
          <cell r="F9">
            <v>2.35</v>
          </cell>
          <cell r="G9">
            <v>2.5</v>
          </cell>
        </row>
        <row r="10">
          <cell r="B10">
            <v>3.4800000000000004</v>
          </cell>
          <cell r="C10">
            <v>3.7760000000000002</v>
          </cell>
          <cell r="D10">
            <v>4.0720000000000001</v>
          </cell>
          <cell r="E10">
            <v>4.3680000000000003</v>
          </cell>
          <cell r="F10">
            <v>4.6640000000000006</v>
          </cell>
          <cell r="G10">
            <v>4.9600000000000009</v>
          </cell>
        </row>
        <row r="11">
          <cell r="B11">
            <v>2.2973967099940702</v>
          </cell>
          <cell r="C11">
            <v>2.6</v>
          </cell>
          <cell r="D11">
            <v>3</v>
          </cell>
          <cell r="E11">
            <v>3.5</v>
          </cell>
          <cell r="F11">
            <v>4</v>
          </cell>
          <cell r="G11">
            <v>4.6500000000000004</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4.25" x14ac:dyDescent="0.45"/>
  <sheetData>
    <row r="1" spans="1:1" x14ac:dyDescent="0.45">
      <c r="A1" t="s">
        <v>17</v>
      </c>
    </row>
    <row r="2" spans="1:1" x14ac:dyDescent="0.45">
      <c r="A2" t="s">
        <v>18</v>
      </c>
    </row>
    <row r="3" spans="1:1" x14ac:dyDescent="0.45">
      <c r="A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workbookViewId="0">
      <selection activeCell="H8" sqref="H8"/>
    </sheetView>
  </sheetViews>
  <sheetFormatPr defaultRowHeight="14.25" x14ac:dyDescent="0.45"/>
  <cols>
    <col min="1" max="7" width="11.86328125" customWidth="1"/>
    <col min="8" max="8" width="20.1328125" customWidth="1"/>
    <col min="9" max="9" width="10.53125" bestFit="1" customWidth="1"/>
  </cols>
  <sheetData>
    <row r="1" spans="1:20" x14ac:dyDescent="0.45">
      <c r="A1" s="58" t="s">
        <v>0</v>
      </c>
      <c r="B1" s="58"/>
      <c r="C1" s="58"/>
      <c r="D1" s="58"/>
      <c r="E1" s="58"/>
      <c r="F1" s="58"/>
      <c r="G1" s="58"/>
    </row>
    <row r="2" spans="1:20" x14ac:dyDescent="0.45">
      <c r="A2" s="58"/>
      <c r="B2" s="58"/>
      <c r="C2" s="58"/>
      <c r="D2" s="58"/>
      <c r="E2" s="58"/>
      <c r="F2" s="58"/>
      <c r="G2" s="58"/>
    </row>
    <row r="3" spans="1:20" x14ac:dyDescent="0.45">
      <c r="A3" s="58"/>
      <c r="B3" s="58"/>
      <c r="C3" s="58"/>
      <c r="D3" s="58"/>
      <c r="E3" s="58"/>
      <c r="F3" s="58"/>
      <c r="G3" s="58"/>
      <c r="K3" s="57" t="s">
        <v>11</v>
      </c>
      <c r="L3" s="57"/>
    </row>
    <row r="4" spans="1:20" ht="14.65" x14ac:dyDescent="0.45">
      <c r="A4" s="59" t="s">
        <v>1</v>
      </c>
      <c r="B4" s="60"/>
      <c r="C4" s="60"/>
      <c r="D4" s="60"/>
      <c r="E4" s="60"/>
      <c r="F4" s="60"/>
      <c r="G4" s="60"/>
      <c r="K4" s="56" t="s">
        <v>12</v>
      </c>
      <c r="L4" s="56"/>
      <c r="M4" s="56"/>
      <c r="N4" s="56"/>
      <c r="O4" s="56"/>
      <c r="P4" s="56"/>
      <c r="Q4" s="14"/>
      <c r="R4" s="14"/>
      <c r="S4" s="14"/>
      <c r="T4" s="14"/>
    </row>
    <row r="5" spans="1:20" x14ac:dyDescent="0.45">
      <c r="A5" s="61" t="s">
        <v>2</v>
      </c>
      <c r="B5" s="63" t="s">
        <v>3</v>
      </c>
      <c r="C5" s="64"/>
      <c r="D5" s="64"/>
      <c r="E5" s="64"/>
      <c r="F5" s="64"/>
      <c r="G5" s="64"/>
      <c r="H5" s="8" t="s">
        <v>4</v>
      </c>
      <c r="I5" s="12" t="s">
        <v>10</v>
      </c>
      <c r="K5" s="56" t="s">
        <v>13</v>
      </c>
      <c r="L5" s="56"/>
      <c r="M5" s="56"/>
      <c r="N5" s="56"/>
      <c r="O5" s="56"/>
      <c r="P5" s="56"/>
      <c r="Q5" s="14"/>
      <c r="R5" s="14"/>
      <c r="S5" s="14"/>
      <c r="T5" s="14"/>
    </row>
    <row r="6" spans="1:20" ht="14.65" x14ac:dyDescent="0.45">
      <c r="A6" s="62"/>
      <c r="B6" s="1">
        <v>1</v>
      </c>
      <c r="C6" s="1">
        <v>1.2</v>
      </c>
      <c r="D6" s="1">
        <v>1.4</v>
      </c>
      <c r="E6" s="1">
        <v>1.6</v>
      </c>
      <c r="F6" s="1">
        <v>1.8</v>
      </c>
      <c r="G6" s="1">
        <v>2</v>
      </c>
      <c r="H6" s="9" t="s">
        <v>5</v>
      </c>
      <c r="K6" s="56" t="s">
        <v>14</v>
      </c>
      <c r="L6" s="56"/>
      <c r="M6" s="56"/>
      <c r="N6" s="56"/>
      <c r="O6" s="56"/>
      <c r="P6" s="56"/>
      <c r="Q6" s="56"/>
      <c r="R6" s="56"/>
      <c r="S6" s="56"/>
      <c r="T6" s="56"/>
    </row>
    <row r="7" spans="1:20" ht="14.65" x14ac:dyDescent="0.45">
      <c r="A7" s="7">
        <v>0.9</v>
      </c>
      <c r="B7" s="2">
        <v>1.8</v>
      </c>
      <c r="C7" s="2">
        <v>2.16</v>
      </c>
      <c r="D7" s="2">
        <v>2.52</v>
      </c>
      <c r="E7" s="2">
        <v>2.8800000000000003</v>
      </c>
      <c r="F7" s="2">
        <v>3.24</v>
      </c>
      <c r="G7" s="2">
        <v>3.6</v>
      </c>
      <c r="H7" s="3"/>
      <c r="I7" s="12" t="s">
        <v>6</v>
      </c>
      <c r="K7" s="56" t="s">
        <v>15</v>
      </c>
      <c r="L7" s="56"/>
      <c r="M7" s="56"/>
      <c r="N7" s="56"/>
      <c r="O7" s="56"/>
      <c r="P7" s="56"/>
      <c r="Q7" s="14"/>
      <c r="R7" s="14"/>
      <c r="S7" s="14"/>
      <c r="T7" s="14"/>
    </row>
    <row r="8" spans="1:20" x14ac:dyDescent="0.45">
      <c r="A8" s="11">
        <v>1.3</v>
      </c>
      <c r="B8" s="2">
        <v>1.6900000000000002</v>
      </c>
      <c r="C8" s="2">
        <v>2.028</v>
      </c>
      <c r="D8" s="2">
        <v>2.3660000000000001</v>
      </c>
      <c r="E8" s="2">
        <v>2.7040000000000006</v>
      </c>
      <c r="F8" s="2">
        <v>3.0420000000000003</v>
      </c>
      <c r="G8" s="2">
        <v>3.3800000000000003</v>
      </c>
      <c r="H8" s="3"/>
      <c r="I8" s="12" t="s">
        <v>7</v>
      </c>
      <c r="K8" s="56" t="s">
        <v>16</v>
      </c>
      <c r="L8" s="56"/>
      <c r="M8" s="56"/>
      <c r="N8" s="56"/>
      <c r="O8" s="56"/>
      <c r="P8" s="56"/>
    </row>
    <row r="9" spans="1:20" x14ac:dyDescent="0.45">
      <c r="A9" s="4">
        <v>1.8</v>
      </c>
      <c r="B9" s="2">
        <v>1.2</v>
      </c>
      <c r="C9" s="2">
        <v>1.6099689437998486</v>
      </c>
      <c r="D9" s="2">
        <v>1.8782971010998233</v>
      </c>
      <c r="E9" s="2">
        <v>2.1466252583997982</v>
      </c>
      <c r="F9" s="2">
        <v>2.35</v>
      </c>
      <c r="G9" s="2">
        <v>2.5</v>
      </c>
      <c r="H9" s="3"/>
      <c r="I9" s="12" t="s">
        <v>8</v>
      </c>
    </row>
    <row r="10" spans="1:20" x14ac:dyDescent="0.45">
      <c r="A10" s="5">
        <v>7.4</v>
      </c>
      <c r="B10" s="2">
        <v>3.4800000000000004</v>
      </c>
      <c r="C10" s="2">
        <v>3.7760000000000002</v>
      </c>
      <c r="D10" s="2">
        <v>4.0720000000000001</v>
      </c>
      <c r="E10" s="2">
        <v>4.3680000000000003</v>
      </c>
      <c r="F10" s="2">
        <v>4.6640000000000006</v>
      </c>
      <c r="G10" s="2">
        <v>4.9600000000000009</v>
      </c>
      <c r="H10" s="3" t="s">
        <v>91</v>
      </c>
      <c r="I10" s="12" t="s">
        <v>6</v>
      </c>
    </row>
    <row r="11" spans="1:20" x14ac:dyDescent="0.45">
      <c r="A11" s="6">
        <v>1.2</v>
      </c>
      <c r="B11" s="2">
        <v>2.2973967099940702</v>
      </c>
      <c r="C11" s="2">
        <v>2.6</v>
      </c>
      <c r="D11" s="2">
        <v>3</v>
      </c>
      <c r="E11" s="2">
        <v>3.5</v>
      </c>
      <c r="F11" s="2">
        <v>4</v>
      </c>
      <c r="G11" s="2">
        <v>4.6500000000000004</v>
      </c>
      <c r="H11" s="3"/>
      <c r="I11" s="12" t="s">
        <v>9</v>
      </c>
    </row>
  </sheetData>
  <mergeCells count="10">
    <mergeCell ref="K7:P7"/>
    <mergeCell ref="K3:L3"/>
    <mergeCell ref="K8:P8"/>
    <mergeCell ref="A1:G3"/>
    <mergeCell ref="A4:G4"/>
    <mergeCell ref="A5:A6"/>
    <mergeCell ref="B5:G5"/>
    <mergeCell ref="K4:P4"/>
    <mergeCell ref="K5:P5"/>
    <mergeCell ref="K6:T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B1" workbookViewId="0">
      <selection activeCell="H3" sqref="H3:H22"/>
    </sheetView>
  </sheetViews>
  <sheetFormatPr defaultRowHeight="14.25" x14ac:dyDescent="0.45"/>
  <cols>
    <col min="1" max="1" width="17.33203125" bestFit="1" customWidth="1"/>
    <col min="4" max="4" width="10.19921875" bestFit="1" customWidth="1"/>
    <col min="5" max="5" width="10.796875" bestFit="1" customWidth="1"/>
    <col min="6" max="6" width="11.796875" bestFit="1" customWidth="1"/>
    <col min="7" max="8" width="12.796875" bestFit="1" customWidth="1"/>
    <col min="9" max="9" width="9.1328125" bestFit="1" customWidth="1"/>
    <col min="10" max="10" width="17.33203125" bestFit="1" customWidth="1"/>
    <col min="11" max="11" width="12.53125" bestFit="1" customWidth="1"/>
    <col min="12" max="12" width="9.1328125" bestFit="1" customWidth="1"/>
    <col min="13" max="13" width="14" bestFit="1" customWidth="1"/>
    <col min="14" max="14" width="9.1328125" bestFit="1" customWidth="1"/>
    <col min="15" max="15" width="14" bestFit="1" customWidth="1"/>
  </cols>
  <sheetData>
    <row r="1" spans="1:15" x14ac:dyDescent="0.45">
      <c r="A1" s="42"/>
      <c r="B1" s="42"/>
      <c r="C1" s="42"/>
      <c r="D1" s="42"/>
      <c r="E1" s="42"/>
      <c r="F1" s="42"/>
      <c r="G1" s="42"/>
      <c r="H1" s="42"/>
      <c r="I1" s="42"/>
      <c r="J1" s="42"/>
      <c r="K1" s="42"/>
      <c r="L1" s="42"/>
      <c r="M1" s="42"/>
      <c r="N1" s="42"/>
    </row>
    <row r="2" spans="1:15" x14ac:dyDescent="0.45">
      <c r="A2" s="43" t="s">
        <v>55</v>
      </c>
      <c r="B2" s="44"/>
      <c r="C2" s="42"/>
      <c r="D2" s="45" t="s">
        <v>56</v>
      </c>
      <c r="E2" s="45" t="s">
        <v>57</v>
      </c>
      <c r="F2" s="45" t="s">
        <v>55</v>
      </c>
      <c r="G2" s="45" t="s">
        <v>58</v>
      </c>
      <c r="H2" s="45" t="s">
        <v>59</v>
      </c>
      <c r="I2" s="45" t="s">
        <v>60</v>
      </c>
      <c r="J2" s="45" t="s">
        <v>61</v>
      </c>
      <c r="K2" s="45" t="s">
        <v>90</v>
      </c>
      <c r="N2" s="46" t="s">
        <v>60</v>
      </c>
      <c r="O2" s="47" t="s">
        <v>62</v>
      </c>
    </row>
    <row r="3" spans="1:15" x14ac:dyDescent="0.45">
      <c r="A3" s="43" t="s">
        <v>63</v>
      </c>
      <c r="B3" s="44"/>
      <c r="C3" s="42"/>
      <c r="D3" s="48" t="s">
        <v>64</v>
      </c>
      <c r="E3" s="48" t="s">
        <v>65</v>
      </c>
      <c r="F3" s="49" t="str">
        <f>D3&amp;"-"&amp;E3</f>
        <v>DSS-101</v>
      </c>
      <c r="G3" s="48">
        <v>12</v>
      </c>
      <c r="H3" s="48">
        <v>4</v>
      </c>
      <c r="I3" s="48" t="s">
        <v>66</v>
      </c>
      <c r="J3" s="48" t="s">
        <v>67</v>
      </c>
      <c r="K3" s="55">
        <v>40.96020804085633</v>
      </c>
      <c r="N3" s="50" t="s">
        <v>68</v>
      </c>
      <c r="O3" s="51">
        <v>2.7</v>
      </c>
    </row>
    <row r="4" spans="1:15" x14ac:dyDescent="0.45">
      <c r="A4" s="43" t="s">
        <v>69</v>
      </c>
      <c r="B4" s="44"/>
      <c r="C4" s="42"/>
      <c r="D4" s="48" t="s">
        <v>64</v>
      </c>
      <c r="E4" s="48" t="s">
        <v>70</v>
      </c>
      <c r="F4" s="49" t="str">
        <f>D4&amp;"-"&amp;E4</f>
        <v>DSS-102</v>
      </c>
      <c r="G4" s="48">
        <v>10</v>
      </c>
      <c r="H4" s="48">
        <v>4</v>
      </c>
      <c r="I4" s="48" t="s">
        <v>66</v>
      </c>
      <c r="J4" s="48" t="s">
        <v>67</v>
      </c>
      <c r="K4" s="55">
        <v>55.968707984164055</v>
      </c>
      <c r="N4" s="50" t="s">
        <v>71</v>
      </c>
      <c r="O4" s="51">
        <v>8.5</v>
      </c>
    </row>
    <row r="5" spans="1:15" x14ac:dyDescent="0.45">
      <c r="A5" s="43" t="s">
        <v>72</v>
      </c>
      <c r="B5" s="44"/>
      <c r="C5" s="42"/>
      <c r="D5" s="48" t="s">
        <v>64</v>
      </c>
      <c r="E5" s="48" t="s">
        <v>73</v>
      </c>
      <c r="F5" s="49" t="str">
        <f>D5&amp;"-"&amp;E5</f>
        <v>DSS-103</v>
      </c>
      <c r="G5" s="48">
        <v>8</v>
      </c>
      <c r="H5" s="48">
        <v>4</v>
      </c>
      <c r="I5" s="48" t="s">
        <v>66</v>
      </c>
      <c r="J5" s="48" t="s">
        <v>67</v>
      </c>
      <c r="K5" s="55">
        <v>53.24253274230631</v>
      </c>
      <c r="N5" s="50" t="s">
        <v>74</v>
      </c>
      <c r="O5" s="51">
        <v>8.9600000000000009</v>
      </c>
    </row>
    <row r="6" spans="1:15" x14ac:dyDescent="0.45">
      <c r="A6" s="43" t="s">
        <v>60</v>
      </c>
      <c r="B6" s="44"/>
      <c r="C6" s="42"/>
      <c r="D6" s="48" t="s">
        <v>64</v>
      </c>
      <c r="E6" s="48" t="s">
        <v>75</v>
      </c>
      <c r="F6" s="49" t="str">
        <f>D6&amp;"-"&amp;E6</f>
        <v>DSS-104</v>
      </c>
      <c r="G6" s="48">
        <v>6</v>
      </c>
      <c r="H6" s="48">
        <v>5</v>
      </c>
      <c r="I6" s="48" t="s">
        <v>66</v>
      </c>
      <c r="J6" s="48" t="s">
        <v>89</v>
      </c>
      <c r="K6" s="55">
        <v>54.47786953596389</v>
      </c>
      <c r="N6" s="50" t="s">
        <v>76</v>
      </c>
      <c r="O6" s="51">
        <v>5.91</v>
      </c>
    </row>
    <row r="7" spans="1:15" x14ac:dyDescent="0.45">
      <c r="A7" s="43" t="s">
        <v>62</v>
      </c>
      <c r="B7" s="44"/>
      <c r="C7" s="42"/>
      <c r="D7" s="48" t="s">
        <v>64</v>
      </c>
      <c r="E7" s="48" t="s">
        <v>77</v>
      </c>
      <c r="F7" s="49" t="str">
        <f>D7&amp;"-"&amp;E7</f>
        <v>DSS-105</v>
      </c>
      <c r="G7" s="48">
        <v>4</v>
      </c>
      <c r="H7" s="48">
        <v>5</v>
      </c>
      <c r="I7" s="48" t="s">
        <v>66</v>
      </c>
      <c r="J7" s="48" t="s">
        <v>89</v>
      </c>
      <c r="K7" s="55">
        <v>54.397710023590079</v>
      </c>
      <c r="N7" s="50" t="s">
        <v>78</v>
      </c>
      <c r="O7" s="51">
        <v>19.3</v>
      </c>
    </row>
    <row r="8" spans="1:15" x14ac:dyDescent="0.45">
      <c r="A8" s="43" t="s">
        <v>79</v>
      </c>
      <c r="B8" s="44"/>
      <c r="C8" s="42"/>
      <c r="D8" s="48" t="s">
        <v>80</v>
      </c>
      <c r="E8" s="48" t="s">
        <v>65</v>
      </c>
      <c r="F8" s="49" t="str">
        <f>D8&amp;"-"&amp;E8</f>
        <v>EAS-101</v>
      </c>
      <c r="G8" s="48">
        <v>12</v>
      </c>
      <c r="H8" s="48">
        <v>2</v>
      </c>
      <c r="I8" s="48" t="s">
        <v>74</v>
      </c>
      <c r="J8" s="48" t="s">
        <v>81</v>
      </c>
      <c r="K8" s="55">
        <v>56.371278066793167</v>
      </c>
      <c r="N8" s="50" t="s">
        <v>82</v>
      </c>
      <c r="O8" s="51">
        <v>7.87</v>
      </c>
    </row>
    <row r="9" spans="1:15" x14ac:dyDescent="0.45">
      <c r="A9" s="43" t="s">
        <v>61</v>
      </c>
      <c r="B9" s="44"/>
      <c r="C9" s="42"/>
      <c r="D9" s="48" t="s">
        <v>80</v>
      </c>
      <c r="E9" s="48" t="s">
        <v>70</v>
      </c>
      <c r="F9" s="49" t="str">
        <f>D9&amp;"-"&amp;E9</f>
        <v>EAS-102</v>
      </c>
      <c r="G9" s="48">
        <v>10</v>
      </c>
      <c r="H9" s="48">
        <v>3</v>
      </c>
      <c r="I9" s="48" t="s">
        <v>74</v>
      </c>
      <c r="J9" s="48" t="s">
        <v>83</v>
      </c>
      <c r="K9" s="55">
        <v>56.151959601920161</v>
      </c>
      <c r="N9" s="50" t="s">
        <v>84</v>
      </c>
      <c r="O9" s="51">
        <v>11.4</v>
      </c>
    </row>
    <row r="10" spans="1:15" x14ac:dyDescent="0.45">
      <c r="A10" s="42"/>
      <c r="B10" s="42"/>
      <c r="C10" s="42"/>
      <c r="D10" s="48" t="s">
        <v>80</v>
      </c>
      <c r="E10" s="48" t="s">
        <v>73</v>
      </c>
      <c r="F10" s="49" t="str">
        <f>D10&amp;"-"&amp;E10</f>
        <v>EAS-103</v>
      </c>
      <c r="G10" s="48">
        <v>8</v>
      </c>
      <c r="H10" s="48">
        <v>5</v>
      </c>
      <c r="I10" s="48" t="s">
        <v>74</v>
      </c>
      <c r="J10" s="48" t="s">
        <v>67</v>
      </c>
      <c r="K10" s="55">
        <v>49.433304163264495</v>
      </c>
      <c r="N10" s="50" t="s">
        <v>66</v>
      </c>
      <c r="O10" s="51">
        <v>1.38</v>
      </c>
    </row>
    <row r="11" spans="1:15" x14ac:dyDescent="0.45">
      <c r="A11" s="42"/>
      <c r="B11" s="42"/>
      <c r="C11" s="42"/>
      <c r="D11" s="48" t="s">
        <v>80</v>
      </c>
      <c r="E11" s="48" t="s">
        <v>75</v>
      </c>
      <c r="F11" s="49" t="str">
        <f>D11&amp;"-"&amp;E11</f>
        <v>EAS-104</v>
      </c>
      <c r="G11" s="48">
        <v>6</v>
      </c>
      <c r="H11" s="48">
        <v>4</v>
      </c>
      <c r="I11" s="48" t="s">
        <v>74</v>
      </c>
      <c r="J11" s="48" t="s">
        <v>67</v>
      </c>
      <c r="K11" s="55">
        <v>52.717533466083481</v>
      </c>
      <c r="N11" s="50" t="s">
        <v>85</v>
      </c>
      <c r="O11" s="51">
        <v>2.33</v>
      </c>
    </row>
    <row r="12" spans="1:15" x14ac:dyDescent="0.45">
      <c r="A12" s="42"/>
      <c r="B12" s="42"/>
      <c r="C12" s="42"/>
      <c r="D12" s="48" t="s">
        <v>80</v>
      </c>
      <c r="E12" s="48" t="s">
        <v>77</v>
      </c>
      <c r="F12" s="49" t="str">
        <f>D12&amp;"-"&amp;E12</f>
        <v>EAS-105</v>
      </c>
      <c r="G12" s="48">
        <v>4</v>
      </c>
      <c r="H12" s="48">
        <v>3</v>
      </c>
      <c r="I12" s="48" t="s">
        <v>74</v>
      </c>
      <c r="J12" s="48" t="s">
        <v>83</v>
      </c>
      <c r="K12" s="55">
        <v>42.761080957316672</v>
      </c>
      <c r="L12" s="42"/>
      <c r="M12" s="42"/>
      <c r="N12" s="42"/>
    </row>
    <row r="13" spans="1:15" x14ac:dyDescent="0.45">
      <c r="A13" s="42"/>
      <c r="B13" s="42"/>
      <c r="C13" s="42"/>
      <c r="D13" s="48" t="s">
        <v>86</v>
      </c>
      <c r="E13" s="48" t="s">
        <v>65</v>
      </c>
      <c r="F13" s="49" t="str">
        <f>D13&amp;"-"&amp;E13</f>
        <v>JBS-101</v>
      </c>
      <c r="G13" s="48">
        <v>12</v>
      </c>
      <c r="H13" s="48">
        <v>1</v>
      </c>
      <c r="I13" s="48" t="s">
        <v>82</v>
      </c>
      <c r="J13" s="48" t="s">
        <v>87</v>
      </c>
      <c r="K13" s="55">
        <v>46.792058132784796</v>
      </c>
      <c r="N13" s="42"/>
    </row>
    <row r="14" spans="1:15" x14ac:dyDescent="0.45">
      <c r="A14" s="42"/>
      <c r="B14" s="42"/>
      <c r="C14" s="42"/>
      <c r="D14" s="48" t="s">
        <v>86</v>
      </c>
      <c r="E14" s="48" t="s">
        <v>70</v>
      </c>
      <c r="F14" s="49" t="str">
        <f>D14&amp;"-"&amp;E14</f>
        <v>JBS-102</v>
      </c>
      <c r="G14" s="48">
        <v>10</v>
      </c>
      <c r="H14" s="48">
        <v>2</v>
      </c>
      <c r="I14" s="48" t="s">
        <v>82</v>
      </c>
      <c r="J14" s="48" t="s">
        <v>81</v>
      </c>
      <c r="K14" s="55">
        <v>52.1948679263228</v>
      </c>
      <c r="N14" s="42"/>
    </row>
    <row r="15" spans="1:15" x14ac:dyDescent="0.45">
      <c r="A15" s="42"/>
      <c r="B15" s="42"/>
      <c r="C15" s="42"/>
      <c r="D15" s="48" t="s">
        <v>86</v>
      </c>
      <c r="E15" s="48" t="s">
        <v>73</v>
      </c>
      <c r="F15" s="49" t="str">
        <f>D15&amp;"-"&amp;E15</f>
        <v>JBS-103</v>
      </c>
      <c r="G15" s="48">
        <v>8</v>
      </c>
      <c r="H15" s="48">
        <v>2</v>
      </c>
      <c r="I15" s="48" t="s">
        <v>82</v>
      </c>
      <c r="J15" s="48" t="s">
        <v>81</v>
      </c>
      <c r="K15" s="55">
        <v>60.375146695850034</v>
      </c>
      <c r="L15" s="42"/>
      <c r="M15" s="42"/>
      <c r="N15" s="42"/>
    </row>
    <row r="16" spans="1:15" x14ac:dyDescent="0.45">
      <c r="A16" s="42"/>
      <c r="B16" s="42"/>
      <c r="C16" s="42"/>
      <c r="D16" s="48" t="s">
        <v>86</v>
      </c>
      <c r="E16" s="48" t="s">
        <v>75</v>
      </c>
      <c r="F16" s="49" t="str">
        <f>D16&amp;"-"&amp;E16</f>
        <v>JBS-104</v>
      </c>
      <c r="G16" s="48">
        <v>6</v>
      </c>
      <c r="H16" s="48">
        <v>3</v>
      </c>
      <c r="I16" s="48" t="s">
        <v>82</v>
      </c>
      <c r="J16" s="48" t="s">
        <v>83</v>
      </c>
      <c r="K16" s="55">
        <v>50.691196619621074</v>
      </c>
      <c r="L16" s="42"/>
      <c r="M16" s="42"/>
      <c r="N16" s="42"/>
    </row>
    <row r="17" spans="1:14" x14ac:dyDescent="0.45">
      <c r="A17" s="42"/>
      <c r="B17" s="42"/>
      <c r="C17" s="42"/>
      <c r="D17" s="48" t="s">
        <v>86</v>
      </c>
      <c r="E17" s="48" t="s">
        <v>77</v>
      </c>
      <c r="F17" s="49" t="str">
        <f>D17&amp;"-"&amp;E17</f>
        <v>JBS-105</v>
      </c>
      <c r="G17" s="48">
        <v>4</v>
      </c>
      <c r="H17" s="48">
        <v>5</v>
      </c>
      <c r="I17" s="48" t="s">
        <v>82</v>
      </c>
      <c r="J17" s="48" t="s">
        <v>67</v>
      </c>
      <c r="K17" s="55">
        <v>54.319117391051506</v>
      </c>
      <c r="L17" s="42"/>
      <c r="M17" s="42"/>
      <c r="N17" s="42"/>
    </row>
    <row r="18" spans="1:14" x14ac:dyDescent="0.45">
      <c r="A18" s="42"/>
      <c r="B18" s="42"/>
      <c r="C18" s="42"/>
      <c r="D18" s="48" t="s">
        <v>88</v>
      </c>
      <c r="E18" s="48" t="s">
        <v>65</v>
      </c>
      <c r="F18" s="49" t="str">
        <f>D18&amp;"-"&amp;E18</f>
        <v>KAS-101</v>
      </c>
      <c r="G18" s="48">
        <v>12</v>
      </c>
      <c r="H18" s="48">
        <v>2</v>
      </c>
      <c r="I18" s="48" t="s">
        <v>68</v>
      </c>
      <c r="J18" s="48" t="s">
        <v>81</v>
      </c>
      <c r="K18" s="55">
        <v>52.606049086202184</v>
      </c>
      <c r="L18" s="42"/>
      <c r="M18" s="42"/>
      <c r="N18" s="42"/>
    </row>
    <row r="19" spans="1:14" x14ac:dyDescent="0.45">
      <c r="A19" s="42"/>
      <c r="B19" s="42"/>
      <c r="C19" s="42"/>
      <c r="D19" s="48" t="s">
        <v>88</v>
      </c>
      <c r="E19" s="48" t="s">
        <v>70</v>
      </c>
      <c r="F19" s="49" t="str">
        <f>D19&amp;"-"&amp;E19</f>
        <v>KAS-102</v>
      </c>
      <c r="G19" s="48">
        <v>10</v>
      </c>
      <c r="H19" s="48">
        <v>2</v>
      </c>
      <c r="I19" s="48" t="s">
        <v>68</v>
      </c>
      <c r="J19" s="48" t="s">
        <v>81</v>
      </c>
      <c r="K19" s="55">
        <v>41.619592822099712</v>
      </c>
      <c r="L19" s="42"/>
      <c r="M19" s="42"/>
      <c r="N19" s="42"/>
    </row>
    <row r="20" spans="1:14" x14ac:dyDescent="0.45">
      <c r="A20" s="42"/>
      <c r="B20" s="42"/>
      <c r="C20" s="42"/>
      <c r="D20" s="48" t="s">
        <v>88</v>
      </c>
      <c r="E20" s="48" t="s">
        <v>73</v>
      </c>
      <c r="F20" s="49" t="str">
        <f>D20&amp;"-"&amp;E20</f>
        <v>KAS-103</v>
      </c>
      <c r="G20" s="48">
        <v>8</v>
      </c>
      <c r="H20" s="48">
        <v>3</v>
      </c>
      <c r="I20" s="48" t="s">
        <v>68</v>
      </c>
      <c r="J20" s="48" t="s">
        <v>89</v>
      </c>
      <c r="K20" s="55">
        <v>53.895205965871021</v>
      </c>
      <c r="L20" s="42"/>
      <c r="M20" s="42"/>
      <c r="N20" s="42"/>
    </row>
    <row r="21" spans="1:14" x14ac:dyDescent="0.45">
      <c r="A21" s="42"/>
      <c r="B21" s="42"/>
      <c r="C21" s="42"/>
      <c r="D21" s="48" t="s">
        <v>88</v>
      </c>
      <c r="E21" s="48" t="s">
        <v>75</v>
      </c>
      <c r="F21" s="49" t="str">
        <f>D21&amp;"-"&amp;E21</f>
        <v>KAS-104</v>
      </c>
      <c r="G21" s="48">
        <v>6</v>
      </c>
      <c r="H21" s="48">
        <v>4</v>
      </c>
      <c r="I21" s="48" t="s">
        <v>68</v>
      </c>
      <c r="J21" s="48" t="s">
        <v>67</v>
      </c>
      <c r="K21" s="55">
        <v>51.628993157566235</v>
      </c>
      <c r="L21" s="42"/>
      <c r="M21" s="42"/>
      <c r="N21" s="42"/>
    </row>
    <row r="22" spans="1:14" x14ac:dyDescent="0.45">
      <c r="A22" s="42"/>
      <c r="B22" s="42"/>
      <c r="C22" s="42"/>
      <c r="D22" s="48" t="s">
        <v>88</v>
      </c>
      <c r="E22" s="48" t="s">
        <v>77</v>
      </c>
      <c r="F22" s="49" t="str">
        <f>D22&amp;"-"&amp;E22</f>
        <v>KAS-105</v>
      </c>
      <c r="G22" s="48">
        <v>4</v>
      </c>
      <c r="H22" s="48">
        <v>5</v>
      </c>
      <c r="I22" s="48" t="s">
        <v>68</v>
      </c>
      <c r="J22" s="48" t="s">
        <v>67</v>
      </c>
      <c r="K22" s="55">
        <v>46.387406867634873</v>
      </c>
      <c r="L22" s="42"/>
      <c r="M22" s="42"/>
      <c r="N22" s="42"/>
    </row>
    <row r="23" spans="1:14" x14ac:dyDescent="0.45">
      <c r="A23" s="42"/>
      <c r="B23" s="42"/>
      <c r="C23" s="42"/>
      <c r="D23" s="42"/>
      <c r="E23" s="42"/>
      <c r="F23" s="42"/>
      <c r="G23" s="42"/>
      <c r="H23" s="42"/>
      <c r="I23" s="42"/>
      <c r="J23" s="42"/>
      <c r="K23" s="42"/>
      <c r="L23" s="42"/>
      <c r="M23" s="42"/>
      <c r="N23" s="42"/>
    </row>
    <row r="24" spans="1:14" x14ac:dyDescent="0.45">
      <c r="A24" s="42"/>
      <c r="B24" s="42"/>
      <c r="C24" s="42"/>
      <c r="D24" s="42"/>
      <c r="E24" s="42"/>
      <c r="F24" s="42"/>
      <c r="G24" s="42"/>
      <c r="H24" s="42"/>
      <c r="I24" s="42"/>
      <c r="J24" s="42"/>
      <c r="K24" s="42"/>
      <c r="L24" s="42"/>
      <c r="M24" s="42"/>
      <c r="N24" s="42"/>
    </row>
    <row r="25" spans="1:14" x14ac:dyDescent="0.45">
      <c r="A25" s="42"/>
      <c r="B25" s="42"/>
      <c r="C25" s="42"/>
      <c r="D25" s="42"/>
      <c r="E25" s="42"/>
      <c r="F25" s="42"/>
      <c r="G25" s="42"/>
      <c r="H25" s="42"/>
      <c r="I25" s="42"/>
      <c r="J25" s="52" t="s">
        <v>67</v>
      </c>
      <c r="K25" s="53"/>
      <c r="L25" s="42"/>
      <c r="M25" s="42"/>
      <c r="N25" s="42"/>
    </row>
    <row r="26" spans="1:14" x14ac:dyDescent="0.45">
      <c r="A26" s="42"/>
      <c r="B26" s="42"/>
      <c r="C26" s="42"/>
      <c r="D26" s="42"/>
      <c r="E26" s="42"/>
      <c r="F26" s="42"/>
      <c r="G26" s="42"/>
      <c r="H26" s="42"/>
      <c r="I26" s="42"/>
      <c r="J26" s="52" t="s">
        <v>89</v>
      </c>
      <c r="K26" s="53"/>
      <c r="L26" s="42"/>
      <c r="M26" s="42"/>
      <c r="N26" s="42"/>
    </row>
    <row r="27" spans="1:14" x14ac:dyDescent="0.45">
      <c r="A27" s="42"/>
      <c r="B27" s="42"/>
      <c r="C27" s="42"/>
      <c r="D27" s="42"/>
      <c r="E27" s="42"/>
      <c r="F27" s="42"/>
      <c r="G27" s="42"/>
      <c r="H27" s="42"/>
      <c r="I27" s="42"/>
      <c r="J27" s="52" t="s">
        <v>81</v>
      </c>
      <c r="K27" s="53"/>
      <c r="L27" s="42"/>
      <c r="M27" s="42"/>
      <c r="N27" s="42"/>
    </row>
    <row r="28" spans="1:14" x14ac:dyDescent="0.45">
      <c r="A28" s="42"/>
      <c r="B28" s="42"/>
      <c r="C28" s="42"/>
      <c r="D28" s="42"/>
      <c r="E28" s="42"/>
      <c r="F28" s="42"/>
      <c r="G28" s="42"/>
      <c r="H28" s="42"/>
      <c r="I28" s="42"/>
      <c r="J28" s="52" t="s">
        <v>83</v>
      </c>
      <c r="K28" s="53"/>
      <c r="L28" s="42"/>
      <c r="M28" s="42"/>
      <c r="N28" s="42"/>
    </row>
    <row r="29" spans="1:14" x14ac:dyDescent="0.45">
      <c r="A29" s="42"/>
      <c r="B29" s="42"/>
      <c r="C29" s="42"/>
      <c r="D29" s="42"/>
      <c r="E29" s="42"/>
      <c r="F29" s="42"/>
      <c r="G29" s="42"/>
      <c r="H29" s="42"/>
      <c r="I29" s="42"/>
      <c r="J29" s="52" t="s">
        <v>87</v>
      </c>
      <c r="K29" s="53"/>
      <c r="L29" s="42"/>
      <c r="M29" s="42"/>
      <c r="N29" s="42"/>
    </row>
    <row r="30" spans="1:14" x14ac:dyDescent="0.45">
      <c r="A30" s="42"/>
      <c r="B30" s="42"/>
      <c r="C30" s="42"/>
      <c r="D30" s="42"/>
      <c r="E30" s="42"/>
      <c r="F30" s="42"/>
      <c r="G30" s="42"/>
      <c r="H30" s="42"/>
      <c r="I30" s="42"/>
      <c r="K30" s="54"/>
      <c r="L30" s="42"/>
      <c r="M30" s="42"/>
      <c r="N30" s="42"/>
    </row>
    <row r="31" spans="1:14" x14ac:dyDescent="0.45">
      <c r="A31" s="42"/>
      <c r="B31" s="42"/>
      <c r="C31" s="42"/>
      <c r="D31" s="42"/>
      <c r="E31" s="42"/>
      <c r="F31" s="42"/>
      <c r="G31" s="42"/>
      <c r="H31" s="42"/>
      <c r="I31" s="42"/>
    </row>
  </sheetData>
  <conditionalFormatting sqref="K3:K22">
    <cfRule type="cellIs" dxfId="9" priority="4" operator="greaterThan">
      <formula>55</formula>
    </cfRule>
    <cfRule type="cellIs" dxfId="8" priority="3" operator="lessThan">
      <formula>42</formula>
    </cfRule>
    <cfRule type="cellIs" dxfId="7" priority="2" operator="between">
      <formula>45</formula>
      <formula>47</formula>
    </cfRule>
  </conditionalFormatting>
  <conditionalFormatting sqref="J3:J22">
    <cfRule type="containsText" dxfId="6" priority="1" operator="containsText" text="SC">
      <formula>NOT(ISERROR(SEARCH("SC",J3)))</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3" workbookViewId="0">
      <selection activeCell="K26" sqref="K26"/>
    </sheetView>
  </sheetViews>
  <sheetFormatPr defaultRowHeight="14.25" x14ac:dyDescent="0.45"/>
  <cols>
    <col min="1" max="1" width="17.33203125" bestFit="1" customWidth="1"/>
    <col min="4" max="4" width="10.19921875" bestFit="1" customWidth="1"/>
    <col min="5" max="5" width="10.796875" bestFit="1" customWidth="1"/>
    <col min="6" max="6" width="11.796875" bestFit="1" customWidth="1"/>
    <col min="7" max="8" width="12.796875" bestFit="1" customWidth="1"/>
    <col min="9" max="9" width="9.1328125" bestFit="1" customWidth="1"/>
    <col min="10" max="10" width="17.33203125" bestFit="1" customWidth="1"/>
    <col min="11" max="11" width="12.53125" bestFit="1" customWidth="1"/>
  </cols>
  <sheetData>
    <row r="1" spans="1:15" x14ac:dyDescent="0.45">
      <c r="A1" s="42"/>
      <c r="B1" s="42"/>
      <c r="C1" s="42"/>
      <c r="D1" s="42"/>
      <c r="E1" s="42"/>
      <c r="F1" s="42"/>
      <c r="G1" s="42"/>
      <c r="H1" s="42"/>
      <c r="I1" s="42"/>
      <c r="J1" s="42"/>
      <c r="K1" s="42"/>
      <c r="L1" s="42"/>
      <c r="M1" s="42"/>
      <c r="N1" s="42"/>
    </row>
    <row r="2" spans="1:15" x14ac:dyDescent="0.45">
      <c r="A2" s="43" t="s">
        <v>55</v>
      </c>
      <c r="B2" s="44"/>
      <c r="C2" s="42"/>
      <c r="D2" s="45" t="s">
        <v>56</v>
      </c>
      <c r="E2" s="45" t="s">
        <v>57</v>
      </c>
      <c r="F2" s="45" t="s">
        <v>55</v>
      </c>
      <c r="G2" s="45" t="s">
        <v>58</v>
      </c>
      <c r="H2" s="45" t="s">
        <v>59</v>
      </c>
      <c r="I2" s="45" t="s">
        <v>60</v>
      </c>
      <c r="J2" s="45" t="s">
        <v>61</v>
      </c>
      <c r="K2" s="45" t="s">
        <v>90</v>
      </c>
      <c r="N2" s="46" t="s">
        <v>60</v>
      </c>
      <c r="O2" s="47" t="s">
        <v>62</v>
      </c>
    </row>
    <row r="3" spans="1:15" x14ac:dyDescent="0.45">
      <c r="A3" s="43" t="s">
        <v>63</v>
      </c>
      <c r="B3" s="44"/>
      <c r="C3" s="42"/>
      <c r="D3" s="48" t="s">
        <v>86</v>
      </c>
      <c r="E3" s="48" t="s">
        <v>65</v>
      </c>
      <c r="F3" s="49"/>
      <c r="G3" s="48">
        <v>12</v>
      </c>
      <c r="H3" s="48">
        <v>1</v>
      </c>
      <c r="I3" s="48" t="s">
        <v>82</v>
      </c>
      <c r="J3" s="48" t="s">
        <v>87</v>
      </c>
      <c r="K3" s="55">
        <v>46.792058132784796</v>
      </c>
      <c r="N3" s="50" t="s">
        <v>68</v>
      </c>
      <c r="O3" s="51">
        <v>2.7</v>
      </c>
    </row>
    <row r="4" spans="1:15" x14ac:dyDescent="0.45">
      <c r="A4" s="43" t="s">
        <v>69</v>
      </c>
      <c r="B4" s="44"/>
      <c r="C4" s="42"/>
      <c r="D4" s="48" t="s">
        <v>86</v>
      </c>
      <c r="E4" s="48" t="s">
        <v>73</v>
      </c>
      <c r="F4" s="49"/>
      <c r="G4" s="48">
        <v>8</v>
      </c>
      <c r="H4" s="48">
        <v>2</v>
      </c>
      <c r="I4" s="48" t="s">
        <v>82</v>
      </c>
      <c r="J4" s="48" t="s">
        <v>81</v>
      </c>
      <c r="K4" s="55">
        <v>60.375146695850034</v>
      </c>
      <c r="N4" s="50" t="s">
        <v>71</v>
      </c>
      <c r="O4" s="51">
        <v>8.5</v>
      </c>
    </row>
    <row r="5" spans="1:15" x14ac:dyDescent="0.45">
      <c r="A5" s="43" t="s">
        <v>72</v>
      </c>
      <c r="B5" s="44"/>
      <c r="C5" s="42"/>
      <c r="D5" s="48" t="s">
        <v>88</v>
      </c>
      <c r="E5" s="48" t="s">
        <v>70</v>
      </c>
      <c r="F5" s="49"/>
      <c r="G5" s="48">
        <v>10</v>
      </c>
      <c r="H5" s="48">
        <v>2</v>
      </c>
      <c r="I5" s="48" t="s">
        <v>68</v>
      </c>
      <c r="J5" s="48" t="s">
        <v>81</v>
      </c>
      <c r="K5" s="55">
        <v>41.619592822099712</v>
      </c>
      <c r="N5" s="50" t="s">
        <v>74</v>
      </c>
      <c r="O5" s="51">
        <v>8.9600000000000009</v>
      </c>
    </row>
    <row r="6" spans="1:15" x14ac:dyDescent="0.45">
      <c r="A6" s="43" t="s">
        <v>60</v>
      </c>
      <c r="B6" s="44"/>
      <c r="C6" s="42"/>
      <c r="D6" s="48" t="s">
        <v>86</v>
      </c>
      <c r="E6" s="48" t="s">
        <v>70</v>
      </c>
      <c r="F6" s="49"/>
      <c r="G6" s="48">
        <v>10</v>
      </c>
      <c r="H6" s="48">
        <v>2</v>
      </c>
      <c r="I6" s="48" t="s">
        <v>82</v>
      </c>
      <c r="J6" s="48" t="s">
        <v>81</v>
      </c>
      <c r="K6" s="55">
        <v>52.1948679263228</v>
      </c>
      <c r="N6" s="50" t="s">
        <v>76</v>
      </c>
      <c r="O6" s="51">
        <v>5.91</v>
      </c>
    </row>
    <row r="7" spans="1:15" x14ac:dyDescent="0.45">
      <c r="A7" s="43" t="s">
        <v>62</v>
      </c>
      <c r="B7" s="44"/>
      <c r="C7" s="42"/>
      <c r="D7" s="48" t="s">
        <v>88</v>
      </c>
      <c r="E7" s="48" t="s">
        <v>65</v>
      </c>
      <c r="F7" s="49"/>
      <c r="G7" s="48">
        <v>12</v>
      </c>
      <c r="H7" s="48">
        <v>2</v>
      </c>
      <c r="I7" s="48" t="s">
        <v>68</v>
      </c>
      <c r="J7" s="48" t="s">
        <v>81</v>
      </c>
      <c r="K7" s="55">
        <v>52.606049086202184</v>
      </c>
      <c r="N7" s="50" t="s">
        <v>78</v>
      </c>
      <c r="O7" s="51">
        <v>19.3</v>
      </c>
    </row>
    <row r="8" spans="1:15" x14ac:dyDescent="0.45">
      <c r="A8" s="43" t="s">
        <v>79</v>
      </c>
      <c r="B8" s="44"/>
      <c r="C8" s="42"/>
      <c r="D8" s="48" t="s">
        <v>80</v>
      </c>
      <c r="E8" s="48" t="s">
        <v>65</v>
      </c>
      <c r="F8" s="49"/>
      <c r="G8" s="48">
        <v>12</v>
      </c>
      <c r="H8" s="48">
        <v>2</v>
      </c>
      <c r="I8" s="48" t="s">
        <v>74</v>
      </c>
      <c r="J8" s="48" t="s">
        <v>81</v>
      </c>
      <c r="K8" s="55">
        <v>56.371278066793167</v>
      </c>
      <c r="N8" s="50" t="s">
        <v>82</v>
      </c>
      <c r="O8" s="51">
        <v>7.87</v>
      </c>
    </row>
    <row r="9" spans="1:15" x14ac:dyDescent="0.45">
      <c r="A9" s="43" t="s">
        <v>61</v>
      </c>
      <c r="B9" s="44"/>
      <c r="C9" s="42"/>
      <c r="D9" s="48" t="s">
        <v>88</v>
      </c>
      <c r="E9" s="48" t="s">
        <v>73</v>
      </c>
      <c r="F9" s="49"/>
      <c r="G9" s="48">
        <v>8</v>
      </c>
      <c r="H9" s="48">
        <v>3</v>
      </c>
      <c r="I9" s="48" t="s">
        <v>68</v>
      </c>
      <c r="J9" s="48" t="s">
        <v>89</v>
      </c>
      <c r="K9" s="55">
        <v>53.895205965871021</v>
      </c>
      <c r="N9" s="50" t="s">
        <v>84</v>
      </c>
      <c r="O9" s="51">
        <v>11.4</v>
      </c>
    </row>
    <row r="10" spans="1:15" x14ac:dyDescent="0.45">
      <c r="A10" s="42"/>
      <c r="B10" s="42"/>
      <c r="C10" s="42"/>
      <c r="D10" s="48" t="s">
        <v>80</v>
      </c>
      <c r="E10" s="48" t="s">
        <v>77</v>
      </c>
      <c r="F10" s="49"/>
      <c r="G10" s="48">
        <v>4</v>
      </c>
      <c r="H10" s="48">
        <v>3</v>
      </c>
      <c r="I10" s="48" t="s">
        <v>74</v>
      </c>
      <c r="J10" s="48" t="s">
        <v>83</v>
      </c>
      <c r="K10" s="55">
        <v>42.761080957316672</v>
      </c>
      <c r="N10" s="50" t="s">
        <v>66</v>
      </c>
      <c r="O10" s="51">
        <v>1.38</v>
      </c>
    </row>
    <row r="11" spans="1:15" x14ac:dyDescent="0.45">
      <c r="A11" s="42"/>
      <c r="B11" s="42"/>
      <c r="C11" s="42"/>
      <c r="D11" s="48" t="s">
        <v>86</v>
      </c>
      <c r="E11" s="48" t="s">
        <v>75</v>
      </c>
      <c r="F11" s="49"/>
      <c r="G11" s="48">
        <v>6</v>
      </c>
      <c r="H11" s="48">
        <v>3</v>
      </c>
      <c r="I11" s="48" t="s">
        <v>82</v>
      </c>
      <c r="J11" s="48" t="s">
        <v>83</v>
      </c>
      <c r="K11" s="55">
        <v>50.691196619621074</v>
      </c>
      <c r="N11" s="50" t="s">
        <v>85</v>
      </c>
      <c r="O11" s="51">
        <v>2.33</v>
      </c>
    </row>
    <row r="12" spans="1:15" x14ac:dyDescent="0.45">
      <c r="A12" s="42"/>
      <c r="B12" s="42"/>
      <c r="C12" s="42"/>
      <c r="D12" s="48" t="s">
        <v>80</v>
      </c>
      <c r="E12" s="48" t="s">
        <v>70</v>
      </c>
      <c r="F12" s="49"/>
      <c r="G12" s="48">
        <v>10</v>
      </c>
      <c r="H12" s="48">
        <v>3</v>
      </c>
      <c r="I12" s="48" t="s">
        <v>74</v>
      </c>
      <c r="J12" s="48" t="s">
        <v>83</v>
      </c>
      <c r="K12" s="55">
        <v>56.151959601920161</v>
      </c>
      <c r="L12" s="42"/>
      <c r="M12" s="42"/>
      <c r="N12" s="42"/>
    </row>
    <row r="13" spans="1:15" x14ac:dyDescent="0.45">
      <c r="A13" s="42"/>
      <c r="B13" s="42"/>
      <c r="C13" s="42"/>
      <c r="D13" s="48" t="s">
        <v>64</v>
      </c>
      <c r="E13" s="48" t="s">
        <v>77</v>
      </c>
      <c r="F13" s="49"/>
      <c r="G13" s="48">
        <v>4</v>
      </c>
      <c r="H13" s="48">
        <v>5</v>
      </c>
      <c r="I13" s="48" t="s">
        <v>66</v>
      </c>
      <c r="J13" s="48" t="s">
        <v>89</v>
      </c>
      <c r="K13" s="55">
        <v>54.397710023590079</v>
      </c>
      <c r="N13" s="42"/>
    </row>
    <row r="14" spans="1:15" x14ac:dyDescent="0.45">
      <c r="A14" s="42"/>
      <c r="B14" s="42"/>
      <c r="C14" s="42"/>
      <c r="D14" s="48" t="s">
        <v>64</v>
      </c>
      <c r="E14" s="48" t="s">
        <v>75</v>
      </c>
      <c r="F14" s="49"/>
      <c r="G14" s="48">
        <v>6</v>
      </c>
      <c r="H14" s="48">
        <v>5</v>
      </c>
      <c r="I14" s="48" t="s">
        <v>66</v>
      </c>
      <c r="J14" s="48" t="s">
        <v>89</v>
      </c>
      <c r="K14" s="55">
        <v>54.47786953596389</v>
      </c>
      <c r="N14" s="42"/>
    </row>
    <row r="15" spans="1:15" x14ac:dyDescent="0.45">
      <c r="A15" s="42"/>
      <c r="B15" s="42"/>
      <c r="C15" s="42"/>
      <c r="D15" s="48" t="s">
        <v>88</v>
      </c>
      <c r="E15" s="48" t="s">
        <v>77</v>
      </c>
      <c r="F15" s="49"/>
      <c r="G15" s="48">
        <v>4</v>
      </c>
      <c r="H15" s="48">
        <v>5</v>
      </c>
      <c r="I15" s="48" t="s">
        <v>68</v>
      </c>
      <c r="J15" s="48" t="s">
        <v>67</v>
      </c>
      <c r="K15" s="55">
        <v>46.387406867634873</v>
      </c>
      <c r="L15" s="42"/>
      <c r="M15" s="42"/>
      <c r="N15" s="42"/>
    </row>
    <row r="16" spans="1:15" x14ac:dyDescent="0.45">
      <c r="A16" s="42"/>
      <c r="B16" s="42"/>
      <c r="C16" s="42"/>
      <c r="D16" s="48" t="s">
        <v>86</v>
      </c>
      <c r="E16" s="48" t="s">
        <v>77</v>
      </c>
      <c r="F16" s="49"/>
      <c r="G16" s="48">
        <v>4</v>
      </c>
      <c r="H16" s="48">
        <v>5</v>
      </c>
      <c r="I16" s="48" t="s">
        <v>82</v>
      </c>
      <c r="J16" s="48" t="s">
        <v>67</v>
      </c>
      <c r="K16" s="55">
        <v>54.319117391051506</v>
      </c>
      <c r="L16" s="42"/>
      <c r="M16" s="42"/>
      <c r="N16" s="42"/>
    </row>
    <row r="17" spans="1:14" x14ac:dyDescent="0.45">
      <c r="A17" s="42"/>
      <c r="B17" s="42"/>
      <c r="C17" s="42"/>
      <c r="D17" s="48" t="s">
        <v>88</v>
      </c>
      <c r="E17" s="48" t="s">
        <v>75</v>
      </c>
      <c r="F17" s="49"/>
      <c r="G17" s="48">
        <v>6</v>
      </c>
      <c r="H17" s="48">
        <v>4</v>
      </c>
      <c r="I17" s="48" t="s">
        <v>68</v>
      </c>
      <c r="J17" s="48" t="s">
        <v>67</v>
      </c>
      <c r="K17" s="55">
        <v>51.628993157566235</v>
      </c>
      <c r="L17" s="42"/>
      <c r="M17" s="42"/>
      <c r="N17" s="42"/>
    </row>
    <row r="18" spans="1:14" x14ac:dyDescent="0.45">
      <c r="A18" s="42"/>
      <c r="B18" s="42"/>
      <c r="C18" s="42"/>
      <c r="D18" s="48" t="s">
        <v>80</v>
      </c>
      <c r="E18" s="48" t="s">
        <v>75</v>
      </c>
      <c r="F18" s="49"/>
      <c r="G18" s="48">
        <v>6</v>
      </c>
      <c r="H18" s="48">
        <v>4</v>
      </c>
      <c r="I18" s="48" t="s">
        <v>74</v>
      </c>
      <c r="J18" s="48" t="s">
        <v>67</v>
      </c>
      <c r="K18" s="55">
        <v>52.717533466083481</v>
      </c>
      <c r="L18" s="42"/>
      <c r="M18" s="42"/>
      <c r="N18" s="42"/>
    </row>
    <row r="19" spans="1:14" x14ac:dyDescent="0.45">
      <c r="A19" s="42"/>
      <c r="B19" s="42"/>
      <c r="C19" s="42"/>
      <c r="D19" s="48" t="s">
        <v>80</v>
      </c>
      <c r="E19" s="48" t="s">
        <v>73</v>
      </c>
      <c r="F19" s="49"/>
      <c r="G19" s="48">
        <v>8</v>
      </c>
      <c r="H19" s="48">
        <v>5</v>
      </c>
      <c r="I19" s="48" t="s">
        <v>74</v>
      </c>
      <c r="J19" s="48" t="s">
        <v>67</v>
      </c>
      <c r="K19" s="55">
        <v>49.433304163264495</v>
      </c>
      <c r="L19" s="42"/>
      <c r="M19" s="42"/>
      <c r="N19" s="42"/>
    </row>
    <row r="20" spans="1:14" x14ac:dyDescent="0.45">
      <c r="A20" s="42"/>
      <c r="B20" s="42"/>
      <c r="C20" s="42"/>
      <c r="D20" s="48" t="s">
        <v>64</v>
      </c>
      <c r="E20" s="48" t="s">
        <v>73</v>
      </c>
      <c r="F20" s="49"/>
      <c r="G20" s="48">
        <v>8</v>
      </c>
      <c r="H20" s="48">
        <v>4</v>
      </c>
      <c r="I20" s="48" t="s">
        <v>66</v>
      </c>
      <c r="J20" s="48" t="s">
        <v>67</v>
      </c>
      <c r="K20" s="55">
        <v>53.24253274230631</v>
      </c>
      <c r="L20" s="42"/>
      <c r="M20" s="42"/>
      <c r="N20" s="42"/>
    </row>
    <row r="21" spans="1:14" x14ac:dyDescent="0.45">
      <c r="A21" s="42"/>
      <c r="B21" s="42"/>
      <c r="C21" s="42"/>
      <c r="D21" s="48" t="s">
        <v>64</v>
      </c>
      <c r="E21" s="48" t="s">
        <v>70</v>
      </c>
      <c r="F21" s="49"/>
      <c r="G21" s="48">
        <v>10</v>
      </c>
      <c r="H21" s="48">
        <v>4</v>
      </c>
      <c r="I21" s="48" t="s">
        <v>66</v>
      </c>
      <c r="J21" s="48" t="s">
        <v>67</v>
      </c>
      <c r="K21" s="55">
        <v>55.968707984164055</v>
      </c>
      <c r="L21" s="42"/>
      <c r="M21" s="42"/>
      <c r="N21" s="42"/>
    </row>
    <row r="22" spans="1:14" x14ac:dyDescent="0.45">
      <c r="A22" s="42"/>
      <c r="B22" s="42"/>
      <c r="C22" s="42"/>
      <c r="D22" s="48" t="s">
        <v>64</v>
      </c>
      <c r="E22" s="48" t="s">
        <v>65</v>
      </c>
      <c r="F22" s="49"/>
      <c r="G22" s="48">
        <v>12</v>
      </c>
      <c r="H22" s="48">
        <v>4</v>
      </c>
      <c r="I22" s="48" t="s">
        <v>66</v>
      </c>
      <c r="J22" s="48" t="s">
        <v>67</v>
      </c>
      <c r="K22" s="55">
        <v>40.96020804085633</v>
      </c>
      <c r="L22" s="42"/>
      <c r="M22" s="42"/>
      <c r="N22" s="42"/>
    </row>
    <row r="23" spans="1:14" x14ac:dyDescent="0.45">
      <c r="A23" s="42"/>
      <c r="B23" s="42"/>
      <c r="C23" s="42"/>
      <c r="D23" s="42"/>
      <c r="E23" s="42"/>
      <c r="F23" s="42"/>
      <c r="G23" s="42"/>
      <c r="H23" s="42"/>
      <c r="I23" s="42"/>
      <c r="J23" s="42"/>
      <c r="K23" s="42"/>
      <c r="L23" s="42"/>
      <c r="M23" s="42"/>
      <c r="N23" s="42"/>
    </row>
    <row r="24" spans="1:14" x14ac:dyDescent="0.45">
      <c r="A24" s="42"/>
      <c r="B24" s="42"/>
      <c r="C24" s="42"/>
      <c r="D24" s="42"/>
      <c r="E24" s="42"/>
      <c r="F24" s="42"/>
      <c r="G24" s="42"/>
      <c r="H24" s="42"/>
      <c r="I24" s="42"/>
      <c r="J24" s="42"/>
      <c r="K24" s="42"/>
      <c r="L24" s="42"/>
      <c r="M24" s="42"/>
      <c r="N24" s="42"/>
    </row>
    <row r="25" spans="1:14" x14ac:dyDescent="0.45">
      <c r="A25" s="42"/>
      <c r="B25" s="42"/>
      <c r="C25" s="42"/>
      <c r="D25" s="42"/>
      <c r="E25" s="42"/>
      <c r="F25" s="42"/>
      <c r="G25" s="42"/>
      <c r="H25" s="42"/>
      <c r="I25" s="42"/>
      <c r="J25" s="52" t="s">
        <v>67</v>
      </c>
      <c r="K25" s="53">
        <f>COUNTIF($J$3:$J$22, $J25)</f>
        <v>8</v>
      </c>
      <c r="L25" s="42"/>
      <c r="M25" s="42"/>
      <c r="N25" s="42"/>
    </row>
    <row r="26" spans="1:14" x14ac:dyDescent="0.45">
      <c r="A26" s="42"/>
      <c r="B26" s="42"/>
      <c r="C26" s="42"/>
      <c r="D26" s="42"/>
      <c r="E26" s="42"/>
      <c r="F26" s="42"/>
      <c r="G26" s="42"/>
      <c r="H26" s="42"/>
      <c r="I26" s="42"/>
      <c r="J26" s="52" t="s">
        <v>89</v>
      </c>
      <c r="K26" s="53">
        <f>COUNTIF($J$3:$J$22, $J26)</f>
        <v>3</v>
      </c>
      <c r="L26" s="42"/>
      <c r="M26" s="42"/>
      <c r="N26" s="42"/>
    </row>
    <row r="27" spans="1:14" x14ac:dyDescent="0.45">
      <c r="A27" s="42"/>
      <c r="B27" s="42"/>
      <c r="C27" s="42"/>
      <c r="D27" s="42"/>
      <c r="E27" s="42"/>
      <c r="F27" s="42"/>
      <c r="G27" s="42"/>
      <c r="H27" s="42"/>
      <c r="I27" s="42"/>
      <c r="J27" s="52" t="s">
        <v>81</v>
      </c>
      <c r="K27" s="53">
        <f t="shared" ref="K26:K29" si="0">COUNTIF($J$3:$J$22, $J27)</f>
        <v>5</v>
      </c>
      <c r="L27" s="42"/>
      <c r="M27" s="42"/>
      <c r="N27" s="42"/>
    </row>
    <row r="28" spans="1:14" x14ac:dyDescent="0.45">
      <c r="A28" s="42"/>
      <c r="B28" s="42"/>
      <c r="C28" s="42"/>
      <c r="D28" s="42"/>
      <c r="E28" s="42"/>
      <c r="F28" s="42"/>
      <c r="G28" s="42"/>
      <c r="H28" s="42"/>
      <c r="I28" s="42"/>
      <c r="J28" s="52" t="s">
        <v>83</v>
      </c>
      <c r="K28" s="53">
        <f t="shared" si="0"/>
        <v>3</v>
      </c>
      <c r="L28" s="42"/>
      <c r="M28" s="42"/>
      <c r="N28" s="42"/>
    </row>
    <row r="29" spans="1:14" x14ac:dyDescent="0.45">
      <c r="A29" s="42"/>
      <c r="B29" s="42"/>
      <c r="C29" s="42"/>
      <c r="D29" s="42"/>
      <c r="E29" s="42"/>
      <c r="F29" s="42"/>
      <c r="G29" s="42"/>
      <c r="H29" s="42"/>
      <c r="I29" s="42"/>
      <c r="J29" s="52" t="s">
        <v>87</v>
      </c>
      <c r="K29" s="53">
        <f t="shared" si="0"/>
        <v>1</v>
      </c>
      <c r="L29" s="42"/>
      <c r="M29" s="42"/>
      <c r="N29" s="42"/>
    </row>
    <row r="30" spans="1:14" x14ac:dyDescent="0.45">
      <c r="A30" s="42"/>
      <c r="B30" s="42"/>
      <c r="C30" s="42"/>
      <c r="D30" s="42"/>
      <c r="E30" s="42"/>
      <c r="F30" s="42"/>
      <c r="G30" s="42"/>
      <c r="H30" s="42"/>
      <c r="I30" s="42"/>
      <c r="K30" s="54"/>
      <c r="L30" s="42"/>
      <c r="M30" s="42"/>
      <c r="N30" s="42"/>
    </row>
  </sheetData>
  <autoFilter ref="D2:K22"/>
  <sortState ref="D3:K22">
    <sortCondition sortBy="cellColor" ref="H3:H22" dxfId="5"/>
    <sortCondition sortBy="cellColor" ref="H3:H22" dxfId="4"/>
    <sortCondition sortBy="cellColor" ref="H3:H22" dxfId="3"/>
  </sortState>
  <conditionalFormatting sqref="H3:H22">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abSelected="1" workbookViewId="0">
      <selection activeCell="D14" sqref="D14"/>
    </sheetView>
  </sheetViews>
  <sheetFormatPr defaultRowHeight="14.25" x14ac:dyDescent="0.45"/>
  <cols>
    <col min="1" max="1" width="15" bestFit="1" customWidth="1"/>
    <col min="2" max="2" width="15.19921875" customWidth="1"/>
    <col min="3" max="3" width="18.6640625" customWidth="1"/>
    <col min="4" max="4" width="20" customWidth="1"/>
    <col min="5" max="5" width="20.53125" customWidth="1"/>
  </cols>
  <sheetData>
    <row r="1" spans="1:14" x14ac:dyDescent="0.45">
      <c r="A1" s="15" t="s">
        <v>20</v>
      </c>
      <c r="B1" s="10" t="s">
        <v>21</v>
      </c>
      <c r="C1" s="10" t="s">
        <v>22</v>
      </c>
    </row>
    <row r="2" spans="1:14" ht="14.65" thickBot="1" x14ac:dyDescent="0.5"/>
    <row r="3" spans="1:14" x14ac:dyDescent="0.45">
      <c r="A3" s="65" t="s">
        <v>23</v>
      </c>
      <c r="B3" s="66"/>
      <c r="C3" s="67" t="s">
        <v>24</v>
      </c>
      <c r="D3" s="68"/>
      <c r="E3" s="69"/>
    </row>
    <row r="4" spans="1:14" x14ac:dyDescent="0.45">
      <c r="A4" s="34" t="s">
        <v>50</v>
      </c>
      <c r="B4" s="30" t="s">
        <v>51</v>
      </c>
      <c r="C4" s="31" t="s">
        <v>52</v>
      </c>
      <c r="D4" s="32" t="s">
        <v>53</v>
      </c>
      <c r="E4" s="35" t="s">
        <v>51</v>
      </c>
    </row>
    <row r="5" spans="1:14" x14ac:dyDescent="0.45">
      <c r="A5" s="36" t="s">
        <v>25</v>
      </c>
      <c r="B5" s="16" t="s">
        <v>26</v>
      </c>
      <c r="C5" s="17">
        <v>1</v>
      </c>
      <c r="D5" s="16" t="s">
        <v>27</v>
      </c>
      <c r="E5" s="37" t="s">
        <v>26</v>
      </c>
      <c r="G5" s="72" t="s">
        <v>49</v>
      </c>
      <c r="H5" s="72"/>
      <c r="I5" s="72"/>
      <c r="J5" s="72"/>
      <c r="K5" s="72"/>
      <c r="L5" s="72"/>
      <c r="M5" s="72"/>
      <c r="N5" s="72"/>
    </row>
    <row r="6" spans="1:14" x14ac:dyDescent="0.45">
      <c r="A6" s="36" t="s">
        <v>28</v>
      </c>
      <c r="B6" s="16" t="s">
        <v>29</v>
      </c>
      <c r="C6" s="17">
        <v>2</v>
      </c>
      <c r="D6" s="16" t="s">
        <v>30</v>
      </c>
      <c r="E6" s="37" t="s">
        <v>26</v>
      </c>
      <c r="G6" s="33"/>
      <c r="H6" s="33"/>
      <c r="I6" s="33"/>
      <c r="J6" s="33"/>
      <c r="K6" s="33"/>
      <c r="L6" s="33"/>
      <c r="M6" s="33"/>
      <c r="N6" s="33"/>
    </row>
    <row r="7" spans="1:14" x14ac:dyDescent="0.45">
      <c r="A7" s="36" t="s">
        <v>31</v>
      </c>
      <c r="B7" s="16" t="s">
        <v>29</v>
      </c>
      <c r="C7" s="17">
        <v>3</v>
      </c>
      <c r="D7" s="16" t="s">
        <v>32</v>
      </c>
      <c r="E7" s="37" t="s">
        <v>29</v>
      </c>
      <c r="G7" s="72" t="s">
        <v>54</v>
      </c>
      <c r="H7" s="72"/>
      <c r="I7" s="72"/>
      <c r="J7" s="72"/>
      <c r="K7" s="72"/>
      <c r="L7" s="72"/>
      <c r="M7" s="72"/>
      <c r="N7" s="72"/>
    </row>
    <row r="8" spans="1:14" x14ac:dyDescent="0.45">
      <c r="A8" s="36" t="s">
        <v>33</v>
      </c>
      <c r="B8" s="16" t="s">
        <v>29</v>
      </c>
      <c r="C8" s="17">
        <v>4</v>
      </c>
      <c r="D8" s="16" t="s">
        <v>34</v>
      </c>
      <c r="E8" s="37" t="s">
        <v>29</v>
      </c>
    </row>
    <row r="9" spans="1:14" ht="14.65" thickBot="1" x14ac:dyDescent="0.5">
      <c r="A9" s="38" t="s">
        <v>35</v>
      </c>
      <c r="B9" s="39" t="s">
        <v>26</v>
      </c>
      <c r="C9" s="40">
        <v>5</v>
      </c>
      <c r="D9" s="39" t="s">
        <v>36</v>
      </c>
      <c r="E9" s="41" t="s">
        <v>29</v>
      </c>
    </row>
    <row r="11" spans="1:14" x14ac:dyDescent="0.45">
      <c r="A11" s="18" t="s">
        <v>37</v>
      </c>
      <c r="B11" s="19"/>
      <c r="C11" s="20"/>
      <c r="D11" s="20"/>
      <c r="E11" s="21" t="s">
        <v>44</v>
      </c>
    </row>
    <row r="12" spans="1:14" x14ac:dyDescent="0.45">
      <c r="A12" s="22" t="s">
        <v>38</v>
      </c>
      <c r="B12" s="23"/>
      <c r="C12" s="70"/>
      <c r="D12" s="70"/>
      <c r="E12" s="21" t="s">
        <v>45</v>
      </c>
    </row>
    <row r="13" spans="1:14" x14ac:dyDescent="0.45">
      <c r="A13" s="24" t="s">
        <v>39</v>
      </c>
      <c r="B13" s="25">
        <f ca="1">RANDBETWEEN(1,5)</f>
        <v>2</v>
      </c>
      <c r="C13" s="71" t="s">
        <v>40</v>
      </c>
      <c r="D13" s="71"/>
      <c r="E13" s="13" t="s">
        <v>46</v>
      </c>
    </row>
    <row r="14" spans="1:14" x14ac:dyDescent="0.45">
      <c r="A14" s="26" t="s">
        <v>41</v>
      </c>
      <c r="B14" s="27" t="str">
        <f ca="1">VLOOKUP(B13, Cereals, 2, FALSE)</f>
        <v>Rice Chex</v>
      </c>
      <c r="C14" s="26" t="s">
        <v>42</v>
      </c>
      <c r="D14" s="27"/>
      <c r="E14" s="13" t="s">
        <v>47</v>
      </c>
    </row>
    <row r="15" spans="1:14" x14ac:dyDescent="0.45">
      <c r="A15" s="28" t="s">
        <v>43</v>
      </c>
      <c r="B15" s="29"/>
      <c r="E15" s="13" t="s">
        <v>48</v>
      </c>
    </row>
  </sheetData>
  <mergeCells count="6">
    <mergeCell ref="A3:B3"/>
    <mergeCell ref="C3:E3"/>
    <mergeCell ref="C12:D12"/>
    <mergeCell ref="C13:D13"/>
    <mergeCell ref="G5:N5"/>
    <mergeCell ref="G7:N7"/>
  </mergeCells>
  <dataValidations count="1">
    <dataValidation type="list" allowBlank="1" showInputMessage="1" showErrorMessage="1" sqref="B11">
      <formula1>$A$5:$A$9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ICW5</vt:lpstr>
      <vt:lpstr>Attendance Check</vt:lpstr>
      <vt:lpstr>Conditional Formatting</vt:lpstr>
      <vt:lpstr>Sort &amp; Filter</vt:lpstr>
      <vt:lpstr>Challenge</vt:lpstr>
      <vt:lpstr>Sheet1</vt:lpstr>
      <vt:lpstr>Cereals</vt:lpstr>
      <vt:lpstr>Parts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Administrator</cp:lastModifiedBy>
  <dcterms:created xsi:type="dcterms:W3CDTF">2015-10-28T01:58:15Z</dcterms:created>
  <dcterms:modified xsi:type="dcterms:W3CDTF">2015-10-28T18:11:13Z</dcterms:modified>
</cp:coreProperties>
</file>